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ster4_TUD\TA_karst\analyze\Cathedral cave\"/>
    </mc:Choice>
  </mc:AlternateContent>
  <bookViews>
    <workbookView xWindow="0" yWindow="0" windowWidth="17736" windowHeight="5712"/>
  </bookViews>
  <sheets>
    <sheet name="Cathedral cave" sheetId="1" r:id="rId1"/>
  </sheets>
  <definedNames>
    <definedName name="_xlnm._FilterDatabase" localSheetId="0" hidden="1">'Cathedral cave'!$A$1:$T$241</definedName>
  </definedNames>
  <calcPr calcId="162913"/>
</workbook>
</file>

<file path=xl/calcChain.xml><?xml version="1.0" encoding="utf-8"?>
<calcChain xmlns="http://schemas.openxmlformats.org/spreadsheetml/2006/main">
  <c r="AT249" i="1" l="1"/>
  <c r="AT248" i="1"/>
  <c r="AP244" i="1" l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4" i="1"/>
  <c r="W244" i="1"/>
  <c r="V244" i="1"/>
  <c r="X243" i="1"/>
  <c r="W243" i="1"/>
  <c r="V243" i="1"/>
  <c r="T244" i="1"/>
  <c r="S244" i="1"/>
  <c r="R244" i="1"/>
  <c r="Q244" i="1"/>
  <c r="T243" i="1"/>
  <c r="S243" i="1"/>
  <c r="R243" i="1"/>
  <c r="Q243" i="1"/>
  <c r="I244" i="1"/>
  <c r="H244" i="1"/>
  <c r="G244" i="1"/>
  <c r="F244" i="1"/>
  <c r="I243" i="1"/>
  <c r="H243" i="1"/>
  <c r="G243" i="1"/>
  <c r="F243" i="1"/>
  <c r="E243" i="1"/>
  <c r="E244" i="1"/>
  <c r="AE246" i="1" l="1"/>
  <c r="AE245" i="1"/>
  <c r="L140" i="1"/>
  <c r="J146" i="1"/>
  <c r="K140" i="1"/>
  <c r="L144" i="1"/>
  <c r="N141" i="1"/>
  <c r="M141" i="1"/>
  <c r="N136" i="1"/>
  <c r="N137" i="1"/>
  <c r="N138" i="1"/>
  <c r="N139" i="1"/>
  <c r="N140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35" i="1"/>
  <c r="M159" i="1" l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74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1" i="1"/>
  <c r="L142" i="1"/>
  <c r="L143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74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4" i="1"/>
  <c r="K163" i="1"/>
  <c r="K162" i="1"/>
  <c r="K161" i="1"/>
  <c r="K160" i="1"/>
  <c r="K159" i="1"/>
  <c r="K158" i="1"/>
  <c r="K157" i="1"/>
  <c r="K156" i="1"/>
  <c r="K155" i="1"/>
  <c r="K154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38" i="1"/>
  <c r="K35" i="1"/>
  <c r="K31" i="1"/>
  <c r="K3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" i="1"/>
  <c r="M244" i="1" l="1"/>
  <c r="M243" i="1"/>
  <c r="K244" i="1"/>
  <c r="K243" i="1"/>
  <c r="L244" i="1"/>
  <c r="L243" i="1"/>
  <c r="J243" i="1"/>
  <c r="J24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35" i="1"/>
  <c r="P243" i="1" l="1"/>
  <c r="P244" i="1"/>
  <c r="O244" i="1"/>
  <c r="O243" i="1"/>
  <c r="N75" i="1" l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74" i="1"/>
  <c r="N244" i="1" l="1"/>
  <c r="N243" i="1"/>
</calcChain>
</file>

<file path=xl/sharedStrings.xml><?xml version="1.0" encoding="utf-8"?>
<sst xmlns="http://schemas.openxmlformats.org/spreadsheetml/2006/main" count="715" uniqueCount="258">
  <si>
    <t>site_id</t>
  </si>
  <si>
    <t>year</t>
  </si>
  <si>
    <t>month</t>
  </si>
  <si>
    <t>P_MSWEP</t>
  </si>
  <si>
    <t>AET</t>
  </si>
  <si>
    <t>PET</t>
  </si>
  <si>
    <t>precip_sin_d18O</t>
  </si>
  <si>
    <t>precip_sin_d2H</t>
  </si>
  <si>
    <t>Cathedral cave</t>
  </si>
  <si>
    <t>IAEA_date</t>
  </si>
  <si>
    <t>SISAL_date</t>
  </si>
  <si>
    <t>P_SISAL</t>
  </si>
  <si>
    <t>precip_IAEA_Brisabane_d18O</t>
  </si>
  <si>
    <t>2000-01-01</t>
  </si>
  <si>
    <t>2000-02-01</t>
  </si>
  <si>
    <t>2000-03-01</t>
  </si>
  <si>
    <t>2000-04-01</t>
  </si>
  <si>
    <t>2000-05-01</t>
  </si>
  <si>
    <t>2000-06-01</t>
  </si>
  <si>
    <t>2000-07-01</t>
  </si>
  <si>
    <t>2000-08-01</t>
  </si>
  <si>
    <t>2000-09-01</t>
  </si>
  <si>
    <t>2000-10-01</t>
  </si>
  <si>
    <t>2000-11-01</t>
  </si>
  <si>
    <t>2000-12-01</t>
  </si>
  <si>
    <t>2001-01-01</t>
  </si>
  <si>
    <t>2001-02-01</t>
  </si>
  <si>
    <t>2001-03-01</t>
  </si>
  <si>
    <t>2001-04-01</t>
  </si>
  <si>
    <t>2001-05-01</t>
  </si>
  <si>
    <t>2001-06-01</t>
  </si>
  <si>
    <t>2001-07-01</t>
  </si>
  <si>
    <t>2001-08-01</t>
  </si>
  <si>
    <t>2001-09-01</t>
  </si>
  <si>
    <t>2001-10-01</t>
  </si>
  <si>
    <t>2001-11-01</t>
  </si>
  <si>
    <t>2001-12-01</t>
  </si>
  <si>
    <t>2002-01-01</t>
  </si>
  <si>
    <t>2002-02-01</t>
  </si>
  <si>
    <t>2002-03-01</t>
  </si>
  <si>
    <t>2002-04-01</t>
  </si>
  <si>
    <t>2002-05-01</t>
  </si>
  <si>
    <t>2002-06-01</t>
  </si>
  <si>
    <t>2002-07-01</t>
  </si>
  <si>
    <t>2002-08-01</t>
  </si>
  <si>
    <t>2002-09-01</t>
  </si>
  <si>
    <t>2002-10-01</t>
  </si>
  <si>
    <t>2002-11-01</t>
  </si>
  <si>
    <t>2002-12-01</t>
  </si>
  <si>
    <t>2003-01-01</t>
  </si>
  <si>
    <t>2003-02-01</t>
  </si>
  <si>
    <t>2003-03-01</t>
  </si>
  <si>
    <t>2003-04-01</t>
  </si>
  <si>
    <t>2003-05-01</t>
  </si>
  <si>
    <t>2003-06-01</t>
  </si>
  <si>
    <t>2003-07-01</t>
  </si>
  <si>
    <t>2003-08-01</t>
  </si>
  <si>
    <t>2003-09-01</t>
  </si>
  <si>
    <t>2003-10-01</t>
  </si>
  <si>
    <t>2003-11-01</t>
  </si>
  <si>
    <t>2003-12-01</t>
  </si>
  <si>
    <t>2004-01-01</t>
  </si>
  <si>
    <t>2004-02-01</t>
  </si>
  <si>
    <t>2004-03-01</t>
  </si>
  <si>
    <t>2004-04-01</t>
  </si>
  <si>
    <t>2004-05-01</t>
  </si>
  <si>
    <t>2004-06-01</t>
  </si>
  <si>
    <t>2004-07-01</t>
  </si>
  <si>
    <t>2004-08-01</t>
  </si>
  <si>
    <t>2004-09-01</t>
  </si>
  <si>
    <t>2004-10-01</t>
  </si>
  <si>
    <t>2004-11-01</t>
  </si>
  <si>
    <t>2004-12-01</t>
  </si>
  <si>
    <t>2005-01-01</t>
  </si>
  <si>
    <t>2005-02-01</t>
  </si>
  <si>
    <t>2005-03-01</t>
  </si>
  <si>
    <t>2005-04-01</t>
  </si>
  <si>
    <t>2005-05-01</t>
  </si>
  <si>
    <t>2005-06-01</t>
  </si>
  <si>
    <t>2005-07-01</t>
  </si>
  <si>
    <t>2005-08-01</t>
  </si>
  <si>
    <t>2005-09-01</t>
  </si>
  <si>
    <t>2005-10-01</t>
  </si>
  <si>
    <t>2005-11-01</t>
  </si>
  <si>
    <t>2005-12-01</t>
  </si>
  <si>
    <t>2006-01-01</t>
  </si>
  <si>
    <t>2006-02-01</t>
  </si>
  <si>
    <t>2006-03-01</t>
  </si>
  <si>
    <t>2006-04-01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</si>
  <si>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</si>
  <si>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</si>
  <si>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</si>
  <si>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</si>
  <si>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</si>
  <si>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</si>
  <si>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</si>
  <si>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</si>
  <si>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</si>
  <si>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</si>
  <si>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</si>
  <si>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</si>
  <si>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</si>
  <si>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</si>
  <si>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</si>
  <si>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</si>
  <si>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</si>
  <si>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</si>
  <si>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</si>
  <si>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</si>
  <si>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</si>
  <si>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</si>
  <si>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</si>
  <si>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</si>
  <si>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</si>
  <si>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</si>
  <si>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</si>
  <si>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</si>
  <si>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</si>
  <si>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</si>
  <si>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</si>
  <si>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</si>
  <si>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</si>
  <si>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</si>
  <si>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</si>
  <si>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</si>
  <si>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</si>
  <si>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</si>
  <si>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</si>
  <si>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</si>
  <si>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</si>
  <si>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</si>
  <si>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</si>
  <si>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</si>
  <si>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</si>
  <si>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</si>
  <si>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</si>
  <si>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</si>
  <si>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</si>
  <si>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</si>
  <si>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</si>
  <si>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</si>
  <si>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</si>
  <si>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</si>
  <si>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</si>
  <si>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</si>
  <si>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</si>
  <si>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</si>
  <si>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</si>
  <si>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</si>
  <si>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</si>
  <si>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</si>
  <si>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</si>
  <si>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</si>
  <si>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</si>
  <si>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</si>
  <si>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</si>
  <si>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</si>
  <si>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</si>
  <si>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</si>
  <si>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</si>
  <si>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</si>
  <si>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</si>
  <si>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</si>
  <si>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</si>
  <si>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</si>
  <si>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</si>
  <si>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</si>
  <si>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</si>
  <si>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</si>
  <si>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</si>
  <si>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</si>
  <si>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</si>
  <si>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</si>
  <si>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</si>
  <si>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</si>
  <si>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</si>
  <si>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</si>
  <si>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</si>
  <si>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</si>
  <si>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</si>
  <si>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</si>
  <si>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</si>
  <si>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</si>
  <si>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</si>
  <si>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</si>
  <si>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</si>
  <si>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</si>
  <si>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</si>
  <si>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</si>
  <si>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</si>
  <si>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</si>
  <si>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</si>
  <si>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</si>
  <si>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precip_IAEA_Brisabane_d2H</t>
  </si>
  <si>
    <t>precip_IAEA_Cobar_d2H</t>
  </si>
  <si>
    <t>precip_IAEA_Sydney_d2H</t>
  </si>
  <si>
    <t>precip_SISAL_Wellington_d2H</t>
  </si>
  <si>
    <t>2011-2-1</t>
  </si>
  <si>
    <t>2011-3-1</t>
  </si>
  <si>
    <t>2011-4-1</t>
  </si>
  <si>
    <t>2011-5-3</t>
  </si>
  <si>
    <t>2011-6-3</t>
  </si>
  <si>
    <t>2011-7-1</t>
  </si>
  <si>
    <t>2011-8-2</t>
  </si>
  <si>
    <t>2011-8-31</t>
  </si>
  <si>
    <t>2011-10-5</t>
  </si>
  <si>
    <t>2011-11-2</t>
  </si>
  <si>
    <t>2011-11-22</t>
  </si>
  <si>
    <t>2012-1-3</t>
  </si>
  <si>
    <t>2012-2-6</t>
  </si>
  <si>
    <t>2012-3-8</t>
  </si>
  <si>
    <t>2012-4-16</t>
  </si>
  <si>
    <t>2012-5-16</t>
  </si>
  <si>
    <t>2012-6-7</t>
  </si>
  <si>
    <t>2012-7-5</t>
  </si>
  <si>
    <t>2012-8-8</t>
  </si>
  <si>
    <t>2012-9-13</t>
  </si>
  <si>
    <t>2012-10-5</t>
  </si>
  <si>
    <t>2012-11-2</t>
  </si>
  <si>
    <t>2012-11-30</t>
  </si>
  <si>
    <t>2013-1-9</t>
  </si>
  <si>
    <t>2013-2-14</t>
  </si>
  <si>
    <t>precip_IAEA_Cobar_d18O</t>
  </si>
  <si>
    <t>precip_IAEA_Sydney_d18O</t>
  </si>
  <si>
    <t>precip_SISAL_Wellington_d18O</t>
  </si>
  <si>
    <t>P_IAEA_Brisabane</t>
  </si>
  <si>
    <t xml:space="preserve"> </t>
  </si>
  <si>
    <t>infil_MSWEP</t>
  </si>
  <si>
    <t>infil_IAEA_Cobar</t>
  </si>
  <si>
    <t>infil_IAEA_Sydney</t>
  </si>
  <si>
    <t>infil_SISAL</t>
  </si>
  <si>
    <t>P_Cobar</t>
  </si>
  <si>
    <t>P_Sydney</t>
  </si>
  <si>
    <t>infil_IAEA_BB</t>
  </si>
  <si>
    <t>infil_rate_SISAL</t>
  </si>
  <si>
    <t>infil_rate_MSWEP</t>
  </si>
  <si>
    <t>drip279_d18O</t>
  </si>
  <si>
    <t>drip279_d2H</t>
  </si>
  <si>
    <t>drip280_d18O</t>
  </si>
  <si>
    <t>drip280_d2H</t>
  </si>
  <si>
    <t>drip319_d18O</t>
  </si>
  <si>
    <t>drip319_d2H</t>
  </si>
  <si>
    <t>drip320_d18O</t>
  </si>
  <si>
    <t>drip320_d2H</t>
  </si>
  <si>
    <t>drip322_d18O</t>
  </si>
  <si>
    <t>drip322_d2H</t>
  </si>
  <si>
    <t>drip330_d18O</t>
  </si>
  <si>
    <t>drip330_d2H</t>
  </si>
  <si>
    <t>max</t>
  </si>
  <si>
    <t>min</t>
  </si>
  <si>
    <t>D280_DR</t>
  </si>
  <si>
    <t>D279_DR</t>
  </si>
  <si>
    <t>D319_DR</t>
  </si>
  <si>
    <t>D320_DR</t>
  </si>
  <si>
    <t>D322_DR</t>
  </si>
  <si>
    <t>D330_DR</t>
  </si>
  <si>
    <t>Date_DR</t>
  </si>
  <si>
    <t>site_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</si>
</sst>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EC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AAAAAA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rgb="FFAAAAAA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49">
    <xf numFmtId="0" fontId="0" fillId="0" borderId="0" xfId="0"/>
    <xf numFmtId="0" fontId="0" fillId="33" borderId="10" xfId="0" applyFill="1" applyBorder="1" applyAlignment="1">
      <alignment horizontal="right"/>
    </xf>
    <xf numFmtId="0" fontId="0" fillId="34" borderId="10" xfId="0" applyFill="1" applyBorder="1" applyAlignment="1">
      <alignment horizontal="right"/>
    </xf>
    <xf numFmtId="0" fontId="0" fillId="33" borderId="10" xfId="0" applyFill="1" applyBorder="1"/>
    <xf numFmtId="0" fontId="0" fillId="34" borderId="10" xfId="0" applyFill="1" applyBorder="1"/>
    <xf numFmtId="2" fontId="18" fillId="0" borderId="11" xfId="0" applyNumberFormat="1" applyFont="1" applyBorder="1" applyAlignment="1">
      <alignment horizontal="center" vertical="center" wrapText="1"/>
    </xf>
    <xf numFmtId="2" fontId="18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horizontal="center" vertical="center"/>
    </xf>
    <xf numFmtId="2" fontId="0" fillId="0" borderId="0" xfId="42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35" borderId="0" xfId="0" applyFill="1"/>
    <xf numFmtId="11" fontId="0" fillId="0" borderId="0" xfId="0" applyNumberFormat="1"/>
    <xf numFmtId="2" fontId="0" fillId="35" borderId="0" xfId="0" applyNumberFormat="1" applyFont="1" applyFill="1" applyAlignment="1">
      <alignment horizontal="center"/>
    </xf>
    <xf numFmtId="0" fontId="0" fillId="0" borderId="0" xfId="0" applyFill="1"/>
    <xf numFmtId="2" fontId="0" fillId="0" borderId="0" xfId="0" applyNumberFormat="1" applyFill="1"/>
    <xf numFmtId="0" fontId="0" fillId="33" borderId="0" xfId="0" applyFill="1" applyBorder="1"/>
    <xf numFmtId="0" fontId="0" fillId="34" borderId="0" xfId="0" applyFill="1" applyBorder="1"/>
    <xf numFmtId="2" fontId="0" fillId="0" borderId="0" xfId="0" applyNumberFormat="1"/>
    <xf numFmtId="2" fontId="18" fillId="0" borderId="11" xfId="0" applyNumberFormat="1" applyFont="1" applyBorder="1" applyAlignment="1">
      <alignment horizontal="center" vertical="center"/>
    </xf>
    <xf numFmtId="2" fontId="21" fillId="0" borderId="11" xfId="0" applyNumberFormat="1" applyFont="1" applyBorder="1" applyAlignment="1">
      <alignment horizontal="center" vertical="center" wrapText="1"/>
    </xf>
    <xf numFmtId="2" fontId="21" fillId="0" borderId="0" xfId="0" applyNumberFormat="1" applyFont="1" applyAlignment="1">
      <alignment horizontal="center" vertical="center" wrapText="1"/>
    </xf>
    <xf numFmtId="2" fontId="18" fillId="0" borderId="12" xfId="0" applyNumberFormat="1" applyFont="1" applyBorder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2" fontId="21" fillId="0" borderId="0" xfId="42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36" borderId="13" xfId="0" applyFont="1" applyFill="1" applyBorder="1" applyAlignment="1">
      <alignment horizontal="center" vertical="center"/>
    </xf>
    <xf numFmtId="0" fontId="21" fillId="36" borderId="13" xfId="0" applyFont="1" applyFill="1" applyBorder="1" applyAlignment="1">
      <alignment horizontal="center" vertical="center"/>
    </xf>
    <xf numFmtId="0" fontId="14" fillId="0" borderId="0" xfId="0" applyFont="1"/>
    <xf numFmtId="2" fontId="20" fillId="0" borderId="0" xfId="0" applyNumberFormat="1" applyFont="1"/>
    <xf numFmtId="2" fontId="24" fillId="0" borderId="0" xfId="0" applyNumberFormat="1" applyFont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2" fontId="23" fillId="0" borderId="0" xfId="42" applyNumberFormat="1" applyFont="1" applyAlignment="1">
      <alignment horizontal="center" vertical="center"/>
    </xf>
    <xf numFmtId="0" fontId="23" fillId="36" borderId="14" xfId="0" applyFont="1" applyFill="1" applyBorder="1" applyAlignment="1">
      <alignment horizontal="center" vertical="center"/>
    </xf>
    <xf numFmtId="2" fontId="18" fillId="0" borderId="0" xfId="0" applyNumberFormat="1" applyFont="1" applyBorder="1" applyAlignment="1">
      <alignment horizontal="center" vertical="center"/>
    </xf>
    <xf numFmtId="0" fontId="0" fillId="34" borderId="0" xfId="0" applyFill="1" applyBorder="1" applyAlignment="1">
      <alignment horizontal="right"/>
    </xf>
    <xf numFmtId="0" fontId="0" fillId="0" borderId="11" xfId="0" applyBorder="1"/>
    <xf numFmtId="0" fontId="0" fillId="33" borderId="15" xfId="0" applyFill="1" applyBorder="1"/>
    <xf numFmtId="0" fontId="0" fillId="35" borderId="11" xfId="0" applyFill="1" applyBorder="1"/>
    <xf numFmtId="2" fontId="0" fillId="0" borderId="11" xfId="0" applyNumberFormat="1" applyBorder="1"/>
    <xf numFmtId="2" fontId="0" fillId="0" borderId="11" xfId="0" applyNumberFormat="1" applyFill="1" applyBorder="1"/>
    <xf numFmtId="0" fontId="0" fillId="33" borderId="15" xfId="0" applyFill="1" applyBorder="1" applyAlignment="1">
      <alignment horizontal="right"/>
    </xf>
    <xf numFmtId="14" fontId="0" fillId="0" borderId="0" xfId="0" applyNumberFormat="1"/>
    <xf numFmtId="2" fontId="25" fillId="0" borderId="11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 wrapText="1"/>
    </xf>
    <xf numFmtId="2" fontId="26" fillId="0" borderId="0" xfId="42" applyNumberFormat="1" applyFont="1" applyFill="1" applyBorder="1" applyAlignment="1">
      <alignment horizontal="center" vertical="center"/>
    </xf>
    <xf numFmtId="2" fontId="25" fillId="0" borderId="11" xfId="0" applyNumberFormat="1" applyFont="1" applyFill="1" applyBorder="1" applyAlignment="1">
      <alignment horizontal="center" vertical="center" wrapText="1"/>
    </xf>
    <xf numFmtId="2" fontId="27" fillId="0" borderId="11" xfId="0" applyNumberFormat="1" applyFont="1" applyFill="1" applyBorder="1" applyAlignment="1">
      <alignment horizontal="center" vertical="center" wrapText="1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Normal 3" xfId="42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9"/>
  <sheetViews>
    <sheetView tabSelected="1" zoomScale="77" zoomScaleNormal="85" workbookViewId="0">
      <pane ySplit="1" topLeftCell="A2" activePane="bottomLeft" state="frozen"/>
      <selection pane="bottomLeft" activeCell="AI243" sqref="AI243:AI244"/>
    </sheetView>
  </sheetViews>
  <sheetFormatPr defaultRowHeight="15.6"/>
  <cols>
    <col min="5" max="6" width="11.3984375" customWidth="1"/>
    <col min="9" max="9" width="10.69921875" style="10" bestFit="1" customWidth="1"/>
    <col min="10" max="16" width="18.296875" style="13" customWidth="1"/>
    <col min="17" max="19" width="11.3984375" customWidth="1"/>
    <col min="20" max="20" width="15.8984375" bestFit="1" customWidth="1"/>
    <col min="21" max="21" width="11.3984375" customWidth="1"/>
    <col min="22" max="27" width="26.8984375" customWidth="1"/>
    <col min="28" max="28" width="12.09765625" customWidth="1"/>
    <col min="29" max="29" width="12.5" customWidth="1"/>
    <col min="30" max="30" width="13" customWidth="1"/>
    <col min="31" max="43" width="13.19921875" customWidth="1"/>
  </cols>
  <sheetData>
    <row r="1" spans="1:49">
      <c r="A1" t="s">
        <v>0</v>
      </c>
      <c r="B1" t="s">
        <v>257</v>
      </c>
      <c r="C1" t="s">
        <v>1</v>
      </c>
      <c r="D1" t="s">
        <v>2</v>
      </c>
      <c r="E1" t="s">
        <v>3</v>
      </c>
      <c r="F1" t="s">
        <v>225</v>
      </c>
      <c r="G1" t="s">
        <v>231</v>
      </c>
      <c r="H1" t="s">
        <v>232</v>
      </c>
      <c r="I1" s="10" t="s">
        <v>11</v>
      </c>
      <c r="J1" t="s">
        <v>227</v>
      </c>
      <c r="K1" t="s">
        <v>233</v>
      </c>
      <c r="L1" t="s">
        <v>228</v>
      </c>
      <c r="M1" t="s">
        <v>229</v>
      </c>
      <c r="N1" s="10" t="s">
        <v>230</v>
      </c>
      <c r="O1" s="10" t="s">
        <v>235</v>
      </c>
      <c r="P1" s="10" t="s">
        <v>234</v>
      </c>
      <c r="Q1" t="s">
        <v>4</v>
      </c>
      <c r="R1" t="s">
        <v>5</v>
      </c>
      <c r="S1" t="s">
        <v>6</v>
      </c>
      <c r="T1" t="s">
        <v>7</v>
      </c>
      <c r="U1" t="s">
        <v>9</v>
      </c>
      <c r="V1" t="s">
        <v>12</v>
      </c>
      <c r="W1" t="s">
        <v>193</v>
      </c>
      <c r="X1" t="s">
        <v>222</v>
      </c>
      <c r="Y1" t="s">
        <v>194</v>
      </c>
      <c r="Z1" t="s">
        <v>223</v>
      </c>
      <c r="AA1" t="s">
        <v>195</v>
      </c>
      <c r="AB1" t="s">
        <v>10</v>
      </c>
      <c r="AC1" t="s">
        <v>224</v>
      </c>
      <c r="AD1" s="27" t="s">
        <v>196</v>
      </c>
      <c r="AE1" s="25" t="s">
        <v>236</v>
      </c>
      <c r="AF1" s="26" t="s">
        <v>237</v>
      </c>
      <c r="AG1" s="25" t="s">
        <v>238</v>
      </c>
      <c r="AH1" s="25" t="s">
        <v>239</v>
      </c>
      <c r="AI1" s="25" t="s">
        <v>240</v>
      </c>
      <c r="AJ1" s="25" t="s">
        <v>241</v>
      </c>
      <c r="AK1" s="25" t="s">
        <v>242</v>
      </c>
      <c r="AL1" s="25" t="s">
        <v>243</v>
      </c>
      <c r="AM1" s="25" t="s">
        <v>244</v>
      </c>
      <c r="AN1" s="25" t="s">
        <v>245</v>
      </c>
      <c r="AO1" s="25" t="s">
        <v>246</v>
      </c>
      <c r="AP1" s="25" t="s">
        <v>247</v>
      </c>
      <c r="AQ1" s="32" t="s">
        <v>256</v>
      </c>
      <c r="AR1" s="32" t="s">
        <v>251</v>
      </c>
      <c r="AS1" s="32" t="s">
        <v>250</v>
      </c>
      <c r="AT1" s="32" t="s">
        <v>252</v>
      </c>
      <c r="AU1" s="32" t="s">
        <v>253</v>
      </c>
      <c r="AV1" s="32" t="s">
        <v>254</v>
      </c>
      <c r="AW1" s="32" t="s">
        <v>255</v>
      </c>
    </row>
    <row r="2" spans="1:49">
      <c r="A2">
        <v>301</v>
      </c>
      <c r="B2" t="s">
        <v>8</v>
      </c>
      <c r="C2">
        <v>2000</v>
      </c>
      <c r="D2">
        <v>1</v>
      </c>
      <c r="E2">
        <v>71.5</v>
      </c>
      <c r="F2" s="3">
        <v>45</v>
      </c>
      <c r="J2" s="17">
        <f>IF(E2-Q2&lt;0,0,E2-Q2)</f>
        <v>0</v>
      </c>
      <c r="K2" s="17">
        <f>IF(F2-$Q2&lt;0,0,F2-$Q2)</f>
        <v>0</v>
      </c>
      <c r="L2" s="14"/>
      <c r="M2" s="14"/>
      <c r="N2" s="14"/>
      <c r="O2" s="17">
        <f>J2/E2</f>
        <v>0</v>
      </c>
      <c r="P2" s="14"/>
      <c r="Q2">
        <v>103.3496658</v>
      </c>
      <c r="R2">
        <v>120.2118406</v>
      </c>
      <c r="S2">
        <v>-5.9346994509876598</v>
      </c>
      <c r="T2">
        <v>-4.5531679058560401</v>
      </c>
      <c r="U2" s="1" t="s">
        <v>13</v>
      </c>
      <c r="V2" s="1">
        <v>-2.76</v>
      </c>
      <c r="W2" s="1">
        <v>-8.3000000000000007</v>
      </c>
    </row>
    <row r="3" spans="1:49">
      <c r="A3">
        <v>301</v>
      </c>
      <c r="B3" t="s">
        <v>8</v>
      </c>
      <c r="C3">
        <v>2000</v>
      </c>
      <c r="D3">
        <v>2</v>
      </c>
      <c r="E3">
        <v>13.1875</v>
      </c>
      <c r="F3" s="4">
        <v>92</v>
      </c>
      <c r="J3" s="17">
        <f t="shared" ref="J3:J66" si="0">IF(E3-Q3&lt;0,0,E3-Q3)</f>
        <v>0</v>
      </c>
      <c r="K3" s="17">
        <f t="shared" ref="K3:K25" si="1">IF(F3-$Q3&lt;0,0,F3-$Q3)</f>
        <v>24.715987679999998</v>
      </c>
      <c r="L3" s="14"/>
      <c r="M3" s="14"/>
      <c r="N3" s="14"/>
      <c r="O3" s="17">
        <f t="shared" ref="O3:O66" si="2">J3/E3</f>
        <v>0</v>
      </c>
      <c r="P3" s="14"/>
      <c r="Q3">
        <v>67.284012320000002</v>
      </c>
      <c r="R3">
        <v>102.47782789999999</v>
      </c>
      <c r="S3">
        <v>-6.2946719816325203</v>
      </c>
      <c r="T3">
        <v>-9.1253520105700598</v>
      </c>
      <c r="U3" s="2" t="s">
        <v>14</v>
      </c>
      <c r="V3" s="2">
        <v>-4.0199999999999996</v>
      </c>
      <c r="W3" s="2">
        <v>-18.899999999999999</v>
      </c>
    </row>
    <row r="4" spans="1:49">
      <c r="A4">
        <v>301</v>
      </c>
      <c r="B4" t="s">
        <v>8</v>
      </c>
      <c r="C4">
        <v>2000</v>
      </c>
      <c r="D4">
        <v>3</v>
      </c>
      <c r="E4">
        <v>183.5625</v>
      </c>
      <c r="F4" s="3">
        <v>36</v>
      </c>
      <c r="J4" s="17">
        <f t="shared" si="0"/>
        <v>117.80484116</v>
      </c>
      <c r="K4" s="17">
        <f t="shared" si="1"/>
        <v>0</v>
      </c>
      <c r="L4" s="14"/>
      <c r="M4" s="14"/>
      <c r="N4" s="14"/>
      <c r="O4" s="17">
        <f t="shared" si="2"/>
        <v>0.64176964881171261</v>
      </c>
      <c r="P4" s="14"/>
      <c r="Q4">
        <v>65.757658840000005</v>
      </c>
      <c r="R4">
        <v>76.461983320000002</v>
      </c>
      <c r="S4">
        <v>-6.1299270982313496</v>
      </c>
      <c r="T4">
        <v>-16.114514130009798</v>
      </c>
      <c r="U4" s="1" t="s">
        <v>15</v>
      </c>
      <c r="V4" s="3"/>
      <c r="W4" s="3"/>
    </row>
    <row r="5" spans="1:49">
      <c r="A5">
        <v>301</v>
      </c>
      <c r="B5" t="s">
        <v>8</v>
      </c>
      <c r="C5">
        <v>2000</v>
      </c>
      <c r="D5">
        <v>4</v>
      </c>
      <c r="E5">
        <v>90.8125</v>
      </c>
      <c r="F5" s="4">
        <v>39</v>
      </c>
      <c r="J5" s="17">
        <f t="shared" si="0"/>
        <v>38.528528690000002</v>
      </c>
      <c r="K5" s="17">
        <f t="shared" si="1"/>
        <v>0</v>
      </c>
      <c r="L5" s="14"/>
      <c r="M5" s="14"/>
      <c r="N5" s="14"/>
      <c r="O5" s="17">
        <f t="shared" si="2"/>
        <v>0.42426459672401928</v>
      </c>
      <c r="P5" s="14"/>
      <c r="Q5">
        <v>52.283971309999998</v>
      </c>
      <c r="R5">
        <v>55.32324457</v>
      </c>
      <c r="S5">
        <v>-5.4785637890587502</v>
      </c>
      <c r="T5">
        <v>-23.7836508750555</v>
      </c>
      <c r="U5" s="2" t="s">
        <v>16</v>
      </c>
      <c r="V5" s="2">
        <v>-2.13</v>
      </c>
      <c r="W5" s="2">
        <v>-3.5</v>
      </c>
    </row>
    <row r="6" spans="1:49">
      <c r="A6">
        <v>301</v>
      </c>
      <c r="B6" t="s">
        <v>8</v>
      </c>
      <c r="C6">
        <v>2000</v>
      </c>
      <c r="D6">
        <v>5</v>
      </c>
      <c r="E6">
        <v>100.5625</v>
      </c>
      <c r="F6" s="3">
        <v>53</v>
      </c>
      <c r="J6" s="17">
        <f t="shared" si="0"/>
        <v>67.85486259999999</v>
      </c>
      <c r="K6" s="17">
        <f t="shared" si="1"/>
        <v>20.292362599999997</v>
      </c>
      <c r="L6" s="14"/>
      <c r="M6" s="14"/>
      <c r="N6" s="14"/>
      <c r="O6" s="17">
        <f t="shared" si="2"/>
        <v>0.6747531395898072</v>
      </c>
      <c r="P6" s="14"/>
      <c r="Q6">
        <v>32.707637400000003</v>
      </c>
      <c r="R6">
        <v>33.907133190000003</v>
      </c>
      <c r="S6">
        <v>-4.5088834974067904</v>
      </c>
      <c r="T6">
        <v>-29.968707354498498</v>
      </c>
      <c r="U6" s="1" t="s">
        <v>17</v>
      </c>
      <c r="V6" s="1">
        <v>-2.2799999999999998</v>
      </c>
      <c r="W6" s="1">
        <v>-7.7</v>
      </c>
    </row>
    <row r="7" spans="1:49">
      <c r="A7">
        <v>301</v>
      </c>
      <c r="B7" t="s">
        <v>8</v>
      </c>
      <c r="C7">
        <v>2000</v>
      </c>
      <c r="D7">
        <v>6</v>
      </c>
      <c r="E7">
        <v>45</v>
      </c>
      <c r="F7" s="4">
        <v>41</v>
      </c>
      <c r="J7" s="17">
        <f t="shared" si="0"/>
        <v>20.668521909999999</v>
      </c>
      <c r="K7" s="17">
        <f t="shared" si="1"/>
        <v>16.668521909999999</v>
      </c>
      <c r="L7" s="14"/>
      <c r="M7" s="14"/>
      <c r="N7" s="14"/>
      <c r="O7" s="17">
        <f t="shared" si="2"/>
        <v>0.45930048688888886</v>
      </c>
      <c r="P7" s="14"/>
      <c r="Q7">
        <v>24.331478090000001</v>
      </c>
      <c r="R7">
        <v>25.30719826</v>
      </c>
      <c r="S7">
        <v>-3.4839134676780299</v>
      </c>
      <c r="T7">
        <v>-33.025979712017197</v>
      </c>
      <c r="U7" s="2" t="s">
        <v>18</v>
      </c>
      <c r="V7" s="2">
        <v>-5.52</v>
      </c>
      <c r="W7" s="2">
        <v>-28.3</v>
      </c>
    </row>
    <row r="8" spans="1:49">
      <c r="A8">
        <v>301</v>
      </c>
      <c r="B8" t="s">
        <v>8</v>
      </c>
      <c r="C8">
        <v>2000</v>
      </c>
      <c r="D8">
        <v>7</v>
      </c>
      <c r="E8">
        <v>44.3125</v>
      </c>
      <c r="F8" s="3">
        <v>25</v>
      </c>
      <c r="J8" s="17">
        <f t="shared" si="0"/>
        <v>15.699473139999998</v>
      </c>
      <c r="K8" s="17">
        <f t="shared" si="1"/>
        <v>0</v>
      </c>
      <c r="L8" s="14"/>
      <c r="M8" s="14"/>
      <c r="N8" s="14"/>
      <c r="O8" s="17">
        <f t="shared" si="2"/>
        <v>0.35428994392101548</v>
      </c>
      <c r="P8" s="14"/>
      <c r="Q8">
        <v>28.613026860000002</v>
      </c>
      <c r="R8">
        <v>29.648722769999999</v>
      </c>
      <c r="S8">
        <v>-2.6805672697790199</v>
      </c>
      <c r="T8">
        <v>-32.097324485207402</v>
      </c>
      <c r="U8" s="1" t="s">
        <v>19</v>
      </c>
      <c r="V8" s="1">
        <v>-0.81</v>
      </c>
      <c r="W8" s="1">
        <v>5.3</v>
      </c>
    </row>
    <row r="9" spans="1:49">
      <c r="A9">
        <v>301</v>
      </c>
      <c r="B9" t="s">
        <v>8</v>
      </c>
      <c r="C9">
        <v>2000</v>
      </c>
      <c r="D9">
        <v>8</v>
      </c>
      <c r="E9">
        <v>60.625</v>
      </c>
      <c r="F9" s="4">
        <v>26</v>
      </c>
      <c r="J9" s="17">
        <f t="shared" si="0"/>
        <v>21.871955810000003</v>
      </c>
      <c r="K9" s="17">
        <f t="shared" si="1"/>
        <v>0</v>
      </c>
      <c r="L9" s="14"/>
      <c r="M9" s="14"/>
      <c r="N9" s="14"/>
      <c r="O9" s="17">
        <f t="shared" si="2"/>
        <v>0.36077452882474231</v>
      </c>
      <c r="P9" s="14"/>
      <c r="Q9">
        <v>38.753044189999997</v>
      </c>
      <c r="R9">
        <v>39.598034140000003</v>
      </c>
      <c r="S9">
        <v>-2.3119359376100301</v>
      </c>
      <c r="T9">
        <v>-27.362217555522101</v>
      </c>
      <c r="U9" s="2" t="s">
        <v>20</v>
      </c>
      <c r="V9" s="2">
        <v>-1.7</v>
      </c>
      <c r="W9" s="2">
        <v>2.4</v>
      </c>
    </row>
    <row r="10" spans="1:49">
      <c r="A10">
        <v>301</v>
      </c>
      <c r="B10" t="s">
        <v>8</v>
      </c>
      <c r="C10">
        <v>2000</v>
      </c>
      <c r="D10">
        <v>9</v>
      </c>
      <c r="E10">
        <v>35.25</v>
      </c>
      <c r="F10" s="3">
        <v>1</v>
      </c>
      <c r="J10" s="17">
        <f t="shared" si="0"/>
        <v>0</v>
      </c>
      <c r="K10" s="17">
        <f t="shared" si="1"/>
        <v>0</v>
      </c>
      <c r="L10" s="14"/>
      <c r="M10" s="14"/>
      <c r="N10" s="14"/>
      <c r="O10" s="17">
        <f t="shared" si="2"/>
        <v>0</v>
      </c>
      <c r="P10" s="14"/>
      <c r="Q10">
        <v>64.323645350000007</v>
      </c>
      <c r="R10">
        <v>67.162877559999998</v>
      </c>
      <c r="S10">
        <v>-2.4881915748914398</v>
      </c>
      <c r="T10">
        <v>-20.235830793227599</v>
      </c>
      <c r="U10" s="1" t="s">
        <v>21</v>
      </c>
      <c r="V10" s="3"/>
      <c r="W10" s="3"/>
    </row>
    <row r="11" spans="1:49">
      <c r="A11">
        <v>301</v>
      </c>
      <c r="B11" t="s">
        <v>8</v>
      </c>
      <c r="C11">
        <v>2000</v>
      </c>
      <c r="D11">
        <v>10</v>
      </c>
      <c r="E11">
        <v>127</v>
      </c>
      <c r="F11" s="4">
        <v>55</v>
      </c>
      <c r="J11" s="17">
        <f t="shared" si="0"/>
        <v>50.028933879999997</v>
      </c>
      <c r="K11" s="17">
        <f t="shared" si="1"/>
        <v>0</v>
      </c>
      <c r="L11" s="14"/>
      <c r="M11" s="14"/>
      <c r="N11" s="14"/>
      <c r="O11" s="17">
        <f t="shared" si="2"/>
        <v>0.39392861322834644</v>
      </c>
      <c r="P11" s="14"/>
      <c r="Q11">
        <v>76.971066120000003</v>
      </c>
      <c r="R11">
        <v>79.809895870000005</v>
      </c>
      <c r="S11">
        <v>-3.1556074553994899</v>
      </c>
      <c r="T11">
        <v>-12.585739046887801</v>
      </c>
      <c r="U11" s="2" t="s">
        <v>22</v>
      </c>
      <c r="V11" s="2">
        <v>-2.1800000000000002</v>
      </c>
      <c r="W11" s="2">
        <v>-3.6</v>
      </c>
    </row>
    <row r="12" spans="1:49">
      <c r="A12">
        <v>301</v>
      </c>
      <c r="B12" t="s">
        <v>8</v>
      </c>
      <c r="C12">
        <v>2000</v>
      </c>
      <c r="D12">
        <v>11</v>
      </c>
      <c r="E12">
        <v>210.1875</v>
      </c>
      <c r="F12" s="3">
        <v>106</v>
      </c>
      <c r="J12" s="17">
        <f t="shared" si="0"/>
        <v>121.91267657</v>
      </c>
      <c r="K12" s="17">
        <f t="shared" si="1"/>
        <v>17.725176570000002</v>
      </c>
      <c r="L12" s="14"/>
      <c r="M12" s="14"/>
      <c r="N12" s="14"/>
      <c r="O12" s="17">
        <f t="shared" si="2"/>
        <v>0.5800186812726732</v>
      </c>
      <c r="P12" s="14"/>
      <c r="Q12">
        <v>88.274823429999998</v>
      </c>
      <c r="R12">
        <v>90.596667999999994</v>
      </c>
      <c r="S12">
        <v>-4.1305137769834301</v>
      </c>
      <c r="T12">
        <v>-6.4678114530987703</v>
      </c>
      <c r="U12" s="1" t="s">
        <v>23</v>
      </c>
      <c r="V12" s="1">
        <v>-1.2</v>
      </c>
      <c r="W12" s="1">
        <v>2</v>
      </c>
    </row>
    <row r="13" spans="1:49">
      <c r="A13">
        <v>301</v>
      </c>
      <c r="B13" t="s">
        <v>8</v>
      </c>
      <c r="C13">
        <v>2000</v>
      </c>
      <c r="D13">
        <v>12</v>
      </c>
      <c r="E13">
        <v>11</v>
      </c>
      <c r="F13" s="4">
        <v>53</v>
      </c>
      <c r="J13" s="17">
        <f t="shared" si="0"/>
        <v>0</v>
      </c>
      <c r="K13" s="17">
        <f t="shared" si="1"/>
        <v>0</v>
      </c>
      <c r="L13" s="14"/>
      <c r="M13" s="14"/>
      <c r="N13" s="14"/>
      <c r="O13" s="17">
        <f t="shared" si="2"/>
        <v>0</v>
      </c>
      <c r="P13" s="14"/>
      <c r="Q13">
        <v>123.129221</v>
      </c>
      <c r="R13">
        <v>138.6208661</v>
      </c>
      <c r="S13">
        <v>-5.1520128014836599</v>
      </c>
      <c r="T13">
        <v>-3.5531055923177099</v>
      </c>
      <c r="U13" s="2" t="s">
        <v>24</v>
      </c>
      <c r="V13" s="2">
        <v>-6.2</v>
      </c>
      <c r="W13" s="2">
        <v>-41.6</v>
      </c>
    </row>
    <row r="14" spans="1:49">
      <c r="A14">
        <v>301</v>
      </c>
      <c r="B14" t="s">
        <v>8</v>
      </c>
      <c r="C14">
        <v>2001</v>
      </c>
      <c r="D14">
        <v>1</v>
      </c>
      <c r="E14">
        <v>47.75</v>
      </c>
      <c r="F14" s="3">
        <v>7</v>
      </c>
      <c r="J14" s="17">
        <f t="shared" si="0"/>
        <v>0</v>
      </c>
      <c r="K14" s="17">
        <f t="shared" si="1"/>
        <v>0</v>
      </c>
      <c r="L14" s="14"/>
      <c r="M14" s="14"/>
      <c r="N14" s="14"/>
      <c r="O14" s="17">
        <f t="shared" si="2"/>
        <v>0</v>
      </c>
      <c r="P14" s="14"/>
      <c r="Q14">
        <v>69.381839630000002</v>
      </c>
      <c r="R14">
        <v>134.27342920000001</v>
      </c>
      <c r="S14">
        <v>-5.9346994509876598</v>
      </c>
      <c r="T14">
        <v>-4.5531679058560401</v>
      </c>
      <c r="U14" s="1" t="s">
        <v>25</v>
      </c>
      <c r="V14" s="1">
        <v>-2.91</v>
      </c>
      <c r="W14" s="1">
        <v>-9.4</v>
      </c>
    </row>
    <row r="15" spans="1:49">
      <c r="A15">
        <v>301</v>
      </c>
      <c r="B15" t="s">
        <v>8</v>
      </c>
      <c r="C15">
        <v>2001</v>
      </c>
      <c r="D15">
        <v>2</v>
      </c>
      <c r="E15">
        <v>45.375</v>
      </c>
      <c r="F15" s="4">
        <v>11</v>
      </c>
      <c r="J15" s="17">
        <f t="shared" si="0"/>
        <v>0</v>
      </c>
      <c r="K15" s="17">
        <f t="shared" si="1"/>
        <v>0</v>
      </c>
      <c r="L15" s="14"/>
      <c r="M15" s="14"/>
      <c r="N15" s="14"/>
      <c r="O15" s="17">
        <f t="shared" si="2"/>
        <v>0</v>
      </c>
      <c r="P15" s="14"/>
      <c r="Q15">
        <v>59.27934372</v>
      </c>
      <c r="R15">
        <v>97.987783070000006</v>
      </c>
      <c r="S15">
        <v>-6.2946719816325203</v>
      </c>
      <c r="T15">
        <v>-9.1253520105700598</v>
      </c>
      <c r="U15" s="2" t="s">
        <v>26</v>
      </c>
      <c r="V15" s="2">
        <v>-5.62</v>
      </c>
      <c r="W15" s="2">
        <v>-34</v>
      </c>
    </row>
    <row r="16" spans="1:49">
      <c r="A16">
        <v>301</v>
      </c>
      <c r="B16" t="s">
        <v>8</v>
      </c>
      <c r="C16">
        <v>2001</v>
      </c>
      <c r="D16">
        <v>3</v>
      </c>
      <c r="E16">
        <v>82.5</v>
      </c>
      <c r="F16" s="3"/>
      <c r="J16" s="17">
        <f t="shared" si="0"/>
        <v>29.909623740000001</v>
      </c>
      <c r="K16" s="17">
        <f t="shared" si="1"/>
        <v>0</v>
      </c>
      <c r="L16" s="14"/>
      <c r="M16" s="14"/>
      <c r="N16" s="14"/>
      <c r="O16" s="17">
        <f t="shared" si="2"/>
        <v>0.36254089381818183</v>
      </c>
      <c r="P16" s="14"/>
      <c r="Q16">
        <v>52.590376259999999</v>
      </c>
      <c r="R16">
        <v>81.313116910000005</v>
      </c>
      <c r="S16">
        <v>-6.1299270982313496</v>
      </c>
      <c r="T16">
        <v>-16.114514130009798</v>
      </c>
      <c r="U16" s="1" t="s">
        <v>27</v>
      </c>
      <c r="V16" s="1">
        <v>-4.29</v>
      </c>
      <c r="W16" s="1">
        <v>-20.100000000000001</v>
      </c>
    </row>
    <row r="17" spans="1:23">
      <c r="A17">
        <v>301</v>
      </c>
      <c r="B17" t="s">
        <v>8</v>
      </c>
      <c r="C17">
        <v>2001</v>
      </c>
      <c r="D17">
        <v>4</v>
      </c>
      <c r="E17">
        <v>89.75</v>
      </c>
      <c r="F17" s="4">
        <v>94</v>
      </c>
      <c r="J17" s="17">
        <f t="shared" si="0"/>
        <v>50.228218669999997</v>
      </c>
      <c r="K17" s="17">
        <f t="shared" si="1"/>
        <v>54.478218669999997</v>
      </c>
      <c r="L17" s="14"/>
      <c r="M17" s="14"/>
      <c r="N17" s="14"/>
      <c r="O17" s="17">
        <f t="shared" si="2"/>
        <v>0.55964589047353752</v>
      </c>
      <c r="P17" s="14"/>
      <c r="Q17">
        <v>39.521781330000003</v>
      </c>
      <c r="R17">
        <v>56.517543019999998</v>
      </c>
      <c r="S17">
        <v>-5.4785637890587502</v>
      </c>
      <c r="T17">
        <v>-23.7836508750555</v>
      </c>
      <c r="U17" s="2" t="s">
        <v>28</v>
      </c>
      <c r="V17" s="2">
        <v>-2.15</v>
      </c>
      <c r="W17" s="2">
        <v>-3.3</v>
      </c>
    </row>
    <row r="18" spans="1:23">
      <c r="A18">
        <v>301</v>
      </c>
      <c r="B18" t="s">
        <v>8</v>
      </c>
      <c r="C18">
        <v>2001</v>
      </c>
      <c r="D18">
        <v>5</v>
      </c>
      <c r="E18">
        <v>31.9375</v>
      </c>
      <c r="F18" s="3">
        <v>12</v>
      </c>
      <c r="J18" s="17">
        <f t="shared" si="0"/>
        <v>0</v>
      </c>
      <c r="K18" s="17">
        <f t="shared" si="1"/>
        <v>0</v>
      </c>
      <c r="L18" s="14"/>
      <c r="M18" s="14"/>
      <c r="N18" s="14"/>
      <c r="O18" s="17">
        <f t="shared" si="2"/>
        <v>0</v>
      </c>
      <c r="P18" s="14"/>
      <c r="Q18">
        <v>32.151002560000002</v>
      </c>
      <c r="R18">
        <v>35.958598879999997</v>
      </c>
      <c r="S18">
        <v>-4.5088834974067904</v>
      </c>
      <c r="T18">
        <v>-29.968707354498498</v>
      </c>
      <c r="U18" s="1" t="s">
        <v>29</v>
      </c>
      <c r="V18" s="1">
        <v>-2.84</v>
      </c>
      <c r="W18" s="1">
        <v>-5.3</v>
      </c>
    </row>
    <row r="19" spans="1:23">
      <c r="A19">
        <v>301</v>
      </c>
      <c r="B19" t="s">
        <v>8</v>
      </c>
      <c r="C19">
        <v>2001</v>
      </c>
      <c r="D19">
        <v>6</v>
      </c>
      <c r="E19">
        <v>58.75</v>
      </c>
      <c r="F19" s="4">
        <v>32</v>
      </c>
      <c r="J19" s="17">
        <f t="shared" si="0"/>
        <v>35.057479440000002</v>
      </c>
      <c r="K19" s="17">
        <f t="shared" si="1"/>
        <v>8.3074794400000016</v>
      </c>
      <c r="L19" s="14"/>
      <c r="M19" s="14"/>
      <c r="N19" s="14"/>
      <c r="O19" s="17">
        <f t="shared" si="2"/>
        <v>0.59672305429787231</v>
      </c>
      <c r="P19" s="14"/>
      <c r="Q19">
        <v>23.692520559999998</v>
      </c>
      <c r="R19">
        <v>25.583321600000001</v>
      </c>
      <c r="S19">
        <v>-3.4839134676780299</v>
      </c>
      <c r="T19">
        <v>-33.025979712017197</v>
      </c>
      <c r="U19" s="2" t="s">
        <v>30</v>
      </c>
      <c r="V19" s="2">
        <v>-1.6</v>
      </c>
      <c r="W19" s="2">
        <v>7</v>
      </c>
    </row>
    <row r="20" spans="1:23">
      <c r="A20">
        <v>301</v>
      </c>
      <c r="B20" t="s">
        <v>8</v>
      </c>
      <c r="C20">
        <v>2001</v>
      </c>
      <c r="D20">
        <v>7</v>
      </c>
      <c r="E20">
        <v>62</v>
      </c>
      <c r="F20" s="3">
        <v>10</v>
      </c>
      <c r="J20" s="17">
        <f t="shared" si="0"/>
        <v>34.79044124</v>
      </c>
      <c r="K20" s="17">
        <f t="shared" si="1"/>
        <v>0</v>
      </c>
      <c r="L20" s="14"/>
      <c r="M20" s="14"/>
      <c r="N20" s="14"/>
      <c r="O20" s="17">
        <f t="shared" si="2"/>
        <v>0.56113614903225806</v>
      </c>
      <c r="P20" s="14"/>
      <c r="Q20">
        <v>27.20955876</v>
      </c>
      <c r="R20">
        <v>28.519716110000001</v>
      </c>
      <c r="S20">
        <v>-2.6805672697790199</v>
      </c>
      <c r="T20">
        <v>-32.097324485207402</v>
      </c>
      <c r="U20" s="1" t="s">
        <v>31</v>
      </c>
      <c r="V20" s="1">
        <v>-3.77</v>
      </c>
      <c r="W20" s="1">
        <v>-14.8</v>
      </c>
    </row>
    <row r="21" spans="1:23">
      <c r="A21">
        <v>301</v>
      </c>
      <c r="B21" t="s">
        <v>8</v>
      </c>
      <c r="C21">
        <v>2001</v>
      </c>
      <c r="D21">
        <v>8</v>
      </c>
      <c r="E21">
        <v>30.875</v>
      </c>
      <c r="F21" s="4">
        <v>41</v>
      </c>
      <c r="J21" s="17">
        <f t="shared" si="0"/>
        <v>0</v>
      </c>
      <c r="K21" s="17">
        <f t="shared" si="1"/>
        <v>5.4556043099999982</v>
      </c>
      <c r="L21" s="14"/>
      <c r="M21" s="14"/>
      <c r="N21" s="14"/>
      <c r="O21" s="17">
        <f t="shared" si="2"/>
        <v>0</v>
      </c>
      <c r="P21" s="14"/>
      <c r="Q21">
        <v>35.544395690000002</v>
      </c>
      <c r="R21">
        <v>37.434846100000001</v>
      </c>
      <c r="S21">
        <v>-2.3119359376100301</v>
      </c>
      <c r="T21">
        <v>-27.362217555522101</v>
      </c>
      <c r="U21" s="2" t="s">
        <v>32</v>
      </c>
      <c r="V21" s="4"/>
      <c r="W21" s="4"/>
    </row>
    <row r="22" spans="1:23">
      <c r="A22">
        <v>301</v>
      </c>
      <c r="B22" t="s">
        <v>8</v>
      </c>
      <c r="C22">
        <v>2001</v>
      </c>
      <c r="D22">
        <v>9</v>
      </c>
      <c r="E22">
        <v>33.6875</v>
      </c>
      <c r="F22" s="3">
        <v>20</v>
      </c>
      <c r="J22" s="17">
        <f t="shared" si="0"/>
        <v>0</v>
      </c>
      <c r="K22" s="17">
        <f t="shared" si="1"/>
        <v>0</v>
      </c>
      <c r="L22" s="14"/>
      <c r="M22" s="14"/>
      <c r="N22" s="14"/>
      <c r="O22" s="17">
        <f t="shared" si="2"/>
        <v>0</v>
      </c>
      <c r="P22" s="14"/>
      <c r="Q22">
        <v>58.723365549999997</v>
      </c>
      <c r="R22">
        <v>61.671191810000003</v>
      </c>
      <c r="S22">
        <v>-2.4881915748914398</v>
      </c>
      <c r="T22">
        <v>-20.235830793227599</v>
      </c>
      <c r="U22" s="1" t="s">
        <v>33</v>
      </c>
      <c r="V22" s="3"/>
      <c r="W22" s="3"/>
    </row>
    <row r="23" spans="1:23">
      <c r="A23">
        <v>301</v>
      </c>
      <c r="B23" t="s">
        <v>8</v>
      </c>
      <c r="C23">
        <v>2001</v>
      </c>
      <c r="D23">
        <v>10</v>
      </c>
      <c r="E23">
        <v>81.4375</v>
      </c>
      <c r="F23" s="4">
        <v>47</v>
      </c>
      <c r="J23" s="17">
        <f t="shared" si="0"/>
        <v>0</v>
      </c>
      <c r="K23" s="17">
        <f t="shared" si="1"/>
        <v>0</v>
      </c>
      <c r="L23" s="14"/>
      <c r="M23" s="14"/>
      <c r="N23" s="14"/>
      <c r="O23" s="17">
        <f t="shared" si="2"/>
        <v>0</v>
      </c>
      <c r="P23" s="14"/>
      <c r="Q23">
        <v>82.427812700000004</v>
      </c>
      <c r="R23">
        <v>87.005334849999997</v>
      </c>
      <c r="S23">
        <v>-3.1556074553994899</v>
      </c>
      <c r="T23">
        <v>-12.585739046887801</v>
      </c>
      <c r="U23" s="2" t="s">
        <v>34</v>
      </c>
      <c r="V23" s="4"/>
      <c r="W23" s="4"/>
    </row>
    <row r="24" spans="1:23">
      <c r="A24">
        <v>301</v>
      </c>
      <c r="B24" t="s">
        <v>8</v>
      </c>
      <c r="C24">
        <v>2001</v>
      </c>
      <c r="D24">
        <v>11</v>
      </c>
      <c r="E24">
        <v>67.125</v>
      </c>
      <c r="F24" s="3">
        <v>55</v>
      </c>
      <c r="J24" s="17">
        <f t="shared" si="0"/>
        <v>0</v>
      </c>
      <c r="K24" s="17">
        <f t="shared" si="1"/>
        <v>0</v>
      </c>
      <c r="L24" s="14"/>
      <c r="M24" s="14"/>
      <c r="N24" s="14"/>
      <c r="O24" s="17">
        <f t="shared" si="2"/>
        <v>0</v>
      </c>
      <c r="P24" s="14"/>
      <c r="Q24">
        <v>93.281465890000007</v>
      </c>
      <c r="R24">
        <v>102.53686519999999</v>
      </c>
      <c r="S24">
        <v>-4.1305137769834301</v>
      </c>
      <c r="T24">
        <v>-6.4678114530987703</v>
      </c>
      <c r="U24" s="1" t="s">
        <v>35</v>
      </c>
      <c r="V24" s="1">
        <v>-2.3199999999999998</v>
      </c>
      <c r="W24" s="1">
        <v>-2.6</v>
      </c>
    </row>
    <row r="25" spans="1:23">
      <c r="A25">
        <v>301</v>
      </c>
      <c r="B25" t="s">
        <v>8</v>
      </c>
      <c r="C25">
        <v>2001</v>
      </c>
      <c r="D25">
        <v>12</v>
      </c>
      <c r="E25">
        <v>30.1875</v>
      </c>
      <c r="F25" s="4">
        <v>46</v>
      </c>
      <c r="J25" s="17">
        <f t="shared" si="0"/>
        <v>0</v>
      </c>
      <c r="K25" s="17">
        <f t="shared" si="1"/>
        <v>0</v>
      </c>
      <c r="L25" s="14"/>
      <c r="M25" s="14"/>
      <c r="N25" s="14"/>
      <c r="O25" s="17">
        <f t="shared" si="2"/>
        <v>0</v>
      </c>
      <c r="P25" s="14"/>
      <c r="Q25">
        <v>78.660847189999998</v>
      </c>
      <c r="R25">
        <v>123.48403690000001</v>
      </c>
      <c r="S25">
        <v>-5.1520128014836599</v>
      </c>
      <c r="T25">
        <v>-3.5531055923177099</v>
      </c>
      <c r="U25" s="2" t="s">
        <v>36</v>
      </c>
      <c r="V25" s="2">
        <v>0.15</v>
      </c>
      <c r="W25" s="2">
        <v>4.9000000000000004</v>
      </c>
    </row>
    <row r="26" spans="1:23">
      <c r="A26">
        <v>301</v>
      </c>
      <c r="B26" t="s">
        <v>8</v>
      </c>
      <c r="C26">
        <v>2002</v>
      </c>
      <c r="D26">
        <v>1</v>
      </c>
      <c r="E26">
        <v>51.5</v>
      </c>
      <c r="F26" s="3"/>
      <c r="J26" s="17">
        <f t="shared" si="0"/>
        <v>0</v>
      </c>
      <c r="K26" s="17"/>
      <c r="L26" s="14"/>
      <c r="M26" s="14"/>
      <c r="N26" s="14"/>
      <c r="O26" s="17">
        <f t="shared" si="2"/>
        <v>0</v>
      </c>
      <c r="P26" s="14"/>
      <c r="Q26">
        <v>62.420672539999998</v>
      </c>
      <c r="R26">
        <v>129.10130720000001</v>
      </c>
      <c r="S26">
        <v>-5.9346994509876598</v>
      </c>
      <c r="T26">
        <v>-4.5531679058560401</v>
      </c>
      <c r="U26" s="1" t="s">
        <v>37</v>
      </c>
      <c r="V26" s="3"/>
      <c r="W26" s="3"/>
    </row>
    <row r="27" spans="1:23">
      <c r="A27">
        <v>301</v>
      </c>
      <c r="B27" t="s">
        <v>8</v>
      </c>
      <c r="C27">
        <v>2002</v>
      </c>
      <c r="D27">
        <v>2</v>
      </c>
      <c r="E27">
        <v>151.0625</v>
      </c>
      <c r="F27" s="4"/>
      <c r="J27" s="17">
        <f t="shared" si="0"/>
        <v>80.712089059999997</v>
      </c>
      <c r="K27" s="17"/>
      <c r="L27" s="14"/>
      <c r="M27" s="14"/>
      <c r="N27" s="14"/>
      <c r="O27" s="17">
        <f t="shared" si="2"/>
        <v>0.53429599708729825</v>
      </c>
      <c r="P27" s="14"/>
      <c r="Q27">
        <v>70.350410940000003</v>
      </c>
      <c r="R27">
        <v>88.72038388</v>
      </c>
      <c r="S27">
        <v>-6.2946719816325203</v>
      </c>
      <c r="T27">
        <v>-9.1253520105700598</v>
      </c>
      <c r="U27" s="2" t="s">
        <v>38</v>
      </c>
      <c r="V27" s="4"/>
      <c r="W27" s="4"/>
    </row>
    <row r="28" spans="1:23">
      <c r="A28">
        <v>301</v>
      </c>
      <c r="B28" t="s">
        <v>8</v>
      </c>
      <c r="C28">
        <v>2002</v>
      </c>
      <c r="D28">
        <v>3</v>
      </c>
      <c r="E28">
        <v>38.6875</v>
      </c>
      <c r="F28" s="3"/>
      <c r="J28" s="17">
        <f t="shared" si="0"/>
        <v>0</v>
      </c>
      <c r="K28" s="17"/>
      <c r="L28" s="14"/>
      <c r="M28" s="14"/>
      <c r="N28" s="14"/>
      <c r="O28" s="17">
        <f t="shared" si="2"/>
        <v>0</v>
      </c>
      <c r="P28" s="14"/>
      <c r="Q28">
        <v>61.23334801</v>
      </c>
      <c r="R28">
        <v>90.296283360000004</v>
      </c>
      <c r="S28">
        <v>-6.1299270982313496</v>
      </c>
      <c r="T28">
        <v>-16.114514130009798</v>
      </c>
      <c r="U28" s="1" t="s">
        <v>39</v>
      </c>
      <c r="V28" s="1">
        <v>-3.35</v>
      </c>
      <c r="W28" s="1">
        <v>-12.8</v>
      </c>
    </row>
    <row r="29" spans="1:23">
      <c r="A29">
        <v>301</v>
      </c>
      <c r="B29" t="s">
        <v>8</v>
      </c>
      <c r="C29">
        <v>2002</v>
      </c>
      <c r="D29">
        <v>4</v>
      </c>
      <c r="E29">
        <v>31.1875</v>
      </c>
      <c r="F29" s="4"/>
      <c r="J29" s="17">
        <f t="shared" si="0"/>
        <v>0</v>
      </c>
      <c r="K29" s="17"/>
      <c r="L29" s="14"/>
      <c r="M29" s="14"/>
      <c r="N29" s="14"/>
      <c r="O29" s="17">
        <f t="shared" si="2"/>
        <v>0</v>
      </c>
      <c r="P29" s="14"/>
      <c r="Q29">
        <v>41.41226906</v>
      </c>
      <c r="R29">
        <v>59.460059170000001</v>
      </c>
      <c r="S29">
        <v>-5.4785637890587502</v>
      </c>
      <c r="T29">
        <v>-23.7836508750555</v>
      </c>
      <c r="U29" s="2" t="s">
        <v>40</v>
      </c>
      <c r="V29" s="2">
        <v>-2.69</v>
      </c>
      <c r="W29" s="2">
        <v>-3.2</v>
      </c>
    </row>
    <row r="30" spans="1:23">
      <c r="A30">
        <v>301</v>
      </c>
      <c r="B30" t="s">
        <v>8</v>
      </c>
      <c r="C30">
        <v>2002</v>
      </c>
      <c r="D30">
        <v>5</v>
      </c>
      <c r="E30">
        <v>45.1875</v>
      </c>
      <c r="F30" s="3">
        <v>64.2</v>
      </c>
      <c r="J30" s="17">
        <f t="shared" si="0"/>
        <v>23.844659780000001</v>
      </c>
      <c r="K30" s="17">
        <f t="shared" ref="K30:K31" si="3">IF(F30-$Q30&lt;0,0,F30-$Q30)</f>
        <v>42.857159780000003</v>
      </c>
      <c r="L30" s="14"/>
      <c r="M30" s="14"/>
      <c r="N30" s="14"/>
      <c r="O30" s="17">
        <f t="shared" si="2"/>
        <v>0.52768265073305676</v>
      </c>
      <c r="P30" s="14"/>
      <c r="Q30">
        <v>21.342840219999999</v>
      </c>
      <c r="R30">
        <v>33.470482500000003</v>
      </c>
      <c r="S30">
        <v>-4.5088834974067904</v>
      </c>
      <c r="T30">
        <v>-29.968707354498498</v>
      </c>
      <c r="U30" s="1" t="s">
        <v>41</v>
      </c>
      <c r="V30" s="1">
        <v>-2.36</v>
      </c>
      <c r="W30" s="1">
        <v>0.6</v>
      </c>
    </row>
    <row r="31" spans="1:23">
      <c r="A31">
        <v>301</v>
      </c>
      <c r="B31" t="s">
        <v>8</v>
      </c>
      <c r="C31">
        <v>2002</v>
      </c>
      <c r="D31">
        <v>6</v>
      </c>
      <c r="E31">
        <v>25.3125</v>
      </c>
      <c r="F31" s="4">
        <v>67.8</v>
      </c>
      <c r="J31" s="17">
        <f t="shared" si="0"/>
        <v>6.4543145399999986</v>
      </c>
      <c r="K31" s="17">
        <f t="shared" si="3"/>
        <v>48.941814539999996</v>
      </c>
      <c r="L31" s="14"/>
      <c r="M31" s="14"/>
      <c r="N31" s="14"/>
      <c r="O31" s="17">
        <f t="shared" si="2"/>
        <v>0.25498526577777775</v>
      </c>
      <c r="P31" s="14"/>
      <c r="Q31">
        <v>18.858185460000001</v>
      </c>
      <c r="R31">
        <v>23.956671790000001</v>
      </c>
      <c r="S31">
        <v>-3.4839134676780299</v>
      </c>
      <c r="T31">
        <v>-33.025979712017197</v>
      </c>
      <c r="U31" s="2" t="s">
        <v>42</v>
      </c>
      <c r="V31" s="2">
        <v>-3.87</v>
      </c>
      <c r="W31" s="2">
        <v>-15.2</v>
      </c>
    </row>
    <row r="32" spans="1:23">
      <c r="A32">
        <v>301</v>
      </c>
      <c r="B32" t="s">
        <v>8</v>
      </c>
      <c r="C32">
        <v>2002</v>
      </c>
      <c r="D32">
        <v>7</v>
      </c>
      <c r="E32">
        <v>8.375</v>
      </c>
      <c r="F32" s="3"/>
      <c r="J32" s="17">
        <f t="shared" si="0"/>
        <v>0</v>
      </c>
      <c r="K32" s="17"/>
      <c r="L32" s="14"/>
      <c r="M32" s="14"/>
      <c r="N32" s="14"/>
      <c r="O32" s="17">
        <f t="shared" si="2"/>
        <v>0</v>
      </c>
      <c r="P32" s="14"/>
      <c r="Q32">
        <v>20.03320652</v>
      </c>
      <c r="R32">
        <v>28.88836998</v>
      </c>
      <c r="S32">
        <v>-2.6805672697790199</v>
      </c>
      <c r="T32">
        <v>-32.097324485207402</v>
      </c>
      <c r="U32" s="1" t="s">
        <v>43</v>
      </c>
      <c r="V32" s="3"/>
      <c r="W32" s="3"/>
    </row>
    <row r="33" spans="1:23">
      <c r="A33">
        <v>301</v>
      </c>
      <c r="B33" t="s">
        <v>8</v>
      </c>
      <c r="C33">
        <v>2002</v>
      </c>
      <c r="D33">
        <v>8</v>
      </c>
      <c r="E33">
        <v>7.4375</v>
      </c>
      <c r="F33" s="4"/>
      <c r="J33" s="17">
        <f t="shared" si="0"/>
        <v>0</v>
      </c>
      <c r="K33" s="17"/>
      <c r="L33" s="14"/>
      <c r="M33" s="14"/>
      <c r="N33" s="14"/>
      <c r="O33" s="17">
        <f t="shared" si="2"/>
        <v>0</v>
      </c>
      <c r="P33" s="14"/>
      <c r="Q33">
        <v>23.457293780000001</v>
      </c>
      <c r="R33">
        <v>43.169543740000002</v>
      </c>
      <c r="S33">
        <v>-2.3119359376100301</v>
      </c>
      <c r="T33">
        <v>-27.362217555522101</v>
      </c>
      <c r="U33" s="2" t="s">
        <v>44</v>
      </c>
      <c r="V33" s="4"/>
      <c r="W33" s="4"/>
    </row>
    <row r="34" spans="1:23">
      <c r="A34">
        <v>301</v>
      </c>
      <c r="B34" t="s">
        <v>8</v>
      </c>
      <c r="C34">
        <v>2002</v>
      </c>
      <c r="D34">
        <v>9</v>
      </c>
      <c r="E34">
        <v>40.375</v>
      </c>
      <c r="F34" s="3"/>
      <c r="J34" s="17">
        <f t="shared" si="0"/>
        <v>0.55140590999999972</v>
      </c>
      <c r="K34" s="17"/>
      <c r="L34" s="14"/>
      <c r="M34" s="14"/>
      <c r="N34" s="14"/>
      <c r="O34" s="17">
        <f t="shared" si="2"/>
        <v>1.3657112321981418E-2</v>
      </c>
      <c r="P34" s="14"/>
      <c r="Q34">
        <v>39.82359409</v>
      </c>
      <c r="R34">
        <v>64.317945359999996</v>
      </c>
      <c r="S34">
        <v>-2.4881915748914398</v>
      </c>
      <c r="T34">
        <v>-20.235830793227599</v>
      </c>
      <c r="U34" s="1" t="s">
        <v>45</v>
      </c>
      <c r="V34" s="1">
        <v>-2.19</v>
      </c>
      <c r="W34" s="1">
        <v>-4.3</v>
      </c>
    </row>
    <row r="35" spans="1:23">
      <c r="A35">
        <v>301</v>
      </c>
      <c r="B35" t="s">
        <v>8</v>
      </c>
      <c r="C35">
        <v>2002</v>
      </c>
      <c r="D35">
        <v>10</v>
      </c>
      <c r="E35">
        <v>1.1875</v>
      </c>
      <c r="F35" s="4">
        <v>40.4</v>
      </c>
      <c r="J35" s="17">
        <f t="shared" si="0"/>
        <v>0</v>
      </c>
      <c r="K35" s="17">
        <f t="shared" ref="K35" si="4">IF(F35-$Q35&lt;0,0,F35-$Q35)</f>
        <v>13.408012589999998</v>
      </c>
      <c r="L35" s="14"/>
      <c r="M35" s="14"/>
      <c r="N35" s="14"/>
      <c r="O35" s="17">
        <f t="shared" si="2"/>
        <v>0</v>
      </c>
      <c r="P35" s="14"/>
      <c r="Q35">
        <v>26.99198741</v>
      </c>
      <c r="R35">
        <v>95.652385710000004</v>
      </c>
      <c r="S35">
        <v>-3.1556074553994899</v>
      </c>
      <c r="T35">
        <v>-12.585739046887801</v>
      </c>
      <c r="U35" s="2" t="s">
        <v>46</v>
      </c>
      <c r="V35" s="2">
        <v>-0.56000000000000005</v>
      </c>
      <c r="W35" s="2">
        <v>-2.4</v>
      </c>
    </row>
    <row r="36" spans="1:23">
      <c r="A36">
        <v>301</v>
      </c>
      <c r="B36" t="s">
        <v>8</v>
      </c>
      <c r="C36">
        <v>2002</v>
      </c>
      <c r="D36">
        <v>11</v>
      </c>
      <c r="E36">
        <v>31.1875</v>
      </c>
      <c r="F36" s="3"/>
      <c r="J36" s="17">
        <f t="shared" si="0"/>
        <v>13.403062219999999</v>
      </c>
      <c r="K36" s="17"/>
      <c r="L36" s="14"/>
      <c r="M36" s="14"/>
      <c r="N36" s="14"/>
      <c r="O36" s="17">
        <f t="shared" si="2"/>
        <v>0.42975750605210417</v>
      </c>
      <c r="P36" s="14"/>
      <c r="Q36">
        <v>17.784437780000001</v>
      </c>
      <c r="R36">
        <v>117.70277710000001</v>
      </c>
      <c r="S36">
        <v>-4.1305137769834301</v>
      </c>
      <c r="T36">
        <v>-6.4678114530987703</v>
      </c>
      <c r="U36" s="1" t="s">
        <v>47</v>
      </c>
      <c r="V36" s="1">
        <v>-1.43</v>
      </c>
      <c r="W36" s="1">
        <v>1.8</v>
      </c>
    </row>
    <row r="37" spans="1:23">
      <c r="A37">
        <v>301</v>
      </c>
      <c r="B37" t="s">
        <v>8</v>
      </c>
      <c r="C37">
        <v>2002</v>
      </c>
      <c r="D37">
        <v>12</v>
      </c>
      <c r="E37">
        <v>48.9375</v>
      </c>
      <c r="F37" s="4"/>
      <c r="J37" s="17">
        <f t="shared" si="0"/>
        <v>11.739773270000001</v>
      </c>
      <c r="K37" s="17"/>
      <c r="L37" s="14"/>
      <c r="M37" s="14"/>
      <c r="N37" s="14"/>
      <c r="O37" s="17">
        <f t="shared" si="2"/>
        <v>0.23989319581098342</v>
      </c>
      <c r="P37" s="14"/>
      <c r="Q37">
        <v>37.197726729999999</v>
      </c>
      <c r="R37">
        <v>126.6776606</v>
      </c>
      <c r="S37">
        <v>-5.1520128014836599</v>
      </c>
      <c r="T37">
        <v>-3.5531055923177099</v>
      </c>
      <c r="U37" s="2" t="s">
        <v>48</v>
      </c>
      <c r="V37" s="2">
        <v>4.96</v>
      </c>
      <c r="W37" s="2">
        <v>13.8</v>
      </c>
    </row>
    <row r="38" spans="1:23">
      <c r="A38">
        <v>301</v>
      </c>
      <c r="B38" t="s">
        <v>8</v>
      </c>
      <c r="C38">
        <v>2003</v>
      </c>
      <c r="D38">
        <v>1</v>
      </c>
      <c r="E38">
        <v>15.25</v>
      </c>
      <c r="F38" s="3">
        <v>9.4</v>
      </c>
      <c r="J38" s="17">
        <f t="shared" si="0"/>
        <v>0</v>
      </c>
      <c r="K38" s="17">
        <f t="shared" ref="K38:M101" si="5">IF(F38-$Q38&lt;0,0,F38-$Q38)</f>
        <v>0</v>
      </c>
      <c r="L38" s="14"/>
      <c r="M38" s="14"/>
      <c r="N38" s="14"/>
      <c r="O38" s="17">
        <f t="shared" si="2"/>
        <v>0</v>
      </c>
      <c r="P38" s="14"/>
      <c r="Q38">
        <v>34.525131790000003</v>
      </c>
      <c r="R38">
        <v>134.855828</v>
      </c>
      <c r="S38">
        <v>-5.9346994509876598</v>
      </c>
      <c r="T38">
        <v>-4.5531679058560401</v>
      </c>
      <c r="U38" s="1" t="s">
        <v>49</v>
      </c>
      <c r="V38" s="1">
        <v>-1.08</v>
      </c>
      <c r="W38" s="1">
        <v>2.8</v>
      </c>
    </row>
    <row r="39" spans="1:23">
      <c r="A39">
        <v>301</v>
      </c>
      <c r="B39" t="s">
        <v>8</v>
      </c>
      <c r="C39">
        <v>2003</v>
      </c>
      <c r="D39">
        <v>2</v>
      </c>
      <c r="E39">
        <v>169.5625</v>
      </c>
      <c r="F39" s="4">
        <v>211.4</v>
      </c>
      <c r="J39" s="17">
        <f t="shared" si="0"/>
        <v>136.15261809999998</v>
      </c>
      <c r="K39" s="17">
        <f t="shared" si="5"/>
        <v>177.99011810000002</v>
      </c>
      <c r="L39" s="14"/>
      <c r="M39" s="14"/>
      <c r="N39" s="14"/>
      <c r="O39" s="17">
        <f t="shared" si="2"/>
        <v>0.80296420552893466</v>
      </c>
      <c r="P39" s="14"/>
      <c r="Q39">
        <v>33.409881900000002</v>
      </c>
      <c r="R39">
        <v>94.939696789999999</v>
      </c>
      <c r="S39">
        <v>-6.2946719816325203</v>
      </c>
      <c r="T39">
        <v>-9.1253520105700598</v>
      </c>
      <c r="U39" s="2" t="s">
        <v>50</v>
      </c>
      <c r="V39" s="2">
        <v>-2.2000000000000002</v>
      </c>
      <c r="W39" s="2">
        <v>-8.6</v>
      </c>
    </row>
    <row r="40" spans="1:23">
      <c r="A40">
        <v>301</v>
      </c>
      <c r="B40" t="s">
        <v>8</v>
      </c>
      <c r="C40">
        <v>2003</v>
      </c>
      <c r="D40">
        <v>3</v>
      </c>
      <c r="E40">
        <v>6.0625</v>
      </c>
      <c r="F40" s="3">
        <v>102.6</v>
      </c>
      <c r="J40" s="17">
        <f t="shared" si="0"/>
        <v>0</v>
      </c>
      <c r="K40" s="17">
        <f t="shared" si="5"/>
        <v>47.089865299999992</v>
      </c>
      <c r="L40" s="14"/>
      <c r="M40" s="14"/>
      <c r="N40" s="14"/>
      <c r="O40" s="17">
        <f t="shared" si="2"/>
        <v>0</v>
      </c>
      <c r="P40" s="14"/>
      <c r="Q40">
        <v>55.510134700000002</v>
      </c>
      <c r="R40">
        <v>87.859341740000005</v>
      </c>
      <c r="S40">
        <v>-6.1299270982313496</v>
      </c>
      <c r="T40">
        <v>-16.114514130009798</v>
      </c>
      <c r="U40" s="1" t="s">
        <v>51</v>
      </c>
      <c r="V40" s="1">
        <v>-3.54</v>
      </c>
      <c r="W40" s="1">
        <v>-12.2</v>
      </c>
    </row>
    <row r="41" spans="1:23">
      <c r="A41">
        <v>301</v>
      </c>
      <c r="B41" t="s">
        <v>8</v>
      </c>
      <c r="C41">
        <v>2003</v>
      </c>
      <c r="D41">
        <v>4</v>
      </c>
      <c r="E41">
        <v>49.8125</v>
      </c>
      <c r="F41" s="4">
        <v>51.2</v>
      </c>
      <c r="J41" s="17">
        <f t="shared" si="0"/>
        <v>13.73401904</v>
      </c>
      <c r="K41" s="17">
        <f t="shared" si="5"/>
        <v>15.121519040000003</v>
      </c>
      <c r="L41" s="14"/>
      <c r="M41" s="14"/>
      <c r="N41" s="14"/>
      <c r="O41" s="17">
        <f t="shared" si="2"/>
        <v>0.27571430946047676</v>
      </c>
      <c r="P41" s="14"/>
      <c r="Q41">
        <v>36.07848096</v>
      </c>
      <c r="R41">
        <v>51.255573810000001</v>
      </c>
      <c r="S41">
        <v>-5.4785637890587502</v>
      </c>
      <c r="T41">
        <v>-23.7836508750555</v>
      </c>
      <c r="U41" s="2" t="s">
        <v>52</v>
      </c>
      <c r="V41" s="2">
        <v>0.96</v>
      </c>
      <c r="W41" s="2">
        <v>8.9</v>
      </c>
    </row>
    <row r="42" spans="1:23">
      <c r="A42">
        <v>301</v>
      </c>
      <c r="B42" t="s">
        <v>8</v>
      </c>
      <c r="C42">
        <v>2003</v>
      </c>
      <c r="D42">
        <v>5</v>
      </c>
      <c r="E42">
        <v>7.5625</v>
      </c>
      <c r="F42" s="3">
        <v>127.6</v>
      </c>
      <c r="J42" s="17">
        <f t="shared" si="0"/>
        <v>0</v>
      </c>
      <c r="K42" s="17">
        <f t="shared" si="5"/>
        <v>106.19800609999999</v>
      </c>
      <c r="L42" s="14"/>
      <c r="M42" s="14"/>
      <c r="N42" s="14"/>
      <c r="O42" s="17">
        <f t="shared" si="2"/>
        <v>0</v>
      </c>
      <c r="P42" s="14"/>
      <c r="Q42">
        <v>21.401993900000001</v>
      </c>
      <c r="R42">
        <v>34.319672109999999</v>
      </c>
      <c r="S42">
        <v>-4.5088834974067904</v>
      </c>
      <c r="T42">
        <v>-29.968707354498498</v>
      </c>
      <c r="U42" s="1" t="s">
        <v>53</v>
      </c>
      <c r="V42" s="1">
        <v>-6.75</v>
      </c>
      <c r="W42" s="1">
        <v>-43.8</v>
      </c>
    </row>
    <row r="43" spans="1:23">
      <c r="A43">
        <v>301</v>
      </c>
      <c r="B43" t="s">
        <v>8</v>
      </c>
      <c r="C43">
        <v>2003</v>
      </c>
      <c r="D43">
        <v>6</v>
      </c>
      <c r="E43">
        <v>86.125</v>
      </c>
      <c r="F43" s="4">
        <v>80.599999999999994</v>
      </c>
      <c r="J43" s="17">
        <f t="shared" si="0"/>
        <v>63.067382449999997</v>
      </c>
      <c r="K43" s="17">
        <f t="shared" si="5"/>
        <v>57.542382449999991</v>
      </c>
      <c r="L43" s="14"/>
      <c r="M43" s="14"/>
      <c r="N43" s="14"/>
      <c r="O43" s="17">
        <f t="shared" si="2"/>
        <v>0.73227729985486212</v>
      </c>
      <c r="P43" s="14"/>
      <c r="Q43">
        <v>23.05761755</v>
      </c>
      <c r="R43">
        <v>26.163983429999998</v>
      </c>
      <c r="S43">
        <v>-3.4839134676780299</v>
      </c>
      <c r="T43">
        <v>-33.025979712017197</v>
      </c>
      <c r="U43" s="2" t="s">
        <v>54</v>
      </c>
      <c r="V43" s="2">
        <v>-4.03</v>
      </c>
      <c r="W43" s="2">
        <v>-13.2</v>
      </c>
    </row>
    <row r="44" spans="1:23">
      <c r="A44">
        <v>301</v>
      </c>
      <c r="B44" t="s">
        <v>8</v>
      </c>
      <c r="C44">
        <v>2003</v>
      </c>
      <c r="D44">
        <v>7</v>
      </c>
      <c r="E44">
        <v>32.5625</v>
      </c>
      <c r="F44" s="3">
        <v>40.4</v>
      </c>
      <c r="J44" s="17">
        <f t="shared" si="0"/>
        <v>8.5675324800000006</v>
      </c>
      <c r="K44" s="17">
        <f t="shared" si="5"/>
        <v>16.405032479999999</v>
      </c>
      <c r="L44" s="14"/>
      <c r="M44" s="14"/>
      <c r="N44" s="14"/>
      <c r="O44" s="17">
        <f t="shared" si="2"/>
        <v>0.26311040245681383</v>
      </c>
      <c r="P44" s="14"/>
      <c r="Q44">
        <v>23.994967519999999</v>
      </c>
      <c r="R44">
        <v>27.351323659999998</v>
      </c>
      <c r="S44">
        <v>-2.6805672697790199</v>
      </c>
      <c r="T44">
        <v>-32.097324485207402</v>
      </c>
      <c r="U44" s="1" t="s">
        <v>55</v>
      </c>
      <c r="V44" s="1">
        <v>-2.56</v>
      </c>
      <c r="W44" s="1">
        <v>-0.7</v>
      </c>
    </row>
    <row r="45" spans="1:23">
      <c r="A45">
        <v>301</v>
      </c>
      <c r="B45" t="s">
        <v>8</v>
      </c>
      <c r="C45">
        <v>2003</v>
      </c>
      <c r="D45">
        <v>8</v>
      </c>
      <c r="E45">
        <v>125.5625</v>
      </c>
      <c r="F45" s="4">
        <v>25.6</v>
      </c>
      <c r="J45" s="17">
        <f t="shared" si="0"/>
        <v>89.518489899999992</v>
      </c>
      <c r="K45" s="17">
        <f t="shared" si="5"/>
        <v>0</v>
      </c>
      <c r="L45" s="14"/>
      <c r="M45" s="14"/>
      <c r="N45" s="14"/>
      <c r="O45" s="17">
        <f t="shared" si="2"/>
        <v>0.71293969059233442</v>
      </c>
      <c r="P45" s="14"/>
      <c r="Q45">
        <v>36.044010100000001</v>
      </c>
      <c r="R45">
        <v>38.700683470000001</v>
      </c>
      <c r="S45">
        <v>-2.3119359376100301</v>
      </c>
      <c r="T45">
        <v>-27.362217555522101</v>
      </c>
      <c r="U45" s="2" t="s">
        <v>56</v>
      </c>
      <c r="V45" s="2">
        <v>0.55000000000000004</v>
      </c>
      <c r="W45" s="2">
        <v>5.3</v>
      </c>
    </row>
    <row r="46" spans="1:23">
      <c r="A46">
        <v>301</v>
      </c>
      <c r="B46" t="s">
        <v>8</v>
      </c>
      <c r="C46">
        <v>2003</v>
      </c>
      <c r="D46">
        <v>9</v>
      </c>
      <c r="E46">
        <v>9.25</v>
      </c>
      <c r="F46" s="3">
        <v>5.8</v>
      </c>
      <c r="J46" s="17">
        <f t="shared" si="0"/>
        <v>0</v>
      </c>
      <c r="K46" s="17">
        <f t="shared" si="5"/>
        <v>0</v>
      </c>
      <c r="L46" s="14"/>
      <c r="M46" s="14"/>
      <c r="N46" s="14"/>
      <c r="O46" s="17">
        <f t="shared" si="2"/>
        <v>0</v>
      </c>
      <c r="P46" s="14"/>
      <c r="Q46">
        <v>57.214545370000003</v>
      </c>
      <c r="R46">
        <v>61.468787849999998</v>
      </c>
      <c r="S46">
        <v>-2.4881915748914398</v>
      </c>
      <c r="T46">
        <v>-20.235830793227599</v>
      </c>
      <c r="U46" s="1" t="s">
        <v>57</v>
      </c>
      <c r="V46" s="3"/>
      <c r="W46" s="3"/>
    </row>
    <row r="47" spans="1:23">
      <c r="A47">
        <v>301</v>
      </c>
      <c r="B47" t="s">
        <v>8</v>
      </c>
      <c r="C47">
        <v>2003</v>
      </c>
      <c r="D47">
        <v>10</v>
      </c>
      <c r="E47">
        <v>85.5625</v>
      </c>
      <c r="F47" s="4">
        <v>65.8</v>
      </c>
      <c r="J47" s="17">
        <f t="shared" si="0"/>
        <v>9.736305239999993</v>
      </c>
      <c r="K47" s="17">
        <f t="shared" si="5"/>
        <v>0</v>
      </c>
      <c r="L47" s="14"/>
      <c r="M47" s="14"/>
      <c r="N47" s="14"/>
      <c r="O47" s="17">
        <f t="shared" si="2"/>
        <v>0.11379173399561715</v>
      </c>
      <c r="P47" s="14"/>
      <c r="Q47">
        <v>75.826194760000007</v>
      </c>
      <c r="R47">
        <v>79.944555280000003</v>
      </c>
      <c r="S47">
        <v>-3.1556074553994899</v>
      </c>
      <c r="T47">
        <v>-12.585739046887801</v>
      </c>
      <c r="U47" s="2" t="s">
        <v>58</v>
      </c>
      <c r="V47" s="2">
        <v>-2.78</v>
      </c>
      <c r="W47" s="2">
        <v>-7.9</v>
      </c>
    </row>
    <row r="48" spans="1:23">
      <c r="A48">
        <v>301</v>
      </c>
      <c r="B48" t="s">
        <v>8</v>
      </c>
      <c r="C48">
        <v>2003</v>
      </c>
      <c r="D48">
        <v>11</v>
      </c>
      <c r="E48">
        <v>60.1875</v>
      </c>
      <c r="F48" s="3">
        <v>46.4</v>
      </c>
      <c r="J48" s="17">
        <f t="shared" si="0"/>
        <v>0</v>
      </c>
      <c r="K48" s="17">
        <f t="shared" si="5"/>
        <v>0</v>
      </c>
      <c r="L48" s="14"/>
      <c r="M48" s="14"/>
      <c r="N48" s="14"/>
      <c r="O48" s="17">
        <f t="shared" si="2"/>
        <v>0</v>
      </c>
      <c r="P48" s="14"/>
      <c r="Q48">
        <v>96.871307020000003</v>
      </c>
      <c r="R48">
        <v>112.8485901</v>
      </c>
      <c r="S48">
        <v>-4.1305137769834301</v>
      </c>
      <c r="T48">
        <v>-6.4678114530987703</v>
      </c>
      <c r="U48" s="1" t="s">
        <v>59</v>
      </c>
      <c r="V48" s="1">
        <v>0.82</v>
      </c>
      <c r="W48" s="1">
        <v>6.5</v>
      </c>
    </row>
    <row r="49" spans="1:23">
      <c r="A49">
        <v>301</v>
      </c>
      <c r="B49" t="s">
        <v>8</v>
      </c>
      <c r="C49">
        <v>2003</v>
      </c>
      <c r="D49">
        <v>12</v>
      </c>
      <c r="E49">
        <v>62.4375</v>
      </c>
      <c r="F49" s="4">
        <v>140.4</v>
      </c>
      <c r="J49" s="17">
        <f t="shared" si="0"/>
        <v>0</v>
      </c>
      <c r="K49" s="17">
        <f t="shared" si="5"/>
        <v>43.763492249999999</v>
      </c>
      <c r="L49" s="14"/>
      <c r="M49" s="14"/>
      <c r="N49" s="14"/>
      <c r="O49" s="17">
        <f t="shared" si="2"/>
        <v>0</v>
      </c>
      <c r="P49" s="14"/>
      <c r="Q49">
        <v>96.636507750000007</v>
      </c>
      <c r="R49">
        <v>131.2388775</v>
      </c>
      <c r="S49">
        <v>-5.1520128014836599</v>
      </c>
      <c r="T49">
        <v>-3.5531055923177099</v>
      </c>
      <c r="U49" s="2" t="s">
        <v>60</v>
      </c>
      <c r="V49" s="2">
        <v>-2.73</v>
      </c>
      <c r="W49" s="2">
        <v>-12.5</v>
      </c>
    </row>
    <row r="50" spans="1:23">
      <c r="A50">
        <v>301</v>
      </c>
      <c r="B50" t="s">
        <v>8</v>
      </c>
      <c r="C50">
        <v>2004</v>
      </c>
      <c r="D50">
        <v>1</v>
      </c>
      <c r="E50">
        <v>47.375</v>
      </c>
      <c r="F50" s="3">
        <v>284.8</v>
      </c>
      <c r="J50" s="17">
        <f t="shared" si="0"/>
        <v>0</v>
      </c>
      <c r="K50" s="17">
        <f t="shared" si="5"/>
        <v>217.19744008000001</v>
      </c>
      <c r="L50" s="14"/>
      <c r="M50" s="14"/>
      <c r="N50" s="14"/>
      <c r="O50" s="17">
        <f t="shared" si="2"/>
        <v>0</v>
      </c>
      <c r="P50" s="14"/>
      <c r="Q50">
        <v>67.602559920000004</v>
      </c>
      <c r="R50">
        <v>132.8466387</v>
      </c>
      <c r="S50">
        <v>-5.9346994509876598</v>
      </c>
      <c r="T50">
        <v>-4.5531679058560401</v>
      </c>
      <c r="U50" s="1" t="s">
        <v>61</v>
      </c>
      <c r="V50" s="1">
        <v>-1.97</v>
      </c>
      <c r="W50" s="1">
        <v>-4.3</v>
      </c>
    </row>
    <row r="51" spans="1:23">
      <c r="A51">
        <v>301</v>
      </c>
      <c r="B51" t="s">
        <v>8</v>
      </c>
      <c r="C51">
        <v>2004</v>
      </c>
      <c r="D51">
        <v>2</v>
      </c>
      <c r="E51">
        <v>46.3125</v>
      </c>
      <c r="F51" s="4">
        <v>120.8</v>
      </c>
      <c r="J51" s="17">
        <f t="shared" si="0"/>
        <v>9.1669729400000008</v>
      </c>
      <c r="K51" s="17">
        <f t="shared" si="5"/>
        <v>83.654472940000005</v>
      </c>
      <c r="L51" s="14"/>
      <c r="M51" s="14"/>
      <c r="N51" s="14"/>
      <c r="O51" s="17">
        <f t="shared" si="2"/>
        <v>0.19793733743589745</v>
      </c>
      <c r="P51" s="14"/>
      <c r="Q51">
        <v>37.145527059999999</v>
      </c>
      <c r="R51">
        <v>108.67850900000001</v>
      </c>
      <c r="S51">
        <v>-6.2946719816325203</v>
      </c>
      <c r="T51">
        <v>-9.1253520105700598</v>
      </c>
      <c r="U51" s="2" t="s">
        <v>62</v>
      </c>
      <c r="V51" s="4"/>
      <c r="W51" s="4"/>
    </row>
    <row r="52" spans="1:23">
      <c r="A52">
        <v>301</v>
      </c>
      <c r="B52" t="s">
        <v>8</v>
      </c>
      <c r="C52">
        <v>2004</v>
      </c>
      <c r="D52">
        <v>3</v>
      </c>
      <c r="E52">
        <v>18.25</v>
      </c>
      <c r="F52" s="3">
        <v>144.80000000000001</v>
      </c>
      <c r="J52" s="17">
        <f t="shared" si="0"/>
        <v>0</v>
      </c>
      <c r="K52" s="17">
        <f t="shared" si="5"/>
        <v>109.35902231000001</v>
      </c>
      <c r="L52" s="14"/>
      <c r="M52" s="14"/>
      <c r="N52" s="14"/>
      <c r="O52" s="17">
        <f t="shared" si="2"/>
        <v>0</v>
      </c>
      <c r="P52" s="14"/>
      <c r="Q52">
        <v>35.440977689999997</v>
      </c>
      <c r="R52">
        <v>88.240184659999997</v>
      </c>
      <c r="S52">
        <v>-6.1299270982313496</v>
      </c>
      <c r="T52">
        <v>-16.114514130009798</v>
      </c>
      <c r="U52" s="1" t="s">
        <v>63</v>
      </c>
      <c r="V52" s="3"/>
      <c r="W52" s="3"/>
    </row>
    <row r="53" spans="1:23">
      <c r="A53">
        <v>301</v>
      </c>
      <c r="B53" t="s">
        <v>8</v>
      </c>
      <c r="C53">
        <v>2004</v>
      </c>
      <c r="D53">
        <v>4</v>
      </c>
      <c r="E53">
        <v>8.4375</v>
      </c>
      <c r="F53" s="4">
        <v>47.4</v>
      </c>
      <c r="J53" s="17">
        <f t="shared" si="0"/>
        <v>0</v>
      </c>
      <c r="K53" s="17">
        <f t="shared" si="5"/>
        <v>33.327055180000002</v>
      </c>
      <c r="L53" s="14"/>
      <c r="M53" s="14"/>
      <c r="N53" s="14"/>
      <c r="O53" s="17">
        <f t="shared" si="2"/>
        <v>0</v>
      </c>
      <c r="P53" s="14"/>
      <c r="Q53">
        <v>14.07294482</v>
      </c>
      <c r="R53">
        <v>58.019004819999999</v>
      </c>
      <c r="S53">
        <v>-5.4785637890587502</v>
      </c>
      <c r="T53">
        <v>-23.7836508750555</v>
      </c>
      <c r="U53" s="2" t="s">
        <v>64</v>
      </c>
      <c r="V53" s="2">
        <v>-1.72</v>
      </c>
      <c r="W53" s="2">
        <v>4.8</v>
      </c>
    </row>
    <row r="54" spans="1:23">
      <c r="A54">
        <v>301</v>
      </c>
      <c r="B54" t="s">
        <v>8</v>
      </c>
      <c r="C54">
        <v>2004</v>
      </c>
      <c r="D54">
        <v>5</v>
      </c>
      <c r="E54">
        <v>51.625</v>
      </c>
      <c r="F54" s="3">
        <v>12.6</v>
      </c>
      <c r="J54" s="17">
        <f t="shared" si="0"/>
        <v>38.701061109999998</v>
      </c>
      <c r="K54" s="17">
        <f t="shared" si="5"/>
        <v>0</v>
      </c>
      <c r="L54" s="14"/>
      <c r="M54" s="14"/>
      <c r="N54" s="14"/>
      <c r="O54" s="17">
        <f t="shared" si="2"/>
        <v>0.74965735806295397</v>
      </c>
      <c r="P54" s="14"/>
      <c r="Q54">
        <v>12.923938890000001</v>
      </c>
      <c r="R54">
        <v>34.377336440000001</v>
      </c>
      <c r="S54">
        <v>-4.5088834974067904</v>
      </c>
      <c r="T54">
        <v>-29.968707354498498</v>
      </c>
      <c r="U54" s="1" t="s">
        <v>65</v>
      </c>
      <c r="V54" s="1">
        <v>-6.52</v>
      </c>
      <c r="W54" s="1">
        <v>-43.5</v>
      </c>
    </row>
    <row r="55" spans="1:23">
      <c r="A55">
        <v>301</v>
      </c>
      <c r="B55" t="s">
        <v>8</v>
      </c>
      <c r="C55">
        <v>2004</v>
      </c>
      <c r="D55">
        <v>6</v>
      </c>
      <c r="E55">
        <v>47.125</v>
      </c>
      <c r="F55" s="4">
        <v>5.6</v>
      </c>
      <c r="J55" s="17">
        <f t="shared" si="0"/>
        <v>27.57912606</v>
      </c>
      <c r="K55" s="17">
        <f t="shared" si="5"/>
        <v>0</v>
      </c>
      <c r="L55" s="14"/>
      <c r="M55" s="14"/>
      <c r="N55" s="14"/>
      <c r="O55" s="17">
        <f t="shared" si="2"/>
        <v>0.58523344424403179</v>
      </c>
      <c r="P55" s="14"/>
      <c r="Q55">
        <v>19.54587394</v>
      </c>
      <c r="R55">
        <v>24.28493941</v>
      </c>
      <c r="S55">
        <v>-3.4839134676780299</v>
      </c>
      <c r="T55">
        <v>-33.025979712017197</v>
      </c>
      <c r="U55" s="2" t="s">
        <v>66</v>
      </c>
      <c r="V55" s="2">
        <v>-1.55</v>
      </c>
      <c r="W55" s="2">
        <v>6.9</v>
      </c>
    </row>
    <row r="56" spans="1:23">
      <c r="A56">
        <v>301</v>
      </c>
      <c r="B56" t="s">
        <v>8</v>
      </c>
      <c r="C56">
        <v>2004</v>
      </c>
      <c r="D56">
        <v>7</v>
      </c>
      <c r="E56">
        <v>64.8125</v>
      </c>
      <c r="F56" s="3">
        <v>4</v>
      </c>
      <c r="J56" s="17">
        <f t="shared" si="0"/>
        <v>42.750077520000005</v>
      </c>
      <c r="K56" s="17">
        <f t="shared" si="5"/>
        <v>0</v>
      </c>
      <c r="L56" s="14"/>
      <c r="M56" s="14"/>
      <c r="N56" s="14"/>
      <c r="O56" s="17">
        <f t="shared" si="2"/>
        <v>0.65959618160077149</v>
      </c>
      <c r="P56" s="14"/>
      <c r="Q56">
        <v>22.062422479999999</v>
      </c>
      <c r="R56">
        <v>27.334934799999999</v>
      </c>
      <c r="S56">
        <v>-2.6805672697790199</v>
      </c>
      <c r="T56">
        <v>-32.097324485207402</v>
      </c>
      <c r="U56" s="1" t="s">
        <v>67</v>
      </c>
      <c r="V56" s="1">
        <v>-0.91</v>
      </c>
      <c r="W56" s="1">
        <v>4.9000000000000004</v>
      </c>
    </row>
    <row r="57" spans="1:23">
      <c r="A57">
        <v>301</v>
      </c>
      <c r="B57" t="s">
        <v>8</v>
      </c>
      <c r="C57">
        <v>2004</v>
      </c>
      <c r="D57">
        <v>8</v>
      </c>
      <c r="E57">
        <v>48.375</v>
      </c>
      <c r="F57" s="4">
        <v>11.2</v>
      </c>
      <c r="J57" s="17">
        <f t="shared" si="0"/>
        <v>13.74569511</v>
      </c>
      <c r="K57" s="17">
        <f t="shared" si="5"/>
        <v>0</v>
      </c>
      <c r="L57" s="14"/>
      <c r="M57" s="14"/>
      <c r="N57" s="14"/>
      <c r="O57" s="17">
        <f t="shared" si="2"/>
        <v>0.28414873612403102</v>
      </c>
      <c r="P57" s="14"/>
      <c r="Q57">
        <v>34.62930489</v>
      </c>
      <c r="R57">
        <v>38.773578880000002</v>
      </c>
      <c r="S57">
        <v>-2.3119359376100301</v>
      </c>
      <c r="T57">
        <v>-27.362217555522101</v>
      </c>
      <c r="U57" s="2" t="s">
        <v>68</v>
      </c>
      <c r="V57" s="2">
        <v>-0.94</v>
      </c>
      <c r="W57" s="2">
        <v>4.8</v>
      </c>
    </row>
    <row r="58" spans="1:23">
      <c r="A58">
        <v>301</v>
      </c>
      <c r="B58" t="s">
        <v>8</v>
      </c>
      <c r="C58">
        <v>2004</v>
      </c>
      <c r="D58">
        <v>9</v>
      </c>
      <c r="E58">
        <v>46.125</v>
      </c>
      <c r="F58" s="3">
        <v>33.4</v>
      </c>
      <c r="J58" s="17">
        <f t="shared" si="0"/>
        <v>0</v>
      </c>
      <c r="K58" s="17">
        <f t="shared" si="5"/>
        <v>0</v>
      </c>
      <c r="L58" s="14"/>
      <c r="M58" s="14"/>
      <c r="N58" s="14"/>
      <c r="O58" s="17">
        <f t="shared" si="2"/>
        <v>0</v>
      </c>
      <c r="P58" s="14"/>
      <c r="Q58">
        <v>57.420100990000002</v>
      </c>
      <c r="R58">
        <v>62.155072390000001</v>
      </c>
      <c r="S58">
        <v>-2.4881915748914398</v>
      </c>
      <c r="T58">
        <v>-20.235830793227599</v>
      </c>
      <c r="U58" s="1" t="s">
        <v>69</v>
      </c>
      <c r="V58" s="1">
        <v>-2.6</v>
      </c>
      <c r="W58" s="1">
        <v>-6.9</v>
      </c>
    </row>
    <row r="59" spans="1:23">
      <c r="A59">
        <v>301</v>
      </c>
      <c r="B59" t="s">
        <v>8</v>
      </c>
      <c r="C59">
        <v>2004</v>
      </c>
      <c r="D59">
        <v>10</v>
      </c>
      <c r="E59">
        <v>70.875</v>
      </c>
      <c r="F59" s="4">
        <v>41.6</v>
      </c>
      <c r="J59" s="17">
        <f t="shared" si="0"/>
        <v>0</v>
      </c>
      <c r="K59" s="17">
        <f t="shared" si="5"/>
        <v>0</v>
      </c>
      <c r="L59" s="14"/>
      <c r="M59" s="14"/>
      <c r="N59" s="14"/>
      <c r="O59" s="17">
        <f t="shared" si="2"/>
        <v>0</v>
      </c>
      <c r="P59" s="14"/>
      <c r="Q59">
        <v>84.404991870000003</v>
      </c>
      <c r="R59">
        <v>92.701052669999996</v>
      </c>
      <c r="S59">
        <v>-3.1556074553994899</v>
      </c>
      <c r="T59">
        <v>-12.585739046887801</v>
      </c>
      <c r="U59" s="2" t="s">
        <v>70</v>
      </c>
      <c r="V59" s="2">
        <v>-0.62</v>
      </c>
      <c r="W59" s="2">
        <v>7.4</v>
      </c>
    </row>
    <row r="60" spans="1:23">
      <c r="A60">
        <v>301</v>
      </c>
      <c r="B60" t="s">
        <v>8</v>
      </c>
      <c r="C60">
        <v>2004</v>
      </c>
      <c r="D60">
        <v>11</v>
      </c>
      <c r="E60">
        <v>90.3125</v>
      </c>
      <c r="F60" s="3">
        <v>121.4</v>
      </c>
      <c r="J60" s="17">
        <f t="shared" si="0"/>
        <v>0</v>
      </c>
      <c r="K60" s="17">
        <f t="shared" si="5"/>
        <v>30.651027110000001</v>
      </c>
      <c r="L60" s="14"/>
      <c r="M60" s="14"/>
      <c r="N60" s="14"/>
      <c r="O60" s="17">
        <f t="shared" si="2"/>
        <v>0</v>
      </c>
      <c r="P60" s="14"/>
      <c r="Q60">
        <v>90.748972890000005</v>
      </c>
      <c r="R60">
        <v>105.29972720000001</v>
      </c>
      <c r="S60">
        <v>-4.1305137769834301</v>
      </c>
      <c r="T60">
        <v>-6.4678114530987703</v>
      </c>
      <c r="U60" s="1" t="s">
        <v>71</v>
      </c>
      <c r="V60" s="1">
        <v>-2.87</v>
      </c>
      <c r="W60" s="1">
        <v>-10.5</v>
      </c>
    </row>
    <row r="61" spans="1:23">
      <c r="A61">
        <v>301</v>
      </c>
      <c r="B61" t="s">
        <v>8</v>
      </c>
      <c r="C61">
        <v>2004</v>
      </c>
      <c r="D61">
        <v>12</v>
      </c>
      <c r="E61">
        <v>114.875</v>
      </c>
      <c r="F61" s="4">
        <v>253.4</v>
      </c>
      <c r="J61" s="17">
        <f t="shared" si="0"/>
        <v>12.639654199999995</v>
      </c>
      <c r="K61" s="17">
        <f t="shared" si="5"/>
        <v>151.1646542</v>
      </c>
      <c r="L61" s="14"/>
      <c r="M61" s="14"/>
      <c r="N61" s="14"/>
      <c r="O61" s="17">
        <f t="shared" si="2"/>
        <v>0.11002963394994555</v>
      </c>
      <c r="P61" s="14"/>
      <c r="Q61">
        <v>102.2353458</v>
      </c>
      <c r="R61">
        <v>125.90977169999999</v>
      </c>
      <c r="S61">
        <v>-5.1520128014836599</v>
      </c>
      <c r="T61">
        <v>-3.5531055923177099</v>
      </c>
      <c r="U61" s="2" t="s">
        <v>72</v>
      </c>
      <c r="V61" s="4"/>
      <c r="W61" s="4"/>
    </row>
    <row r="62" spans="1:23">
      <c r="A62">
        <v>301</v>
      </c>
      <c r="B62" t="s">
        <v>8</v>
      </c>
      <c r="C62">
        <v>2005</v>
      </c>
      <c r="D62">
        <v>1</v>
      </c>
      <c r="E62">
        <v>68.875</v>
      </c>
      <c r="F62" s="3">
        <v>71</v>
      </c>
      <c r="H62" s="15"/>
      <c r="J62" s="17">
        <f t="shared" si="0"/>
        <v>0</v>
      </c>
      <c r="K62" s="17">
        <f t="shared" si="5"/>
        <v>0</v>
      </c>
      <c r="L62" s="14"/>
      <c r="M62" s="14"/>
      <c r="N62" s="14"/>
      <c r="O62" s="17">
        <f t="shared" si="2"/>
        <v>0</v>
      </c>
      <c r="P62" s="14"/>
      <c r="Q62">
        <v>87.857280020000005</v>
      </c>
      <c r="R62">
        <v>128.95700360000001</v>
      </c>
      <c r="S62">
        <v>-5.9346994509876598</v>
      </c>
      <c r="T62">
        <v>-4.5531679058560401</v>
      </c>
      <c r="U62" s="1" t="s">
        <v>73</v>
      </c>
      <c r="V62" s="1">
        <v>-2.4900000000000002</v>
      </c>
      <c r="W62" s="1">
        <v>-0.9</v>
      </c>
    </row>
    <row r="63" spans="1:23">
      <c r="A63">
        <v>301</v>
      </c>
      <c r="B63" t="s">
        <v>8</v>
      </c>
      <c r="C63">
        <v>2005</v>
      </c>
      <c r="D63">
        <v>2</v>
      </c>
      <c r="E63">
        <v>54.3125</v>
      </c>
      <c r="F63" s="4">
        <v>33.799999999999997</v>
      </c>
      <c r="H63" s="16"/>
      <c r="J63" s="17">
        <f t="shared" si="0"/>
        <v>0</v>
      </c>
      <c r="K63" s="17">
        <f t="shared" si="5"/>
        <v>0</v>
      </c>
      <c r="L63" s="14"/>
      <c r="M63" s="14"/>
      <c r="N63" s="14"/>
      <c r="O63" s="17">
        <f t="shared" si="2"/>
        <v>0</v>
      </c>
      <c r="P63" s="14"/>
      <c r="Q63">
        <v>59.2434479</v>
      </c>
      <c r="R63">
        <v>103.06902479999999</v>
      </c>
      <c r="S63">
        <v>-6.2946719816325203</v>
      </c>
      <c r="T63">
        <v>-9.1253520105700598</v>
      </c>
      <c r="U63" s="2" t="s">
        <v>74</v>
      </c>
      <c r="V63" s="2">
        <v>-2.57</v>
      </c>
      <c r="W63" s="2">
        <v>-6.5</v>
      </c>
    </row>
    <row r="64" spans="1:23">
      <c r="A64">
        <v>301</v>
      </c>
      <c r="B64" t="s">
        <v>8</v>
      </c>
      <c r="C64">
        <v>2005</v>
      </c>
      <c r="D64">
        <v>3</v>
      </c>
      <c r="E64">
        <v>23.4375</v>
      </c>
      <c r="F64" s="3">
        <v>19.8</v>
      </c>
      <c r="H64" s="15"/>
      <c r="J64" s="17">
        <f t="shared" si="0"/>
        <v>0</v>
      </c>
      <c r="K64" s="17">
        <f t="shared" si="5"/>
        <v>0</v>
      </c>
      <c r="L64" s="14"/>
      <c r="M64" s="14"/>
      <c r="N64" s="14"/>
      <c r="O64" s="17">
        <f t="shared" si="2"/>
        <v>0</v>
      </c>
      <c r="P64" s="14"/>
      <c r="Q64">
        <v>34.550369259999997</v>
      </c>
      <c r="R64">
        <v>86.119549570000004</v>
      </c>
      <c r="S64">
        <v>-6.1299270982313496</v>
      </c>
      <c r="T64">
        <v>-16.114514130009798</v>
      </c>
      <c r="U64" s="1" t="s">
        <v>75</v>
      </c>
      <c r="V64" s="1">
        <v>-2.2799999999999998</v>
      </c>
      <c r="W64" s="1">
        <v>-2.7</v>
      </c>
    </row>
    <row r="65" spans="1:27">
      <c r="A65">
        <v>301</v>
      </c>
      <c r="B65" t="s">
        <v>8</v>
      </c>
      <c r="C65">
        <v>2005</v>
      </c>
      <c r="D65">
        <v>4</v>
      </c>
      <c r="E65">
        <v>1.125</v>
      </c>
      <c r="F65" s="4">
        <v>83.8</v>
      </c>
      <c r="H65" s="16"/>
      <c r="J65" s="17">
        <f t="shared" si="0"/>
        <v>0</v>
      </c>
      <c r="K65" s="17">
        <f t="shared" si="5"/>
        <v>70.61311581999999</v>
      </c>
      <c r="L65" s="14"/>
      <c r="M65" s="14"/>
      <c r="N65" s="14"/>
      <c r="O65" s="17">
        <f t="shared" si="2"/>
        <v>0</v>
      </c>
      <c r="P65" s="14"/>
      <c r="Q65">
        <v>13.18688418</v>
      </c>
      <c r="R65">
        <v>60.175182220000003</v>
      </c>
      <c r="S65">
        <v>-5.4785637890587502</v>
      </c>
      <c r="T65">
        <v>-23.7836508750555</v>
      </c>
      <c r="U65" s="2" t="s">
        <v>76</v>
      </c>
      <c r="V65" s="2">
        <v>-1.45</v>
      </c>
      <c r="W65" s="2">
        <v>3.4</v>
      </c>
    </row>
    <row r="66" spans="1:27">
      <c r="A66">
        <v>301</v>
      </c>
      <c r="B66" t="s">
        <v>8</v>
      </c>
      <c r="C66">
        <v>2005</v>
      </c>
      <c r="D66">
        <v>5</v>
      </c>
      <c r="E66">
        <v>4.6875</v>
      </c>
      <c r="F66" s="3">
        <v>53.6</v>
      </c>
      <c r="H66" s="15"/>
      <c r="J66" s="17">
        <f t="shared" si="0"/>
        <v>0</v>
      </c>
      <c r="K66" s="17">
        <f t="shared" si="5"/>
        <v>47.335956542000005</v>
      </c>
      <c r="L66" s="14"/>
      <c r="M66" s="14"/>
      <c r="N66" s="14"/>
      <c r="O66" s="17">
        <f t="shared" si="2"/>
        <v>0</v>
      </c>
      <c r="P66" s="14"/>
      <c r="Q66">
        <v>6.2640434579999997</v>
      </c>
      <c r="R66">
        <v>36.415310439999999</v>
      </c>
      <c r="S66">
        <v>-4.5088834974067904</v>
      </c>
      <c r="T66">
        <v>-29.968707354498498</v>
      </c>
      <c r="U66" s="1" t="s">
        <v>77</v>
      </c>
      <c r="V66" s="1">
        <v>-4.7300000000000004</v>
      </c>
      <c r="W66" s="1">
        <v>-23.7</v>
      </c>
    </row>
    <row r="67" spans="1:27">
      <c r="A67">
        <v>301</v>
      </c>
      <c r="B67" t="s">
        <v>8</v>
      </c>
      <c r="C67">
        <v>2005</v>
      </c>
      <c r="D67">
        <v>6</v>
      </c>
      <c r="E67">
        <v>82.75</v>
      </c>
      <c r="F67" s="4">
        <v>166.2</v>
      </c>
      <c r="H67" s="16"/>
      <c r="J67" s="17">
        <f t="shared" ref="J67:J130" si="6">IF(E67-Q67&lt;0,0,E67-Q67)</f>
        <v>67.460598720000007</v>
      </c>
      <c r="K67" s="17">
        <f t="shared" si="5"/>
        <v>150.91059872</v>
      </c>
      <c r="L67" s="14"/>
      <c r="M67" s="14"/>
      <c r="N67" s="14"/>
      <c r="O67" s="17">
        <f t="shared" ref="O67:O130" si="7">J67/E67</f>
        <v>0.81523382138972822</v>
      </c>
      <c r="P67" s="14"/>
      <c r="Q67">
        <v>15.28940128</v>
      </c>
      <c r="R67">
        <v>24.431977119999999</v>
      </c>
      <c r="S67">
        <v>-3.4839134676780299</v>
      </c>
      <c r="T67">
        <v>-33.025979712017197</v>
      </c>
      <c r="U67" s="2" t="s">
        <v>78</v>
      </c>
      <c r="V67" s="2">
        <v>-5.76</v>
      </c>
      <c r="W67" s="2">
        <v>-31.9</v>
      </c>
    </row>
    <row r="68" spans="1:27">
      <c r="A68">
        <v>301</v>
      </c>
      <c r="B68" t="s">
        <v>8</v>
      </c>
      <c r="C68">
        <v>2005</v>
      </c>
      <c r="D68">
        <v>7</v>
      </c>
      <c r="E68">
        <v>34.25</v>
      </c>
      <c r="F68" s="3">
        <v>15.2</v>
      </c>
      <c r="H68" s="15"/>
      <c r="J68" s="17">
        <f t="shared" si="6"/>
        <v>11.29300842</v>
      </c>
      <c r="K68" s="17">
        <f t="shared" si="5"/>
        <v>0</v>
      </c>
      <c r="L68" s="14"/>
      <c r="M68" s="14"/>
      <c r="N68" s="14"/>
      <c r="O68" s="17">
        <f t="shared" si="7"/>
        <v>0.32972287357664232</v>
      </c>
      <c r="P68" s="14"/>
      <c r="Q68">
        <v>22.95699158</v>
      </c>
      <c r="R68">
        <v>27.214334520000001</v>
      </c>
      <c r="S68">
        <v>-2.6805672697790199</v>
      </c>
      <c r="T68">
        <v>-32.097324485207402</v>
      </c>
      <c r="U68" s="1" t="s">
        <v>79</v>
      </c>
      <c r="V68" s="1">
        <v>-2.5299999999999998</v>
      </c>
      <c r="W68" s="1">
        <v>-7.2</v>
      </c>
    </row>
    <row r="69" spans="1:27">
      <c r="A69">
        <v>301</v>
      </c>
      <c r="B69" t="s">
        <v>8</v>
      </c>
      <c r="C69">
        <v>2005</v>
      </c>
      <c r="D69">
        <v>8</v>
      </c>
      <c r="E69">
        <v>28.3125</v>
      </c>
      <c r="F69" s="4">
        <v>26</v>
      </c>
      <c r="H69" s="16"/>
      <c r="J69" s="17">
        <f t="shared" si="6"/>
        <v>0</v>
      </c>
      <c r="K69" s="17">
        <f t="shared" si="5"/>
        <v>0</v>
      </c>
      <c r="L69" s="14"/>
      <c r="M69" s="14"/>
      <c r="N69" s="14"/>
      <c r="O69" s="17">
        <f t="shared" si="7"/>
        <v>0</v>
      </c>
      <c r="P69" s="14"/>
      <c r="Q69">
        <v>33.910663159999999</v>
      </c>
      <c r="R69">
        <v>40.648606030000003</v>
      </c>
      <c r="S69">
        <v>-2.3119359376100301</v>
      </c>
      <c r="T69">
        <v>-27.362217555522101</v>
      </c>
      <c r="U69" s="2" t="s">
        <v>80</v>
      </c>
      <c r="V69" s="2">
        <v>-0.22</v>
      </c>
      <c r="W69" s="2">
        <v>6.9</v>
      </c>
    </row>
    <row r="70" spans="1:27">
      <c r="A70">
        <v>301</v>
      </c>
      <c r="B70" t="s">
        <v>8</v>
      </c>
      <c r="C70">
        <v>2005</v>
      </c>
      <c r="D70">
        <v>9</v>
      </c>
      <c r="E70">
        <v>128.5625</v>
      </c>
      <c r="F70" s="3">
        <v>22</v>
      </c>
      <c r="H70" s="15"/>
      <c r="J70" s="17">
        <f t="shared" si="6"/>
        <v>70.260994670000002</v>
      </c>
      <c r="K70" s="17">
        <f t="shared" si="5"/>
        <v>0</v>
      </c>
      <c r="L70" s="14"/>
      <c r="M70" s="14"/>
      <c r="N70" s="14"/>
      <c r="O70" s="17">
        <f t="shared" si="7"/>
        <v>0.54651235523578023</v>
      </c>
      <c r="P70" s="14"/>
      <c r="Q70">
        <v>58.301505329999998</v>
      </c>
      <c r="R70">
        <v>61.833512900000002</v>
      </c>
      <c r="S70">
        <v>-2.4881915748914398</v>
      </c>
      <c r="T70">
        <v>-20.235830793227599</v>
      </c>
      <c r="U70" s="1" t="s">
        <v>81</v>
      </c>
      <c r="V70" s="1">
        <v>-0.33</v>
      </c>
      <c r="W70" s="1">
        <v>8.3000000000000007</v>
      </c>
    </row>
    <row r="71" spans="1:27">
      <c r="A71">
        <v>301</v>
      </c>
      <c r="B71" t="s">
        <v>8</v>
      </c>
      <c r="C71">
        <v>2005</v>
      </c>
      <c r="D71">
        <v>10</v>
      </c>
      <c r="E71">
        <v>101.6875</v>
      </c>
      <c r="F71" s="4">
        <v>133.4</v>
      </c>
      <c r="H71" s="16"/>
      <c r="J71" s="17">
        <f t="shared" si="6"/>
        <v>21.124239619999997</v>
      </c>
      <c r="K71" s="17">
        <f t="shared" si="5"/>
        <v>52.836739620000003</v>
      </c>
      <c r="L71" s="14"/>
      <c r="M71" s="14"/>
      <c r="N71" s="14"/>
      <c r="O71" s="17">
        <f t="shared" si="7"/>
        <v>0.20773683707436999</v>
      </c>
      <c r="P71" s="14"/>
      <c r="Q71">
        <v>80.563260380000003</v>
      </c>
      <c r="R71">
        <v>83.88012999</v>
      </c>
      <c r="S71">
        <v>-3.1556074553994899</v>
      </c>
      <c r="T71">
        <v>-12.585739046887801</v>
      </c>
      <c r="U71" s="2" t="s">
        <v>82</v>
      </c>
      <c r="V71" s="2">
        <v>-2.46</v>
      </c>
      <c r="W71" s="2">
        <v>-8.5</v>
      </c>
    </row>
    <row r="72" spans="1:27">
      <c r="A72">
        <v>301</v>
      </c>
      <c r="B72" t="s">
        <v>8</v>
      </c>
      <c r="C72">
        <v>2005</v>
      </c>
      <c r="D72">
        <v>11</v>
      </c>
      <c r="E72">
        <v>130.4375</v>
      </c>
      <c r="F72" s="3">
        <v>125.2</v>
      </c>
      <c r="H72" s="15"/>
      <c r="J72" s="17">
        <f t="shared" si="6"/>
        <v>23.284660099999996</v>
      </c>
      <c r="K72" s="17">
        <f t="shared" si="5"/>
        <v>18.047160099999999</v>
      </c>
      <c r="L72" s="14"/>
      <c r="M72" s="14"/>
      <c r="N72" s="14"/>
      <c r="O72" s="17">
        <f t="shared" si="7"/>
        <v>0.17851200843315762</v>
      </c>
      <c r="P72" s="14"/>
      <c r="Q72">
        <v>107.1528399</v>
      </c>
      <c r="R72">
        <v>111.89065739999999</v>
      </c>
      <c r="S72">
        <v>-4.1305137769834301</v>
      </c>
      <c r="T72">
        <v>-6.4678114530987703</v>
      </c>
      <c r="U72" s="1" t="s">
        <v>83</v>
      </c>
      <c r="V72" s="1">
        <v>-2.13</v>
      </c>
      <c r="W72" s="1">
        <v>-5</v>
      </c>
    </row>
    <row r="73" spans="1:27">
      <c r="A73">
        <v>301</v>
      </c>
      <c r="B73" t="s">
        <v>8</v>
      </c>
      <c r="C73">
        <v>2005</v>
      </c>
      <c r="D73">
        <v>12</v>
      </c>
      <c r="E73">
        <v>46.75</v>
      </c>
      <c r="F73" s="4">
        <v>121.8</v>
      </c>
      <c r="H73" s="16"/>
      <c r="J73" s="17">
        <f t="shared" si="6"/>
        <v>0</v>
      </c>
      <c r="K73" s="17">
        <f t="shared" si="5"/>
        <v>2.5656676999999917</v>
      </c>
      <c r="L73" s="14"/>
      <c r="M73" s="14"/>
      <c r="N73" s="14" t="s">
        <v>226</v>
      </c>
      <c r="O73" s="17">
        <f t="shared" si="7"/>
        <v>0</v>
      </c>
      <c r="P73" s="14"/>
      <c r="Q73">
        <v>119.23433230000001</v>
      </c>
      <c r="R73">
        <v>140.1266463</v>
      </c>
      <c r="S73">
        <v>-5.1520128014836599</v>
      </c>
      <c r="T73">
        <v>-3.5531055923177099</v>
      </c>
      <c r="U73" s="2" t="s">
        <v>84</v>
      </c>
      <c r="V73" s="2">
        <v>-1.91</v>
      </c>
      <c r="W73" s="2">
        <v>-3.5</v>
      </c>
    </row>
    <row r="74" spans="1:27">
      <c r="A74">
        <v>301</v>
      </c>
      <c r="B74" t="s">
        <v>8</v>
      </c>
      <c r="C74">
        <v>2006</v>
      </c>
      <c r="D74">
        <v>1</v>
      </c>
      <c r="E74">
        <v>82.6875</v>
      </c>
      <c r="F74" s="3">
        <v>168.4</v>
      </c>
      <c r="G74">
        <v>45.6</v>
      </c>
      <c r="H74" s="3">
        <v>73.599999999999994</v>
      </c>
      <c r="J74" s="17">
        <f t="shared" si="6"/>
        <v>0</v>
      </c>
      <c r="K74" s="17">
        <f t="shared" si="5"/>
        <v>78.319124840000001</v>
      </c>
      <c r="L74" s="17">
        <f t="shared" si="5"/>
        <v>0</v>
      </c>
      <c r="M74" s="17">
        <f t="shared" si="5"/>
        <v>0</v>
      </c>
      <c r="N74" s="14" t="str">
        <f t="shared" ref="N74:N105" si="8">IF(AND(I74&lt;&gt;"", $Q74&lt;&gt;""), I74-$Q74, "")</f>
        <v/>
      </c>
      <c r="O74" s="17">
        <f t="shared" si="7"/>
        <v>0</v>
      </c>
      <c r="P74" s="14"/>
      <c r="Q74">
        <v>90.080875160000005</v>
      </c>
      <c r="R74">
        <v>131.8266342</v>
      </c>
      <c r="S74">
        <v>-5.9346994509876598</v>
      </c>
      <c r="T74">
        <v>-4.5531679058560401</v>
      </c>
      <c r="U74" s="1" t="s">
        <v>85</v>
      </c>
      <c r="V74" s="1">
        <v>-3.47</v>
      </c>
      <c r="W74" s="1">
        <v>-16.399999999999999</v>
      </c>
      <c r="Y74" s="2"/>
      <c r="Z74" s="3"/>
      <c r="AA74" s="3"/>
    </row>
    <row r="75" spans="1:27">
      <c r="A75">
        <v>301</v>
      </c>
      <c r="B75" t="s">
        <v>8</v>
      </c>
      <c r="C75">
        <v>2006</v>
      </c>
      <c r="D75">
        <v>2</v>
      </c>
      <c r="E75">
        <v>72.9375</v>
      </c>
      <c r="F75" s="4">
        <v>49.8</v>
      </c>
      <c r="G75" t="s">
        <v>226</v>
      </c>
      <c r="H75" s="4">
        <v>29.4</v>
      </c>
      <c r="J75" s="17">
        <f t="shared" si="6"/>
        <v>13.378425239999999</v>
      </c>
      <c r="K75" s="17">
        <f t="shared" si="5"/>
        <v>0</v>
      </c>
      <c r="L75" s="17" t="s">
        <v>226</v>
      </c>
      <c r="M75" s="17">
        <f t="shared" si="5"/>
        <v>0</v>
      </c>
      <c r="N75" s="14" t="str">
        <f t="shared" si="8"/>
        <v/>
      </c>
      <c r="O75" s="17">
        <f t="shared" si="7"/>
        <v>0.18342313953727504</v>
      </c>
      <c r="P75" s="14"/>
      <c r="Q75">
        <v>59.559074760000001</v>
      </c>
      <c r="R75">
        <v>107.9552982</v>
      </c>
      <c r="S75">
        <v>-6.2946719816325203</v>
      </c>
      <c r="T75">
        <v>-9.1253520105700598</v>
      </c>
      <c r="U75" s="2" t="s">
        <v>86</v>
      </c>
      <c r="V75" s="2">
        <v>-1</v>
      </c>
      <c r="W75" s="2">
        <v>5</v>
      </c>
      <c r="Y75" s="2"/>
      <c r="Z75" s="4"/>
      <c r="AA75" s="4"/>
    </row>
    <row r="76" spans="1:27">
      <c r="A76">
        <v>301</v>
      </c>
      <c r="B76" t="s">
        <v>8</v>
      </c>
      <c r="C76">
        <v>2006</v>
      </c>
      <c r="D76">
        <v>3</v>
      </c>
      <c r="E76">
        <v>17</v>
      </c>
      <c r="F76" s="3">
        <v>76</v>
      </c>
      <c r="G76">
        <v>55.8</v>
      </c>
      <c r="H76" s="3">
        <v>34.799999999999997</v>
      </c>
      <c r="J76" s="17">
        <f t="shared" si="6"/>
        <v>0</v>
      </c>
      <c r="K76" s="17">
        <f t="shared" si="5"/>
        <v>45.062505360000003</v>
      </c>
      <c r="L76" s="17">
        <f>IF(G76-$Q76&lt;0,0,G76-$Q76)</f>
        <v>24.862505359999997</v>
      </c>
      <c r="M76" s="17">
        <f t="shared" si="5"/>
        <v>3.8625053599999966</v>
      </c>
      <c r="N76" s="14" t="str">
        <f t="shared" si="8"/>
        <v/>
      </c>
      <c r="O76" s="17">
        <f t="shared" si="7"/>
        <v>0</v>
      </c>
      <c r="P76" s="14"/>
      <c r="Q76">
        <v>30.937494640000001</v>
      </c>
      <c r="R76">
        <v>85.679211499999994</v>
      </c>
      <c r="S76">
        <v>-6.1299270982313496</v>
      </c>
      <c r="T76">
        <v>-16.114514130009798</v>
      </c>
      <c r="U76" s="1" t="s">
        <v>87</v>
      </c>
      <c r="V76" s="1">
        <v>-5.86</v>
      </c>
      <c r="W76" s="1">
        <v>-35.9</v>
      </c>
      <c r="Y76" s="1"/>
      <c r="Z76" s="3"/>
      <c r="AA76" s="3"/>
    </row>
    <row r="77" spans="1:27">
      <c r="A77">
        <v>301</v>
      </c>
      <c r="B77" t="s">
        <v>8</v>
      </c>
      <c r="C77">
        <v>2006</v>
      </c>
      <c r="D77">
        <v>4</v>
      </c>
      <c r="E77">
        <v>14.3125</v>
      </c>
      <c r="F77" s="4">
        <v>15</v>
      </c>
      <c r="G77">
        <v>7</v>
      </c>
      <c r="H77" s="4">
        <v>11.4</v>
      </c>
      <c r="J77" s="17">
        <f t="shared" si="6"/>
        <v>0</v>
      </c>
      <c r="K77" s="17">
        <f t="shared" si="5"/>
        <v>0</v>
      </c>
      <c r="L77" s="17">
        <f t="shared" si="5"/>
        <v>0</v>
      </c>
      <c r="M77" s="17">
        <f t="shared" si="5"/>
        <v>0</v>
      </c>
      <c r="N77" s="14" t="str">
        <f t="shared" si="8"/>
        <v/>
      </c>
      <c r="O77" s="17">
        <f t="shared" si="7"/>
        <v>0</v>
      </c>
      <c r="P77" s="14"/>
      <c r="Q77">
        <v>24.496640589999998</v>
      </c>
      <c r="R77">
        <v>55.95271254</v>
      </c>
      <c r="S77">
        <v>-5.4785637890587502</v>
      </c>
      <c r="T77">
        <v>-23.7836508750555</v>
      </c>
      <c r="U77" s="2" t="s">
        <v>88</v>
      </c>
      <c r="V77" s="2">
        <v>-3.57</v>
      </c>
      <c r="W77" s="2">
        <v>-23.7</v>
      </c>
      <c r="Y77" s="1"/>
      <c r="Z77" s="4"/>
      <c r="AA77" s="4"/>
    </row>
    <row r="78" spans="1:27">
      <c r="A78">
        <v>301</v>
      </c>
      <c r="B78" t="s">
        <v>8</v>
      </c>
      <c r="C78">
        <v>2006</v>
      </c>
      <c r="D78">
        <v>5</v>
      </c>
      <c r="E78">
        <v>2</v>
      </c>
      <c r="F78" s="3">
        <v>9.4</v>
      </c>
      <c r="G78">
        <v>1</v>
      </c>
      <c r="H78" s="3">
        <v>27.6</v>
      </c>
      <c r="J78" s="17">
        <f t="shared" si="6"/>
        <v>0</v>
      </c>
      <c r="K78" s="17">
        <f t="shared" si="5"/>
        <v>0.97426300600000104</v>
      </c>
      <c r="L78" s="17">
        <f t="shared" si="5"/>
        <v>0</v>
      </c>
      <c r="M78" s="17">
        <f t="shared" si="5"/>
        <v>19.174263006000004</v>
      </c>
      <c r="N78" s="14" t="str">
        <f t="shared" si="8"/>
        <v/>
      </c>
      <c r="O78" s="17">
        <f t="shared" si="7"/>
        <v>0</v>
      </c>
      <c r="P78" s="14"/>
      <c r="Q78">
        <v>8.4257369939999993</v>
      </c>
      <c r="R78">
        <v>34.251156090000002</v>
      </c>
      <c r="S78">
        <v>-4.5088834974067904</v>
      </c>
      <c r="T78">
        <v>-29.968707354498498</v>
      </c>
      <c r="U78" s="1" t="s">
        <v>89</v>
      </c>
      <c r="V78" s="1">
        <v>-3.25</v>
      </c>
      <c r="W78" s="1">
        <v>-5.7</v>
      </c>
      <c r="Y78" s="1"/>
      <c r="Z78" s="3"/>
      <c r="AA78" s="3"/>
    </row>
    <row r="79" spans="1:27">
      <c r="A79">
        <v>301</v>
      </c>
      <c r="B79" t="s">
        <v>8</v>
      </c>
      <c r="C79">
        <v>2006</v>
      </c>
      <c r="D79">
        <v>6</v>
      </c>
      <c r="E79">
        <v>37.5</v>
      </c>
      <c r="F79" s="4">
        <v>60.8</v>
      </c>
      <c r="G79">
        <v>66.599999999999994</v>
      </c>
      <c r="H79" s="4">
        <v>207.2</v>
      </c>
      <c r="J79" s="17">
        <f t="shared" si="6"/>
        <v>23.640996749999999</v>
      </c>
      <c r="K79" s="17">
        <f t="shared" si="5"/>
        <v>46.940996749999996</v>
      </c>
      <c r="L79" s="17">
        <f t="shared" si="5"/>
        <v>52.740996749999994</v>
      </c>
      <c r="M79" s="17">
        <f t="shared" si="5"/>
        <v>193.34099674999999</v>
      </c>
      <c r="N79" s="14" t="str">
        <f t="shared" si="8"/>
        <v/>
      </c>
      <c r="O79" s="17">
        <f t="shared" si="7"/>
        <v>0.63042657999999996</v>
      </c>
      <c r="P79" s="14"/>
      <c r="Q79">
        <v>13.859003250000001</v>
      </c>
      <c r="R79">
        <v>23.78224866</v>
      </c>
      <c r="S79">
        <v>-3.4839134676780299</v>
      </c>
      <c r="T79">
        <v>-33.025979712017197</v>
      </c>
      <c r="U79" s="2" t="s">
        <v>90</v>
      </c>
      <c r="V79" s="2">
        <v>-3.94</v>
      </c>
      <c r="W79" s="2">
        <v>-14.3</v>
      </c>
      <c r="Y79" s="2"/>
      <c r="Z79" s="4"/>
      <c r="AA79" s="4"/>
    </row>
    <row r="80" spans="1:27">
      <c r="A80">
        <v>301</v>
      </c>
      <c r="B80" t="s">
        <v>8</v>
      </c>
      <c r="C80">
        <v>2006</v>
      </c>
      <c r="D80">
        <v>7</v>
      </c>
      <c r="E80">
        <v>52.5625</v>
      </c>
      <c r="F80" s="3">
        <v>28.4</v>
      </c>
      <c r="G80">
        <v>34.6</v>
      </c>
      <c r="H80" s="3">
        <v>135</v>
      </c>
      <c r="J80" s="17">
        <f t="shared" si="6"/>
        <v>31.53818879</v>
      </c>
      <c r="K80" s="17">
        <f t="shared" si="5"/>
        <v>7.3756887899999981</v>
      </c>
      <c r="L80" s="17">
        <f t="shared" si="5"/>
        <v>13.575688790000001</v>
      </c>
      <c r="M80" s="17">
        <f t="shared" si="5"/>
        <v>113.97568878999999</v>
      </c>
      <c r="N80" s="14" t="str">
        <f t="shared" si="8"/>
        <v/>
      </c>
      <c r="O80" s="17">
        <f t="shared" si="7"/>
        <v>0.60001310420927467</v>
      </c>
      <c r="P80" s="14"/>
      <c r="Q80">
        <v>21.02431121</v>
      </c>
      <c r="R80">
        <v>26.589644069999999</v>
      </c>
      <c r="S80">
        <v>-2.6805672697790199</v>
      </c>
      <c r="T80">
        <v>-32.097324485207402</v>
      </c>
      <c r="U80" s="1" t="s">
        <v>91</v>
      </c>
      <c r="V80" s="1">
        <v>-3.81</v>
      </c>
      <c r="W80" s="1">
        <v>-14.5</v>
      </c>
      <c r="Y80" s="4"/>
      <c r="Z80" s="3"/>
      <c r="AA80" s="3"/>
    </row>
    <row r="81" spans="1:27">
      <c r="A81">
        <v>301</v>
      </c>
      <c r="B81" t="s">
        <v>8</v>
      </c>
      <c r="C81">
        <v>2006</v>
      </c>
      <c r="D81">
        <v>8</v>
      </c>
      <c r="E81">
        <v>7.9375</v>
      </c>
      <c r="F81" s="4">
        <v>25.6</v>
      </c>
      <c r="G81">
        <v>0.8</v>
      </c>
      <c r="H81" s="4">
        <v>87.8</v>
      </c>
      <c r="J81" s="17">
        <f t="shared" si="6"/>
        <v>0</v>
      </c>
      <c r="K81" s="17">
        <f t="shared" si="5"/>
        <v>0</v>
      </c>
      <c r="L81" s="17">
        <f t="shared" si="5"/>
        <v>0</v>
      </c>
      <c r="M81" s="17">
        <f t="shared" si="5"/>
        <v>58.534361109999992</v>
      </c>
      <c r="N81" s="14" t="str">
        <f t="shared" si="8"/>
        <v/>
      </c>
      <c r="O81" s="17">
        <f t="shared" si="7"/>
        <v>0</v>
      </c>
      <c r="P81" s="14"/>
      <c r="Q81">
        <v>29.265638890000002</v>
      </c>
      <c r="R81">
        <v>42.731519460000001</v>
      </c>
      <c r="S81">
        <v>-2.3119359376100301</v>
      </c>
      <c r="T81">
        <v>-27.362217555522101</v>
      </c>
      <c r="U81" s="2" t="s">
        <v>92</v>
      </c>
      <c r="V81" s="2">
        <v>-1.67</v>
      </c>
      <c r="W81" s="2">
        <v>2.8</v>
      </c>
      <c r="Y81" s="2"/>
      <c r="Z81" s="4"/>
      <c r="AA81" s="4"/>
    </row>
    <row r="82" spans="1:27">
      <c r="A82">
        <v>301</v>
      </c>
      <c r="B82" t="s">
        <v>8</v>
      </c>
      <c r="C82">
        <v>2006</v>
      </c>
      <c r="D82">
        <v>9</v>
      </c>
      <c r="E82">
        <v>15.4375</v>
      </c>
      <c r="F82" s="3">
        <v>38.4</v>
      </c>
      <c r="G82">
        <v>24.2</v>
      </c>
      <c r="H82" s="3">
        <v>144.19999999999999</v>
      </c>
      <c r="J82" s="17">
        <f t="shared" si="6"/>
        <v>0</v>
      </c>
      <c r="K82" s="17">
        <f t="shared" si="5"/>
        <v>6.9202906099999986</v>
      </c>
      <c r="L82" s="17">
        <f t="shared" si="5"/>
        <v>0</v>
      </c>
      <c r="M82" s="17">
        <f t="shared" si="5"/>
        <v>112.72029060999999</v>
      </c>
      <c r="N82" s="14" t="str">
        <f t="shared" si="8"/>
        <v/>
      </c>
      <c r="O82" s="17">
        <f t="shared" si="7"/>
        <v>0</v>
      </c>
      <c r="P82" s="14"/>
      <c r="Q82">
        <v>31.47970939</v>
      </c>
      <c r="R82">
        <v>65.059845809999999</v>
      </c>
      <c r="S82">
        <v>-2.4881915748914398</v>
      </c>
      <c r="T82">
        <v>-20.235830793227599</v>
      </c>
      <c r="U82" s="1" t="s">
        <v>93</v>
      </c>
      <c r="V82" s="1">
        <v>-2.2799999999999998</v>
      </c>
      <c r="W82" s="1">
        <v>-2.6</v>
      </c>
      <c r="X82" s="1">
        <v>-10.97</v>
      </c>
      <c r="Y82" s="1">
        <v>-77.900000000000006</v>
      </c>
      <c r="Z82" s="1">
        <v>-5.97</v>
      </c>
      <c r="AA82" s="1">
        <v>-28.7</v>
      </c>
    </row>
    <row r="83" spans="1:27">
      <c r="A83">
        <v>301</v>
      </c>
      <c r="B83" t="s">
        <v>8</v>
      </c>
      <c r="C83">
        <v>2006</v>
      </c>
      <c r="D83">
        <v>10</v>
      </c>
      <c r="E83">
        <v>7.0625</v>
      </c>
      <c r="F83" s="4">
        <v>9</v>
      </c>
      <c r="G83">
        <v>0.8</v>
      </c>
      <c r="H83" s="4">
        <v>15.6</v>
      </c>
      <c r="J83" s="17">
        <f t="shared" si="6"/>
        <v>0</v>
      </c>
      <c r="K83" s="17">
        <f t="shared" si="5"/>
        <v>0</v>
      </c>
      <c r="L83" s="17">
        <f t="shared" si="5"/>
        <v>0</v>
      </c>
      <c r="M83" s="17">
        <f t="shared" si="5"/>
        <v>0</v>
      </c>
      <c r="N83" s="14" t="str">
        <f t="shared" si="8"/>
        <v/>
      </c>
      <c r="O83" s="17">
        <f t="shared" si="7"/>
        <v>0</v>
      </c>
      <c r="P83" s="14"/>
      <c r="Q83">
        <v>21.224505600000001</v>
      </c>
      <c r="R83">
        <v>96.605586290000005</v>
      </c>
      <c r="S83">
        <v>-3.1556074553994899</v>
      </c>
      <c r="T83">
        <v>-12.585739046887801</v>
      </c>
      <c r="U83" s="2" t="s">
        <v>94</v>
      </c>
      <c r="V83" s="2">
        <v>-0.57999999999999996</v>
      </c>
      <c r="W83" s="2">
        <v>8.4</v>
      </c>
      <c r="X83" s="2">
        <v>-0.64</v>
      </c>
      <c r="Y83" s="2">
        <v>-13.3</v>
      </c>
      <c r="Z83" s="2">
        <v>4.46</v>
      </c>
      <c r="AA83" s="2">
        <v>24.6</v>
      </c>
    </row>
    <row r="84" spans="1:27">
      <c r="A84">
        <v>301</v>
      </c>
      <c r="B84" t="s">
        <v>8</v>
      </c>
      <c r="C84">
        <v>2006</v>
      </c>
      <c r="D84">
        <v>11</v>
      </c>
      <c r="E84">
        <v>17.625</v>
      </c>
      <c r="F84" s="3">
        <v>56.2</v>
      </c>
      <c r="G84">
        <v>12</v>
      </c>
      <c r="H84" s="3">
        <v>28.4</v>
      </c>
      <c r="J84" s="17">
        <f t="shared" si="6"/>
        <v>0</v>
      </c>
      <c r="K84" s="17">
        <f t="shared" si="5"/>
        <v>33.831038900000003</v>
      </c>
      <c r="L84" s="17">
        <f t="shared" si="5"/>
        <v>0</v>
      </c>
      <c r="M84" s="17">
        <f t="shared" si="5"/>
        <v>6.0310388999999986</v>
      </c>
      <c r="N84" s="14" t="str">
        <f t="shared" si="8"/>
        <v/>
      </c>
      <c r="O84" s="17">
        <f t="shared" si="7"/>
        <v>0</v>
      </c>
      <c r="P84" s="14"/>
      <c r="Q84">
        <v>22.3689611</v>
      </c>
      <c r="R84">
        <v>111.3213387</v>
      </c>
      <c r="S84">
        <v>-4.1305137769834301</v>
      </c>
      <c r="T84">
        <v>-6.4678114530987703</v>
      </c>
      <c r="U84" s="1" t="s">
        <v>95</v>
      </c>
      <c r="V84" s="1">
        <v>-2.92</v>
      </c>
      <c r="W84" s="1">
        <v>-9.6</v>
      </c>
      <c r="X84" s="1">
        <v>-2.77</v>
      </c>
      <c r="Y84" s="1">
        <v>-8.5</v>
      </c>
      <c r="Z84" s="1">
        <v>-2.92</v>
      </c>
      <c r="AA84" s="1">
        <v>-8.4</v>
      </c>
    </row>
    <row r="85" spans="1:27">
      <c r="A85">
        <v>301</v>
      </c>
      <c r="B85" t="s">
        <v>8</v>
      </c>
      <c r="C85">
        <v>2006</v>
      </c>
      <c r="D85">
        <v>12</v>
      </c>
      <c r="E85">
        <v>34.4375</v>
      </c>
      <c r="F85" s="4">
        <v>75.2</v>
      </c>
      <c r="G85">
        <v>6.8</v>
      </c>
      <c r="H85" s="4">
        <v>72</v>
      </c>
      <c r="J85" s="17">
        <f t="shared" si="6"/>
        <v>7.5510936700000002</v>
      </c>
      <c r="K85" s="17">
        <f t="shared" si="5"/>
        <v>48.313593670000003</v>
      </c>
      <c r="L85" s="17">
        <f t="shared" si="5"/>
        <v>0</v>
      </c>
      <c r="M85" s="17">
        <f t="shared" si="5"/>
        <v>45.11359367</v>
      </c>
      <c r="N85" s="14" t="str">
        <f t="shared" si="8"/>
        <v/>
      </c>
      <c r="O85" s="17">
        <f t="shared" si="7"/>
        <v>0.21926950765880218</v>
      </c>
      <c r="P85" s="14"/>
      <c r="Q85">
        <v>26.88640633</v>
      </c>
      <c r="R85">
        <v>121.8826736</v>
      </c>
      <c r="S85">
        <v>-5.1520128014836599</v>
      </c>
      <c r="T85">
        <v>-3.5531055923177099</v>
      </c>
      <c r="U85" s="2" t="s">
        <v>96</v>
      </c>
      <c r="V85" s="2">
        <v>-3.22</v>
      </c>
      <c r="W85" s="2">
        <v>-8.4</v>
      </c>
      <c r="X85" s="2">
        <v>2.87</v>
      </c>
      <c r="Y85" s="2">
        <v>21.9</v>
      </c>
      <c r="Z85" s="2">
        <v>-1.32</v>
      </c>
      <c r="AA85" s="2">
        <v>5.4</v>
      </c>
    </row>
    <row r="86" spans="1:27">
      <c r="A86">
        <v>301</v>
      </c>
      <c r="B86" t="s">
        <v>8</v>
      </c>
      <c r="C86">
        <v>2007</v>
      </c>
      <c r="D86">
        <v>1</v>
      </c>
      <c r="E86">
        <v>24.6875</v>
      </c>
      <c r="F86" s="3">
        <v>103.2</v>
      </c>
      <c r="G86">
        <v>18.399999999999999</v>
      </c>
      <c r="H86" s="3">
        <v>47</v>
      </c>
      <c r="J86" s="17">
        <f t="shared" si="6"/>
        <v>0</v>
      </c>
      <c r="K86" s="17">
        <f t="shared" si="5"/>
        <v>72.89474036</v>
      </c>
      <c r="L86" s="17">
        <f t="shared" si="5"/>
        <v>0</v>
      </c>
      <c r="M86" s="17">
        <f t="shared" si="5"/>
        <v>16.694740360000001</v>
      </c>
      <c r="N86" s="14" t="str">
        <f t="shared" si="8"/>
        <v/>
      </c>
      <c r="O86" s="17">
        <f t="shared" si="7"/>
        <v>0</v>
      </c>
      <c r="P86" s="14"/>
      <c r="Q86">
        <v>30.305259639999999</v>
      </c>
      <c r="R86">
        <v>128.1027555</v>
      </c>
      <c r="S86">
        <v>-5.9346994509876598</v>
      </c>
      <c r="T86">
        <v>-4.5531679058560401</v>
      </c>
      <c r="U86" s="1" t="s">
        <v>97</v>
      </c>
      <c r="V86" s="1">
        <v>-3.61</v>
      </c>
      <c r="W86" s="1">
        <v>-16.7</v>
      </c>
      <c r="X86" s="1">
        <v>-0.75</v>
      </c>
      <c r="Y86" s="1">
        <v>-6.6</v>
      </c>
      <c r="Z86" s="1">
        <v>-1.78</v>
      </c>
      <c r="AA86" s="1">
        <v>-4.2</v>
      </c>
    </row>
    <row r="87" spans="1:27">
      <c r="A87">
        <v>301</v>
      </c>
      <c r="B87" t="s">
        <v>8</v>
      </c>
      <c r="C87">
        <v>2007</v>
      </c>
      <c r="D87">
        <v>2</v>
      </c>
      <c r="E87">
        <v>61.375</v>
      </c>
      <c r="F87" s="4">
        <v>119</v>
      </c>
      <c r="G87">
        <v>5.8</v>
      </c>
      <c r="H87" s="4">
        <v>105.4</v>
      </c>
      <c r="J87" s="17">
        <f t="shared" si="6"/>
        <v>20.68748927</v>
      </c>
      <c r="K87" s="17">
        <f t="shared" si="5"/>
        <v>78.31248927</v>
      </c>
      <c r="L87" s="17">
        <f t="shared" si="5"/>
        <v>0</v>
      </c>
      <c r="M87" s="17">
        <f t="shared" si="5"/>
        <v>64.712489270000006</v>
      </c>
      <c r="N87" s="14" t="str">
        <f t="shared" si="8"/>
        <v/>
      </c>
      <c r="O87" s="17">
        <f t="shared" si="7"/>
        <v>0.33706703494908352</v>
      </c>
      <c r="P87" s="14"/>
      <c r="Q87">
        <v>40.68751073</v>
      </c>
      <c r="R87">
        <v>99.141820670000001</v>
      </c>
      <c r="S87">
        <v>-6.2946719816325203</v>
      </c>
      <c r="T87">
        <v>-9.1253520105700598</v>
      </c>
      <c r="U87" s="2" t="s">
        <v>98</v>
      </c>
      <c r="V87" s="2">
        <v>-2.96</v>
      </c>
      <c r="W87" s="2">
        <v>-11.3</v>
      </c>
      <c r="X87" s="2">
        <v>3.51</v>
      </c>
      <c r="Y87" s="2">
        <v>19.3</v>
      </c>
      <c r="Z87" s="2">
        <v>-2.86</v>
      </c>
      <c r="AA87" s="2">
        <v>-8.4</v>
      </c>
    </row>
    <row r="88" spans="1:27">
      <c r="A88">
        <v>301</v>
      </c>
      <c r="B88" t="s">
        <v>8</v>
      </c>
      <c r="C88">
        <v>2007</v>
      </c>
      <c r="D88">
        <v>3</v>
      </c>
      <c r="E88">
        <v>44.3125</v>
      </c>
      <c r="F88" s="3">
        <v>26.6</v>
      </c>
      <c r="G88">
        <v>18</v>
      </c>
      <c r="H88" s="3">
        <v>70.2</v>
      </c>
      <c r="J88" s="17">
        <f t="shared" si="6"/>
        <v>0</v>
      </c>
      <c r="K88" s="17">
        <f t="shared" si="5"/>
        <v>0</v>
      </c>
      <c r="L88" s="17">
        <f t="shared" si="5"/>
        <v>0</v>
      </c>
      <c r="M88" s="17">
        <f t="shared" si="5"/>
        <v>23.784672690000001</v>
      </c>
      <c r="N88" s="14" t="str">
        <f t="shared" si="8"/>
        <v/>
      </c>
      <c r="O88" s="17">
        <f t="shared" si="7"/>
        <v>0</v>
      </c>
      <c r="P88" s="14"/>
      <c r="Q88">
        <v>46.415327310000002</v>
      </c>
      <c r="R88">
        <v>86.58005077</v>
      </c>
      <c r="S88">
        <v>-6.1299270982313496</v>
      </c>
      <c r="T88">
        <v>-16.114514130009798</v>
      </c>
      <c r="U88" s="1" t="s">
        <v>99</v>
      </c>
      <c r="V88" s="1">
        <v>-2.4300000000000002</v>
      </c>
      <c r="W88" s="1">
        <v>-7.8</v>
      </c>
      <c r="X88" s="1">
        <v>-3.13</v>
      </c>
      <c r="Y88" s="1">
        <v>-9</v>
      </c>
      <c r="Z88" s="1">
        <v>-2.12</v>
      </c>
      <c r="AA88" s="1">
        <v>-5.0999999999999996</v>
      </c>
    </row>
    <row r="89" spans="1:27">
      <c r="A89">
        <v>301</v>
      </c>
      <c r="B89" t="s">
        <v>8</v>
      </c>
      <c r="C89">
        <v>2007</v>
      </c>
      <c r="D89">
        <v>4</v>
      </c>
      <c r="E89">
        <v>46.75</v>
      </c>
      <c r="F89" s="4">
        <v>12.6</v>
      </c>
      <c r="G89">
        <v>11</v>
      </c>
      <c r="H89" s="4">
        <v>101.6</v>
      </c>
      <c r="J89" s="17">
        <f t="shared" si="6"/>
        <v>27.102810590000001</v>
      </c>
      <c r="K89" s="17">
        <f t="shared" si="5"/>
        <v>0</v>
      </c>
      <c r="L89" s="17">
        <f t="shared" si="5"/>
        <v>0</v>
      </c>
      <c r="M89" s="17">
        <f t="shared" si="5"/>
        <v>81.952810589999999</v>
      </c>
      <c r="N89" s="14" t="str">
        <f t="shared" si="8"/>
        <v/>
      </c>
      <c r="O89" s="17">
        <f t="shared" si="7"/>
        <v>0.57973926395721931</v>
      </c>
      <c r="P89" s="14"/>
      <c r="Q89">
        <v>19.647189409999999</v>
      </c>
      <c r="R89">
        <v>55.903470220000003</v>
      </c>
      <c r="S89">
        <v>-5.4785637890587502</v>
      </c>
      <c r="T89">
        <v>-23.7836508750555</v>
      </c>
      <c r="U89" s="2" t="s">
        <v>100</v>
      </c>
      <c r="V89" s="2">
        <v>-1.98</v>
      </c>
      <c r="W89" s="2">
        <v>1</v>
      </c>
      <c r="X89" s="2">
        <v>-5.29</v>
      </c>
      <c r="Y89" s="2">
        <v>-31.5</v>
      </c>
      <c r="Z89" s="2">
        <v>-5.08</v>
      </c>
      <c r="AA89" s="2">
        <v>-24.2</v>
      </c>
    </row>
    <row r="90" spans="1:27">
      <c r="A90">
        <v>301</v>
      </c>
      <c r="B90" t="s">
        <v>8</v>
      </c>
      <c r="C90">
        <v>2007</v>
      </c>
      <c r="D90">
        <v>5</v>
      </c>
      <c r="E90">
        <v>83.25</v>
      </c>
      <c r="F90" s="3">
        <v>72.8</v>
      </c>
      <c r="G90">
        <v>49.8</v>
      </c>
      <c r="H90" s="3">
        <v>10.8</v>
      </c>
      <c r="J90" s="17">
        <f t="shared" si="6"/>
        <v>59.10431474</v>
      </c>
      <c r="K90" s="17">
        <f t="shared" si="5"/>
        <v>48.654314739999997</v>
      </c>
      <c r="L90" s="17">
        <f t="shared" si="5"/>
        <v>25.654314739999997</v>
      </c>
      <c r="M90" s="17">
        <f t="shared" si="5"/>
        <v>0</v>
      </c>
      <c r="N90" s="14" t="str">
        <f t="shared" si="8"/>
        <v/>
      </c>
      <c r="O90" s="17">
        <f t="shared" si="7"/>
        <v>0.70996173861861867</v>
      </c>
      <c r="P90" s="14"/>
      <c r="Q90">
        <v>24.14568526</v>
      </c>
      <c r="R90">
        <v>37.026778100000001</v>
      </c>
      <c r="S90">
        <v>-4.5088834974067904</v>
      </c>
      <c r="T90">
        <v>-29.968707354498498</v>
      </c>
      <c r="U90" s="1" t="s">
        <v>101</v>
      </c>
      <c r="V90" s="1">
        <v>-3.45</v>
      </c>
      <c r="W90" s="1">
        <v>-6.8</v>
      </c>
      <c r="X90" s="1">
        <v>-5.4</v>
      </c>
      <c r="Y90" s="1">
        <v>-25.6</v>
      </c>
      <c r="Z90" s="1">
        <v>-3.97</v>
      </c>
      <c r="AA90" s="1">
        <v>-20.9</v>
      </c>
    </row>
    <row r="91" spans="1:27">
      <c r="A91">
        <v>301</v>
      </c>
      <c r="B91" t="s">
        <v>8</v>
      </c>
      <c r="C91">
        <v>2007</v>
      </c>
      <c r="D91">
        <v>6</v>
      </c>
      <c r="E91">
        <v>104.0625</v>
      </c>
      <c r="F91" s="4">
        <v>110.8</v>
      </c>
      <c r="G91">
        <v>13</v>
      </c>
      <c r="H91" s="4">
        <v>319.39999999999998</v>
      </c>
      <c r="J91" s="17">
        <f t="shared" si="6"/>
        <v>84.502559239999997</v>
      </c>
      <c r="K91" s="17">
        <f t="shared" si="5"/>
        <v>91.240059239999994</v>
      </c>
      <c r="L91" s="17">
        <f t="shared" si="5"/>
        <v>0</v>
      </c>
      <c r="M91" s="17">
        <f t="shared" si="5"/>
        <v>299.84005923999996</v>
      </c>
      <c r="N91" s="14" t="str">
        <f t="shared" si="8"/>
        <v/>
      </c>
      <c r="O91" s="17">
        <f t="shared" si="7"/>
        <v>0.81203660530930932</v>
      </c>
      <c r="P91" s="14"/>
      <c r="Q91">
        <v>19.55994076</v>
      </c>
      <c r="R91">
        <v>22.463295160000001</v>
      </c>
      <c r="S91">
        <v>-3.4839134676780299</v>
      </c>
      <c r="T91">
        <v>-33.025979712017197</v>
      </c>
      <c r="U91" s="2" t="s">
        <v>102</v>
      </c>
      <c r="V91" s="2">
        <v>-7.79</v>
      </c>
      <c r="W91" s="2">
        <v>-50.9</v>
      </c>
      <c r="X91" s="2">
        <v>-7.7</v>
      </c>
      <c r="Y91" s="2">
        <v>-46.8</v>
      </c>
      <c r="Z91" s="2">
        <v>-6.13</v>
      </c>
      <c r="AA91" s="2">
        <v>-31.4</v>
      </c>
    </row>
    <row r="92" spans="1:27">
      <c r="A92">
        <v>301</v>
      </c>
      <c r="B92" t="s">
        <v>8</v>
      </c>
      <c r="C92">
        <v>2007</v>
      </c>
      <c r="D92">
        <v>7</v>
      </c>
      <c r="E92">
        <v>20.25</v>
      </c>
      <c r="F92" s="3">
        <v>1</v>
      </c>
      <c r="G92">
        <v>2.8</v>
      </c>
      <c r="H92" s="3">
        <v>36.799999999999997</v>
      </c>
      <c r="J92" s="17">
        <f t="shared" si="6"/>
        <v>0</v>
      </c>
      <c r="K92" s="17">
        <f t="shared" si="5"/>
        <v>0</v>
      </c>
      <c r="L92" s="17">
        <f t="shared" si="5"/>
        <v>0</v>
      </c>
      <c r="M92" s="17">
        <f t="shared" si="5"/>
        <v>12.944661609999997</v>
      </c>
      <c r="N92" s="14" t="str">
        <f t="shared" si="8"/>
        <v/>
      </c>
      <c r="O92" s="17">
        <f t="shared" si="7"/>
        <v>0</v>
      </c>
      <c r="P92" s="14"/>
      <c r="Q92">
        <v>23.85533839</v>
      </c>
      <c r="R92">
        <v>26.34060216</v>
      </c>
      <c r="S92">
        <v>-2.6805672697790199</v>
      </c>
      <c r="T92">
        <v>-32.097324485207402</v>
      </c>
      <c r="U92" s="1" t="s">
        <v>103</v>
      </c>
      <c r="V92" s="1">
        <v>-1.6</v>
      </c>
      <c r="W92" s="1">
        <v>2.7</v>
      </c>
      <c r="X92" s="1">
        <v>-4.72</v>
      </c>
      <c r="Y92" s="1">
        <v>-28.1</v>
      </c>
      <c r="Z92" s="1">
        <v>-6.36</v>
      </c>
      <c r="AA92" s="1">
        <v>-33.799999999999997</v>
      </c>
    </row>
    <row r="93" spans="1:27">
      <c r="A93">
        <v>301</v>
      </c>
      <c r="B93" t="s">
        <v>8</v>
      </c>
      <c r="C93">
        <v>2007</v>
      </c>
      <c r="D93">
        <v>8</v>
      </c>
      <c r="E93">
        <v>22.8125</v>
      </c>
      <c r="F93" s="4">
        <v>107.8</v>
      </c>
      <c r="G93">
        <v>13</v>
      </c>
      <c r="H93" s="4">
        <v>86.6</v>
      </c>
      <c r="J93" s="17">
        <f t="shared" si="6"/>
        <v>0</v>
      </c>
      <c r="K93" s="17">
        <f t="shared" si="5"/>
        <v>69.24545415</v>
      </c>
      <c r="L93" s="17">
        <f t="shared" si="5"/>
        <v>0</v>
      </c>
      <c r="M93" s="17">
        <f t="shared" si="5"/>
        <v>48.045454149999998</v>
      </c>
      <c r="N93" s="14" t="str">
        <f t="shared" si="8"/>
        <v/>
      </c>
      <c r="O93" s="17">
        <f t="shared" si="7"/>
        <v>0</v>
      </c>
      <c r="P93" s="14"/>
      <c r="Q93">
        <v>38.554545849999997</v>
      </c>
      <c r="R93">
        <v>41.678608330000003</v>
      </c>
      <c r="S93">
        <v>-2.3119359376100301</v>
      </c>
      <c r="T93">
        <v>-27.362217555522101</v>
      </c>
      <c r="U93" s="2" t="s">
        <v>104</v>
      </c>
      <c r="V93" s="2">
        <v>-4.3099999999999996</v>
      </c>
      <c r="W93" s="2">
        <v>-19.8</v>
      </c>
      <c r="X93" s="2">
        <v>-3.52</v>
      </c>
      <c r="Y93" s="2">
        <v>-9</v>
      </c>
      <c r="Z93" s="2">
        <v>-3.49</v>
      </c>
      <c r="AA93" s="2">
        <v>-11.3</v>
      </c>
    </row>
    <row r="94" spans="1:27">
      <c r="A94">
        <v>301</v>
      </c>
      <c r="B94" t="s">
        <v>8</v>
      </c>
      <c r="C94">
        <v>2007</v>
      </c>
      <c r="D94">
        <v>9</v>
      </c>
      <c r="E94">
        <v>3.5</v>
      </c>
      <c r="F94" s="3">
        <v>38.799999999999997</v>
      </c>
      <c r="G94" t="s">
        <v>226</v>
      </c>
      <c r="H94" s="3">
        <v>43</v>
      </c>
      <c r="J94" s="17">
        <f t="shared" si="6"/>
        <v>0</v>
      </c>
      <c r="K94" s="17">
        <f t="shared" si="5"/>
        <v>0</v>
      </c>
      <c r="L94" s="17" t="s">
        <v>226</v>
      </c>
      <c r="M94" s="17">
        <f t="shared" si="5"/>
        <v>0</v>
      </c>
      <c r="N94" s="14" t="str">
        <f t="shared" si="8"/>
        <v/>
      </c>
      <c r="O94" s="17">
        <f t="shared" si="7"/>
        <v>0</v>
      </c>
      <c r="P94" s="14"/>
      <c r="Q94">
        <v>56.56518286</v>
      </c>
      <c r="R94">
        <v>63.066109539999999</v>
      </c>
      <c r="S94">
        <v>-2.4881915748914398</v>
      </c>
      <c r="T94">
        <v>-20.235830793227599</v>
      </c>
      <c r="U94" s="1" t="s">
        <v>105</v>
      </c>
      <c r="V94" s="1">
        <v>-2.2200000000000002</v>
      </c>
      <c r="W94" s="1">
        <v>2.1</v>
      </c>
      <c r="X94" s="3"/>
      <c r="Y94" s="3"/>
      <c r="Z94" s="1">
        <v>-2.89</v>
      </c>
      <c r="AA94" s="1">
        <v>-2.9</v>
      </c>
    </row>
    <row r="95" spans="1:27">
      <c r="A95">
        <v>301</v>
      </c>
      <c r="B95" t="s">
        <v>8</v>
      </c>
      <c r="C95">
        <v>2007</v>
      </c>
      <c r="D95">
        <v>10</v>
      </c>
      <c r="E95">
        <v>18.75</v>
      </c>
      <c r="F95" s="4">
        <v>44.8</v>
      </c>
      <c r="G95">
        <v>12.6</v>
      </c>
      <c r="H95" s="4">
        <v>13.6</v>
      </c>
      <c r="J95" s="17">
        <f t="shared" si="6"/>
        <v>0</v>
      </c>
      <c r="K95" s="17">
        <f t="shared" si="5"/>
        <v>0</v>
      </c>
      <c r="L95" s="17">
        <f t="shared" si="5"/>
        <v>0</v>
      </c>
      <c r="M95" s="17">
        <f t="shared" si="5"/>
        <v>0</v>
      </c>
      <c r="N95" s="14" t="str">
        <f t="shared" si="8"/>
        <v/>
      </c>
      <c r="O95" s="17">
        <f t="shared" si="7"/>
        <v>0</v>
      </c>
      <c r="P95" s="14"/>
      <c r="Q95">
        <v>62.964388730000003</v>
      </c>
      <c r="R95">
        <v>90.272681590000005</v>
      </c>
      <c r="S95">
        <v>-3.1556074553994899</v>
      </c>
      <c r="T95">
        <v>-12.585739046887801</v>
      </c>
      <c r="U95" s="2" t="s">
        <v>106</v>
      </c>
      <c r="V95" s="2">
        <v>-1.78</v>
      </c>
      <c r="W95" s="2">
        <v>-0.9</v>
      </c>
      <c r="X95" s="2">
        <v>-0.08</v>
      </c>
      <c r="Y95" s="2">
        <v>9.8000000000000007</v>
      </c>
      <c r="Z95" s="2">
        <v>-1.81</v>
      </c>
      <c r="AA95" s="2">
        <v>-2.8</v>
      </c>
    </row>
    <row r="96" spans="1:27">
      <c r="A96">
        <v>301</v>
      </c>
      <c r="B96" t="s">
        <v>8</v>
      </c>
      <c r="C96">
        <v>2007</v>
      </c>
      <c r="D96">
        <v>11</v>
      </c>
      <c r="E96">
        <v>81.875</v>
      </c>
      <c r="F96" s="3">
        <v>63.2</v>
      </c>
      <c r="G96">
        <v>126.2</v>
      </c>
      <c r="H96" s="3">
        <v>120.6</v>
      </c>
      <c r="J96" s="17">
        <f t="shared" si="6"/>
        <v>8.3966457800000001</v>
      </c>
      <c r="K96" s="17">
        <f t="shared" si="5"/>
        <v>0</v>
      </c>
      <c r="L96" s="17">
        <f t="shared" si="5"/>
        <v>52.721645780000003</v>
      </c>
      <c r="M96" s="17">
        <f t="shared" si="5"/>
        <v>47.121645779999994</v>
      </c>
      <c r="N96" s="14" t="str">
        <f t="shared" si="8"/>
        <v/>
      </c>
      <c r="O96" s="17">
        <f t="shared" si="7"/>
        <v>0.10255445227480917</v>
      </c>
      <c r="P96" s="14"/>
      <c r="Q96">
        <v>73.47835422</v>
      </c>
      <c r="R96">
        <v>104.3509294</v>
      </c>
      <c r="S96">
        <v>-4.1305137769834301</v>
      </c>
      <c r="T96">
        <v>-6.4678114530987703</v>
      </c>
      <c r="U96" s="1" t="s">
        <v>107</v>
      </c>
      <c r="V96" s="1">
        <v>-3.23</v>
      </c>
      <c r="W96" s="1">
        <v>-8.1999999999999993</v>
      </c>
      <c r="X96" s="1">
        <v>-2.2999999999999998</v>
      </c>
      <c r="Y96" s="1">
        <v>-3.8</v>
      </c>
      <c r="Z96" s="1">
        <v>-3.18</v>
      </c>
      <c r="AA96" s="1">
        <v>-9</v>
      </c>
    </row>
    <row r="97" spans="1:27">
      <c r="A97">
        <v>301</v>
      </c>
      <c r="B97" t="s">
        <v>8</v>
      </c>
      <c r="C97">
        <v>2007</v>
      </c>
      <c r="D97">
        <v>12</v>
      </c>
      <c r="E97">
        <v>173.875</v>
      </c>
      <c r="F97" s="4">
        <v>55.8</v>
      </c>
      <c r="G97">
        <v>93.6</v>
      </c>
      <c r="H97" s="4">
        <v>77.400000000000006</v>
      </c>
      <c r="J97" s="17">
        <f t="shared" si="6"/>
        <v>69.043506500000007</v>
      </c>
      <c r="K97" s="17">
        <f t="shared" si="5"/>
        <v>0</v>
      </c>
      <c r="L97" s="17">
        <f t="shared" si="5"/>
        <v>0</v>
      </c>
      <c r="M97" s="17">
        <f t="shared" si="5"/>
        <v>0</v>
      </c>
      <c r="N97" s="14" t="str">
        <f t="shared" si="8"/>
        <v/>
      </c>
      <c r="O97" s="17">
        <f t="shared" si="7"/>
        <v>0.39708702516175415</v>
      </c>
      <c r="P97" s="14"/>
      <c r="Q97">
        <v>104.83149349999999</v>
      </c>
      <c r="R97">
        <v>114.38745160000001</v>
      </c>
      <c r="S97">
        <v>-5.1520128014836599</v>
      </c>
      <c r="T97">
        <v>-3.5531055923177099</v>
      </c>
      <c r="U97" s="2" t="s">
        <v>108</v>
      </c>
      <c r="V97" s="2">
        <v>-2.65</v>
      </c>
      <c r="W97" s="2">
        <v>-3.8</v>
      </c>
      <c r="X97" s="2">
        <v>-3.28</v>
      </c>
      <c r="Y97" s="2">
        <v>-10.199999999999999</v>
      </c>
      <c r="Z97" s="2">
        <v>-2.65</v>
      </c>
      <c r="AA97" s="2">
        <v>-5</v>
      </c>
    </row>
    <row r="98" spans="1:27">
      <c r="A98">
        <v>301</v>
      </c>
      <c r="B98" t="s">
        <v>8</v>
      </c>
      <c r="C98">
        <v>2008</v>
      </c>
      <c r="D98">
        <v>1</v>
      </c>
      <c r="E98">
        <v>82.3125</v>
      </c>
      <c r="F98" s="3">
        <v>137</v>
      </c>
      <c r="G98">
        <v>193</v>
      </c>
      <c r="H98" s="3">
        <v>68.599999999999994</v>
      </c>
      <c r="J98" s="17">
        <f t="shared" si="6"/>
        <v>0</v>
      </c>
      <c r="K98" s="17">
        <f t="shared" si="5"/>
        <v>29.466444300000006</v>
      </c>
      <c r="L98" s="17">
        <f t="shared" si="5"/>
        <v>85.466444300000006</v>
      </c>
      <c r="M98" s="17">
        <f t="shared" si="5"/>
        <v>0</v>
      </c>
      <c r="N98" s="14" t="str">
        <f t="shared" si="8"/>
        <v/>
      </c>
      <c r="O98" s="17">
        <f t="shared" si="7"/>
        <v>0</v>
      </c>
      <c r="P98" s="14"/>
      <c r="Q98">
        <v>107.53355569999999</v>
      </c>
      <c r="R98">
        <v>124.3850666</v>
      </c>
      <c r="S98">
        <v>-5.9346994509876598</v>
      </c>
      <c r="T98">
        <v>-4.5531679058560401</v>
      </c>
      <c r="U98" s="1" t="s">
        <v>109</v>
      </c>
      <c r="V98" s="1">
        <v>-5.15</v>
      </c>
      <c r="W98" s="1">
        <v>-30.1</v>
      </c>
      <c r="X98" s="1">
        <v>-3.9</v>
      </c>
      <c r="Y98" s="1">
        <v>-16.899999999999999</v>
      </c>
      <c r="Z98" s="1">
        <v>-3.87</v>
      </c>
      <c r="AA98" s="1">
        <v>-20.399999999999999</v>
      </c>
    </row>
    <row r="99" spans="1:27">
      <c r="A99">
        <v>301</v>
      </c>
      <c r="B99" t="s">
        <v>8</v>
      </c>
      <c r="C99">
        <v>2008</v>
      </c>
      <c r="D99">
        <v>2</v>
      </c>
      <c r="E99">
        <v>85.375</v>
      </c>
      <c r="F99" s="4">
        <v>203.2</v>
      </c>
      <c r="G99">
        <v>49.8</v>
      </c>
      <c r="H99" s="4">
        <v>256.2</v>
      </c>
      <c r="J99" s="17">
        <f t="shared" si="6"/>
        <v>2.3060896399999962</v>
      </c>
      <c r="K99" s="17">
        <f t="shared" si="5"/>
        <v>120.13108963999998</v>
      </c>
      <c r="L99" s="17">
        <f t="shared" si="5"/>
        <v>0</v>
      </c>
      <c r="M99" s="17">
        <f t="shared" si="5"/>
        <v>173.13108963999997</v>
      </c>
      <c r="N99" s="14" t="str">
        <f t="shared" si="8"/>
        <v/>
      </c>
      <c r="O99" s="17">
        <f t="shared" si="7"/>
        <v>2.7011298857979458E-2</v>
      </c>
      <c r="P99" s="14"/>
      <c r="Q99">
        <v>83.068910360000004</v>
      </c>
      <c r="R99">
        <v>93.857650039999996</v>
      </c>
      <c r="S99">
        <v>-6.2946719816325203</v>
      </c>
      <c r="T99">
        <v>-9.1253520105700598</v>
      </c>
      <c r="U99" s="2" t="s">
        <v>110</v>
      </c>
      <c r="V99" s="2">
        <v>-3.79</v>
      </c>
      <c r="W99" s="2">
        <v>-17.100000000000001</v>
      </c>
      <c r="X99" s="2">
        <v>-3.15</v>
      </c>
      <c r="Y99" s="2">
        <v>-19.100000000000001</v>
      </c>
      <c r="Z99" s="2">
        <v>-5.44</v>
      </c>
      <c r="AA99" s="2">
        <v>-31.1</v>
      </c>
    </row>
    <row r="100" spans="1:27">
      <c r="A100">
        <v>301</v>
      </c>
      <c r="B100" t="s">
        <v>8</v>
      </c>
      <c r="C100">
        <v>2008</v>
      </c>
      <c r="D100">
        <v>3</v>
      </c>
      <c r="E100">
        <v>51.875</v>
      </c>
      <c r="F100" s="3">
        <v>40.6</v>
      </c>
      <c r="G100">
        <v>67</v>
      </c>
      <c r="H100" s="3">
        <v>35</v>
      </c>
      <c r="J100" s="17">
        <f t="shared" si="6"/>
        <v>0</v>
      </c>
      <c r="K100" s="17">
        <f t="shared" si="5"/>
        <v>0</v>
      </c>
      <c r="L100" s="17">
        <f t="shared" si="5"/>
        <v>0</v>
      </c>
      <c r="M100" s="17">
        <f t="shared" si="5"/>
        <v>0</v>
      </c>
      <c r="N100" s="14" t="str">
        <f t="shared" si="8"/>
        <v/>
      </c>
      <c r="O100" s="17">
        <f t="shared" si="7"/>
        <v>0</v>
      </c>
      <c r="P100" s="14"/>
      <c r="Q100">
        <v>69.945464020000003</v>
      </c>
      <c r="R100">
        <v>91.771414280000002</v>
      </c>
      <c r="S100">
        <v>-6.1299270982313496</v>
      </c>
      <c r="T100">
        <v>-16.114514130009798</v>
      </c>
      <c r="U100" s="1" t="s">
        <v>111</v>
      </c>
      <c r="V100" s="1">
        <v>-2.29</v>
      </c>
      <c r="W100" s="1">
        <v>-3.1</v>
      </c>
      <c r="X100" s="1">
        <v>-2.08</v>
      </c>
      <c r="Y100" s="1">
        <v>-3.6</v>
      </c>
      <c r="Z100" s="1">
        <v>-3.28</v>
      </c>
      <c r="AA100" s="1">
        <v>-10.3</v>
      </c>
    </row>
    <row r="101" spans="1:27">
      <c r="A101">
        <v>301</v>
      </c>
      <c r="B101" t="s">
        <v>8</v>
      </c>
      <c r="C101">
        <v>2008</v>
      </c>
      <c r="D101">
        <v>4</v>
      </c>
      <c r="E101">
        <v>7.4375</v>
      </c>
      <c r="F101" s="4">
        <v>18.8</v>
      </c>
      <c r="G101">
        <v>6</v>
      </c>
      <c r="H101" s="4">
        <v>149.80000000000001</v>
      </c>
      <c r="J101" s="17">
        <f t="shared" si="6"/>
        <v>0</v>
      </c>
      <c r="K101" s="17">
        <f t="shared" si="5"/>
        <v>0</v>
      </c>
      <c r="L101" s="17">
        <f t="shared" si="5"/>
        <v>0</v>
      </c>
      <c r="M101" s="17">
        <f t="shared" si="5"/>
        <v>116.44271736000002</v>
      </c>
      <c r="N101" s="14" t="str">
        <f t="shared" si="8"/>
        <v/>
      </c>
      <c r="O101" s="17">
        <f t="shared" si="7"/>
        <v>0</v>
      </c>
      <c r="P101" s="14"/>
      <c r="Q101">
        <v>33.357282640000001</v>
      </c>
      <c r="R101">
        <v>51.361667689999997</v>
      </c>
      <c r="S101">
        <v>-5.4785637890587502</v>
      </c>
      <c r="T101">
        <v>-23.7836508750555</v>
      </c>
      <c r="U101" s="2" t="s">
        <v>112</v>
      </c>
      <c r="V101" s="2">
        <v>-2.93</v>
      </c>
      <c r="W101" s="2">
        <v>-8.3000000000000007</v>
      </c>
      <c r="X101" s="2">
        <v>-4.67</v>
      </c>
      <c r="Y101" s="2">
        <v>-23.6</v>
      </c>
      <c r="Z101" s="2">
        <v>-3.22</v>
      </c>
      <c r="AA101" s="2">
        <v>-8.9</v>
      </c>
    </row>
    <row r="102" spans="1:27">
      <c r="A102">
        <v>301</v>
      </c>
      <c r="B102" t="s">
        <v>8</v>
      </c>
      <c r="C102">
        <v>2008</v>
      </c>
      <c r="D102">
        <v>5</v>
      </c>
      <c r="E102">
        <v>13.3125</v>
      </c>
      <c r="F102" s="3">
        <v>57.2</v>
      </c>
      <c r="G102">
        <v>2</v>
      </c>
      <c r="H102" s="3">
        <v>3.4</v>
      </c>
      <c r="J102" s="17">
        <f t="shared" si="6"/>
        <v>0</v>
      </c>
      <c r="K102" s="17">
        <f t="shared" ref="K102:N166" si="9">IF(F102-$Q102&lt;0,0,F102-$Q102)</f>
        <v>37.080237190000005</v>
      </c>
      <c r="L102" s="17">
        <f t="shared" si="9"/>
        <v>0</v>
      </c>
      <c r="M102" s="17">
        <f t="shared" si="9"/>
        <v>0</v>
      </c>
      <c r="N102" s="14" t="str">
        <f t="shared" si="8"/>
        <v/>
      </c>
      <c r="O102" s="17">
        <f t="shared" si="7"/>
        <v>0</v>
      </c>
      <c r="P102" s="14"/>
      <c r="Q102">
        <v>20.119762810000001</v>
      </c>
      <c r="R102">
        <v>35.41306883</v>
      </c>
      <c r="S102">
        <v>-4.5088834974067904</v>
      </c>
      <c r="T102">
        <v>-29.968707354498498</v>
      </c>
      <c r="U102" s="1" t="s">
        <v>113</v>
      </c>
      <c r="V102" s="1">
        <v>-3.81</v>
      </c>
      <c r="W102" s="1">
        <v>-13.3</v>
      </c>
      <c r="X102" s="3"/>
      <c r="Y102" s="3"/>
      <c r="Z102" s="1">
        <v>-3.19</v>
      </c>
      <c r="AA102" s="1">
        <v>-14.6</v>
      </c>
    </row>
    <row r="103" spans="1:27">
      <c r="A103">
        <v>301</v>
      </c>
      <c r="B103" t="s">
        <v>8</v>
      </c>
      <c r="C103">
        <v>2008</v>
      </c>
      <c r="D103">
        <v>6</v>
      </c>
      <c r="E103">
        <v>33.9375</v>
      </c>
      <c r="F103" s="4">
        <v>138.6</v>
      </c>
      <c r="G103">
        <v>35.4</v>
      </c>
      <c r="H103" s="4">
        <v>114</v>
      </c>
      <c r="J103" s="17">
        <f t="shared" si="6"/>
        <v>15.71748388</v>
      </c>
      <c r="K103" s="17">
        <f t="shared" si="9"/>
        <v>120.37998388</v>
      </c>
      <c r="L103" s="17">
        <f t="shared" si="9"/>
        <v>17.179983879999998</v>
      </c>
      <c r="M103" s="17">
        <f t="shared" si="9"/>
        <v>95.779983880000003</v>
      </c>
      <c r="N103" s="14" t="str">
        <f t="shared" si="8"/>
        <v/>
      </c>
      <c r="O103" s="17">
        <f t="shared" si="7"/>
        <v>0.4631302800736648</v>
      </c>
      <c r="P103" s="14"/>
      <c r="Q103">
        <v>18.22001612</v>
      </c>
      <c r="R103">
        <v>22.971871610000001</v>
      </c>
      <c r="S103">
        <v>-3.4839134676780299</v>
      </c>
      <c r="T103">
        <v>-33.025979712017197</v>
      </c>
      <c r="U103" s="2" t="s">
        <v>114</v>
      </c>
      <c r="V103" s="2">
        <v>-4.07</v>
      </c>
      <c r="W103" s="2">
        <v>-16.5</v>
      </c>
      <c r="X103" s="2">
        <v>-5.7</v>
      </c>
      <c r="Y103" s="2">
        <v>-33.700000000000003</v>
      </c>
      <c r="Z103" s="2">
        <v>-3.45</v>
      </c>
      <c r="AA103" s="2">
        <v>-10.199999999999999</v>
      </c>
    </row>
    <row r="104" spans="1:27">
      <c r="A104">
        <v>301</v>
      </c>
      <c r="B104" t="s">
        <v>8</v>
      </c>
      <c r="C104">
        <v>2008</v>
      </c>
      <c r="D104">
        <v>7</v>
      </c>
      <c r="E104">
        <v>42.375</v>
      </c>
      <c r="F104" s="3">
        <v>100.6</v>
      </c>
      <c r="G104">
        <v>2.8</v>
      </c>
      <c r="H104" s="3">
        <v>83.2</v>
      </c>
      <c r="J104" s="17">
        <f t="shared" si="6"/>
        <v>19.776572229999999</v>
      </c>
      <c r="K104" s="17">
        <f t="shared" si="9"/>
        <v>78.001572229999994</v>
      </c>
      <c r="L104" s="17">
        <f t="shared" si="9"/>
        <v>0</v>
      </c>
      <c r="M104" s="17">
        <f t="shared" si="9"/>
        <v>60.601572230000002</v>
      </c>
      <c r="N104" s="14" t="str">
        <f t="shared" si="8"/>
        <v/>
      </c>
      <c r="O104" s="17">
        <f t="shared" si="7"/>
        <v>0.46670376943952802</v>
      </c>
      <c r="P104" s="14"/>
      <c r="Q104">
        <v>22.598427770000001</v>
      </c>
      <c r="R104">
        <v>27.918841239999999</v>
      </c>
      <c r="S104">
        <v>-2.6805672697790199</v>
      </c>
      <c r="T104">
        <v>-32.097324485207402</v>
      </c>
      <c r="U104" s="1" t="s">
        <v>115</v>
      </c>
      <c r="V104" s="1">
        <v>-6.27</v>
      </c>
      <c r="W104" s="1">
        <v>-37.5</v>
      </c>
      <c r="X104" s="1">
        <v>0.8</v>
      </c>
      <c r="Y104" s="1">
        <v>6.1</v>
      </c>
      <c r="Z104" s="1">
        <v>-4.28</v>
      </c>
      <c r="AA104" s="1">
        <v>-17.5</v>
      </c>
    </row>
    <row r="105" spans="1:27">
      <c r="A105">
        <v>301</v>
      </c>
      <c r="B105" t="s">
        <v>8</v>
      </c>
      <c r="C105">
        <v>2008</v>
      </c>
      <c r="D105">
        <v>8</v>
      </c>
      <c r="E105">
        <v>51.5</v>
      </c>
      <c r="F105" s="4">
        <v>8.8000000000000007</v>
      </c>
      <c r="G105">
        <v>12.2</v>
      </c>
      <c r="H105" s="4">
        <v>50.4</v>
      </c>
      <c r="J105" s="17">
        <f t="shared" si="6"/>
        <v>20.86129317</v>
      </c>
      <c r="K105" s="17">
        <f t="shared" si="9"/>
        <v>0</v>
      </c>
      <c r="L105" s="17">
        <f t="shared" si="9"/>
        <v>0</v>
      </c>
      <c r="M105" s="17">
        <f t="shared" si="9"/>
        <v>19.761293169999998</v>
      </c>
      <c r="N105" s="14" t="str">
        <f t="shared" si="8"/>
        <v/>
      </c>
      <c r="O105" s="17">
        <f t="shared" si="7"/>
        <v>0.40507365378640775</v>
      </c>
      <c r="P105" s="14"/>
      <c r="Q105">
        <v>30.63870683</v>
      </c>
      <c r="R105">
        <v>36.458041219999998</v>
      </c>
      <c r="S105">
        <v>-2.3119359376100301</v>
      </c>
      <c r="T105">
        <v>-27.362217555522101</v>
      </c>
      <c r="U105" s="2" t="s">
        <v>116</v>
      </c>
      <c r="V105" s="2">
        <v>-2.73</v>
      </c>
      <c r="W105" s="2">
        <v>-3.4</v>
      </c>
      <c r="X105" s="2">
        <v>-1.85</v>
      </c>
      <c r="Y105" s="2">
        <v>-2.1</v>
      </c>
      <c r="Z105" s="2">
        <v>-4.01</v>
      </c>
      <c r="AA105" s="2">
        <v>-20.2</v>
      </c>
    </row>
    <row r="106" spans="1:27">
      <c r="A106">
        <v>301</v>
      </c>
      <c r="B106" t="s">
        <v>8</v>
      </c>
      <c r="C106">
        <v>2008</v>
      </c>
      <c r="D106">
        <v>9</v>
      </c>
      <c r="E106">
        <v>67.25</v>
      </c>
      <c r="F106" s="3">
        <v>63.2</v>
      </c>
      <c r="G106">
        <v>16.600000000000001</v>
      </c>
      <c r="H106" s="3">
        <v>76</v>
      </c>
      <c r="J106" s="17">
        <f t="shared" si="6"/>
        <v>5.1415230599999973</v>
      </c>
      <c r="K106" s="17">
        <f t="shared" si="9"/>
        <v>1.0915230600000001</v>
      </c>
      <c r="L106" s="17">
        <f t="shared" si="9"/>
        <v>0</v>
      </c>
      <c r="M106" s="17">
        <f t="shared" si="9"/>
        <v>13.891523059999997</v>
      </c>
      <c r="N106" s="14" t="str">
        <f t="shared" ref="N106:N134" si="10">IF(AND(I106&lt;&gt;"", $Q106&lt;&gt;""), I106-$Q106, "")</f>
        <v/>
      </c>
      <c r="O106" s="17">
        <f t="shared" si="7"/>
        <v>7.6453874498141228E-2</v>
      </c>
      <c r="P106" s="14"/>
      <c r="Q106">
        <v>62.108476940000003</v>
      </c>
      <c r="R106">
        <v>66.077806170000002</v>
      </c>
      <c r="S106">
        <v>-2.4881915748914398</v>
      </c>
      <c r="T106">
        <v>-20.235830793227599</v>
      </c>
      <c r="U106" s="1" t="s">
        <v>117</v>
      </c>
      <c r="V106" s="1">
        <v>-3.61</v>
      </c>
      <c r="W106" s="1">
        <v>-19.8</v>
      </c>
      <c r="X106" s="1">
        <v>-4.0999999999999996</v>
      </c>
      <c r="Y106" s="1">
        <v>-20.7</v>
      </c>
      <c r="Z106" s="1">
        <v>-7.1</v>
      </c>
      <c r="AA106" s="1">
        <v>-45.6</v>
      </c>
    </row>
    <row r="107" spans="1:27">
      <c r="A107">
        <v>301</v>
      </c>
      <c r="B107" t="s">
        <v>8</v>
      </c>
      <c r="C107">
        <v>2008</v>
      </c>
      <c r="D107">
        <v>10</v>
      </c>
      <c r="E107">
        <v>68.75</v>
      </c>
      <c r="F107" s="4">
        <v>45.6</v>
      </c>
      <c r="G107">
        <v>2.6</v>
      </c>
      <c r="H107" s="4">
        <v>50.6</v>
      </c>
      <c r="J107" s="17">
        <f t="shared" si="6"/>
        <v>0</v>
      </c>
      <c r="K107" s="17">
        <f t="shared" si="9"/>
        <v>0</v>
      </c>
      <c r="L107" s="17">
        <f t="shared" si="9"/>
        <v>0</v>
      </c>
      <c r="M107" s="17">
        <f t="shared" si="9"/>
        <v>0</v>
      </c>
      <c r="N107" s="14" t="str">
        <f t="shared" si="10"/>
        <v/>
      </c>
      <c r="O107" s="17">
        <f t="shared" si="7"/>
        <v>0</v>
      </c>
      <c r="P107" s="14"/>
      <c r="Q107">
        <v>88.345567819999999</v>
      </c>
      <c r="R107">
        <v>96.419722680000007</v>
      </c>
      <c r="S107">
        <v>-3.1556074553994899</v>
      </c>
      <c r="T107">
        <v>-12.585739046887801</v>
      </c>
      <c r="U107" s="2" t="s">
        <v>118</v>
      </c>
      <c r="V107" s="2">
        <v>0.09</v>
      </c>
      <c r="W107" s="2">
        <v>9.6999999999999993</v>
      </c>
      <c r="X107" s="2">
        <v>7.26</v>
      </c>
      <c r="Y107" s="2">
        <v>41.5</v>
      </c>
      <c r="Z107" s="2">
        <v>-2.5</v>
      </c>
      <c r="AA107" s="2">
        <v>-5.9</v>
      </c>
    </row>
    <row r="108" spans="1:27">
      <c r="A108">
        <v>301</v>
      </c>
      <c r="B108" t="s">
        <v>8</v>
      </c>
      <c r="C108">
        <v>2008</v>
      </c>
      <c r="D108">
        <v>11</v>
      </c>
      <c r="E108">
        <v>155.8125</v>
      </c>
      <c r="F108" s="3">
        <v>227.8</v>
      </c>
      <c r="G108">
        <v>48.4</v>
      </c>
      <c r="H108" s="3">
        <v>53.6</v>
      </c>
      <c r="J108" s="17">
        <f t="shared" si="6"/>
        <v>71.687827110000001</v>
      </c>
      <c r="K108" s="17">
        <f t="shared" si="9"/>
        <v>143.67532711000001</v>
      </c>
      <c r="L108" s="17">
        <f t="shared" si="9"/>
        <v>0</v>
      </c>
      <c r="M108" s="17">
        <f t="shared" si="9"/>
        <v>0</v>
      </c>
      <c r="N108" s="14" t="str">
        <f t="shared" si="10"/>
        <v/>
      </c>
      <c r="O108" s="17">
        <f t="shared" si="7"/>
        <v>0.46009034647412755</v>
      </c>
      <c r="P108" s="14"/>
      <c r="Q108">
        <v>84.124672889999999</v>
      </c>
      <c r="R108">
        <v>95.9247309</v>
      </c>
      <c r="S108">
        <v>-4.1305137769834301</v>
      </c>
      <c r="T108">
        <v>-6.4678114530987703</v>
      </c>
      <c r="U108" s="1" t="s">
        <v>119</v>
      </c>
      <c r="V108" s="1">
        <v>-2.09</v>
      </c>
      <c r="W108" s="1">
        <v>-4.4000000000000004</v>
      </c>
      <c r="X108" s="1">
        <v>-2.5099999999999998</v>
      </c>
      <c r="Y108" s="1">
        <v>-5.3</v>
      </c>
      <c r="Z108" s="1">
        <v>-5.17</v>
      </c>
      <c r="AA108" s="1">
        <v>-26.5</v>
      </c>
    </row>
    <row r="109" spans="1:27">
      <c r="A109">
        <v>301</v>
      </c>
      <c r="B109" t="s">
        <v>8</v>
      </c>
      <c r="C109">
        <v>2008</v>
      </c>
      <c r="D109">
        <v>12</v>
      </c>
      <c r="E109">
        <v>42.1875</v>
      </c>
      <c r="F109" s="4">
        <v>51.2</v>
      </c>
      <c r="G109">
        <v>15.2</v>
      </c>
      <c r="H109" s="4">
        <v>68</v>
      </c>
      <c r="J109" s="17">
        <f t="shared" si="6"/>
        <v>0</v>
      </c>
      <c r="K109" s="17">
        <f t="shared" si="9"/>
        <v>0</v>
      </c>
      <c r="L109" s="17">
        <f t="shared" si="9"/>
        <v>0</v>
      </c>
      <c r="M109" s="17">
        <f t="shared" si="9"/>
        <v>0</v>
      </c>
      <c r="N109" s="14" t="str">
        <f t="shared" si="10"/>
        <v/>
      </c>
      <c r="O109" s="17">
        <f t="shared" si="7"/>
        <v>0</v>
      </c>
      <c r="P109" s="14"/>
      <c r="Q109">
        <v>104.04693589999999</v>
      </c>
      <c r="R109">
        <v>124.0099871</v>
      </c>
      <c r="S109">
        <v>-5.1520128014836599</v>
      </c>
      <c r="T109">
        <v>-3.5531055923177099</v>
      </c>
      <c r="U109" s="2" t="s">
        <v>120</v>
      </c>
      <c r="V109" s="2">
        <v>-0.53</v>
      </c>
      <c r="W109" s="2">
        <v>7.4</v>
      </c>
      <c r="X109" s="2">
        <v>0.47</v>
      </c>
      <c r="Y109" s="2">
        <v>10.5</v>
      </c>
      <c r="Z109" s="2">
        <v>-2.59</v>
      </c>
      <c r="AA109" s="2">
        <v>-3.1</v>
      </c>
    </row>
    <row r="110" spans="1:27">
      <c r="A110">
        <v>301</v>
      </c>
      <c r="B110" t="s">
        <v>8</v>
      </c>
      <c r="C110">
        <v>2009</v>
      </c>
      <c r="D110">
        <v>1</v>
      </c>
      <c r="E110">
        <v>8.8125</v>
      </c>
      <c r="F110" s="3">
        <v>76.400000000000006</v>
      </c>
      <c r="G110">
        <v>31.4</v>
      </c>
      <c r="H110" s="3">
        <v>19</v>
      </c>
      <c r="J110" s="17">
        <f t="shared" si="6"/>
        <v>0</v>
      </c>
      <c r="K110" s="17">
        <f t="shared" si="9"/>
        <v>17.433215280000006</v>
      </c>
      <c r="L110" s="17">
        <f t="shared" si="9"/>
        <v>0</v>
      </c>
      <c r="M110" s="17">
        <f t="shared" si="9"/>
        <v>0</v>
      </c>
      <c r="N110" s="14" t="str">
        <f t="shared" si="10"/>
        <v/>
      </c>
      <c r="O110" s="17">
        <f t="shared" si="7"/>
        <v>0</v>
      </c>
      <c r="P110" s="14"/>
      <c r="Q110">
        <v>58.96678472</v>
      </c>
      <c r="R110">
        <v>133.41334560000001</v>
      </c>
      <c r="S110">
        <v>-5.9346994509876598</v>
      </c>
      <c r="T110">
        <v>-4.5531679058560401</v>
      </c>
      <c r="U110" s="1" t="s">
        <v>121</v>
      </c>
      <c r="V110" s="1">
        <v>-3.86</v>
      </c>
      <c r="W110" s="1">
        <v>-19.5</v>
      </c>
      <c r="X110" s="1">
        <v>-7.01</v>
      </c>
      <c r="Y110" s="1">
        <v>-44.1</v>
      </c>
      <c r="Z110" s="1">
        <v>-0.56000000000000005</v>
      </c>
      <c r="AA110" s="1">
        <v>7.3</v>
      </c>
    </row>
    <row r="111" spans="1:27">
      <c r="A111">
        <v>301</v>
      </c>
      <c r="B111" t="s">
        <v>8</v>
      </c>
      <c r="C111">
        <v>2009</v>
      </c>
      <c r="D111">
        <v>2</v>
      </c>
      <c r="E111">
        <v>56.3125</v>
      </c>
      <c r="F111" s="4">
        <v>153.4</v>
      </c>
      <c r="G111">
        <v>72.8</v>
      </c>
      <c r="H111" s="4">
        <v>104.8</v>
      </c>
      <c r="J111" s="17">
        <f t="shared" si="6"/>
        <v>13.184903319999997</v>
      </c>
      <c r="K111" s="17">
        <f t="shared" si="9"/>
        <v>110.27240332</v>
      </c>
      <c r="L111" s="17">
        <f t="shared" si="9"/>
        <v>29.672403319999994</v>
      </c>
      <c r="M111" s="17">
        <f t="shared" si="9"/>
        <v>61.672403319999994</v>
      </c>
      <c r="N111" s="14" t="str">
        <f t="shared" si="10"/>
        <v/>
      </c>
      <c r="O111" s="17">
        <f t="shared" si="7"/>
        <v>0.23413812776914533</v>
      </c>
      <c r="P111" s="14"/>
      <c r="Q111">
        <v>43.127596680000003</v>
      </c>
      <c r="R111">
        <v>94.204606060000003</v>
      </c>
      <c r="S111">
        <v>-6.2946719816325203</v>
      </c>
      <c r="T111">
        <v>-9.1253520105700598</v>
      </c>
      <c r="U111" s="2" t="s">
        <v>122</v>
      </c>
      <c r="V111" s="2">
        <v>-3.51</v>
      </c>
      <c r="W111" s="2">
        <v>-11.9</v>
      </c>
      <c r="X111" s="2">
        <v>-8.9600000000000009</v>
      </c>
      <c r="Y111" s="2">
        <v>-58.2</v>
      </c>
      <c r="Z111" s="2">
        <v>-3.77</v>
      </c>
      <c r="AA111" s="2">
        <v>-10.4</v>
      </c>
    </row>
    <row r="112" spans="1:27">
      <c r="A112">
        <v>301</v>
      </c>
      <c r="B112" t="s">
        <v>8</v>
      </c>
      <c r="C112">
        <v>2009</v>
      </c>
      <c r="D112">
        <v>3</v>
      </c>
      <c r="E112">
        <v>26.375</v>
      </c>
      <c r="F112" s="3">
        <v>57.4</v>
      </c>
      <c r="G112">
        <v>10.6</v>
      </c>
      <c r="H112" s="3">
        <v>52</v>
      </c>
      <c r="J112" s="17">
        <f t="shared" si="6"/>
        <v>0</v>
      </c>
      <c r="K112" s="17">
        <f t="shared" si="9"/>
        <v>19.45071634</v>
      </c>
      <c r="L112" s="17">
        <f t="shared" si="9"/>
        <v>0</v>
      </c>
      <c r="M112" s="17">
        <f t="shared" si="9"/>
        <v>14.050716340000001</v>
      </c>
      <c r="N112" s="14" t="str">
        <f t="shared" si="10"/>
        <v/>
      </c>
      <c r="O112" s="17">
        <f t="shared" si="7"/>
        <v>0</v>
      </c>
      <c r="P112" s="14"/>
      <c r="Q112">
        <v>37.949283659999999</v>
      </c>
      <c r="R112">
        <v>89.241001370000006</v>
      </c>
      <c r="S112">
        <v>-6.1299270982313496</v>
      </c>
      <c r="T112">
        <v>-16.114514130009798</v>
      </c>
      <c r="U112" s="1" t="s">
        <v>123</v>
      </c>
      <c r="V112" s="1">
        <v>-3.25</v>
      </c>
      <c r="W112" s="1">
        <v>-9.9</v>
      </c>
      <c r="X112" s="1">
        <v>-2.31</v>
      </c>
      <c r="Y112" s="1">
        <v>-6.5</v>
      </c>
      <c r="Z112" s="1">
        <v>-2.78</v>
      </c>
      <c r="AA112" s="1">
        <v>-5.7</v>
      </c>
    </row>
    <row r="113" spans="1:27">
      <c r="A113">
        <v>301</v>
      </c>
      <c r="B113" t="s">
        <v>8</v>
      </c>
      <c r="C113">
        <v>2009</v>
      </c>
      <c r="D113">
        <v>4</v>
      </c>
      <c r="E113">
        <v>42.1875</v>
      </c>
      <c r="F113" s="4">
        <v>190.8</v>
      </c>
      <c r="G113">
        <v>25.4</v>
      </c>
      <c r="H113" s="4">
        <v>183.2</v>
      </c>
      <c r="J113" s="17">
        <f t="shared" si="6"/>
        <v>11.175800110000001</v>
      </c>
      <c r="K113" s="17">
        <f t="shared" si="9"/>
        <v>159.78830011000002</v>
      </c>
      <c r="L113" s="17">
        <f t="shared" si="9"/>
        <v>0</v>
      </c>
      <c r="M113" s="17">
        <f t="shared" si="9"/>
        <v>152.18830011</v>
      </c>
      <c r="N113" s="14" t="str">
        <f t="shared" si="10"/>
        <v/>
      </c>
      <c r="O113" s="17">
        <f t="shared" si="7"/>
        <v>0.2649078544592593</v>
      </c>
      <c r="P113" s="14"/>
      <c r="Q113">
        <v>31.011699889999999</v>
      </c>
      <c r="R113">
        <v>53.064528469999999</v>
      </c>
      <c r="S113">
        <v>-5.4785637890587502</v>
      </c>
      <c r="T113">
        <v>-23.7836508750555</v>
      </c>
      <c r="U113" s="2" t="s">
        <v>124</v>
      </c>
      <c r="V113" s="2">
        <v>-6.15</v>
      </c>
      <c r="W113" s="2">
        <v>-35.6</v>
      </c>
      <c r="X113" s="2">
        <v>-1.92</v>
      </c>
      <c r="Y113" s="2">
        <v>-1.1000000000000001</v>
      </c>
      <c r="Z113" s="2">
        <v>-5.58</v>
      </c>
      <c r="AA113" s="2">
        <v>-28.2</v>
      </c>
    </row>
    <row r="114" spans="1:27">
      <c r="A114">
        <v>301</v>
      </c>
      <c r="B114" t="s">
        <v>8</v>
      </c>
      <c r="C114">
        <v>2009</v>
      </c>
      <c r="D114">
        <v>5</v>
      </c>
      <c r="E114">
        <v>9.4375</v>
      </c>
      <c r="F114" s="3">
        <v>278</v>
      </c>
      <c r="G114">
        <v>37.799999999999997</v>
      </c>
      <c r="H114" s="3">
        <v>133</v>
      </c>
      <c r="J114" s="17">
        <f t="shared" si="6"/>
        <v>0</v>
      </c>
      <c r="K114" s="17">
        <f t="shared" si="9"/>
        <v>264.35103598000001</v>
      </c>
      <c r="L114" s="17">
        <f t="shared" si="9"/>
        <v>24.151035979999996</v>
      </c>
      <c r="M114" s="17">
        <f t="shared" si="9"/>
        <v>119.35103598000001</v>
      </c>
      <c r="N114" s="14" t="str">
        <f t="shared" si="10"/>
        <v/>
      </c>
      <c r="O114" s="17">
        <f t="shared" si="7"/>
        <v>0</v>
      </c>
      <c r="P114" s="14"/>
      <c r="Q114">
        <v>13.648964019999999</v>
      </c>
      <c r="R114">
        <v>34.18666795</v>
      </c>
      <c r="S114">
        <v>-4.5088834974067904</v>
      </c>
      <c r="T114">
        <v>-29.968707354498498</v>
      </c>
      <c r="U114" s="1" t="s">
        <v>125</v>
      </c>
      <c r="V114" s="1">
        <v>-4.67</v>
      </c>
      <c r="W114" s="1">
        <v>-16.3</v>
      </c>
      <c r="X114" s="1">
        <v>-8.39</v>
      </c>
      <c r="Y114" s="1">
        <v>-49.5</v>
      </c>
      <c r="Z114" s="1">
        <v>-4.4400000000000004</v>
      </c>
      <c r="AA114" s="1">
        <v>-12.9</v>
      </c>
    </row>
    <row r="115" spans="1:27">
      <c r="A115">
        <v>301</v>
      </c>
      <c r="B115" t="s">
        <v>8</v>
      </c>
      <c r="C115">
        <v>2009</v>
      </c>
      <c r="D115">
        <v>6</v>
      </c>
      <c r="E115">
        <v>78.9375</v>
      </c>
      <c r="F115" s="4">
        <v>94.4</v>
      </c>
      <c r="G115">
        <v>88.4</v>
      </c>
      <c r="H115" s="4">
        <v>79.2</v>
      </c>
      <c r="J115" s="17">
        <f t="shared" si="6"/>
        <v>57.62405536</v>
      </c>
      <c r="K115" s="17">
        <f t="shared" si="9"/>
        <v>73.086555360000006</v>
      </c>
      <c r="L115" s="17">
        <f t="shared" si="9"/>
        <v>67.086555360000006</v>
      </c>
      <c r="M115" s="17">
        <f t="shared" si="9"/>
        <v>57.886555360000003</v>
      </c>
      <c r="N115" s="14" t="str">
        <f t="shared" si="10"/>
        <v/>
      </c>
      <c r="O115" s="17">
        <f t="shared" si="7"/>
        <v>0.72999595072050671</v>
      </c>
      <c r="P115" s="14"/>
      <c r="Q115">
        <v>21.31344464</v>
      </c>
      <c r="R115">
        <v>23.757555839999998</v>
      </c>
      <c r="S115">
        <v>-3.4839134676780299</v>
      </c>
      <c r="T115">
        <v>-33.025979712017197</v>
      </c>
      <c r="U115" s="2" t="s">
        <v>126</v>
      </c>
      <c r="V115" s="2">
        <v>-3.66</v>
      </c>
      <c r="W115" s="2">
        <v>-11.8</v>
      </c>
      <c r="X115" s="2">
        <v>-6.55</v>
      </c>
      <c r="Y115" s="2">
        <v>-29.5</v>
      </c>
      <c r="Z115" s="2">
        <v>-4.04</v>
      </c>
      <c r="AA115" s="2">
        <v>-13.2</v>
      </c>
    </row>
    <row r="116" spans="1:27">
      <c r="A116">
        <v>301</v>
      </c>
      <c r="B116" t="s">
        <v>8</v>
      </c>
      <c r="C116">
        <v>2009</v>
      </c>
      <c r="D116">
        <v>7</v>
      </c>
      <c r="E116">
        <v>33.75</v>
      </c>
      <c r="F116" s="3">
        <v>4</v>
      </c>
      <c r="G116">
        <v>18.2</v>
      </c>
      <c r="H116" s="3">
        <v>57.4</v>
      </c>
      <c r="J116" s="17">
        <f t="shared" si="6"/>
        <v>10.189928890000001</v>
      </c>
      <c r="K116" s="17">
        <f t="shared" si="9"/>
        <v>0</v>
      </c>
      <c r="L116" s="17">
        <f t="shared" si="9"/>
        <v>0</v>
      </c>
      <c r="M116" s="17">
        <f t="shared" si="9"/>
        <v>33.839928889999996</v>
      </c>
      <c r="N116" s="14" t="str">
        <f t="shared" si="10"/>
        <v/>
      </c>
      <c r="O116" s="17">
        <f t="shared" si="7"/>
        <v>0.301923818962963</v>
      </c>
      <c r="P116" s="14"/>
      <c r="Q116">
        <v>23.560071109999999</v>
      </c>
      <c r="R116">
        <v>27.02337795</v>
      </c>
      <c r="S116">
        <v>-2.6805672697790199</v>
      </c>
      <c r="T116">
        <v>-32.097324485207402</v>
      </c>
      <c r="U116" s="1" t="s">
        <v>127</v>
      </c>
      <c r="V116" s="1">
        <v>-5.8</v>
      </c>
      <c r="W116" s="1">
        <v>-36.799999999999997</v>
      </c>
      <c r="X116" s="1">
        <v>-6.54</v>
      </c>
      <c r="Y116" s="1">
        <v>-39.1</v>
      </c>
      <c r="Z116" s="1">
        <v>-4.4400000000000004</v>
      </c>
      <c r="AA116" s="1">
        <v>-15</v>
      </c>
    </row>
    <row r="117" spans="1:27">
      <c r="A117">
        <v>301</v>
      </c>
      <c r="B117" t="s">
        <v>8</v>
      </c>
      <c r="C117">
        <v>2009</v>
      </c>
      <c r="D117">
        <v>8</v>
      </c>
      <c r="E117">
        <v>13.875</v>
      </c>
      <c r="F117" s="4">
        <v>1.8</v>
      </c>
      <c r="G117">
        <v>1</v>
      </c>
      <c r="H117" s="4">
        <v>6.4</v>
      </c>
      <c r="J117" s="17">
        <f t="shared" si="6"/>
        <v>0</v>
      </c>
      <c r="K117" s="17">
        <f t="shared" si="9"/>
        <v>0</v>
      </c>
      <c r="L117" s="17">
        <f t="shared" si="9"/>
        <v>0</v>
      </c>
      <c r="M117" s="17">
        <f t="shared" si="9"/>
        <v>0</v>
      </c>
      <c r="N117" s="14" t="str">
        <f t="shared" si="10"/>
        <v/>
      </c>
      <c r="O117" s="17">
        <f t="shared" si="7"/>
        <v>0</v>
      </c>
      <c r="P117" s="14"/>
      <c r="Q117">
        <v>32.85468942</v>
      </c>
      <c r="R117">
        <v>42.590027749999997</v>
      </c>
      <c r="S117">
        <v>-2.3119359376100301</v>
      </c>
      <c r="T117">
        <v>-27.362217555522101</v>
      </c>
      <c r="U117" s="2" t="s">
        <v>128</v>
      </c>
      <c r="V117" s="4"/>
      <c r="W117" s="4"/>
      <c r="X117" s="4"/>
      <c r="Y117" s="4"/>
      <c r="Z117" s="4"/>
      <c r="AA117" s="4"/>
    </row>
    <row r="118" spans="1:27">
      <c r="A118">
        <v>301</v>
      </c>
      <c r="B118" t="s">
        <v>8</v>
      </c>
      <c r="C118">
        <v>2009</v>
      </c>
      <c r="D118">
        <v>9</v>
      </c>
      <c r="E118">
        <v>41.9375</v>
      </c>
      <c r="F118" s="3">
        <v>11</v>
      </c>
      <c r="G118">
        <v>17</v>
      </c>
      <c r="H118" s="3">
        <v>22.6</v>
      </c>
      <c r="J118" s="17">
        <f t="shared" si="6"/>
        <v>0</v>
      </c>
      <c r="K118" s="17">
        <f t="shared" si="9"/>
        <v>0</v>
      </c>
      <c r="L118" s="17">
        <f t="shared" si="9"/>
        <v>0</v>
      </c>
      <c r="M118" s="17">
        <f t="shared" si="9"/>
        <v>0</v>
      </c>
      <c r="N118" s="14" t="str">
        <f t="shared" si="10"/>
        <v/>
      </c>
      <c r="O118" s="17">
        <f t="shared" si="7"/>
        <v>0</v>
      </c>
      <c r="P118" s="14"/>
      <c r="Q118">
        <v>45.523142460000003</v>
      </c>
      <c r="R118">
        <v>60.215718029999998</v>
      </c>
      <c r="S118">
        <v>-2.4881915748914398</v>
      </c>
      <c r="T118">
        <v>-20.235830793227599</v>
      </c>
      <c r="U118" s="1" t="s">
        <v>129</v>
      </c>
      <c r="V118" s="1">
        <v>-2.84</v>
      </c>
      <c r="W118" s="1">
        <v>-9.9</v>
      </c>
      <c r="X118" s="1">
        <v>-0.81</v>
      </c>
      <c r="Y118" s="1">
        <v>12.9</v>
      </c>
      <c r="Z118" s="1">
        <v>-1.84</v>
      </c>
      <c r="AA118" s="1">
        <v>4</v>
      </c>
    </row>
    <row r="119" spans="1:27">
      <c r="A119">
        <v>301</v>
      </c>
      <c r="B119" t="s">
        <v>8</v>
      </c>
      <c r="C119">
        <v>2009</v>
      </c>
      <c r="D119">
        <v>10</v>
      </c>
      <c r="E119">
        <v>50.8125</v>
      </c>
      <c r="F119" s="4">
        <v>63.6</v>
      </c>
      <c r="G119">
        <v>32.6</v>
      </c>
      <c r="H119" s="4">
        <v>134.19999999999999</v>
      </c>
      <c r="J119" s="17">
        <f t="shared" si="6"/>
        <v>0</v>
      </c>
      <c r="K119" s="17">
        <f t="shared" si="9"/>
        <v>10.819925519999998</v>
      </c>
      <c r="L119" s="17">
        <f t="shared" si="9"/>
        <v>0</v>
      </c>
      <c r="M119" s="17">
        <f t="shared" si="9"/>
        <v>81.419925519999993</v>
      </c>
      <c r="N119" s="14" t="str">
        <f t="shared" si="10"/>
        <v/>
      </c>
      <c r="O119" s="17">
        <f t="shared" si="7"/>
        <v>0</v>
      </c>
      <c r="P119" s="14"/>
      <c r="Q119">
        <v>52.780074480000003</v>
      </c>
      <c r="R119">
        <v>84.149365779999997</v>
      </c>
      <c r="S119">
        <v>-3.1556074553994899</v>
      </c>
      <c r="T119">
        <v>-12.585739046887801</v>
      </c>
      <c r="U119" s="2" t="s">
        <v>130</v>
      </c>
      <c r="V119" s="2">
        <v>-3.61</v>
      </c>
      <c r="W119" s="2">
        <v>-11.3</v>
      </c>
      <c r="X119" s="2">
        <v>-5.47</v>
      </c>
      <c r="Y119" s="2">
        <v>-27.2</v>
      </c>
      <c r="Z119" s="2">
        <v>-3.41</v>
      </c>
      <c r="AA119" s="2">
        <v>-6.3</v>
      </c>
    </row>
    <row r="120" spans="1:27">
      <c r="A120">
        <v>301</v>
      </c>
      <c r="B120" t="s">
        <v>8</v>
      </c>
      <c r="C120">
        <v>2009</v>
      </c>
      <c r="D120">
        <v>11</v>
      </c>
      <c r="E120">
        <v>11.5625</v>
      </c>
      <c r="F120" s="3">
        <v>31</v>
      </c>
      <c r="G120">
        <v>9.8000000000000007</v>
      </c>
      <c r="H120" s="3">
        <v>25.4</v>
      </c>
      <c r="J120" s="17">
        <f t="shared" si="6"/>
        <v>0</v>
      </c>
      <c r="K120" s="17">
        <f t="shared" si="9"/>
        <v>0</v>
      </c>
      <c r="L120" s="17">
        <f t="shared" si="9"/>
        <v>0</v>
      </c>
      <c r="M120" s="17">
        <f t="shared" si="9"/>
        <v>0</v>
      </c>
      <c r="N120" s="14" t="str">
        <f t="shared" si="10"/>
        <v/>
      </c>
      <c r="O120" s="17">
        <f t="shared" si="7"/>
        <v>0</v>
      </c>
      <c r="P120" s="14"/>
      <c r="Q120">
        <v>38.629910709999997</v>
      </c>
      <c r="R120">
        <v>118.5235531</v>
      </c>
      <c r="S120">
        <v>-4.1305137769834301</v>
      </c>
      <c r="T120">
        <v>-6.4678114530987703</v>
      </c>
      <c r="U120" s="1" t="s">
        <v>131</v>
      </c>
      <c r="V120" s="1">
        <v>-1.61</v>
      </c>
      <c r="W120" s="1">
        <v>1.4</v>
      </c>
      <c r="X120" s="1">
        <v>-0.27</v>
      </c>
      <c r="Y120" s="1">
        <v>0.8</v>
      </c>
      <c r="Z120" s="1">
        <v>-0.97</v>
      </c>
      <c r="AA120" s="1">
        <v>4.9000000000000004</v>
      </c>
    </row>
    <row r="121" spans="1:27">
      <c r="A121">
        <v>301</v>
      </c>
      <c r="B121" t="s">
        <v>8</v>
      </c>
      <c r="C121">
        <v>2009</v>
      </c>
      <c r="D121">
        <v>12</v>
      </c>
      <c r="E121">
        <v>179.875</v>
      </c>
      <c r="F121" s="4">
        <v>221.2</v>
      </c>
      <c r="G121">
        <v>32.799999999999997</v>
      </c>
      <c r="H121" s="4">
        <v>59.8</v>
      </c>
      <c r="J121" s="17">
        <f t="shared" si="6"/>
        <v>135.42534037999999</v>
      </c>
      <c r="K121" s="17">
        <f t="shared" si="9"/>
        <v>176.75034037999998</v>
      </c>
      <c r="L121" s="17">
        <f t="shared" si="9"/>
        <v>0</v>
      </c>
      <c r="M121" s="17">
        <f t="shared" si="9"/>
        <v>15.350340379999999</v>
      </c>
      <c r="N121" s="14" t="str">
        <f t="shared" si="10"/>
        <v/>
      </c>
      <c r="O121" s="17">
        <f t="shared" si="7"/>
        <v>0.75288583949965249</v>
      </c>
      <c r="P121" s="14"/>
      <c r="Q121">
        <v>44.449659619999998</v>
      </c>
      <c r="R121">
        <v>119.80345730000001</v>
      </c>
      <c r="S121">
        <v>-5.1520128014836599</v>
      </c>
      <c r="T121">
        <v>-3.5531055923177099</v>
      </c>
      <c r="U121" s="2" t="s">
        <v>132</v>
      </c>
      <c r="V121" s="2">
        <v>-2.92</v>
      </c>
      <c r="W121" s="2">
        <v>-9.1999999999999993</v>
      </c>
      <c r="X121" s="2">
        <v>-0.85</v>
      </c>
      <c r="Y121" s="2">
        <v>11.5</v>
      </c>
      <c r="Z121" s="4"/>
      <c r="AA121" s="4"/>
    </row>
    <row r="122" spans="1:27">
      <c r="A122">
        <v>301</v>
      </c>
      <c r="B122" t="s">
        <v>8</v>
      </c>
      <c r="C122">
        <v>2010</v>
      </c>
      <c r="D122">
        <v>1</v>
      </c>
      <c r="E122">
        <v>25.0625</v>
      </c>
      <c r="F122" s="3">
        <v>53</v>
      </c>
      <c r="G122">
        <v>11.2</v>
      </c>
      <c r="H122" s="3">
        <v>26.4</v>
      </c>
      <c r="J122" s="17">
        <f t="shared" si="6"/>
        <v>0</v>
      </c>
      <c r="K122" s="17">
        <f t="shared" si="9"/>
        <v>0</v>
      </c>
      <c r="L122" s="17">
        <f t="shared" si="9"/>
        <v>0</v>
      </c>
      <c r="M122" s="17">
        <f t="shared" si="9"/>
        <v>0</v>
      </c>
      <c r="N122" s="14" t="str">
        <f t="shared" si="10"/>
        <v/>
      </c>
      <c r="O122" s="17">
        <f t="shared" si="7"/>
        <v>0</v>
      </c>
      <c r="P122" s="14"/>
      <c r="Q122">
        <v>88.657153249999993</v>
      </c>
      <c r="R122">
        <v>129.45883309999999</v>
      </c>
      <c r="S122">
        <v>-5.9346994509876598</v>
      </c>
      <c r="T122">
        <v>-4.5531679058560401</v>
      </c>
      <c r="U122" s="1" t="s">
        <v>133</v>
      </c>
      <c r="V122" s="1">
        <v>-1.95</v>
      </c>
      <c r="W122" s="1">
        <v>-3.6</v>
      </c>
      <c r="X122" s="1">
        <v>-2.65</v>
      </c>
      <c r="Y122" s="1">
        <v>-16.5</v>
      </c>
      <c r="Z122" s="1">
        <v>-6.28</v>
      </c>
      <c r="AA122" s="1">
        <v>-43.2</v>
      </c>
    </row>
    <row r="123" spans="1:27">
      <c r="A123">
        <v>301</v>
      </c>
      <c r="B123" t="s">
        <v>8</v>
      </c>
      <c r="C123">
        <v>2010</v>
      </c>
      <c r="D123">
        <v>2</v>
      </c>
      <c r="E123">
        <v>124.0625</v>
      </c>
      <c r="F123" s="4">
        <v>118.8</v>
      </c>
      <c r="G123">
        <v>128.19999999999999</v>
      </c>
      <c r="H123" s="4">
        <v>156.80000000000001</v>
      </c>
      <c r="J123" s="17">
        <f t="shared" si="6"/>
        <v>48.30055892</v>
      </c>
      <c r="K123" s="17">
        <f t="shared" si="9"/>
        <v>43.038058919999997</v>
      </c>
      <c r="L123" s="17">
        <f t="shared" si="9"/>
        <v>52.438058919999989</v>
      </c>
      <c r="M123" s="17">
        <f t="shared" si="9"/>
        <v>81.038058920000012</v>
      </c>
      <c r="N123" s="14" t="str">
        <f t="shared" si="10"/>
        <v/>
      </c>
      <c r="O123" s="17">
        <f t="shared" si="7"/>
        <v>0.38932440439294713</v>
      </c>
      <c r="P123" s="14"/>
      <c r="Q123">
        <v>75.76194108</v>
      </c>
      <c r="R123">
        <v>96.538965110000007</v>
      </c>
      <c r="S123">
        <v>-6.2946719816325203</v>
      </c>
      <c r="T123">
        <v>-9.1253520105700598</v>
      </c>
      <c r="U123" s="2" t="s">
        <v>134</v>
      </c>
      <c r="V123" s="2">
        <v>-3.64</v>
      </c>
      <c r="W123" s="2">
        <v>-18.100000000000001</v>
      </c>
      <c r="X123" s="2">
        <v>-4.92</v>
      </c>
      <c r="Y123" s="2">
        <v>-26.7</v>
      </c>
      <c r="Z123" s="2">
        <v>-3.78</v>
      </c>
      <c r="AA123" s="2">
        <v>-20.100000000000001</v>
      </c>
    </row>
    <row r="124" spans="1:27">
      <c r="A124">
        <v>301</v>
      </c>
      <c r="B124" t="s">
        <v>8</v>
      </c>
      <c r="C124">
        <v>2010</v>
      </c>
      <c r="D124">
        <v>3</v>
      </c>
      <c r="E124">
        <v>120.6875</v>
      </c>
      <c r="F124" s="3">
        <v>201.4</v>
      </c>
      <c r="G124">
        <v>29.4</v>
      </c>
      <c r="H124" s="3">
        <v>42.4</v>
      </c>
      <c r="J124" s="17">
        <f t="shared" si="6"/>
        <v>51.816629649999996</v>
      </c>
      <c r="K124" s="17">
        <f t="shared" si="9"/>
        <v>132.52912965000002</v>
      </c>
      <c r="L124" s="17">
        <f t="shared" si="9"/>
        <v>0</v>
      </c>
      <c r="M124" s="17">
        <f t="shared" si="9"/>
        <v>0</v>
      </c>
      <c r="N124" s="14" t="str">
        <f t="shared" si="10"/>
        <v/>
      </c>
      <c r="O124" s="17">
        <f t="shared" si="7"/>
        <v>0.42934545541170377</v>
      </c>
      <c r="P124" s="14"/>
      <c r="Q124">
        <v>68.870870350000004</v>
      </c>
      <c r="R124">
        <v>81.946308259999995</v>
      </c>
      <c r="S124">
        <v>-6.1299270982313496</v>
      </c>
      <c r="T124">
        <v>-16.114514130009798</v>
      </c>
      <c r="U124" s="1" t="s">
        <v>135</v>
      </c>
      <c r="V124" s="1">
        <v>-5.16</v>
      </c>
      <c r="W124" s="1">
        <v>-29.1</v>
      </c>
      <c r="X124" s="1">
        <v>-3.27</v>
      </c>
      <c r="Y124" s="1">
        <v>-14.6</v>
      </c>
      <c r="Z124" s="1">
        <v>-5.4</v>
      </c>
      <c r="AA124" s="1">
        <v>-31.4</v>
      </c>
    </row>
    <row r="125" spans="1:27">
      <c r="A125">
        <v>301</v>
      </c>
      <c r="B125" t="s">
        <v>8</v>
      </c>
      <c r="C125">
        <v>2010</v>
      </c>
      <c r="D125">
        <v>4</v>
      </c>
      <c r="E125">
        <v>70.75</v>
      </c>
      <c r="F125" s="4">
        <v>94.2</v>
      </c>
      <c r="G125">
        <v>38</v>
      </c>
      <c r="H125" s="4">
        <v>37.200000000000003</v>
      </c>
      <c r="J125" s="17">
        <f t="shared" si="6"/>
        <v>19.301427189999998</v>
      </c>
      <c r="K125" s="17">
        <f t="shared" si="9"/>
        <v>42.751427190000001</v>
      </c>
      <c r="L125" s="17">
        <f t="shared" si="9"/>
        <v>0</v>
      </c>
      <c r="M125" s="17">
        <f t="shared" si="9"/>
        <v>0</v>
      </c>
      <c r="N125" s="14" t="str">
        <f t="shared" si="10"/>
        <v/>
      </c>
      <c r="O125" s="17">
        <f t="shared" si="7"/>
        <v>0.27281169173144876</v>
      </c>
      <c r="P125" s="14"/>
      <c r="Q125">
        <v>51.448572810000002</v>
      </c>
      <c r="R125">
        <v>57.282257559999998</v>
      </c>
      <c r="S125">
        <v>-5.4785637890587502</v>
      </c>
      <c r="T125">
        <v>-23.7836508750555</v>
      </c>
      <c r="U125" s="2" t="s">
        <v>136</v>
      </c>
      <c r="V125" s="2">
        <v>-2.2599999999999998</v>
      </c>
      <c r="W125" s="2">
        <v>0.3</v>
      </c>
      <c r="X125" s="2">
        <v>-3.24</v>
      </c>
      <c r="Y125" s="2">
        <v>-13.2</v>
      </c>
      <c r="Z125" s="2">
        <v>-3.33</v>
      </c>
      <c r="AA125" s="2">
        <v>-5.8</v>
      </c>
    </row>
    <row r="126" spans="1:27">
      <c r="A126">
        <v>301</v>
      </c>
      <c r="B126" t="s">
        <v>8</v>
      </c>
      <c r="C126">
        <v>2010</v>
      </c>
      <c r="D126">
        <v>5</v>
      </c>
      <c r="E126">
        <v>61.5</v>
      </c>
      <c r="F126" s="3">
        <v>51.6</v>
      </c>
      <c r="G126">
        <v>29.6</v>
      </c>
      <c r="H126" s="3">
        <v>183.2</v>
      </c>
      <c r="J126" s="17">
        <f t="shared" si="6"/>
        <v>28.935997870000001</v>
      </c>
      <c r="K126" s="17">
        <f t="shared" si="9"/>
        <v>19.035997870000003</v>
      </c>
      <c r="L126" s="17">
        <f t="shared" si="9"/>
        <v>0</v>
      </c>
      <c r="M126" s="17">
        <f t="shared" si="9"/>
        <v>150.63599786999998</v>
      </c>
      <c r="N126" s="14" t="str">
        <f t="shared" si="10"/>
        <v/>
      </c>
      <c r="O126" s="17">
        <f t="shared" si="7"/>
        <v>0.47050403040650407</v>
      </c>
      <c r="P126" s="14"/>
      <c r="Q126">
        <v>32.564002129999999</v>
      </c>
      <c r="R126">
        <v>36.102591250000003</v>
      </c>
      <c r="S126">
        <v>-4.5088834974067904</v>
      </c>
      <c r="T126">
        <v>-29.968707354498498</v>
      </c>
      <c r="U126" s="1" t="s">
        <v>137</v>
      </c>
      <c r="V126" s="1">
        <v>-2.76</v>
      </c>
      <c r="W126" s="1">
        <v>-3.1</v>
      </c>
      <c r="X126" s="1">
        <v>-5.58</v>
      </c>
      <c r="Y126" s="1">
        <v>-31.6</v>
      </c>
      <c r="Z126" s="1">
        <v>-6.24</v>
      </c>
      <c r="AA126" s="1">
        <v>-30.6</v>
      </c>
    </row>
    <row r="127" spans="1:27">
      <c r="A127">
        <v>301</v>
      </c>
      <c r="B127" t="s">
        <v>8</v>
      </c>
      <c r="C127">
        <v>2010</v>
      </c>
      <c r="D127">
        <v>6</v>
      </c>
      <c r="E127">
        <v>33.875</v>
      </c>
      <c r="F127" s="4">
        <v>12.8</v>
      </c>
      <c r="G127">
        <v>19.399999999999999</v>
      </c>
      <c r="H127" s="4">
        <v>104.2</v>
      </c>
      <c r="J127" s="17">
        <f t="shared" si="6"/>
        <v>11.667325850000001</v>
      </c>
      <c r="K127" s="17">
        <f t="shared" si="9"/>
        <v>0</v>
      </c>
      <c r="L127" s="17">
        <f t="shared" si="9"/>
        <v>0</v>
      </c>
      <c r="M127" s="17">
        <f t="shared" si="9"/>
        <v>81.99232585</v>
      </c>
      <c r="N127" s="14" t="str">
        <f t="shared" si="10"/>
        <v/>
      </c>
      <c r="O127" s="17">
        <f t="shared" si="7"/>
        <v>0.34442290332103326</v>
      </c>
      <c r="P127" s="14"/>
      <c r="Q127">
        <v>22.207674149999999</v>
      </c>
      <c r="R127">
        <v>24.353651459999998</v>
      </c>
      <c r="S127">
        <v>-3.4839134676780299</v>
      </c>
      <c r="T127">
        <v>-33.025979712017197</v>
      </c>
      <c r="U127" s="2" t="s">
        <v>138</v>
      </c>
      <c r="V127" s="2">
        <v>-1.49</v>
      </c>
      <c r="W127" s="2">
        <v>9</v>
      </c>
      <c r="X127" s="2">
        <v>-4.4800000000000004</v>
      </c>
      <c r="Y127" s="2">
        <v>-19.2</v>
      </c>
      <c r="Z127" s="2">
        <v>-3.49</v>
      </c>
      <c r="AA127" s="2">
        <v>-9.6</v>
      </c>
    </row>
    <row r="128" spans="1:27">
      <c r="A128">
        <v>301</v>
      </c>
      <c r="B128" t="s">
        <v>8</v>
      </c>
      <c r="C128">
        <v>2010</v>
      </c>
      <c r="D128">
        <v>7</v>
      </c>
      <c r="E128">
        <v>100.6875</v>
      </c>
      <c r="F128" s="3">
        <v>36</v>
      </c>
      <c r="G128">
        <v>81.599999999999994</v>
      </c>
      <c r="H128" s="3">
        <v>79.8</v>
      </c>
      <c r="J128" s="17">
        <f t="shared" si="6"/>
        <v>74.091619039999998</v>
      </c>
      <c r="K128" s="17">
        <f t="shared" si="9"/>
        <v>9.4041190400000012</v>
      </c>
      <c r="L128" s="17">
        <f t="shared" si="9"/>
        <v>55.004119039999992</v>
      </c>
      <c r="M128" s="17">
        <f t="shared" si="9"/>
        <v>53.204119039999995</v>
      </c>
      <c r="N128" s="14" t="str">
        <f t="shared" si="10"/>
        <v/>
      </c>
      <c r="O128" s="17">
        <f t="shared" si="7"/>
        <v>0.73585717234016135</v>
      </c>
      <c r="P128" s="14"/>
      <c r="Q128">
        <v>26.595880959999999</v>
      </c>
      <c r="R128">
        <v>28.597977490000002</v>
      </c>
      <c r="S128">
        <v>-2.6805672697790199</v>
      </c>
      <c r="T128">
        <v>-32.097324485207402</v>
      </c>
      <c r="U128" s="1" t="s">
        <v>139</v>
      </c>
      <c r="V128" s="1">
        <v>-2.58</v>
      </c>
      <c r="W128" s="1">
        <v>-1.8</v>
      </c>
      <c r="X128" s="1">
        <v>-7.91</v>
      </c>
      <c r="Y128" s="1">
        <v>-48.4</v>
      </c>
      <c r="Z128" s="1">
        <v>-4.84</v>
      </c>
      <c r="AA128" s="1">
        <v>-23.7</v>
      </c>
    </row>
    <row r="129" spans="1:49">
      <c r="A129">
        <v>301</v>
      </c>
      <c r="B129" t="s">
        <v>8</v>
      </c>
      <c r="C129">
        <v>2010</v>
      </c>
      <c r="D129">
        <v>8</v>
      </c>
      <c r="E129">
        <v>91.5625</v>
      </c>
      <c r="F129" s="4">
        <v>108.2</v>
      </c>
      <c r="G129">
        <v>26</v>
      </c>
      <c r="H129" s="4">
        <v>25.8</v>
      </c>
      <c r="J129" s="17">
        <f t="shared" si="6"/>
        <v>54.653259869999999</v>
      </c>
      <c r="K129" s="17">
        <f t="shared" si="9"/>
        <v>71.290759870000002</v>
      </c>
      <c r="L129" s="17">
        <f t="shared" si="9"/>
        <v>0</v>
      </c>
      <c r="M129" s="17">
        <f t="shared" si="9"/>
        <v>0</v>
      </c>
      <c r="N129" s="14" t="str">
        <f t="shared" si="10"/>
        <v/>
      </c>
      <c r="O129" s="17">
        <f t="shared" si="7"/>
        <v>0.59689567093515361</v>
      </c>
      <c r="P129" s="14"/>
      <c r="Q129">
        <v>36.909240130000001</v>
      </c>
      <c r="R129">
        <v>38.329089459999999</v>
      </c>
      <c r="S129">
        <v>-2.3119359376100301</v>
      </c>
      <c r="T129">
        <v>-27.362217555522101</v>
      </c>
      <c r="U129" s="2" t="s">
        <v>140</v>
      </c>
      <c r="V129" s="2">
        <v>-1.9</v>
      </c>
      <c r="W129" s="2">
        <v>-4.4000000000000004</v>
      </c>
      <c r="X129" s="2">
        <v>-1.74</v>
      </c>
      <c r="Y129" s="2">
        <v>0.4</v>
      </c>
      <c r="Z129" s="2">
        <v>-2.09</v>
      </c>
      <c r="AA129" s="2">
        <v>-2.2000000000000002</v>
      </c>
    </row>
    <row r="130" spans="1:49">
      <c r="A130">
        <v>301</v>
      </c>
      <c r="B130" t="s">
        <v>8</v>
      </c>
      <c r="C130">
        <v>2010</v>
      </c>
      <c r="D130">
        <v>9</v>
      </c>
      <c r="E130">
        <v>81.3125</v>
      </c>
      <c r="F130" s="3">
        <v>77</v>
      </c>
      <c r="G130">
        <v>55.4</v>
      </c>
      <c r="H130" s="3">
        <v>35.4</v>
      </c>
      <c r="J130" s="17">
        <f t="shared" si="6"/>
        <v>23.034449340000002</v>
      </c>
      <c r="K130" s="17">
        <f t="shared" si="9"/>
        <v>18.721949340000002</v>
      </c>
      <c r="L130" s="17">
        <f t="shared" si="9"/>
        <v>0</v>
      </c>
      <c r="M130" s="17">
        <f t="shared" si="9"/>
        <v>0</v>
      </c>
      <c r="N130" s="14" t="str">
        <f t="shared" si="10"/>
        <v/>
      </c>
      <c r="O130" s="17">
        <f t="shared" si="7"/>
        <v>0.28328300495003844</v>
      </c>
      <c r="P130" s="14"/>
      <c r="Q130">
        <v>58.278050659999998</v>
      </c>
      <c r="R130">
        <v>60.280238629999999</v>
      </c>
      <c r="S130">
        <v>-2.4881915748914398</v>
      </c>
      <c r="T130">
        <v>-20.235830793227599</v>
      </c>
      <c r="U130" s="1" t="s">
        <v>141</v>
      </c>
      <c r="V130" s="1">
        <v>-4.4400000000000004</v>
      </c>
      <c r="W130" s="1">
        <v>-24.6</v>
      </c>
      <c r="X130" s="1">
        <v>-3.76</v>
      </c>
      <c r="Y130" s="1">
        <v>-14.3</v>
      </c>
      <c r="Z130" s="1">
        <v>-1.81</v>
      </c>
      <c r="AA130" s="1">
        <v>-0.9</v>
      </c>
    </row>
    <row r="131" spans="1:49">
      <c r="A131">
        <v>301</v>
      </c>
      <c r="B131" t="s">
        <v>8</v>
      </c>
      <c r="C131">
        <v>2010</v>
      </c>
      <c r="D131">
        <v>10</v>
      </c>
      <c r="E131">
        <v>93.5625</v>
      </c>
      <c r="F131" s="4">
        <v>337.3</v>
      </c>
      <c r="G131">
        <v>95.2</v>
      </c>
      <c r="H131" s="4">
        <v>86.8</v>
      </c>
      <c r="J131" s="17">
        <f t="shared" ref="J131:J194" si="11">IF(E131-Q131&lt;0,0,E131-Q131)</f>
        <v>15.996406320000006</v>
      </c>
      <c r="K131" s="17">
        <f t="shared" si="9"/>
        <v>259.73390632000002</v>
      </c>
      <c r="L131" s="17">
        <f t="shared" si="9"/>
        <v>17.633906320000008</v>
      </c>
      <c r="M131" s="17">
        <f t="shared" si="9"/>
        <v>9.2339063200000027</v>
      </c>
      <c r="N131" s="14" t="str">
        <f t="shared" si="10"/>
        <v/>
      </c>
      <c r="O131" s="17">
        <f t="shared" ref="O131:O194" si="12">J131/E131</f>
        <v>0.17097027462925857</v>
      </c>
      <c r="P131" s="14"/>
      <c r="Q131">
        <v>77.566093679999994</v>
      </c>
      <c r="R131">
        <v>78.993028760000001</v>
      </c>
      <c r="S131">
        <v>-3.1556074553994899</v>
      </c>
      <c r="T131">
        <v>-12.585739046887801</v>
      </c>
      <c r="U131" s="2" t="s">
        <v>142</v>
      </c>
      <c r="V131" s="2">
        <v>-3.45</v>
      </c>
      <c r="W131" s="2">
        <v>-11.9</v>
      </c>
      <c r="X131" s="2">
        <v>-4.5</v>
      </c>
      <c r="Y131" s="2">
        <v>-19.3</v>
      </c>
      <c r="Z131" s="2">
        <v>-2.62</v>
      </c>
      <c r="AA131" s="2">
        <v>-2.2999999999999998</v>
      </c>
    </row>
    <row r="132" spans="1:49">
      <c r="A132">
        <v>301</v>
      </c>
      <c r="B132" t="s">
        <v>8</v>
      </c>
      <c r="C132">
        <v>2010</v>
      </c>
      <c r="D132">
        <v>11</v>
      </c>
      <c r="E132">
        <v>220.625</v>
      </c>
      <c r="F132" s="3">
        <v>53.2</v>
      </c>
      <c r="G132">
        <v>125.4</v>
      </c>
      <c r="H132" s="3">
        <v>156.6</v>
      </c>
      <c r="J132" s="17">
        <f t="shared" si="11"/>
        <v>125.34969664</v>
      </c>
      <c r="K132" s="17">
        <f t="shared" si="9"/>
        <v>0</v>
      </c>
      <c r="L132" s="17">
        <f t="shared" si="9"/>
        <v>30.12469664000001</v>
      </c>
      <c r="M132" s="17">
        <f t="shared" si="9"/>
        <v>61.324696639999999</v>
      </c>
      <c r="N132" s="14" t="str">
        <f t="shared" si="10"/>
        <v/>
      </c>
      <c r="O132" s="17">
        <f t="shared" si="12"/>
        <v>0.56815726522379606</v>
      </c>
      <c r="P132" s="14"/>
      <c r="Q132">
        <v>95.275303359999995</v>
      </c>
      <c r="R132">
        <v>96.610577699999993</v>
      </c>
      <c r="S132">
        <v>-4.1305137769834301</v>
      </c>
      <c r="T132">
        <v>-6.4678114530987703</v>
      </c>
      <c r="U132" s="1" t="s">
        <v>143</v>
      </c>
      <c r="V132" s="1">
        <v>-2.14</v>
      </c>
      <c r="W132" s="1">
        <v>-1.6</v>
      </c>
      <c r="X132" s="1">
        <v>-4.8099999999999996</v>
      </c>
      <c r="Y132" s="1">
        <v>-25.4</v>
      </c>
      <c r="Z132" s="1">
        <v>-4.8499999999999996</v>
      </c>
      <c r="AA132" s="1">
        <v>-21.7</v>
      </c>
    </row>
    <row r="133" spans="1:49">
      <c r="A133">
        <v>301</v>
      </c>
      <c r="B133" t="s">
        <v>8</v>
      </c>
      <c r="C133">
        <v>2010</v>
      </c>
      <c r="D133">
        <v>12</v>
      </c>
      <c r="E133">
        <v>156.5625</v>
      </c>
      <c r="F133" s="16">
        <v>499.4</v>
      </c>
      <c r="G133">
        <v>70.8</v>
      </c>
      <c r="H133" s="16">
        <v>105.6</v>
      </c>
      <c r="J133" s="17">
        <f t="shared" si="11"/>
        <v>44.748405899999995</v>
      </c>
      <c r="K133" s="17">
        <f t="shared" si="9"/>
        <v>387.58590589999994</v>
      </c>
      <c r="L133" s="17">
        <f t="shared" si="9"/>
        <v>0</v>
      </c>
      <c r="M133" s="17">
        <f t="shared" si="9"/>
        <v>0</v>
      </c>
      <c r="N133" s="14" t="str">
        <f t="shared" si="10"/>
        <v/>
      </c>
      <c r="O133" s="17">
        <f t="shared" si="12"/>
        <v>0.28581816143712574</v>
      </c>
      <c r="P133" s="14"/>
      <c r="Q133">
        <v>111.81409410000001</v>
      </c>
      <c r="R133">
        <v>113.0622101</v>
      </c>
      <c r="S133">
        <v>-5.1520128014836599</v>
      </c>
      <c r="T133">
        <v>-3.5531055923177099</v>
      </c>
      <c r="U133" s="34" t="s">
        <v>144</v>
      </c>
      <c r="V133" s="34">
        <v>-5.34</v>
      </c>
      <c r="W133" s="34">
        <v>-30.2</v>
      </c>
      <c r="X133" s="34">
        <v>-4.8099999999999996</v>
      </c>
      <c r="Y133" s="34">
        <v>-26.5</v>
      </c>
      <c r="Z133" s="34">
        <v>-3.62</v>
      </c>
      <c r="AA133" s="34">
        <v>-16.3</v>
      </c>
    </row>
    <row r="134" spans="1:49" s="35" customFormat="1">
      <c r="A134" s="35">
        <v>301</v>
      </c>
      <c r="B134" s="35" t="s">
        <v>8</v>
      </c>
      <c r="C134" s="35">
        <v>2011</v>
      </c>
      <c r="D134" s="35">
        <v>1</v>
      </c>
      <c r="E134" s="35">
        <v>27.125</v>
      </c>
      <c r="F134" s="36">
        <v>346.8</v>
      </c>
      <c r="G134" s="35">
        <v>19</v>
      </c>
      <c r="H134" s="36">
        <v>38.200000000000003</v>
      </c>
      <c r="I134" s="37"/>
      <c r="J134" s="38">
        <f t="shared" si="11"/>
        <v>0</v>
      </c>
      <c r="K134" s="38">
        <f t="shared" si="9"/>
        <v>226.01541050000003</v>
      </c>
      <c r="L134" s="38">
        <f t="shared" si="9"/>
        <v>0</v>
      </c>
      <c r="M134" s="38">
        <f t="shared" si="9"/>
        <v>0</v>
      </c>
      <c r="N134" s="39" t="str">
        <f t="shared" si="10"/>
        <v/>
      </c>
      <c r="O134" s="38">
        <f t="shared" si="12"/>
        <v>0</v>
      </c>
      <c r="P134" s="39"/>
      <c r="Q134" s="35">
        <v>120.7845895</v>
      </c>
      <c r="R134" s="35">
        <v>132.59155200000001</v>
      </c>
      <c r="S134" s="35">
        <v>-5.9346994509876598</v>
      </c>
      <c r="T134" s="35">
        <v>-4.5531679058560401</v>
      </c>
      <c r="U134" s="40" t="s">
        <v>145</v>
      </c>
      <c r="V134" s="40">
        <v>-5.13</v>
      </c>
      <c r="W134" s="40">
        <v>-27.8</v>
      </c>
      <c r="X134" s="40">
        <v>-2.85</v>
      </c>
      <c r="Y134" s="40">
        <v>-15.8</v>
      </c>
      <c r="Z134" s="40">
        <v>-2.0299999999999998</v>
      </c>
      <c r="AA134" s="40">
        <v>-6.7</v>
      </c>
    </row>
    <row r="135" spans="1:49">
      <c r="A135">
        <v>301</v>
      </c>
      <c r="B135" t="s">
        <v>8</v>
      </c>
      <c r="C135">
        <v>2011</v>
      </c>
      <c r="D135">
        <v>2</v>
      </c>
      <c r="E135">
        <v>65.9375</v>
      </c>
      <c r="F135" s="4">
        <v>79.8</v>
      </c>
      <c r="G135">
        <v>32.6</v>
      </c>
      <c r="H135" s="4">
        <v>14.4</v>
      </c>
      <c r="I135" s="12">
        <v>64.285714285714278</v>
      </c>
      <c r="J135" s="17">
        <f t="shared" si="11"/>
        <v>0</v>
      </c>
      <c r="K135" s="17">
        <f t="shared" si="9"/>
        <v>0.69419818000000078</v>
      </c>
      <c r="L135" s="17">
        <f t="shared" si="9"/>
        <v>0</v>
      </c>
      <c r="M135" s="17">
        <f t="shared" si="9"/>
        <v>0</v>
      </c>
      <c r="N135" s="17">
        <f t="shared" si="9"/>
        <v>0</v>
      </c>
      <c r="O135" s="17">
        <f t="shared" si="12"/>
        <v>0</v>
      </c>
      <c r="P135" s="17">
        <f t="shared" ref="P135:P159" si="13">N135/I135</f>
        <v>0</v>
      </c>
      <c r="Q135">
        <v>79.105801819999996</v>
      </c>
      <c r="R135">
        <v>100.4033945</v>
      </c>
      <c r="S135">
        <v>-6.2946719816325203</v>
      </c>
      <c r="T135">
        <v>-9.1253520105700598</v>
      </c>
      <c r="U135" s="2" t="s">
        <v>146</v>
      </c>
      <c r="V135" s="2">
        <v>-3.22</v>
      </c>
      <c r="W135" s="2">
        <v>-15.3</v>
      </c>
      <c r="X135" s="2">
        <v>-4.09</v>
      </c>
      <c r="Y135" s="2">
        <v>-25</v>
      </c>
      <c r="Z135" s="2">
        <v>-4.49</v>
      </c>
      <c r="AA135" s="2">
        <v>-23.4</v>
      </c>
      <c r="AB135" t="s">
        <v>197</v>
      </c>
      <c r="AC135" s="5">
        <v>-4.6245960000000004</v>
      </c>
      <c r="AD135" s="19">
        <v>-29.196812000000001</v>
      </c>
      <c r="AE135" s="18">
        <v>-3.8565809999999998</v>
      </c>
      <c r="AF135" s="42">
        <v>-20.560592</v>
      </c>
      <c r="AG135" s="42">
        <v>-3.7051759999999998</v>
      </c>
      <c r="AH135" s="18">
        <v>-19.774920999999999</v>
      </c>
      <c r="AI135" s="47"/>
      <c r="AJ135" s="48"/>
      <c r="AK135" s="18">
        <v>-4.2015440000000002</v>
      </c>
      <c r="AL135" s="18">
        <v>-16.966163000000002</v>
      </c>
      <c r="AM135" s="18">
        <v>-3.3130630000000001</v>
      </c>
      <c r="AN135" s="18">
        <v>-16.048501999999999</v>
      </c>
      <c r="AO135" s="18">
        <v>-3.3279130000000001</v>
      </c>
      <c r="AP135" s="42">
        <v>-20.432099999999998</v>
      </c>
      <c r="AQ135" s="33"/>
    </row>
    <row r="136" spans="1:49">
      <c r="A136">
        <v>301</v>
      </c>
      <c r="B136" t="s">
        <v>8</v>
      </c>
      <c r="C136">
        <v>2011</v>
      </c>
      <c r="D136">
        <v>3</v>
      </c>
      <c r="E136">
        <v>50.8125</v>
      </c>
      <c r="F136" s="3">
        <v>188.6</v>
      </c>
      <c r="G136">
        <v>24.8</v>
      </c>
      <c r="H136" s="3">
        <v>183.4</v>
      </c>
      <c r="I136" s="12">
        <v>32.903225806451609</v>
      </c>
      <c r="J136" s="17">
        <f t="shared" si="11"/>
        <v>0</v>
      </c>
      <c r="K136" s="17">
        <f t="shared" si="9"/>
        <v>133.31811718</v>
      </c>
      <c r="L136" s="17">
        <f t="shared" si="9"/>
        <v>0</v>
      </c>
      <c r="M136" s="17">
        <f t="shared" si="9"/>
        <v>128.11811718000001</v>
      </c>
      <c r="N136" s="17">
        <f t="shared" si="9"/>
        <v>0</v>
      </c>
      <c r="O136" s="17">
        <f t="shared" si="12"/>
        <v>0</v>
      </c>
      <c r="P136" s="17">
        <f t="shared" si="13"/>
        <v>0</v>
      </c>
      <c r="Q136">
        <v>55.28188282</v>
      </c>
      <c r="R136">
        <v>78.364504460000006</v>
      </c>
      <c r="S136">
        <v>-6.1299270982313496</v>
      </c>
      <c r="T136">
        <v>-16.114514130009798</v>
      </c>
      <c r="U136" s="1" t="s">
        <v>147</v>
      </c>
      <c r="V136" s="1">
        <v>-3.58</v>
      </c>
      <c r="W136" s="1">
        <v>-13.5</v>
      </c>
      <c r="X136" s="1">
        <v>-2.16</v>
      </c>
      <c r="Y136" s="1">
        <v>-13.3</v>
      </c>
      <c r="Z136" s="1">
        <v>-4.5999999999999996</v>
      </c>
      <c r="AA136" s="1">
        <v>-23.3</v>
      </c>
      <c r="AB136" t="s">
        <v>198</v>
      </c>
      <c r="AC136" s="6">
        <v>-1.5251809999999999</v>
      </c>
      <c r="AD136" s="20">
        <v>-7.7022950000000003</v>
      </c>
      <c r="AE136" s="7">
        <v>-3.785485</v>
      </c>
      <c r="AF136" s="43">
        <v>-19.532221</v>
      </c>
      <c r="AG136" s="43">
        <v>-3.7487170000000001</v>
      </c>
      <c r="AH136" s="7">
        <v>-18.629640999999999</v>
      </c>
      <c r="AI136" s="43"/>
      <c r="AJ136" s="43"/>
      <c r="AK136" s="7">
        <v>-3.8590209999999998</v>
      </c>
      <c r="AL136" s="21">
        <v>-17.654906</v>
      </c>
      <c r="AM136" s="7">
        <v>-3.99857</v>
      </c>
      <c r="AN136" s="7">
        <v>-12.742292000000001</v>
      </c>
      <c r="AO136" s="7">
        <v>-3.5595300000000001</v>
      </c>
      <c r="AP136" s="43">
        <v>-20.22833</v>
      </c>
      <c r="AQ136" s="7"/>
    </row>
    <row r="137" spans="1:49">
      <c r="A137">
        <v>301</v>
      </c>
      <c r="B137" t="s">
        <v>8</v>
      </c>
      <c r="C137">
        <v>2011</v>
      </c>
      <c r="D137">
        <v>4</v>
      </c>
      <c r="E137">
        <v>38.125</v>
      </c>
      <c r="F137" s="4">
        <v>94.8</v>
      </c>
      <c r="G137">
        <v>16.600000000000001</v>
      </c>
      <c r="H137" s="4">
        <v>211</v>
      </c>
      <c r="I137" s="12">
        <v>34.6875</v>
      </c>
      <c r="J137" s="17">
        <f t="shared" si="11"/>
        <v>4.0011445900000027</v>
      </c>
      <c r="K137" s="17">
        <f t="shared" si="9"/>
        <v>60.67614459</v>
      </c>
      <c r="L137" s="17">
        <f t="shared" si="9"/>
        <v>0</v>
      </c>
      <c r="M137" s="17">
        <f t="shared" si="9"/>
        <v>176.87614459</v>
      </c>
      <c r="N137" s="17">
        <f t="shared" si="9"/>
        <v>0.56364459000000267</v>
      </c>
      <c r="O137" s="17">
        <f t="shared" si="12"/>
        <v>0.1049480548196722</v>
      </c>
      <c r="P137" s="17">
        <f t="shared" si="13"/>
        <v>1.6249213405405482E-2</v>
      </c>
      <c r="Q137">
        <v>34.123855409999997</v>
      </c>
      <c r="R137">
        <v>51.646035310000002</v>
      </c>
      <c r="S137">
        <v>-5.4785637890587502</v>
      </c>
      <c r="T137">
        <v>-23.7836508750555</v>
      </c>
      <c r="U137" s="2" t="s">
        <v>148</v>
      </c>
      <c r="V137" s="2">
        <v>-2.62</v>
      </c>
      <c r="W137" s="2">
        <v>0.1</v>
      </c>
      <c r="X137" s="2">
        <v>-4.83</v>
      </c>
      <c r="Y137" s="2">
        <v>-23.8</v>
      </c>
      <c r="Z137" s="2">
        <v>-3.84</v>
      </c>
      <c r="AA137" s="2">
        <v>-11.5</v>
      </c>
      <c r="AB137" t="s">
        <v>199</v>
      </c>
      <c r="AC137" s="6">
        <v>-4.2814990000000002</v>
      </c>
      <c r="AD137" s="20">
        <v>-26.078931999999998</v>
      </c>
      <c r="AE137" s="7">
        <v>-4.397259</v>
      </c>
      <c r="AF137" s="43">
        <v>-16.140644999999999</v>
      </c>
      <c r="AG137" s="43">
        <v>-3.8079149999999999</v>
      </c>
      <c r="AH137" s="7">
        <v>-17.345109999999998</v>
      </c>
      <c r="AI137" s="43">
        <v>-4.1596169999999999</v>
      </c>
      <c r="AJ137" s="43">
        <v>-18.590185999999999</v>
      </c>
      <c r="AK137" s="7">
        <v>-3.6115200000000001</v>
      </c>
      <c r="AL137" s="7">
        <v>-14.115748</v>
      </c>
      <c r="AM137" s="7">
        <v>-2.8531339999999998</v>
      </c>
      <c r="AN137" s="7">
        <v>-12.200338</v>
      </c>
      <c r="AO137" s="7">
        <v>-3.7394289999999999</v>
      </c>
      <c r="AP137" s="43">
        <v>-18.169965000000001</v>
      </c>
      <c r="AQ137" s="7"/>
    </row>
    <row r="138" spans="1:49">
      <c r="A138">
        <v>301</v>
      </c>
      <c r="B138" t="s">
        <v>8</v>
      </c>
      <c r="C138">
        <v>2011</v>
      </c>
      <c r="D138">
        <v>5</v>
      </c>
      <c r="E138">
        <v>50.3125</v>
      </c>
      <c r="F138" s="3">
        <v>44.2</v>
      </c>
      <c r="G138">
        <v>43.2</v>
      </c>
      <c r="H138" s="3">
        <v>97.2</v>
      </c>
      <c r="I138" s="12">
        <v>44.516129032258064</v>
      </c>
      <c r="J138" s="17">
        <f t="shared" si="11"/>
        <v>26.049472359999999</v>
      </c>
      <c r="K138" s="17">
        <f t="shared" si="9"/>
        <v>19.936972360000002</v>
      </c>
      <c r="L138" s="17">
        <f t="shared" si="9"/>
        <v>18.936972360000002</v>
      </c>
      <c r="M138" s="17">
        <f t="shared" si="9"/>
        <v>72.936972359999999</v>
      </c>
      <c r="N138" s="17">
        <f t="shared" si="9"/>
        <v>20.253101392258063</v>
      </c>
      <c r="O138" s="17">
        <f t="shared" si="12"/>
        <v>0.51775348790062115</v>
      </c>
      <c r="P138" s="17">
        <f t="shared" si="13"/>
        <v>0.45496097330434782</v>
      </c>
      <c r="Q138">
        <v>24.263027640000001</v>
      </c>
      <c r="R138">
        <v>33.83875355</v>
      </c>
      <c r="S138">
        <v>-4.5088834974067904</v>
      </c>
      <c r="T138">
        <v>-29.968707354498498</v>
      </c>
      <c r="U138" s="1" t="s">
        <v>149</v>
      </c>
      <c r="V138" s="3"/>
      <c r="W138" s="3"/>
      <c r="X138" s="1">
        <v>-5.54</v>
      </c>
      <c r="Y138" s="1">
        <v>-28</v>
      </c>
      <c r="Z138" s="1">
        <v>-6.5</v>
      </c>
      <c r="AA138" s="1">
        <v>-32.9</v>
      </c>
      <c r="AB138" t="s">
        <v>200</v>
      </c>
      <c r="AC138" s="6">
        <v>-6.3</v>
      </c>
      <c r="AD138" s="20">
        <v>-40.6</v>
      </c>
      <c r="AE138" s="7">
        <v>-3.4621849999999998</v>
      </c>
      <c r="AF138" s="43">
        <v>-16.839265999999999</v>
      </c>
      <c r="AG138" s="43">
        <v>-2.5023590000000002</v>
      </c>
      <c r="AH138" s="7">
        <v>-12.2385</v>
      </c>
      <c r="AI138" s="43">
        <v>-3.6567400000000001</v>
      </c>
      <c r="AJ138" s="43">
        <v>-19.354689</v>
      </c>
      <c r="AK138" s="7">
        <v>-2.433773</v>
      </c>
      <c r="AL138" s="7">
        <v>-14.349930000000001</v>
      </c>
      <c r="AM138" s="7">
        <v>-2.7498429999999998</v>
      </c>
      <c r="AN138" s="7">
        <v>-11.209127000000001</v>
      </c>
      <c r="AO138" s="7">
        <v>-3.439819</v>
      </c>
      <c r="AP138" s="43">
        <v>-15.42249</v>
      </c>
      <c r="AQ138" s="7"/>
    </row>
    <row r="139" spans="1:49">
      <c r="A139">
        <v>301</v>
      </c>
      <c r="B139" t="s">
        <v>8</v>
      </c>
      <c r="C139">
        <v>2011</v>
      </c>
      <c r="D139">
        <v>6</v>
      </c>
      <c r="E139">
        <v>16.375</v>
      </c>
      <c r="F139" s="4">
        <v>7.4</v>
      </c>
      <c r="G139">
        <v>2.2000000000000002</v>
      </c>
      <c r="H139" s="4">
        <v>48</v>
      </c>
      <c r="I139" s="12">
        <v>17.142857142857142</v>
      </c>
      <c r="J139" s="17">
        <f t="shared" si="11"/>
        <v>0</v>
      </c>
      <c r="K139" s="17">
        <f t="shared" si="9"/>
        <v>0</v>
      </c>
      <c r="L139" s="17">
        <f t="shared" si="9"/>
        <v>0</v>
      </c>
      <c r="M139" s="17">
        <f t="shared" si="9"/>
        <v>29.0233022</v>
      </c>
      <c r="N139" s="17">
        <f t="shared" si="9"/>
        <v>0</v>
      </c>
      <c r="O139" s="17">
        <f t="shared" si="12"/>
        <v>0</v>
      </c>
      <c r="P139" s="17">
        <f t="shared" si="13"/>
        <v>0</v>
      </c>
      <c r="Q139">
        <v>18.9766978</v>
      </c>
      <c r="R139">
        <v>22.799379859999998</v>
      </c>
      <c r="S139">
        <v>-3.4839134676780299</v>
      </c>
      <c r="T139">
        <v>-33.025979712017197</v>
      </c>
      <c r="U139" s="2" t="s">
        <v>150</v>
      </c>
      <c r="V139" s="2">
        <v>-2.12</v>
      </c>
      <c r="W139" s="2">
        <v>-2.8</v>
      </c>
      <c r="X139" s="2">
        <v>-4.2699999999999996</v>
      </c>
      <c r="Y139" s="2">
        <v>-20</v>
      </c>
      <c r="Z139" s="2">
        <v>-3.21</v>
      </c>
      <c r="AA139" s="2">
        <v>-7.2</v>
      </c>
      <c r="AB139" t="s">
        <v>201</v>
      </c>
      <c r="AC139" s="6">
        <v>-4.4503820000000003</v>
      </c>
      <c r="AD139" s="20">
        <v>-26.364014999999998</v>
      </c>
      <c r="AE139" s="7">
        <v>-2.5756589999999999</v>
      </c>
      <c r="AF139" s="43">
        <v>-14.514284999999999</v>
      </c>
      <c r="AG139" s="43">
        <v>-1.964828</v>
      </c>
      <c r="AH139" s="7">
        <v>-6.8219729999999998</v>
      </c>
      <c r="AI139" s="43">
        <v>-2.9272849999999999</v>
      </c>
      <c r="AJ139" s="43">
        <v>-15.085209000000001</v>
      </c>
      <c r="AK139" s="7">
        <v>-2.5675870000000001</v>
      </c>
      <c r="AL139" s="7">
        <v>-3.73332</v>
      </c>
      <c r="AM139" s="7">
        <v>-1.5749580000000001</v>
      </c>
      <c r="AN139" s="7">
        <v>-6.2510490000000001</v>
      </c>
      <c r="AO139" s="7">
        <v>-2.3791310000000001</v>
      </c>
      <c r="AP139" s="43">
        <v>-8.8248230000000003</v>
      </c>
      <c r="AQ139" s="7"/>
    </row>
    <row r="140" spans="1:49">
      <c r="A140">
        <v>301</v>
      </c>
      <c r="B140" t="s">
        <v>8</v>
      </c>
      <c r="C140">
        <v>2011</v>
      </c>
      <c r="D140">
        <v>7</v>
      </c>
      <c r="E140">
        <v>11.125</v>
      </c>
      <c r="F140" s="3">
        <v>12</v>
      </c>
      <c r="G140">
        <v>14.4</v>
      </c>
      <c r="H140" s="3">
        <v>250.4</v>
      </c>
      <c r="I140" s="12">
        <v>12.1875</v>
      </c>
      <c r="J140" s="17">
        <f t="shared" si="11"/>
        <v>0</v>
      </c>
      <c r="K140" s="17">
        <f>IF(F140-$Q140&lt;0,0,F140-$Q140)</f>
        <v>0</v>
      </c>
      <c r="L140" s="17">
        <f t="shared" si="9"/>
        <v>0</v>
      </c>
      <c r="M140" s="17">
        <f t="shared" si="9"/>
        <v>230.04168519000001</v>
      </c>
      <c r="N140" s="17">
        <f t="shared" si="9"/>
        <v>0</v>
      </c>
      <c r="O140" s="17">
        <f t="shared" si="12"/>
        <v>0</v>
      </c>
      <c r="P140" s="17">
        <f t="shared" si="13"/>
        <v>0</v>
      </c>
      <c r="Q140">
        <v>20.35831481</v>
      </c>
      <c r="R140">
        <v>25.42575046</v>
      </c>
      <c r="S140">
        <v>-2.6805672697790199</v>
      </c>
      <c r="T140">
        <v>-32.097324485207402</v>
      </c>
      <c r="U140" s="1" t="s">
        <v>151</v>
      </c>
      <c r="V140" s="1">
        <v>-3.04</v>
      </c>
      <c r="W140" s="1">
        <v>1.2</v>
      </c>
      <c r="X140" s="1">
        <v>-10.66</v>
      </c>
      <c r="Y140" s="1">
        <v>-79.3</v>
      </c>
      <c r="Z140" s="1">
        <v>-6.91</v>
      </c>
      <c r="AA140" s="1">
        <v>-40</v>
      </c>
      <c r="AB140" t="s">
        <v>202</v>
      </c>
      <c r="AC140" s="6">
        <v>-4.080317</v>
      </c>
      <c r="AD140" s="20">
        <v>-26.020911000000002</v>
      </c>
      <c r="AE140" s="7">
        <v>-3.3874439999999999</v>
      </c>
      <c r="AF140" s="43">
        <v>-12.497152</v>
      </c>
      <c r="AG140" s="43">
        <v>-2.19638</v>
      </c>
      <c r="AH140" s="7">
        <v>-6.4053149999999999</v>
      </c>
      <c r="AI140" s="43">
        <v>-3.1696249999999999</v>
      </c>
      <c r="AJ140" s="43">
        <v>-17.941496999999998</v>
      </c>
      <c r="AK140" s="7">
        <v>-1.7546440000000001</v>
      </c>
      <c r="AL140" s="7">
        <v>0.149058</v>
      </c>
      <c r="AM140" s="7">
        <v>-1.377467</v>
      </c>
      <c r="AN140" s="7">
        <v>-2.3514279999999999</v>
      </c>
      <c r="AO140" s="7">
        <v>-2.7542770000000001</v>
      </c>
      <c r="AP140" s="43">
        <v>-5.6921869999999997</v>
      </c>
      <c r="AQ140" s="41">
        <v>40725</v>
      </c>
      <c r="AR140">
        <v>6.6554659498207894E-2</v>
      </c>
      <c r="AS140">
        <v>3.6760752688171999E-2</v>
      </c>
      <c r="AT140">
        <v>0.11796594982078901</v>
      </c>
      <c r="AU140">
        <v>1.7473118279569901E-2</v>
      </c>
      <c r="AV140">
        <v>2.4641577060931902E-4</v>
      </c>
      <c r="AW140" s="11">
        <v>2.2401433691756299E-5</v>
      </c>
    </row>
    <row r="141" spans="1:49">
      <c r="A141">
        <v>301</v>
      </c>
      <c r="B141" t="s">
        <v>8</v>
      </c>
      <c r="C141">
        <v>2011</v>
      </c>
      <c r="D141">
        <v>8</v>
      </c>
      <c r="E141">
        <v>84.875</v>
      </c>
      <c r="F141" s="4">
        <v>98</v>
      </c>
      <c r="G141">
        <v>16</v>
      </c>
      <c r="H141" s="4">
        <v>40.799999999999997</v>
      </c>
      <c r="I141" s="12">
        <v>78</v>
      </c>
      <c r="J141" s="17">
        <f t="shared" si="11"/>
        <v>46.072533730000004</v>
      </c>
      <c r="K141" s="17">
        <f t="shared" si="9"/>
        <v>59.197533730000004</v>
      </c>
      <c r="L141" s="17">
        <f t="shared" si="9"/>
        <v>0</v>
      </c>
      <c r="M141" s="17">
        <f>IF(H141-$Q141&lt;0,0,H141-$Q141)</f>
        <v>1.9975337300000007</v>
      </c>
      <c r="N141" s="17">
        <f>IF(I141-$Q141&lt;0,0,I141-$Q141)</f>
        <v>39.197533730000004</v>
      </c>
      <c r="O141" s="17">
        <f t="shared" si="12"/>
        <v>0.54282808518409431</v>
      </c>
      <c r="P141" s="17">
        <f t="shared" si="13"/>
        <v>0.50253248371794879</v>
      </c>
      <c r="Q141">
        <v>38.802466269999996</v>
      </c>
      <c r="R141">
        <v>43.424162860000003</v>
      </c>
      <c r="S141">
        <v>-2.3119359376100301</v>
      </c>
      <c r="T141">
        <v>-27.362217555522101</v>
      </c>
      <c r="U141" s="2" t="s">
        <v>152</v>
      </c>
      <c r="V141" s="2">
        <v>-3.78</v>
      </c>
      <c r="W141" s="2">
        <v>-16.2</v>
      </c>
      <c r="X141" s="2">
        <v>-1.79</v>
      </c>
      <c r="Y141" s="2">
        <v>-2.2999999999999998</v>
      </c>
      <c r="Z141" s="2">
        <v>-4.08</v>
      </c>
      <c r="AA141" s="2">
        <v>-14.7</v>
      </c>
      <c r="AB141" t="s">
        <v>203</v>
      </c>
      <c r="AC141" s="6">
        <v>-5.67</v>
      </c>
      <c r="AD141" s="20">
        <v>-33.71</v>
      </c>
      <c r="AE141" s="7">
        <v>-2.29</v>
      </c>
      <c r="AF141" s="43">
        <v>-7.77</v>
      </c>
      <c r="AG141" s="43">
        <v>-2.25</v>
      </c>
      <c r="AH141" s="7">
        <v>-0.54</v>
      </c>
      <c r="AI141" s="43">
        <v>-3.2703660000000001</v>
      </c>
      <c r="AJ141" s="43">
        <v>-18.463255</v>
      </c>
      <c r="AK141" s="7">
        <v>-1.5241880000000001</v>
      </c>
      <c r="AL141" s="7">
        <v>1.0992679999999999</v>
      </c>
      <c r="AM141" s="7">
        <v>-1.62</v>
      </c>
      <c r="AN141" s="7">
        <v>0.94</v>
      </c>
      <c r="AO141" s="7">
        <v>-1.802813</v>
      </c>
      <c r="AP141" s="43">
        <v>-3.1289579999999999</v>
      </c>
      <c r="AQ141" s="41">
        <v>40756</v>
      </c>
      <c r="AR141">
        <v>4.67069892473118E-2</v>
      </c>
      <c r="AS141">
        <v>3.5999103942652301E-2</v>
      </c>
      <c r="AT141">
        <v>0.109318996415771</v>
      </c>
      <c r="AU141">
        <v>1.8257168458781399E-2</v>
      </c>
      <c r="AV141" t="s">
        <v>226</v>
      </c>
      <c r="AW141">
        <v>1.97132616487455E-3</v>
      </c>
    </row>
    <row r="142" spans="1:49">
      <c r="A142">
        <v>301</v>
      </c>
      <c r="B142" t="s">
        <v>8</v>
      </c>
      <c r="C142">
        <v>2011</v>
      </c>
      <c r="D142">
        <v>9</v>
      </c>
      <c r="E142">
        <v>73.375</v>
      </c>
      <c r="F142" s="3">
        <v>16.399999999999999</v>
      </c>
      <c r="G142">
        <v>32.200000000000003</v>
      </c>
      <c r="H142" s="3">
        <v>55.2</v>
      </c>
      <c r="I142" s="12">
        <v>72.857142857142847</v>
      </c>
      <c r="J142" s="17">
        <f t="shared" si="11"/>
        <v>17.266983510000003</v>
      </c>
      <c r="K142" s="17">
        <f t="shared" si="9"/>
        <v>0</v>
      </c>
      <c r="L142" s="17">
        <f t="shared" si="9"/>
        <v>0</v>
      </c>
      <c r="M142" s="17">
        <f t="shared" si="9"/>
        <v>0</v>
      </c>
      <c r="N142" s="17">
        <f t="shared" si="9"/>
        <v>16.74912636714285</v>
      </c>
      <c r="O142" s="17">
        <f t="shared" si="12"/>
        <v>0.23532515856899494</v>
      </c>
      <c r="P142" s="17">
        <f t="shared" si="13"/>
        <v>0.22988996974509798</v>
      </c>
      <c r="Q142">
        <v>56.108016489999997</v>
      </c>
      <c r="R142">
        <v>64.348583579999996</v>
      </c>
      <c r="S142">
        <v>-2.4881915748914398</v>
      </c>
      <c r="T142">
        <v>-20.235830793227599</v>
      </c>
      <c r="U142" s="1" t="s">
        <v>153</v>
      </c>
      <c r="V142" s="1">
        <v>-1.93</v>
      </c>
      <c r="W142" s="1">
        <v>1</v>
      </c>
      <c r="X142" s="1">
        <v>-1.9</v>
      </c>
      <c r="Y142" s="1">
        <v>0.7</v>
      </c>
      <c r="Z142" s="1">
        <v>-4.79</v>
      </c>
      <c r="AA142" s="1">
        <v>-18.899999999999999</v>
      </c>
      <c r="AB142" t="s">
        <v>204</v>
      </c>
      <c r="AC142" s="6">
        <v>-5.58</v>
      </c>
      <c r="AD142" s="20">
        <v>-27.84</v>
      </c>
      <c r="AE142" s="7">
        <v>-1.71</v>
      </c>
      <c r="AF142" s="43">
        <v>-2.3199999999999998</v>
      </c>
      <c r="AG142" s="43">
        <v>-1.4044890000000001</v>
      </c>
      <c r="AH142" s="7">
        <v>-4.5456999999999997E-2</v>
      </c>
      <c r="AI142" s="43">
        <v>-2.961894</v>
      </c>
      <c r="AJ142" s="43">
        <v>-15.497070000000001</v>
      </c>
      <c r="AK142" s="7">
        <v>-0.82</v>
      </c>
      <c r="AL142" s="7">
        <v>4.53</v>
      </c>
      <c r="AM142" s="7">
        <v>-1.288419</v>
      </c>
      <c r="AN142" s="7">
        <v>3.294143</v>
      </c>
      <c r="AO142" s="7">
        <v>-1.79</v>
      </c>
      <c r="AP142" s="43">
        <v>-0.84</v>
      </c>
      <c r="AQ142" s="41">
        <v>40787</v>
      </c>
      <c r="AR142" t="s">
        <v>226</v>
      </c>
      <c r="AS142" t="s">
        <v>226</v>
      </c>
      <c r="AT142">
        <v>0.10136574074074101</v>
      </c>
      <c r="AU142">
        <v>1.8287037037037001E-2</v>
      </c>
      <c r="AV142" t="s">
        <v>226</v>
      </c>
      <c r="AW142">
        <v>3.21759259259259E-2</v>
      </c>
    </row>
    <row r="143" spans="1:49">
      <c r="A143">
        <v>301</v>
      </c>
      <c r="B143" t="s">
        <v>8</v>
      </c>
      <c r="C143">
        <v>2011</v>
      </c>
      <c r="D143">
        <v>10</v>
      </c>
      <c r="E143">
        <v>43.1875</v>
      </c>
      <c r="F143" s="4">
        <v>103</v>
      </c>
      <c r="G143">
        <v>19</v>
      </c>
      <c r="H143" s="4">
        <v>47.6</v>
      </c>
      <c r="I143" s="12">
        <v>23.571428571428569</v>
      </c>
      <c r="J143" s="17">
        <f t="shared" si="11"/>
        <v>0</v>
      </c>
      <c r="K143" s="17">
        <f t="shared" si="9"/>
        <v>27.539201860000006</v>
      </c>
      <c r="L143" s="17">
        <f t="shared" si="9"/>
        <v>0</v>
      </c>
      <c r="M143" s="17">
        <f t="shared" si="9"/>
        <v>0</v>
      </c>
      <c r="N143" s="17">
        <f t="shared" si="9"/>
        <v>0</v>
      </c>
      <c r="O143" s="17">
        <f t="shared" si="12"/>
        <v>0</v>
      </c>
      <c r="P143" s="17">
        <f t="shared" si="13"/>
        <v>0</v>
      </c>
      <c r="Q143">
        <v>75.460798139999994</v>
      </c>
      <c r="R143">
        <v>83.88613522</v>
      </c>
      <c r="S143">
        <v>-3.1556074553994899</v>
      </c>
      <c r="T143">
        <v>-12.585739046887801</v>
      </c>
      <c r="U143" s="2" t="s">
        <v>154</v>
      </c>
      <c r="V143" s="2">
        <v>-2.56</v>
      </c>
      <c r="W143" s="2">
        <v>-6.1</v>
      </c>
      <c r="X143" s="2">
        <v>-2.09</v>
      </c>
      <c r="Y143" s="2">
        <v>-3.9</v>
      </c>
      <c r="Z143" s="2">
        <v>-2.94</v>
      </c>
      <c r="AA143" s="2">
        <v>-7.8</v>
      </c>
      <c r="AB143" t="s">
        <v>205</v>
      </c>
      <c r="AC143" s="6">
        <v>-1.3</v>
      </c>
      <c r="AD143" s="20">
        <v>-9.5</v>
      </c>
      <c r="AE143" s="7">
        <v>-2.0293860000000001</v>
      </c>
      <c r="AF143" s="43">
        <v>-4.8288739999999999</v>
      </c>
      <c r="AG143" s="43">
        <v>-1.4454929999999999</v>
      </c>
      <c r="AH143" s="7">
        <v>0.57024900000000001</v>
      </c>
      <c r="AI143" s="43">
        <v>-3.1928350000000001</v>
      </c>
      <c r="AJ143" s="43">
        <v>-16.001494999999998</v>
      </c>
      <c r="AK143" s="7">
        <v>-1.200118</v>
      </c>
      <c r="AL143" s="7">
        <v>2.8695390000000001</v>
      </c>
      <c r="AM143" s="7">
        <v>0.16</v>
      </c>
      <c r="AN143" s="7">
        <v>1.52</v>
      </c>
      <c r="AO143" s="7">
        <v>-2.1647820000000002</v>
      </c>
      <c r="AP143" s="43">
        <v>-2.7013379999999998</v>
      </c>
      <c r="AQ143" s="41">
        <v>40817</v>
      </c>
      <c r="AR143" t="s">
        <v>226</v>
      </c>
      <c r="AS143" t="s">
        <v>226</v>
      </c>
      <c r="AT143">
        <v>9.3167562724014302E-2</v>
      </c>
      <c r="AU143">
        <v>1.6308243727598599E-2</v>
      </c>
      <c r="AV143" t="s">
        <v>226</v>
      </c>
      <c r="AW143">
        <v>4.3234767025089596E-3</v>
      </c>
    </row>
    <row r="144" spans="1:49">
      <c r="A144">
        <v>301</v>
      </c>
      <c r="B144" t="s">
        <v>8</v>
      </c>
      <c r="C144">
        <v>2011</v>
      </c>
      <c r="D144">
        <v>11</v>
      </c>
      <c r="E144">
        <v>140.4375</v>
      </c>
      <c r="F144" s="3">
        <v>15.4</v>
      </c>
      <c r="G144">
        <v>52.2</v>
      </c>
      <c r="H144" s="3">
        <v>151.80000000000001</v>
      </c>
      <c r="I144" s="12">
        <v>31.5</v>
      </c>
      <c r="J144" s="17">
        <f t="shared" si="11"/>
        <v>62.93615466</v>
      </c>
      <c r="K144" s="17">
        <f t="shared" si="9"/>
        <v>0</v>
      </c>
      <c r="L144" s="17">
        <f>IF(G144-$Q144&lt;0,0,G144-$Q144)</f>
        <v>0</v>
      </c>
      <c r="M144" s="17">
        <f t="shared" si="9"/>
        <v>74.298654660000011</v>
      </c>
      <c r="N144" s="17">
        <f t="shared" si="9"/>
        <v>0</v>
      </c>
      <c r="O144" s="17">
        <f t="shared" si="12"/>
        <v>0.44814351337783709</v>
      </c>
      <c r="P144" s="17">
        <f t="shared" si="13"/>
        <v>0</v>
      </c>
      <c r="Q144">
        <v>77.50134534</v>
      </c>
      <c r="R144">
        <v>95.842395960000005</v>
      </c>
      <c r="S144">
        <v>-4.1305137769834301</v>
      </c>
      <c r="T144">
        <v>-6.4678114530987703</v>
      </c>
      <c r="U144" s="1" t="s">
        <v>155</v>
      </c>
      <c r="V144" s="1">
        <v>-2.9</v>
      </c>
      <c r="W144" s="1">
        <v>-11.2</v>
      </c>
      <c r="X144" s="1">
        <v>-2.25</v>
      </c>
      <c r="Y144" s="1">
        <v>-0.7</v>
      </c>
      <c r="Z144" s="1">
        <v>-3.32</v>
      </c>
      <c r="AA144" s="1">
        <v>-12.9</v>
      </c>
      <c r="AB144" t="s">
        <v>206</v>
      </c>
      <c r="AC144" s="6">
        <v>-1.88</v>
      </c>
      <c r="AD144" s="29">
        <v>7.47</v>
      </c>
      <c r="AE144" s="7">
        <v>-1.53</v>
      </c>
      <c r="AF144" s="43">
        <v>-0.98</v>
      </c>
      <c r="AG144" s="43">
        <v>-1.58</v>
      </c>
      <c r="AH144" s="7">
        <v>-0.32</v>
      </c>
      <c r="AI144" s="43">
        <v>-3.42</v>
      </c>
      <c r="AJ144" s="43">
        <v>-15.87</v>
      </c>
      <c r="AK144" s="7"/>
      <c r="AL144" s="7"/>
      <c r="AM144" s="7">
        <v>-1.59</v>
      </c>
      <c r="AN144" s="7">
        <v>2</v>
      </c>
      <c r="AO144" s="7">
        <v>-0.65</v>
      </c>
      <c r="AP144" s="43">
        <v>-3.68</v>
      </c>
      <c r="AQ144" s="41">
        <v>40848</v>
      </c>
      <c r="AR144" t="s">
        <v>226</v>
      </c>
      <c r="AS144" t="s">
        <v>226</v>
      </c>
      <c r="AT144" t="s">
        <v>226</v>
      </c>
      <c r="AU144">
        <v>1.47453703703704E-2</v>
      </c>
      <c r="AV144" t="s">
        <v>226</v>
      </c>
      <c r="AW144" s="11">
        <v>2.31481481481481E-5</v>
      </c>
    </row>
    <row r="145" spans="1:49">
      <c r="A145">
        <v>301</v>
      </c>
      <c r="B145" t="s">
        <v>8</v>
      </c>
      <c r="C145">
        <v>2011</v>
      </c>
      <c r="D145">
        <v>12</v>
      </c>
      <c r="E145">
        <v>72.875</v>
      </c>
      <c r="F145" s="4">
        <v>116</v>
      </c>
      <c r="G145">
        <v>37.799999999999997</v>
      </c>
      <c r="H145" s="4">
        <v>113.4</v>
      </c>
      <c r="I145" s="12">
        <v>110.71428571428572</v>
      </c>
      <c r="J145" s="17">
        <f t="shared" si="11"/>
        <v>0</v>
      </c>
      <c r="K145" s="17">
        <f t="shared" si="9"/>
        <v>9.930882699999998</v>
      </c>
      <c r="L145" s="17">
        <f t="shared" si="9"/>
        <v>0</v>
      </c>
      <c r="M145" s="17">
        <f t="shared" si="9"/>
        <v>7.3308827000000036</v>
      </c>
      <c r="N145" s="17">
        <f t="shared" si="9"/>
        <v>4.6451684142857204</v>
      </c>
      <c r="O145" s="17">
        <f t="shared" si="12"/>
        <v>0</v>
      </c>
      <c r="P145" s="17">
        <f t="shared" si="13"/>
        <v>4.1956359870967797E-2</v>
      </c>
      <c r="Q145">
        <v>106.0691173</v>
      </c>
      <c r="R145">
        <v>110.0618281</v>
      </c>
      <c r="S145">
        <v>-5.1520128014836599</v>
      </c>
      <c r="T145">
        <v>-3.5531055923177099</v>
      </c>
      <c r="U145" s="2" t="s">
        <v>156</v>
      </c>
      <c r="V145" s="2">
        <v>-3.84</v>
      </c>
      <c r="W145" s="2">
        <v>-15.5</v>
      </c>
      <c r="X145" s="2">
        <v>-2.95</v>
      </c>
      <c r="Y145" s="2">
        <v>-9.6999999999999993</v>
      </c>
      <c r="Z145" s="2">
        <v>-3.67</v>
      </c>
      <c r="AA145" s="2">
        <v>-13.3</v>
      </c>
      <c r="AB145" t="s">
        <v>207</v>
      </c>
      <c r="AC145" s="6">
        <v>-4.1399999999999997</v>
      </c>
      <c r="AD145" s="20">
        <v>-25</v>
      </c>
      <c r="AE145" s="7">
        <v>-1.87</v>
      </c>
      <c r="AF145" s="43">
        <v>-2.57</v>
      </c>
      <c r="AG145" s="43">
        <v>-2.38</v>
      </c>
      <c r="AH145" s="7">
        <v>-0.02</v>
      </c>
      <c r="AI145" s="43">
        <v>-3.57</v>
      </c>
      <c r="AJ145" s="43">
        <v>-14.49</v>
      </c>
      <c r="AK145" s="7">
        <v>-2.91</v>
      </c>
      <c r="AL145" s="7">
        <v>-0.79</v>
      </c>
      <c r="AM145" s="7">
        <v>-2.39</v>
      </c>
      <c r="AN145" s="7">
        <v>0.31</v>
      </c>
      <c r="AO145" s="7">
        <v>-1.0900000000000001</v>
      </c>
      <c r="AP145" s="43">
        <v>1.19</v>
      </c>
      <c r="AQ145" s="41">
        <v>40878</v>
      </c>
      <c r="AR145" t="s">
        <v>226</v>
      </c>
      <c r="AS145" t="s">
        <v>226</v>
      </c>
      <c r="AT145" t="s">
        <v>226</v>
      </c>
      <c r="AU145">
        <v>1.3306451612903201E-2</v>
      </c>
      <c r="AV145" t="s">
        <v>226</v>
      </c>
      <c r="AW145">
        <v>0</v>
      </c>
    </row>
    <row r="146" spans="1:49">
      <c r="A146">
        <v>301</v>
      </c>
      <c r="B146" t="s">
        <v>8</v>
      </c>
      <c r="C146">
        <v>2012</v>
      </c>
      <c r="D146">
        <v>1</v>
      </c>
      <c r="E146">
        <v>110.5</v>
      </c>
      <c r="F146" s="3">
        <v>346.6</v>
      </c>
      <c r="G146">
        <v>111.6</v>
      </c>
      <c r="H146" s="3">
        <v>110.6</v>
      </c>
      <c r="I146" s="12">
        <v>113.8235294117647</v>
      </c>
      <c r="J146" s="17">
        <f>IF(E146-Q146&lt;0,0,E146-Q146)</f>
        <v>2.4860467000000028</v>
      </c>
      <c r="K146" s="17">
        <f t="shared" si="9"/>
        <v>238.58604670000003</v>
      </c>
      <c r="L146" s="17">
        <f t="shared" si="9"/>
        <v>3.5860466999999971</v>
      </c>
      <c r="M146" s="17">
        <f t="shared" si="9"/>
        <v>2.5860466999999971</v>
      </c>
      <c r="N146" s="17">
        <f t="shared" si="9"/>
        <v>5.8095761117646987</v>
      </c>
      <c r="O146" s="17">
        <f t="shared" si="12"/>
        <v>2.24981601809955E-2</v>
      </c>
      <c r="P146" s="17">
        <f t="shared" si="13"/>
        <v>5.1040203565891416E-2</v>
      </c>
      <c r="Q146">
        <v>108.0139533</v>
      </c>
      <c r="R146">
        <v>118.1388623</v>
      </c>
      <c r="S146">
        <v>-5.9346994509876598</v>
      </c>
      <c r="T146">
        <v>-4.5531679058560401</v>
      </c>
      <c r="U146" s="1" t="s">
        <v>157</v>
      </c>
      <c r="V146" s="1">
        <v>-3.02</v>
      </c>
      <c r="W146" s="1">
        <v>-13.9</v>
      </c>
      <c r="X146" s="1">
        <v>-7.27</v>
      </c>
      <c r="Y146" s="1">
        <v>-49.3</v>
      </c>
      <c r="Z146" s="3"/>
      <c r="AA146" s="3"/>
      <c r="AB146" t="s">
        <v>208</v>
      </c>
      <c r="AC146" s="6">
        <v>-5.63</v>
      </c>
      <c r="AD146" s="20">
        <v>-34.950000000000003</v>
      </c>
      <c r="AE146" s="7">
        <v>-3.6</v>
      </c>
      <c r="AF146" s="43">
        <v>-15.31</v>
      </c>
      <c r="AG146" s="44">
        <v>-3.489824</v>
      </c>
      <c r="AH146" s="7">
        <v>-9.3471820000000001</v>
      </c>
      <c r="AI146" s="43">
        <v>-4.1500000000000004</v>
      </c>
      <c r="AJ146" s="43">
        <v>-19.2</v>
      </c>
      <c r="AK146" s="7">
        <v>-3.71</v>
      </c>
      <c r="AL146" s="7">
        <v>-16.62</v>
      </c>
      <c r="AM146" s="7">
        <v>-2.8516029999999999</v>
      </c>
      <c r="AN146" s="7">
        <v>-6.0827390000000001</v>
      </c>
      <c r="AO146" s="7">
        <v>-4.59</v>
      </c>
      <c r="AP146" s="43">
        <v>-15.19</v>
      </c>
      <c r="AQ146" s="41">
        <v>40909</v>
      </c>
      <c r="AR146" t="s">
        <v>226</v>
      </c>
      <c r="AS146" t="s">
        <v>226</v>
      </c>
      <c r="AT146" t="s">
        <v>226</v>
      </c>
      <c r="AU146">
        <v>0.18953853046595001</v>
      </c>
      <c r="AV146" t="s">
        <v>226</v>
      </c>
      <c r="AW146" t="s">
        <v>226</v>
      </c>
    </row>
    <row r="147" spans="1:49">
      <c r="A147">
        <v>301</v>
      </c>
      <c r="B147" t="s">
        <v>8</v>
      </c>
      <c r="C147">
        <v>2012</v>
      </c>
      <c r="D147">
        <v>2</v>
      </c>
      <c r="E147">
        <v>101.6875</v>
      </c>
      <c r="F147" s="4">
        <v>206.6</v>
      </c>
      <c r="G147">
        <v>49.4</v>
      </c>
      <c r="H147" s="4">
        <v>138</v>
      </c>
      <c r="I147" s="12">
        <v>155.80645161290323</v>
      </c>
      <c r="J147" s="17">
        <f t="shared" si="11"/>
        <v>10.056754350000006</v>
      </c>
      <c r="K147" s="17">
        <f t="shared" si="9"/>
        <v>114.96925435</v>
      </c>
      <c r="L147" s="17">
        <f t="shared" si="9"/>
        <v>0</v>
      </c>
      <c r="M147" s="17">
        <f t="shared" si="9"/>
        <v>46.369254350000006</v>
      </c>
      <c r="N147" s="17">
        <f t="shared" si="9"/>
        <v>64.175705962903237</v>
      </c>
      <c r="O147" s="17">
        <f t="shared" si="12"/>
        <v>9.8898629133374369E-2</v>
      </c>
      <c r="P147" s="17">
        <f t="shared" si="13"/>
        <v>0.41189376497929614</v>
      </c>
      <c r="Q147">
        <v>91.630745649999994</v>
      </c>
      <c r="R147">
        <v>94.389217619999997</v>
      </c>
      <c r="S147">
        <v>-6.2946719816325203</v>
      </c>
      <c r="T147">
        <v>-9.1253520105700598</v>
      </c>
      <c r="U147" s="2" t="s">
        <v>158</v>
      </c>
      <c r="V147" s="2">
        <v>-4.68</v>
      </c>
      <c r="W147" s="2">
        <v>-25</v>
      </c>
      <c r="X147" s="2">
        <v>-2.2799999999999998</v>
      </c>
      <c r="Y147" s="2">
        <v>-8.6</v>
      </c>
      <c r="Z147" s="2">
        <v>-4.45</v>
      </c>
      <c r="AA147" s="2">
        <v>-21.8</v>
      </c>
      <c r="AB147" t="s">
        <v>209</v>
      </c>
      <c r="AC147" s="7">
        <v>-4.9074739999999997</v>
      </c>
      <c r="AD147" s="22">
        <v>-28.637422000000001</v>
      </c>
      <c r="AE147" s="7"/>
      <c r="AF147" s="43"/>
      <c r="AG147" s="44">
        <v>-3.6987139999999998</v>
      </c>
      <c r="AH147" s="7">
        <v>-12.803177</v>
      </c>
      <c r="AI147" s="43">
        <v>-3.16</v>
      </c>
      <c r="AJ147" s="43">
        <v>-15.87</v>
      </c>
      <c r="AK147" s="7">
        <v>-3.928782</v>
      </c>
      <c r="AL147" s="7">
        <v>-18.985123000000002</v>
      </c>
      <c r="AM147" s="7"/>
      <c r="AN147" s="7"/>
      <c r="AO147" s="7">
        <v>-3.37</v>
      </c>
      <c r="AP147" s="43">
        <v>-14.36</v>
      </c>
      <c r="AQ147" s="41">
        <v>40940</v>
      </c>
      <c r="AR147">
        <v>0.118654214559387</v>
      </c>
      <c r="AS147">
        <v>6.17816091954023E-2</v>
      </c>
      <c r="AT147" t="s">
        <v>226</v>
      </c>
      <c r="AU147">
        <v>0.247988505747126</v>
      </c>
      <c r="AV147" t="s">
        <v>226</v>
      </c>
      <c r="AW147" t="s">
        <v>226</v>
      </c>
    </row>
    <row r="148" spans="1:49">
      <c r="A148">
        <v>301</v>
      </c>
      <c r="B148" t="s">
        <v>8</v>
      </c>
      <c r="C148">
        <v>2012</v>
      </c>
      <c r="D148">
        <v>3</v>
      </c>
      <c r="E148">
        <v>141.5</v>
      </c>
      <c r="F148" s="3">
        <v>136.19999999999999</v>
      </c>
      <c r="G148">
        <v>86.6</v>
      </c>
      <c r="H148" s="3">
        <v>199.4</v>
      </c>
      <c r="I148" s="12">
        <v>16.153846153846153</v>
      </c>
      <c r="J148" s="17">
        <f t="shared" si="11"/>
        <v>65.972767950000005</v>
      </c>
      <c r="K148" s="17">
        <f t="shared" si="9"/>
        <v>60.672767949999994</v>
      </c>
      <c r="L148" s="17">
        <f t="shared" si="9"/>
        <v>11.072767949999999</v>
      </c>
      <c r="M148" s="17">
        <f t="shared" si="9"/>
        <v>123.87276795000001</v>
      </c>
      <c r="N148" s="17">
        <f t="shared" si="9"/>
        <v>0</v>
      </c>
      <c r="O148" s="17">
        <f t="shared" si="12"/>
        <v>0.46623864275618376</v>
      </c>
      <c r="P148" s="17">
        <f t="shared" si="13"/>
        <v>0</v>
      </c>
      <c r="Q148">
        <v>75.527232049999995</v>
      </c>
      <c r="R148">
        <v>78.599548339999998</v>
      </c>
      <c r="S148">
        <v>-6.1299270982313496</v>
      </c>
      <c r="T148">
        <v>-16.114514130009798</v>
      </c>
      <c r="U148" s="1" t="s">
        <v>159</v>
      </c>
      <c r="V148" s="1">
        <v>-3.06</v>
      </c>
      <c r="W148" s="1">
        <v>-10.1</v>
      </c>
      <c r="X148" s="1">
        <v>-8.25</v>
      </c>
      <c r="Y148" s="1">
        <v>-49.6</v>
      </c>
      <c r="Z148" s="1">
        <v>-7.75</v>
      </c>
      <c r="AA148" s="1">
        <v>-47.3</v>
      </c>
      <c r="AB148" t="s">
        <v>210</v>
      </c>
      <c r="AC148" s="7">
        <v>-3.3388580000000001</v>
      </c>
      <c r="AD148" s="22">
        <v>-15.859292</v>
      </c>
      <c r="AE148" s="7">
        <v>-3.2834310000000002</v>
      </c>
      <c r="AF148" s="44">
        <v>-17.808533000000001</v>
      </c>
      <c r="AG148" s="44">
        <v>-3.4745919999999999</v>
      </c>
      <c r="AH148" s="7">
        <v>-13.963818</v>
      </c>
      <c r="AI148" s="44">
        <v>-3.6323270000000001</v>
      </c>
      <c r="AJ148" s="44">
        <v>-17.927344999999999</v>
      </c>
      <c r="AK148" s="7">
        <v>-3.9782989999999998</v>
      </c>
      <c r="AL148" s="7">
        <v>-19.982607999999999</v>
      </c>
      <c r="AM148" s="7"/>
      <c r="AN148" s="7"/>
      <c r="AO148" s="7"/>
      <c r="AP148" s="43"/>
      <c r="AQ148" s="41">
        <v>40969</v>
      </c>
      <c r="AR148">
        <v>0.26547939068100401</v>
      </c>
      <c r="AS148">
        <v>6.9310035842293893E-2</v>
      </c>
      <c r="AT148" t="s">
        <v>226</v>
      </c>
      <c r="AU148">
        <v>2.3745743727598598</v>
      </c>
      <c r="AV148" t="s">
        <v>226</v>
      </c>
      <c r="AW148" t="s">
        <v>226</v>
      </c>
    </row>
    <row r="149" spans="1:49">
      <c r="A149">
        <v>301</v>
      </c>
      <c r="B149" t="s">
        <v>8</v>
      </c>
      <c r="C149">
        <v>2012</v>
      </c>
      <c r="D149">
        <v>4</v>
      </c>
      <c r="E149">
        <v>9.9375</v>
      </c>
      <c r="F149" s="4">
        <v>192</v>
      </c>
      <c r="G149">
        <v>0.2</v>
      </c>
      <c r="H149" s="4">
        <v>121</v>
      </c>
      <c r="I149" s="12">
        <v>15</v>
      </c>
      <c r="J149" s="17">
        <f t="shared" si="11"/>
        <v>0</v>
      </c>
      <c r="K149" s="17">
        <f t="shared" si="9"/>
        <v>142.64224064000001</v>
      </c>
      <c r="L149" s="17">
        <f t="shared" si="9"/>
        <v>0</v>
      </c>
      <c r="M149" s="17">
        <f t="shared" si="9"/>
        <v>71.642240639999997</v>
      </c>
      <c r="N149" s="17">
        <f t="shared" si="9"/>
        <v>0</v>
      </c>
      <c r="O149" s="17">
        <f t="shared" si="12"/>
        <v>0</v>
      </c>
      <c r="P149" s="17">
        <f t="shared" si="13"/>
        <v>0</v>
      </c>
      <c r="Q149">
        <v>49.357759360000003</v>
      </c>
      <c r="R149">
        <v>55.218888700000001</v>
      </c>
      <c r="S149">
        <v>-5.4785637890587502</v>
      </c>
      <c r="T149">
        <v>-23.7836508750555</v>
      </c>
      <c r="U149" s="2" t="s">
        <v>160</v>
      </c>
      <c r="V149" s="2">
        <v>-6.57</v>
      </c>
      <c r="W149" s="2">
        <v>-36.299999999999997</v>
      </c>
      <c r="X149" s="4"/>
      <c r="Y149" s="4"/>
      <c r="Z149" s="2">
        <v>-5.33</v>
      </c>
      <c r="AA149" s="2">
        <v>-28.1</v>
      </c>
      <c r="AB149" t="s">
        <v>211</v>
      </c>
      <c r="AC149" s="7">
        <v>-5.3727609999999997</v>
      </c>
      <c r="AD149" s="22">
        <v>-28.670929000000001</v>
      </c>
      <c r="AE149" s="6">
        <v>-3.37</v>
      </c>
      <c r="AF149" s="45">
        <v>-15.76</v>
      </c>
      <c r="AG149" s="45">
        <v>-2.85</v>
      </c>
      <c r="AH149" s="6">
        <v>-14.01</v>
      </c>
      <c r="AI149" s="44">
        <v>-4.2374869999999998</v>
      </c>
      <c r="AJ149" s="44">
        <v>-22.265260999999999</v>
      </c>
      <c r="AK149" s="7">
        <v>-2.910431</v>
      </c>
      <c r="AL149" s="7">
        <v>-10.419775</v>
      </c>
      <c r="AM149" s="7"/>
      <c r="AN149" s="7"/>
      <c r="AO149" s="7">
        <v>-3.5142099999999998</v>
      </c>
      <c r="AP149" s="44">
        <v>-16.744237999999999</v>
      </c>
      <c r="AQ149" s="41">
        <v>41000</v>
      </c>
      <c r="AR149">
        <v>6.06018518518519E-2</v>
      </c>
      <c r="AS149">
        <v>6.2175925925925898E-2</v>
      </c>
      <c r="AT149">
        <v>0.13409722222222201</v>
      </c>
      <c r="AU149" t="s">
        <v>226</v>
      </c>
      <c r="AV149" t="s">
        <v>226</v>
      </c>
      <c r="AW149" t="s">
        <v>226</v>
      </c>
    </row>
    <row r="150" spans="1:49">
      <c r="A150">
        <v>301</v>
      </c>
      <c r="B150" t="s">
        <v>8</v>
      </c>
      <c r="C150">
        <v>2012</v>
      </c>
      <c r="D150">
        <v>5</v>
      </c>
      <c r="E150">
        <v>67.8125</v>
      </c>
      <c r="F150" s="3">
        <v>36.6</v>
      </c>
      <c r="G150">
        <v>12</v>
      </c>
      <c r="H150" s="3">
        <v>29.2</v>
      </c>
      <c r="I150" s="12">
        <v>91.36363636363636</v>
      </c>
      <c r="J150" s="17">
        <f t="shared" si="11"/>
        <v>36.11241502</v>
      </c>
      <c r="K150" s="17">
        <f t="shared" si="9"/>
        <v>4.8999150200000017</v>
      </c>
      <c r="L150" s="17">
        <f t="shared" si="9"/>
        <v>0</v>
      </c>
      <c r="M150" s="17">
        <f t="shared" si="9"/>
        <v>0</v>
      </c>
      <c r="N150" s="17">
        <f t="shared" si="9"/>
        <v>59.66355138363636</v>
      </c>
      <c r="O150" s="17">
        <f t="shared" si="12"/>
        <v>0.53253330905069129</v>
      </c>
      <c r="P150" s="28">
        <f t="shared" si="13"/>
        <v>0.65303389574129356</v>
      </c>
      <c r="Q150">
        <v>31.70008498</v>
      </c>
      <c r="R150">
        <v>36.22775197</v>
      </c>
      <c r="S150">
        <v>-4.5088834974067904</v>
      </c>
      <c r="T150">
        <v>-29.968707354498498</v>
      </c>
      <c r="U150" s="1" t="s">
        <v>161</v>
      </c>
      <c r="V150" s="1">
        <v>-4.2699999999999996</v>
      </c>
      <c r="W150" s="1">
        <v>-19.5</v>
      </c>
      <c r="X150" s="1">
        <v>-3.45</v>
      </c>
      <c r="Y150" s="1">
        <v>-13</v>
      </c>
      <c r="Z150" s="1">
        <v>-2.9</v>
      </c>
      <c r="AA150" s="1">
        <v>-5.9</v>
      </c>
      <c r="AB150" t="s">
        <v>212</v>
      </c>
      <c r="AC150" s="7">
        <v>-6.159681</v>
      </c>
      <c r="AD150" s="22">
        <v>-34.814681999999998</v>
      </c>
      <c r="AE150" s="7">
        <v>-2.7131919999999998</v>
      </c>
      <c r="AF150" s="44">
        <v>-9.2353159999999992</v>
      </c>
      <c r="AG150" s="45">
        <v>-2.2599999999999998</v>
      </c>
      <c r="AH150" s="6">
        <v>-5.52</v>
      </c>
      <c r="AI150" s="45">
        <v>-3.33</v>
      </c>
      <c r="AJ150" s="45">
        <v>-19.38</v>
      </c>
      <c r="AK150" s="7">
        <v>-1.1743870000000001</v>
      </c>
      <c r="AL150" s="7">
        <v>-2.0430450000000002</v>
      </c>
      <c r="AM150" s="6">
        <v>-1.9</v>
      </c>
      <c r="AN150" s="6">
        <v>-4.1500000000000004</v>
      </c>
      <c r="AO150" s="6">
        <v>-2.79</v>
      </c>
      <c r="AP150" s="45">
        <v>-13.02</v>
      </c>
      <c r="AQ150" s="41">
        <v>41030</v>
      </c>
      <c r="AR150">
        <v>5.8310931899641601E-2</v>
      </c>
      <c r="AS150">
        <v>5.53539426523297E-2</v>
      </c>
      <c r="AT150">
        <v>0.12629928315412201</v>
      </c>
      <c r="AU150" t="s">
        <v>226</v>
      </c>
      <c r="AV150" t="s">
        <v>226</v>
      </c>
      <c r="AW150" t="s">
        <v>226</v>
      </c>
    </row>
    <row r="151" spans="1:49">
      <c r="A151">
        <v>301</v>
      </c>
      <c r="B151" t="s">
        <v>8</v>
      </c>
      <c r="C151">
        <v>2012</v>
      </c>
      <c r="D151">
        <v>6</v>
      </c>
      <c r="E151">
        <v>55.8125</v>
      </c>
      <c r="F151" s="4">
        <v>150.6</v>
      </c>
      <c r="G151">
        <v>33.200000000000003</v>
      </c>
      <c r="H151" s="4">
        <v>198.2</v>
      </c>
      <c r="I151" s="12">
        <v>38.571428571428577</v>
      </c>
      <c r="J151" s="17">
        <f t="shared" si="11"/>
        <v>33.334759559999995</v>
      </c>
      <c r="K151" s="17">
        <f t="shared" si="9"/>
        <v>128.12225956</v>
      </c>
      <c r="L151" s="17">
        <f t="shared" si="9"/>
        <v>10.722259560000001</v>
      </c>
      <c r="M151" s="17">
        <f t="shared" si="9"/>
        <v>175.72225956</v>
      </c>
      <c r="N151" s="17">
        <f t="shared" si="9"/>
        <v>16.093688131428575</v>
      </c>
      <c r="O151" s="17">
        <f t="shared" si="12"/>
        <v>0.59726332918253067</v>
      </c>
      <c r="P151" s="17">
        <f t="shared" si="13"/>
        <v>0.41724376637037042</v>
      </c>
      <c r="Q151">
        <v>22.477740440000002</v>
      </c>
      <c r="R151">
        <v>23.31861275</v>
      </c>
      <c r="S151">
        <v>-3.4839134676780299</v>
      </c>
      <c r="T151">
        <v>-33.025979712017197</v>
      </c>
      <c r="U151" s="2" t="s">
        <v>162</v>
      </c>
      <c r="V151" s="2">
        <v>-6.18</v>
      </c>
      <c r="W151" s="2">
        <v>-33.1</v>
      </c>
      <c r="X151" s="2">
        <v>-6.75</v>
      </c>
      <c r="Y151" s="2">
        <v>-37.1</v>
      </c>
      <c r="Z151" s="2">
        <v>-5.35</v>
      </c>
      <c r="AA151" s="2">
        <v>-24.5</v>
      </c>
      <c r="AB151" t="s">
        <v>213</v>
      </c>
      <c r="AC151" s="7">
        <v>-4.0776209999999997</v>
      </c>
      <c r="AD151" s="22">
        <v>-12.882652</v>
      </c>
      <c r="AE151" s="7">
        <v>-2.3367239999999998</v>
      </c>
      <c r="AF151" s="44">
        <v>-8.1181640000000002</v>
      </c>
      <c r="AG151" s="44">
        <v>-2.102865</v>
      </c>
      <c r="AH151" s="7">
        <v>-4.8775579999999996</v>
      </c>
      <c r="AI151" s="45">
        <v>-3.37</v>
      </c>
      <c r="AJ151" s="45">
        <v>-18.59</v>
      </c>
      <c r="AK151" s="7">
        <v>-1.3648100000000001</v>
      </c>
      <c r="AL151" s="7">
        <v>2.4226019999999999</v>
      </c>
      <c r="AM151" s="6">
        <v>-2.0299999999999998</v>
      </c>
      <c r="AN151" s="6">
        <v>-2.1</v>
      </c>
      <c r="AO151" s="6">
        <v>-2.56</v>
      </c>
      <c r="AP151" s="45">
        <v>-9.56</v>
      </c>
      <c r="AQ151" s="41">
        <v>41061</v>
      </c>
      <c r="AR151">
        <v>3.48611111111111E-2</v>
      </c>
      <c r="AS151">
        <v>5.1249999999999997E-2</v>
      </c>
      <c r="AT151">
        <v>0.122569444444444</v>
      </c>
      <c r="AU151">
        <v>1.2361111111111101E-2</v>
      </c>
      <c r="AV151" t="s">
        <v>226</v>
      </c>
      <c r="AW151" t="s">
        <v>226</v>
      </c>
    </row>
    <row r="152" spans="1:49">
      <c r="A152">
        <v>301</v>
      </c>
      <c r="B152" t="s">
        <v>8</v>
      </c>
      <c r="C152">
        <v>2012</v>
      </c>
      <c r="D152">
        <v>7</v>
      </c>
      <c r="E152">
        <v>66.3125</v>
      </c>
      <c r="F152" s="3">
        <v>48.4</v>
      </c>
      <c r="G152">
        <v>28</v>
      </c>
      <c r="H152" s="3">
        <v>53.4</v>
      </c>
      <c r="I152" s="12">
        <v>47.647058823529406</v>
      </c>
      <c r="J152" s="17">
        <f t="shared" si="11"/>
        <v>38.352282290000005</v>
      </c>
      <c r="K152" s="17">
        <f t="shared" si="9"/>
        <v>20.43978229</v>
      </c>
      <c r="L152" s="17">
        <f t="shared" si="9"/>
        <v>3.9782290000001552E-2</v>
      </c>
      <c r="M152" s="17">
        <f t="shared" si="9"/>
        <v>25.43978229</v>
      </c>
      <c r="N152" s="17">
        <f t="shared" si="9"/>
        <v>19.686841113529407</v>
      </c>
      <c r="O152" s="17">
        <f t="shared" si="12"/>
        <v>0.5783567546088596</v>
      </c>
      <c r="P152" s="17">
        <f t="shared" si="13"/>
        <v>0.4131806159629629</v>
      </c>
      <c r="Q152">
        <v>27.960217709999998</v>
      </c>
      <c r="R152">
        <v>29.033146139999999</v>
      </c>
      <c r="S152">
        <v>-2.6805672697790199</v>
      </c>
      <c r="T152">
        <v>-32.097324485207402</v>
      </c>
      <c r="U152" s="1" t="s">
        <v>163</v>
      </c>
      <c r="V152" s="1">
        <v>-1.59</v>
      </c>
      <c r="W152" s="1">
        <v>3.8</v>
      </c>
      <c r="X152" s="1">
        <v>-6.6</v>
      </c>
      <c r="Y152" s="1">
        <v>-34.1</v>
      </c>
      <c r="Z152" s="1">
        <v>-3.65</v>
      </c>
      <c r="AA152" s="1">
        <v>-12.7</v>
      </c>
      <c r="AB152" t="s">
        <v>214</v>
      </c>
      <c r="AC152" s="31">
        <v>-7.6086140000000002</v>
      </c>
      <c r="AD152" s="23">
        <v>-46.498235000000001</v>
      </c>
      <c r="AE152" s="8">
        <v>-3.8129189999999999</v>
      </c>
      <c r="AF152" s="46">
        <v>-18.993922000000001</v>
      </c>
      <c r="AG152" s="46">
        <v>-2.8530669999999998</v>
      </c>
      <c r="AH152" s="8">
        <v>-10.359522999999999</v>
      </c>
      <c r="AI152" s="46">
        <v>-3.9852530000000002</v>
      </c>
      <c r="AJ152" s="46">
        <v>-20.441175000000001</v>
      </c>
      <c r="AK152" s="8">
        <v>-3.9554480000000001</v>
      </c>
      <c r="AL152" s="8">
        <v>-21.568857000000001</v>
      </c>
      <c r="AM152" s="8">
        <v>-2.363248</v>
      </c>
      <c r="AN152" s="8">
        <v>-4.4190170000000002</v>
      </c>
      <c r="AO152" s="8">
        <v>-3.1995849999999999</v>
      </c>
      <c r="AP152" s="46">
        <v>-9.5911299999999997</v>
      </c>
      <c r="AQ152" s="41">
        <v>41091</v>
      </c>
      <c r="AR152">
        <v>0.66899641577060898</v>
      </c>
      <c r="AS152">
        <v>6.0707885304659502E-2</v>
      </c>
      <c r="AT152">
        <v>0.15136648745519701</v>
      </c>
      <c r="AU152">
        <v>1.24424283154122</v>
      </c>
      <c r="AV152" t="s">
        <v>226</v>
      </c>
      <c r="AW152" t="s">
        <v>226</v>
      </c>
    </row>
    <row r="153" spans="1:49">
      <c r="A153">
        <v>301</v>
      </c>
      <c r="B153" t="s">
        <v>8</v>
      </c>
      <c r="C153">
        <v>2012</v>
      </c>
      <c r="D153">
        <v>8</v>
      </c>
      <c r="E153">
        <v>12.875</v>
      </c>
      <c r="F153" s="4"/>
      <c r="G153">
        <v>0.6</v>
      </c>
      <c r="H153" s="4">
        <v>12.6</v>
      </c>
      <c r="I153" s="12">
        <v>7.5</v>
      </c>
      <c r="J153" s="17">
        <f t="shared" si="11"/>
        <v>0</v>
      </c>
      <c r="K153" s="17"/>
      <c r="L153" s="17">
        <f t="shared" si="9"/>
        <v>0</v>
      </c>
      <c r="M153" s="17">
        <f t="shared" si="9"/>
        <v>0</v>
      </c>
      <c r="N153" s="17">
        <f t="shared" si="9"/>
        <v>0</v>
      </c>
      <c r="O153" s="17">
        <f t="shared" si="12"/>
        <v>0</v>
      </c>
      <c r="P153" s="17">
        <f t="shared" si="13"/>
        <v>0</v>
      </c>
      <c r="Q153">
        <v>37.745956270000001</v>
      </c>
      <c r="R153">
        <v>40.670932260000001</v>
      </c>
      <c r="S153">
        <v>-2.3119359376100301</v>
      </c>
      <c r="T153">
        <v>-27.362217555522101</v>
      </c>
      <c r="U153" s="2" t="s">
        <v>164</v>
      </c>
      <c r="V153" s="4"/>
      <c r="W153" s="4"/>
      <c r="X153" s="4"/>
      <c r="Y153" s="4"/>
      <c r="Z153" s="4"/>
      <c r="AA153" s="4"/>
      <c r="AB153" t="s">
        <v>215</v>
      </c>
      <c r="AC153" s="8">
        <v>-1.636787</v>
      </c>
      <c r="AD153" s="23">
        <v>-6.553274</v>
      </c>
      <c r="AE153" s="8">
        <v>-2.643052</v>
      </c>
      <c r="AF153" s="46">
        <v>-12.030246999999999</v>
      </c>
      <c r="AG153" s="46">
        <v>-2.4725109999999999</v>
      </c>
      <c r="AH153" s="8">
        <v>-6.0953520000000001</v>
      </c>
      <c r="AI153" s="46">
        <v>-3.515047</v>
      </c>
      <c r="AJ153" s="46">
        <v>-18.130112</v>
      </c>
      <c r="AK153" s="8">
        <v>-3.2348720000000002</v>
      </c>
      <c r="AL153" s="8">
        <v>-16.499047000000001</v>
      </c>
      <c r="AM153" s="8">
        <v>-1.886782</v>
      </c>
      <c r="AN153" s="8">
        <v>-1.8740060000000001</v>
      </c>
      <c r="AO153" s="8">
        <v>-2.643052</v>
      </c>
      <c r="AP153" s="46">
        <v>-8.9756579999999992</v>
      </c>
      <c r="AQ153" s="41">
        <v>41122</v>
      </c>
      <c r="AR153">
        <v>0.12531362007168501</v>
      </c>
      <c r="AS153">
        <v>7.1639784946236601E-2</v>
      </c>
      <c r="AT153">
        <v>0.13275089605734799</v>
      </c>
      <c r="AU153">
        <v>0.66951164874552005</v>
      </c>
      <c r="AV153" t="s">
        <v>226</v>
      </c>
      <c r="AW153" t="s">
        <v>226</v>
      </c>
    </row>
    <row r="154" spans="1:49">
      <c r="A154">
        <v>301</v>
      </c>
      <c r="B154" t="s">
        <v>8</v>
      </c>
      <c r="C154">
        <v>2012</v>
      </c>
      <c r="D154">
        <v>9</v>
      </c>
      <c r="E154">
        <v>37.5625</v>
      </c>
      <c r="F154" s="3">
        <v>8</v>
      </c>
      <c r="G154">
        <v>17.399999999999999</v>
      </c>
      <c r="H154" s="3">
        <v>20</v>
      </c>
      <c r="I154" s="12">
        <v>46.36363636363636</v>
      </c>
      <c r="J154" s="17">
        <f t="shared" si="11"/>
        <v>0</v>
      </c>
      <c r="K154" s="17">
        <f t="shared" si="9"/>
        <v>0</v>
      </c>
      <c r="L154" s="17">
        <f t="shared" si="9"/>
        <v>0</v>
      </c>
      <c r="M154" s="17">
        <f t="shared" si="9"/>
        <v>0</v>
      </c>
      <c r="N154" s="17">
        <f t="shared" si="9"/>
        <v>0</v>
      </c>
      <c r="O154" s="17">
        <f t="shared" si="12"/>
        <v>0</v>
      </c>
      <c r="P154" s="17">
        <f t="shared" si="13"/>
        <v>0</v>
      </c>
      <c r="Q154">
        <v>59.141924019999998</v>
      </c>
      <c r="R154">
        <v>65.727385100000006</v>
      </c>
      <c r="S154">
        <v>-2.4881915748914398</v>
      </c>
      <c r="T154">
        <v>-20.235830793227599</v>
      </c>
      <c r="U154" s="1" t="s">
        <v>165</v>
      </c>
      <c r="V154" s="1">
        <v>0.19</v>
      </c>
      <c r="W154" s="1">
        <v>12.7</v>
      </c>
      <c r="X154" s="1">
        <v>-6.38</v>
      </c>
      <c r="Y154" s="1">
        <v>-45.1</v>
      </c>
      <c r="Z154" s="1">
        <v>-1.69</v>
      </c>
      <c r="AA154" s="1">
        <v>-0.2</v>
      </c>
      <c r="AB154" t="s">
        <v>216</v>
      </c>
      <c r="AC154" s="8">
        <v>-2.2000000000000002</v>
      </c>
      <c r="AD154" s="23">
        <v>-7.41</v>
      </c>
      <c r="AE154" s="7">
        <v>-1.6439520000000001</v>
      </c>
      <c r="AF154" s="44">
        <v>8.293E-3</v>
      </c>
      <c r="AG154" s="44">
        <v>-1.9174850000000001</v>
      </c>
      <c r="AH154" s="7">
        <v>-3.7331750000000001</v>
      </c>
      <c r="AI154" s="44">
        <v>-3.4523649999999999</v>
      </c>
      <c r="AJ154" s="44">
        <v>-19.250045</v>
      </c>
      <c r="AK154" s="7">
        <v>-1.232105</v>
      </c>
      <c r="AL154" s="7">
        <v>5.6377560000000004</v>
      </c>
      <c r="AM154" s="7">
        <v>-1.227976</v>
      </c>
      <c r="AN154" s="7">
        <v>6.6711999999999994E-2</v>
      </c>
      <c r="AO154" s="7">
        <v>-2.001093</v>
      </c>
      <c r="AP154" s="44">
        <v>-6.4947990000000004</v>
      </c>
      <c r="AQ154" s="41">
        <v>41153</v>
      </c>
      <c r="AR154">
        <v>3.8356481481481498E-2</v>
      </c>
      <c r="AS154">
        <v>6.8263888888888902E-2</v>
      </c>
      <c r="AT154">
        <v>0.12564814814814801</v>
      </c>
      <c r="AU154">
        <v>1.9467592592592599E-2</v>
      </c>
      <c r="AV154" t="s">
        <v>226</v>
      </c>
      <c r="AW154" t="s">
        <v>226</v>
      </c>
    </row>
    <row r="155" spans="1:49">
      <c r="A155">
        <v>301</v>
      </c>
      <c r="B155" t="s">
        <v>8</v>
      </c>
      <c r="C155">
        <v>2012</v>
      </c>
      <c r="D155">
        <v>10</v>
      </c>
      <c r="E155">
        <v>7.1875</v>
      </c>
      <c r="F155" s="4">
        <v>17.399999999999999</v>
      </c>
      <c r="G155">
        <v>2.4</v>
      </c>
      <c r="H155" s="4">
        <v>23.4</v>
      </c>
      <c r="I155" s="12">
        <v>6.4285714285714279</v>
      </c>
      <c r="J155" s="17">
        <f t="shared" si="11"/>
        <v>0</v>
      </c>
      <c r="K155" s="17">
        <f t="shared" si="9"/>
        <v>0</v>
      </c>
      <c r="L155" s="17">
        <f t="shared" si="9"/>
        <v>0</v>
      </c>
      <c r="M155" s="17">
        <f t="shared" si="9"/>
        <v>0</v>
      </c>
      <c r="N155" s="17">
        <f t="shared" si="9"/>
        <v>0</v>
      </c>
      <c r="O155" s="17">
        <f t="shared" si="12"/>
        <v>0</v>
      </c>
      <c r="P155" s="17">
        <f t="shared" si="13"/>
        <v>0</v>
      </c>
      <c r="Q155">
        <v>72.881335969999995</v>
      </c>
      <c r="R155">
        <v>95.650143979999996</v>
      </c>
      <c r="S155">
        <v>-3.1556074553994899</v>
      </c>
      <c r="T155">
        <v>-12.585739046887801</v>
      </c>
      <c r="U155" s="2" t="s">
        <v>166</v>
      </c>
      <c r="V155" s="2">
        <v>-0.43</v>
      </c>
      <c r="W155" s="2">
        <v>10.1</v>
      </c>
      <c r="X155" s="2">
        <v>1.65</v>
      </c>
      <c r="Y155" s="2">
        <v>17.399999999999999</v>
      </c>
      <c r="Z155" s="2">
        <v>-3.81</v>
      </c>
      <c r="AA155" s="2">
        <v>-13</v>
      </c>
      <c r="AB155" t="s">
        <v>217</v>
      </c>
      <c r="AC155" s="8">
        <v>-1.94</v>
      </c>
      <c r="AD155" s="23">
        <v>-5.2</v>
      </c>
      <c r="AE155" s="7">
        <v>-1.938874</v>
      </c>
      <c r="AF155" s="44">
        <v>3.4931160000000001</v>
      </c>
      <c r="AG155" s="44">
        <v>-2.2650800000000002</v>
      </c>
      <c r="AH155" s="7">
        <v>-3.9528720000000002</v>
      </c>
      <c r="AI155" s="44">
        <v>-3.5500150000000001</v>
      </c>
      <c r="AJ155" s="44">
        <v>-16.632249000000002</v>
      </c>
      <c r="AK155" s="7">
        <v>-1.1959580000000001</v>
      </c>
      <c r="AL155" s="7">
        <v>2.724669</v>
      </c>
      <c r="AM155" s="7">
        <v>-1.6594100000000001</v>
      </c>
      <c r="AN155" s="7">
        <v>2.5378569999999998</v>
      </c>
      <c r="AO155" s="7">
        <v>-2.3675169999999999</v>
      </c>
      <c r="AP155" s="44">
        <v>-4.8736829999999998</v>
      </c>
      <c r="AQ155" s="41">
        <v>41183</v>
      </c>
      <c r="AR155">
        <v>1.8705197132616501E-2</v>
      </c>
      <c r="AS155">
        <v>5.7370071684587798E-2</v>
      </c>
      <c r="AT155">
        <v>0.123095878136201</v>
      </c>
      <c r="AU155">
        <v>1.52105734767025E-2</v>
      </c>
      <c r="AV155" t="s">
        <v>226</v>
      </c>
      <c r="AW155" t="s">
        <v>226</v>
      </c>
    </row>
    <row r="156" spans="1:49">
      <c r="A156">
        <v>301</v>
      </c>
      <c r="B156" t="s">
        <v>8</v>
      </c>
      <c r="C156">
        <v>2012</v>
      </c>
      <c r="D156">
        <v>11</v>
      </c>
      <c r="E156">
        <v>45.1875</v>
      </c>
      <c r="F156" s="3">
        <v>113</v>
      </c>
      <c r="G156">
        <v>31.4</v>
      </c>
      <c r="H156" s="3">
        <v>41</v>
      </c>
      <c r="I156" s="12">
        <v>47.142857142857139</v>
      </c>
      <c r="J156" s="17">
        <f t="shared" si="11"/>
        <v>0</v>
      </c>
      <c r="K156" s="17">
        <f t="shared" si="9"/>
        <v>51.448613170000002</v>
      </c>
      <c r="L156" s="17">
        <f t="shared" si="9"/>
        <v>0</v>
      </c>
      <c r="M156" s="17">
        <f t="shared" si="9"/>
        <v>0</v>
      </c>
      <c r="N156" s="17">
        <f t="shared" si="9"/>
        <v>0</v>
      </c>
      <c r="O156" s="17">
        <f t="shared" si="12"/>
        <v>0</v>
      </c>
      <c r="P156" s="17">
        <f t="shared" si="13"/>
        <v>0</v>
      </c>
      <c r="Q156">
        <v>61.551386829999998</v>
      </c>
      <c r="R156">
        <v>108.3911566</v>
      </c>
      <c r="S156">
        <v>-4.1305137769834301</v>
      </c>
      <c r="T156">
        <v>-6.4678114530987703</v>
      </c>
      <c r="U156" s="1" t="s">
        <v>167</v>
      </c>
      <c r="V156" s="1">
        <v>-2.46</v>
      </c>
      <c r="W156" s="1">
        <v>-4.3</v>
      </c>
      <c r="X156" s="1">
        <v>1.62</v>
      </c>
      <c r="Y156" s="1">
        <v>22.9</v>
      </c>
      <c r="Z156" s="1">
        <v>-1.78</v>
      </c>
      <c r="AA156" s="1">
        <v>0.8</v>
      </c>
      <c r="AB156" t="s">
        <v>218</v>
      </c>
      <c r="AC156" s="9"/>
      <c r="AD156" s="24"/>
      <c r="AE156" s="7">
        <v>-1.8209880000000001</v>
      </c>
      <c r="AF156" s="44">
        <v>-6.591469</v>
      </c>
      <c r="AG156" s="44">
        <v>-1.5140400000000001</v>
      </c>
      <c r="AH156" s="7">
        <v>0.286692</v>
      </c>
      <c r="AI156" s="44">
        <v>-3.1234150000000001</v>
      </c>
      <c r="AJ156" s="44">
        <v>-15.167858000000001</v>
      </c>
      <c r="AK156" s="7">
        <v>-0.82655999999999996</v>
      </c>
      <c r="AL156" s="7">
        <v>6.5045060000000001</v>
      </c>
      <c r="AM156" s="7">
        <v>-0.77715400000000001</v>
      </c>
      <c r="AN156" s="7">
        <v>4.3069579999999998</v>
      </c>
      <c r="AO156" s="7">
        <v>-1.864087</v>
      </c>
      <c r="AP156" s="44">
        <v>-4.8296429999999999</v>
      </c>
      <c r="AQ156" s="41">
        <v>41214</v>
      </c>
      <c r="AR156">
        <v>6.7268518518518505E-2</v>
      </c>
      <c r="AS156">
        <v>5.8125000000000003E-2</v>
      </c>
      <c r="AT156">
        <v>0.12</v>
      </c>
      <c r="AU156">
        <v>1.53009259259259E-2</v>
      </c>
      <c r="AV156" t="s">
        <v>226</v>
      </c>
      <c r="AW156" t="s">
        <v>226</v>
      </c>
    </row>
    <row r="157" spans="1:49">
      <c r="A157">
        <v>301</v>
      </c>
      <c r="B157" t="s">
        <v>8</v>
      </c>
      <c r="C157">
        <v>2012</v>
      </c>
      <c r="D157">
        <v>12</v>
      </c>
      <c r="E157">
        <v>6.875</v>
      </c>
      <c r="F157" s="4">
        <v>38.799999999999997</v>
      </c>
      <c r="G157">
        <v>6</v>
      </c>
      <c r="H157" s="4">
        <v>26.6</v>
      </c>
      <c r="I157" s="12">
        <v>4.5</v>
      </c>
      <c r="J157" s="17">
        <f t="shared" si="11"/>
        <v>0</v>
      </c>
      <c r="K157" s="17">
        <f t="shared" si="9"/>
        <v>8.1622720499999986</v>
      </c>
      <c r="L157" s="17">
        <f t="shared" si="9"/>
        <v>0</v>
      </c>
      <c r="M157" s="17">
        <f t="shared" si="9"/>
        <v>0</v>
      </c>
      <c r="N157" s="17">
        <f t="shared" si="9"/>
        <v>0</v>
      </c>
      <c r="O157" s="17">
        <f t="shared" si="12"/>
        <v>0</v>
      </c>
      <c r="P157" s="17">
        <f t="shared" si="13"/>
        <v>0</v>
      </c>
      <c r="Q157">
        <v>30.637727949999999</v>
      </c>
      <c r="R157">
        <v>127.6999658</v>
      </c>
      <c r="S157">
        <v>-5.1520128014836599</v>
      </c>
      <c r="T157">
        <v>-3.5531055923177099</v>
      </c>
      <c r="U157" s="2" t="s">
        <v>168</v>
      </c>
      <c r="V157" s="2">
        <v>-1.56</v>
      </c>
      <c r="W157" s="2">
        <v>0.9</v>
      </c>
      <c r="X157" s="2">
        <v>0.72</v>
      </c>
      <c r="Y157" s="2">
        <v>3.1</v>
      </c>
      <c r="Z157" s="2">
        <v>-1.29</v>
      </c>
      <c r="AA157" s="2">
        <v>1.1000000000000001</v>
      </c>
      <c r="AB157" t="s">
        <v>219</v>
      </c>
      <c r="AC157" s="30">
        <v>-0.28000000000000003</v>
      </c>
      <c r="AD157" s="20">
        <v>4.82</v>
      </c>
      <c r="AE157" s="6">
        <v>-2.81</v>
      </c>
      <c r="AF157" s="45">
        <v>-9.7899999999999991</v>
      </c>
      <c r="AG157" s="45">
        <v>-1.7</v>
      </c>
      <c r="AH157" s="6">
        <v>-3.15</v>
      </c>
      <c r="AI157" s="45">
        <v>-3.41</v>
      </c>
      <c r="AJ157" s="45">
        <v>-16.34</v>
      </c>
      <c r="AK157" s="6">
        <v>-1.9</v>
      </c>
      <c r="AL157" s="6">
        <v>-0.37</v>
      </c>
      <c r="AM157" s="6">
        <v>-1.7</v>
      </c>
      <c r="AN157" s="6">
        <v>3.37</v>
      </c>
      <c r="AO157" s="6">
        <v>-2.25</v>
      </c>
      <c r="AP157" s="45">
        <v>-13.1</v>
      </c>
      <c r="AQ157" s="41">
        <v>41244</v>
      </c>
      <c r="AR157">
        <v>6.0976702508960597E-2</v>
      </c>
      <c r="AS157" t="s">
        <v>226</v>
      </c>
      <c r="AT157" t="s">
        <v>226</v>
      </c>
      <c r="AU157">
        <v>1.59722222222222E-2</v>
      </c>
      <c r="AV157" t="s">
        <v>226</v>
      </c>
      <c r="AW157" t="s">
        <v>226</v>
      </c>
    </row>
    <row r="158" spans="1:49">
      <c r="A158">
        <v>301</v>
      </c>
      <c r="B158" t="s">
        <v>8</v>
      </c>
      <c r="C158">
        <v>2013</v>
      </c>
      <c r="D158">
        <v>1</v>
      </c>
      <c r="E158">
        <v>111.375</v>
      </c>
      <c r="F158" s="3">
        <v>242.7</v>
      </c>
      <c r="G158">
        <v>0.6</v>
      </c>
      <c r="H158" s="3">
        <v>147</v>
      </c>
      <c r="I158" s="12">
        <v>79.166666666666671</v>
      </c>
      <c r="J158" s="17">
        <f t="shared" si="11"/>
        <v>73.895652259999991</v>
      </c>
      <c r="K158" s="17">
        <f t="shared" si="9"/>
        <v>205.22065225999998</v>
      </c>
      <c r="L158" s="17">
        <f t="shared" si="9"/>
        <v>0</v>
      </c>
      <c r="M158" s="17">
        <f t="shared" si="9"/>
        <v>109.52065225999999</v>
      </c>
      <c r="N158" s="17">
        <f t="shared" si="9"/>
        <v>41.68731892666667</v>
      </c>
      <c r="O158" s="17">
        <f t="shared" si="12"/>
        <v>0.66348509324354654</v>
      </c>
      <c r="P158" s="17">
        <f t="shared" si="13"/>
        <v>0.52657666012631577</v>
      </c>
      <c r="Q158">
        <v>37.479347740000001</v>
      </c>
      <c r="R158">
        <v>131.90018710000001</v>
      </c>
      <c r="S158">
        <v>-5.9346994509876598</v>
      </c>
      <c r="T158">
        <v>-4.5531679058560401</v>
      </c>
      <c r="U158" s="1" t="s">
        <v>169</v>
      </c>
      <c r="V158" s="1">
        <v>-4.1100000000000003</v>
      </c>
      <c r="W158" s="1">
        <v>-22.2</v>
      </c>
      <c r="X158" s="3"/>
      <c r="Y158" s="3"/>
      <c r="Z158" s="1">
        <v>-8.0399999999999991</v>
      </c>
      <c r="AA158" s="1">
        <v>-54.8</v>
      </c>
      <c r="AB158" t="s">
        <v>220</v>
      </c>
      <c r="AC158" s="6">
        <v>-7.17</v>
      </c>
      <c r="AD158" s="20">
        <v>-46.11</v>
      </c>
      <c r="AE158" s="6">
        <v>-2.8</v>
      </c>
      <c r="AF158" s="45">
        <v>-13.04</v>
      </c>
      <c r="AG158" s="45">
        <v>-1.95</v>
      </c>
      <c r="AH158" s="6">
        <v>-8.5500000000000007</v>
      </c>
      <c r="AI158" s="45">
        <v>-3.11</v>
      </c>
      <c r="AJ158" s="45">
        <v>-17.059999999999999</v>
      </c>
      <c r="AK158" s="6">
        <v>-1.45</v>
      </c>
      <c r="AL158" s="6">
        <v>-2.58</v>
      </c>
      <c r="AM158" s="6">
        <v>-1.7</v>
      </c>
      <c r="AN158" s="6">
        <v>-1.42</v>
      </c>
      <c r="AO158" s="6">
        <v>-1.93</v>
      </c>
      <c r="AP158" s="45">
        <v>-11.09</v>
      </c>
      <c r="AQ158" s="41">
        <v>41275</v>
      </c>
      <c r="AR158">
        <v>4.9775985663082403E-2</v>
      </c>
      <c r="AS158" t="s">
        <v>226</v>
      </c>
      <c r="AT158" t="s">
        <v>226</v>
      </c>
      <c r="AU158">
        <v>1.49641577060932E-2</v>
      </c>
      <c r="AV158">
        <v>3.3333333333333298E-2</v>
      </c>
      <c r="AW158" t="s">
        <v>226</v>
      </c>
    </row>
    <row r="159" spans="1:49">
      <c r="A159">
        <v>301</v>
      </c>
      <c r="B159" t="s">
        <v>8</v>
      </c>
      <c r="C159">
        <v>2013</v>
      </c>
      <c r="D159">
        <v>2</v>
      </c>
      <c r="E159">
        <v>92.0625</v>
      </c>
      <c r="F159" s="4">
        <v>207.6</v>
      </c>
      <c r="G159">
        <v>12.2</v>
      </c>
      <c r="H159" s="4">
        <v>141.19999999999999</v>
      </c>
      <c r="I159" s="12">
        <v>106.8</v>
      </c>
      <c r="J159" s="17">
        <f t="shared" si="11"/>
        <v>41.058809099999998</v>
      </c>
      <c r="K159" s="17">
        <f t="shared" si="9"/>
        <v>156.59630909999998</v>
      </c>
      <c r="L159" s="17">
        <f t="shared" si="9"/>
        <v>0</v>
      </c>
      <c r="M159" s="17">
        <f>IF(H159-$Q159&lt;0,0,H159-$Q159)</f>
        <v>90.196309099999979</v>
      </c>
      <c r="N159" s="17">
        <f t="shared" si="9"/>
        <v>55.796309099999995</v>
      </c>
      <c r="O159" s="17">
        <f t="shared" si="12"/>
        <v>0.44598842199592664</v>
      </c>
      <c r="P159" s="17">
        <f t="shared" si="13"/>
        <v>0.52243735112359546</v>
      </c>
      <c r="Q159">
        <v>51.003690900000002</v>
      </c>
      <c r="R159">
        <v>98.954362270000004</v>
      </c>
      <c r="S159">
        <v>-6.2946719816325203</v>
      </c>
      <c r="T159">
        <v>-9.1253520105700598</v>
      </c>
      <c r="U159" s="2" t="s">
        <v>170</v>
      </c>
      <c r="V159" s="2">
        <v>-4.28</v>
      </c>
      <c r="W159" s="2">
        <v>-22.1</v>
      </c>
      <c r="X159" s="2">
        <v>-9.81</v>
      </c>
      <c r="Y159" s="2">
        <v>-66.900000000000006</v>
      </c>
      <c r="Z159" s="2">
        <v>-4.46</v>
      </c>
      <c r="AA159" s="2">
        <v>-24.2</v>
      </c>
      <c r="AB159" t="s">
        <v>221</v>
      </c>
      <c r="AC159" s="30">
        <v>-8.6</v>
      </c>
      <c r="AD159" s="29">
        <v>-57.58</v>
      </c>
      <c r="AE159" s="6">
        <v>-3.76</v>
      </c>
      <c r="AF159" s="45">
        <v>-10.79</v>
      </c>
      <c r="AG159" s="45">
        <v>-2.99</v>
      </c>
      <c r="AH159" s="6">
        <v>-6.93</v>
      </c>
      <c r="AI159" s="45">
        <v>-3.04</v>
      </c>
      <c r="AJ159" s="45">
        <v>-19.95</v>
      </c>
      <c r="AK159" s="6">
        <v>-2.59</v>
      </c>
      <c r="AL159" s="6">
        <v>-5.98</v>
      </c>
      <c r="AM159" s="7">
        <v>-2.95</v>
      </c>
      <c r="AN159" s="7">
        <v>-5.18</v>
      </c>
      <c r="AO159" s="6">
        <v>-3.06</v>
      </c>
      <c r="AP159" s="45">
        <v>-10.32</v>
      </c>
      <c r="AQ159" s="41">
        <v>41306</v>
      </c>
      <c r="AR159">
        <v>3.2118055555555601E-2</v>
      </c>
      <c r="AS159">
        <v>5.3199404761904802E-2</v>
      </c>
      <c r="AT159" t="s">
        <v>226</v>
      </c>
      <c r="AU159">
        <v>1.37400793650794E-2</v>
      </c>
      <c r="AV159">
        <v>2.7033730158730201E-2</v>
      </c>
      <c r="AW159" t="s">
        <v>226</v>
      </c>
    </row>
    <row r="160" spans="1:49">
      <c r="A160">
        <v>301</v>
      </c>
      <c r="B160" t="s">
        <v>8</v>
      </c>
      <c r="C160">
        <v>2013</v>
      </c>
      <c r="D160">
        <v>3</v>
      </c>
      <c r="E160">
        <v>23.5</v>
      </c>
      <c r="F160" s="3">
        <v>180.8</v>
      </c>
      <c r="G160">
        <v>55.6</v>
      </c>
      <c r="H160" s="3">
        <v>57.4</v>
      </c>
      <c r="J160" s="17">
        <f t="shared" si="11"/>
        <v>0</v>
      </c>
      <c r="K160" s="17">
        <f t="shared" si="9"/>
        <v>120.51777725000001</v>
      </c>
      <c r="L160" s="17">
        <f t="shared" si="9"/>
        <v>0</v>
      </c>
      <c r="M160" s="17">
        <f t="shared" si="9"/>
        <v>0</v>
      </c>
      <c r="N160" s="17"/>
      <c r="O160" s="17">
        <f t="shared" si="12"/>
        <v>0</v>
      </c>
      <c r="P160" s="17"/>
      <c r="Q160">
        <v>60.282222750000003</v>
      </c>
      <c r="R160">
        <v>86.014753459999994</v>
      </c>
      <c r="S160">
        <v>-6.1299270982313496</v>
      </c>
      <c r="T160">
        <v>-16.114514130009798</v>
      </c>
      <c r="U160" s="1" t="s">
        <v>171</v>
      </c>
      <c r="V160" s="1">
        <v>-2.2400000000000002</v>
      </c>
      <c r="W160" s="1">
        <v>-3.6</v>
      </c>
      <c r="X160" s="1">
        <v>-3.44</v>
      </c>
      <c r="Y160" s="1">
        <v>-15.8</v>
      </c>
      <c r="Z160" s="1">
        <v>-3.26</v>
      </c>
      <c r="AA160" s="1">
        <v>-15.2</v>
      </c>
      <c r="AQ160" s="41">
        <v>41334</v>
      </c>
      <c r="AR160">
        <v>4.5743727598566299E-2</v>
      </c>
      <c r="AS160">
        <v>5.1008064516128999E-2</v>
      </c>
      <c r="AT160" t="s">
        <v>226</v>
      </c>
      <c r="AU160">
        <v>1.3418458781362001E-2</v>
      </c>
      <c r="AV160">
        <v>2.5291218637992802E-2</v>
      </c>
      <c r="AW160" t="s">
        <v>226</v>
      </c>
    </row>
    <row r="161" spans="1:49">
      <c r="A161">
        <v>301</v>
      </c>
      <c r="B161" t="s">
        <v>8</v>
      </c>
      <c r="C161">
        <v>2013</v>
      </c>
      <c r="D161">
        <v>4</v>
      </c>
      <c r="E161">
        <v>5.8125</v>
      </c>
      <c r="F161" s="4">
        <v>152.4</v>
      </c>
      <c r="G161" t="s">
        <v>226</v>
      </c>
      <c r="H161" s="4">
        <v>161</v>
      </c>
      <c r="J161" s="17">
        <f t="shared" si="11"/>
        <v>0</v>
      </c>
      <c r="K161" s="17">
        <f t="shared" si="9"/>
        <v>124.08708318000001</v>
      </c>
      <c r="L161" s="17" t="s">
        <v>226</v>
      </c>
      <c r="M161" s="17">
        <f t="shared" si="9"/>
        <v>132.68708318</v>
      </c>
      <c r="N161" s="17"/>
      <c r="O161" s="17">
        <f t="shared" si="12"/>
        <v>0</v>
      </c>
      <c r="P161" s="17"/>
      <c r="Q161">
        <v>28.312916820000002</v>
      </c>
      <c r="R161">
        <v>57.334616660000002</v>
      </c>
      <c r="S161">
        <v>-5.4785637890587502</v>
      </c>
      <c r="T161">
        <v>-23.7836508750555</v>
      </c>
      <c r="U161" s="2" t="s">
        <v>172</v>
      </c>
      <c r="V161" s="2">
        <v>-4.5199999999999996</v>
      </c>
      <c r="W161" s="2">
        <v>-20.2</v>
      </c>
      <c r="X161" s="4"/>
      <c r="Y161" s="4"/>
      <c r="Z161" s="2">
        <v>-5.28</v>
      </c>
      <c r="AA161" s="2">
        <v>-20.7</v>
      </c>
      <c r="AQ161" s="41">
        <v>41365</v>
      </c>
      <c r="AR161">
        <v>6.6643518518518505E-2</v>
      </c>
      <c r="AS161">
        <v>5.1782407407407402E-2</v>
      </c>
      <c r="AT161" t="s">
        <v>226</v>
      </c>
      <c r="AU161">
        <v>1.2986111111111099E-2</v>
      </c>
      <c r="AV161">
        <v>2.91898148148148E-2</v>
      </c>
      <c r="AW161" t="s">
        <v>226</v>
      </c>
    </row>
    <row r="162" spans="1:49">
      <c r="A162">
        <v>301</v>
      </c>
      <c r="B162" t="s">
        <v>8</v>
      </c>
      <c r="C162">
        <v>2013</v>
      </c>
      <c r="D162">
        <v>5</v>
      </c>
      <c r="E162">
        <v>20.5</v>
      </c>
      <c r="F162" s="3">
        <v>77.8</v>
      </c>
      <c r="G162">
        <v>23.8</v>
      </c>
      <c r="H162" s="3">
        <v>62.2</v>
      </c>
      <c r="J162" s="17">
        <f t="shared" si="11"/>
        <v>4.0143736899999993</v>
      </c>
      <c r="K162" s="17">
        <f t="shared" si="9"/>
        <v>61.314373689999996</v>
      </c>
      <c r="L162" s="17">
        <f t="shared" si="9"/>
        <v>7.31437369</v>
      </c>
      <c r="M162" s="17">
        <f t="shared" si="9"/>
        <v>45.714373690000002</v>
      </c>
      <c r="N162" s="17"/>
      <c r="O162" s="17">
        <f t="shared" si="12"/>
        <v>0.19582310682926826</v>
      </c>
      <c r="P162" s="17"/>
      <c r="Q162">
        <v>16.485626310000001</v>
      </c>
      <c r="R162">
        <v>35.203959580000003</v>
      </c>
      <c r="S162">
        <v>-4.5088834974067904</v>
      </c>
      <c r="T162">
        <v>-29.968707354498498</v>
      </c>
      <c r="U162" s="1" t="s">
        <v>173</v>
      </c>
      <c r="V162" s="1">
        <v>-3.42</v>
      </c>
      <c r="W162" s="1">
        <v>-8.8000000000000007</v>
      </c>
      <c r="X162" s="1">
        <v>-10.97</v>
      </c>
      <c r="Y162" s="1">
        <v>-72.2</v>
      </c>
      <c r="Z162" s="1">
        <v>-9.15</v>
      </c>
      <c r="AA162" s="1">
        <v>-57.2</v>
      </c>
      <c r="AQ162" s="41">
        <v>41395</v>
      </c>
      <c r="AR162">
        <v>3.2616487455197102E-2</v>
      </c>
      <c r="AS162">
        <v>4.5026881720430102E-2</v>
      </c>
      <c r="AT162" t="s">
        <v>226</v>
      </c>
      <c r="AU162">
        <v>1.3911290322580599E-2</v>
      </c>
      <c r="AV162">
        <v>3.8306451612903199E-2</v>
      </c>
      <c r="AW162" t="s">
        <v>226</v>
      </c>
    </row>
    <row r="163" spans="1:49">
      <c r="A163">
        <v>301</v>
      </c>
      <c r="B163" t="s">
        <v>8</v>
      </c>
      <c r="C163">
        <v>2013</v>
      </c>
      <c r="D163">
        <v>6</v>
      </c>
      <c r="E163">
        <v>80.75</v>
      </c>
      <c r="F163" s="4">
        <v>80</v>
      </c>
      <c r="G163">
        <v>81</v>
      </c>
      <c r="H163" s="4">
        <v>305.60000000000002</v>
      </c>
      <c r="J163" s="17">
        <f t="shared" si="11"/>
        <v>61.099078129999995</v>
      </c>
      <c r="K163" s="17">
        <f t="shared" si="9"/>
        <v>60.349078129999995</v>
      </c>
      <c r="L163" s="17">
        <f t="shared" si="9"/>
        <v>61.349078129999995</v>
      </c>
      <c r="M163" s="17">
        <f t="shared" si="9"/>
        <v>285.94907813000003</v>
      </c>
      <c r="N163" s="17"/>
      <c r="O163" s="17">
        <f t="shared" si="12"/>
        <v>0.75664493040247671</v>
      </c>
      <c r="P163" s="17"/>
      <c r="Q163">
        <v>19.650921870000001</v>
      </c>
      <c r="R163">
        <v>21.88413787</v>
      </c>
      <c r="S163">
        <v>-3.4839134676780299</v>
      </c>
      <c r="T163">
        <v>-33.025979712017197</v>
      </c>
      <c r="U163" s="2" t="s">
        <v>174</v>
      </c>
      <c r="V163" s="2">
        <v>-3.71</v>
      </c>
      <c r="W163" s="2">
        <v>-12.5</v>
      </c>
      <c r="X163" s="2">
        <v>-7.26</v>
      </c>
      <c r="Y163" s="2">
        <v>-41.8</v>
      </c>
      <c r="Z163" s="2">
        <v>-10.24</v>
      </c>
      <c r="AA163" s="2">
        <v>-60</v>
      </c>
      <c r="AQ163" s="41">
        <v>41426</v>
      </c>
      <c r="AR163">
        <v>1.9328703703703699E-2</v>
      </c>
      <c r="AS163">
        <v>4.5162037037037001E-2</v>
      </c>
      <c r="AT163" t="s">
        <v>226</v>
      </c>
      <c r="AU163">
        <v>2.7546296296296299E-3</v>
      </c>
      <c r="AV163">
        <v>2.2175925925925901E-2</v>
      </c>
      <c r="AW163" t="s">
        <v>226</v>
      </c>
    </row>
    <row r="164" spans="1:49">
      <c r="A164">
        <v>301</v>
      </c>
      <c r="B164" t="s">
        <v>8</v>
      </c>
      <c r="C164">
        <v>2013</v>
      </c>
      <c r="D164">
        <v>7</v>
      </c>
      <c r="E164">
        <v>39.75</v>
      </c>
      <c r="F164" s="3">
        <v>87.6</v>
      </c>
      <c r="G164">
        <v>42.8</v>
      </c>
      <c r="H164" s="3">
        <v>32.4</v>
      </c>
      <c r="J164" s="17">
        <f t="shared" si="11"/>
        <v>14.398598490000001</v>
      </c>
      <c r="K164" s="17">
        <f t="shared" si="9"/>
        <v>62.248598489999992</v>
      </c>
      <c r="L164" s="17">
        <f t="shared" si="9"/>
        <v>17.448598489999998</v>
      </c>
      <c r="M164" s="17">
        <f t="shared" si="9"/>
        <v>7.0485984899999998</v>
      </c>
      <c r="N164" s="17"/>
      <c r="O164" s="17">
        <f t="shared" si="12"/>
        <v>0.36222889283018872</v>
      </c>
      <c r="P164" s="17"/>
      <c r="Q164">
        <v>25.351401509999999</v>
      </c>
      <c r="R164">
        <v>28.248171989999999</v>
      </c>
      <c r="S164">
        <v>-2.6805672697790199</v>
      </c>
      <c r="T164">
        <v>-32.097324485207402</v>
      </c>
      <c r="U164" s="1" t="s">
        <v>175</v>
      </c>
      <c r="V164" s="1">
        <v>-3.74</v>
      </c>
      <c r="W164" s="1">
        <v>-13.8</v>
      </c>
      <c r="X164" s="1">
        <v>-2.98</v>
      </c>
      <c r="Y164" s="1">
        <v>-7.8</v>
      </c>
      <c r="Z164" s="1">
        <v>-3.84</v>
      </c>
      <c r="AA164" s="1">
        <v>-10.8</v>
      </c>
      <c r="AQ164" s="41">
        <v>41456</v>
      </c>
      <c r="AR164">
        <v>3.71415770609319E-2</v>
      </c>
      <c r="AS164">
        <v>4.6348566308243702E-2</v>
      </c>
      <c r="AT164">
        <v>0.105712365591398</v>
      </c>
      <c r="AU164">
        <v>0</v>
      </c>
      <c r="AV164">
        <v>1.7876344086021501E-2</v>
      </c>
      <c r="AW164">
        <v>3.5080645161290301E-2</v>
      </c>
    </row>
    <row r="165" spans="1:49">
      <c r="A165">
        <v>301</v>
      </c>
      <c r="B165" t="s">
        <v>8</v>
      </c>
      <c r="C165">
        <v>2013</v>
      </c>
      <c r="D165">
        <v>8</v>
      </c>
      <c r="E165">
        <v>5.625</v>
      </c>
      <c r="F165" s="4"/>
      <c r="G165">
        <v>0.2</v>
      </c>
      <c r="H165" s="4">
        <v>15.6</v>
      </c>
      <c r="J165" s="17">
        <f t="shared" si="11"/>
        <v>0</v>
      </c>
      <c r="K165" s="17" t="s">
        <v>226</v>
      </c>
      <c r="L165" s="17">
        <f t="shared" si="9"/>
        <v>0</v>
      </c>
      <c r="M165" s="17">
        <f t="shared" si="9"/>
        <v>0</v>
      </c>
      <c r="N165" s="17"/>
      <c r="O165" s="17">
        <f t="shared" si="12"/>
        <v>0</v>
      </c>
      <c r="P165" s="17"/>
      <c r="Q165">
        <v>35.173016250000003</v>
      </c>
      <c r="R165">
        <v>40.150623260000003</v>
      </c>
      <c r="S165">
        <v>-2.3119359376100301</v>
      </c>
      <c r="T165">
        <v>-27.362217555522101</v>
      </c>
      <c r="U165" s="2" t="s">
        <v>176</v>
      </c>
      <c r="V165" s="4"/>
      <c r="W165" s="4"/>
      <c r="X165" s="4"/>
      <c r="Y165" s="4"/>
      <c r="Z165" s="2">
        <v>-6.03</v>
      </c>
      <c r="AA165" s="2">
        <v>-41.4</v>
      </c>
      <c r="AQ165" s="41">
        <v>41487</v>
      </c>
      <c r="AR165">
        <v>0.12121415770609301</v>
      </c>
      <c r="AS165">
        <v>5.9453405017921103E-2</v>
      </c>
      <c r="AT165">
        <v>0.116644265232975</v>
      </c>
      <c r="AU165" s="11">
        <v>2.2401433691756299E-5</v>
      </c>
      <c r="AV165">
        <v>1.9220430107526901E-2</v>
      </c>
      <c r="AW165">
        <v>5.1523297491039399E-2</v>
      </c>
    </row>
    <row r="166" spans="1:49">
      <c r="A166">
        <v>301</v>
      </c>
      <c r="B166" t="s">
        <v>8</v>
      </c>
      <c r="C166">
        <v>2013</v>
      </c>
      <c r="D166">
        <v>9</v>
      </c>
      <c r="E166">
        <v>59.0625</v>
      </c>
      <c r="F166" s="3">
        <v>25.4</v>
      </c>
      <c r="G166">
        <v>19.399999999999999</v>
      </c>
      <c r="H166" s="3">
        <v>69.8</v>
      </c>
      <c r="J166" s="17">
        <f t="shared" si="11"/>
        <v>0.86684929999999838</v>
      </c>
      <c r="K166" s="17">
        <f t="shared" si="9"/>
        <v>0</v>
      </c>
      <c r="L166" s="17">
        <f t="shared" si="9"/>
        <v>0</v>
      </c>
      <c r="M166" s="17">
        <f t="shared" si="9"/>
        <v>11.604349299999996</v>
      </c>
      <c r="N166" s="17"/>
      <c r="O166" s="17">
        <f t="shared" si="12"/>
        <v>1.4676813544973518E-2</v>
      </c>
      <c r="P166" s="17"/>
      <c r="Q166">
        <v>58.195650700000002</v>
      </c>
      <c r="R166">
        <v>69.915364030000006</v>
      </c>
      <c r="S166">
        <v>-2.4881915748914398</v>
      </c>
      <c r="T166">
        <v>-20.235830793227599</v>
      </c>
      <c r="U166" s="1" t="s">
        <v>177</v>
      </c>
      <c r="V166" s="1">
        <v>-2.04</v>
      </c>
      <c r="W166" s="1">
        <v>-3.9</v>
      </c>
      <c r="X166" s="3"/>
      <c r="Y166" s="3"/>
      <c r="Z166" s="1">
        <v>-4.0199999999999996</v>
      </c>
      <c r="AA166" s="1">
        <v>-10.5</v>
      </c>
      <c r="AQ166" s="41">
        <v>41518</v>
      </c>
      <c r="AR166">
        <v>1.73219907407407</v>
      </c>
      <c r="AS166">
        <v>6.2916666666666704E-2</v>
      </c>
      <c r="AT166">
        <v>0.13032407407407401</v>
      </c>
      <c r="AU166">
        <v>0.25141203703703702</v>
      </c>
      <c r="AV166">
        <v>2.3634259259259299E-2</v>
      </c>
      <c r="AW166">
        <v>4.9768518518518497E-2</v>
      </c>
    </row>
    <row r="167" spans="1:49">
      <c r="A167">
        <v>301</v>
      </c>
      <c r="B167" t="s">
        <v>8</v>
      </c>
      <c r="C167">
        <v>2013</v>
      </c>
      <c r="D167">
        <v>10</v>
      </c>
      <c r="E167">
        <v>5.0625</v>
      </c>
      <c r="F167" s="4">
        <v>9.4</v>
      </c>
      <c r="G167">
        <v>8</v>
      </c>
      <c r="H167" s="4">
        <v>16.399999999999999</v>
      </c>
      <c r="J167" s="17">
        <f t="shared" si="11"/>
        <v>0</v>
      </c>
      <c r="K167" s="17">
        <f t="shared" ref="K167:M181" si="14">IF(F167-$Q167&lt;0,0,F167-$Q167)</f>
        <v>0</v>
      </c>
      <c r="L167" s="17">
        <f t="shared" si="14"/>
        <v>0</v>
      </c>
      <c r="M167" s="17">
        <f t="shared" si="14"/>
        <v>0</v>
      </c>
      <c r="N167" s="17"/>
      <c r="O167" s="17">
        <f t="shared" si="12"/>
        <v>0</v>
      </c>
      <c r="P167" s="17"/>
      <c r="Q167">
        <v>58.527086619999999</v>
      </c>
      <c r="R167">
        <v>98.75598943</v>
      </c>
      <c r="S167">
        <v>-3.1556074553994899</v>
      </c>
      <c r="T167">
        <v>-12.585739046887801</v>
      </c>
      <c r="U167" s="2" t="s">
        <v>178</v>
      </c>
      <c r="V167" s="2">
        <v>-0.22</v>
      </c>
      <c r="W167" s="2">
        <v>9.6</v>
      </c>
      <c r="X167" s="2">
        <v>2.65</v>
      </c>
      <c r="Y167" s="2">
        <v>23.7</v>
      </c>
      <c r="Z167" s="2">
        <v>-0.7</v>
      </c>
      <c r="AA167" s="2">
        <v>6.5</v>
      </c>
      <c r="AQ167" s="41">
        <v>41548</v>
      </c>
      <c r="AR167">
        <v>0.221841397849462</v>
      </c>
      <c r="AS167">
        <v>6.5277777777777796E-2</v>
      </c>
      <c r="AT167">
        <v>0.115725806451613</v>
      </c>
      <c r="AU167">
        <v>0.25486111111111098</v>
      </c>
      <c r="AV167">
        <v>3.22804659498208E-2</v>
      </c>
      <c r="AW167">
        <v>8.3467741935483897E-2</v>
      </c>
    </row>
    <row r="168" spans="1:49">
      <c r="A168">
        <v>301</v>
      </c>
      <c r="B168" t="s">
        <v>8</v>
      </c>
      <c r="C168">
        <v>2013</v>
      </c>
      <c r="D168">
        <v>11</v>
      </c>
      <c r="E168">
        <v>27.75</v>
      </c>
      <c r="F168" s="3">
        <v>111</v>
      </c>
      <c r="G168">
        <v>1.2</v>
      </c>
      <c r="H168" s="3">
        <v>181.2</v>
      </c>
      <c r="J168" s="17">
        <f t="shared" si="11"/>
        <v>0</v>
      </c>
      <c r="K168" s="17">
        <f t="shared" si="14"/>
        <v>74.64336922999999</v>
      </c>
      <c r="L168" s="17">
        <f t="shared" si="14"/>
        <v>0</v>
      </c>
      <c r="M168" s="17">
        <f t="shared" si="14"/>
        <v>144.84336922999998</v>
      </c>
      <c r="N168" s="17"/>
      <c r="O168" s="17">
        <f t="shared" si="12"/>
        <v>0</v>
      </c>
      <c r="P168" s="17"/>
      <c r="Q168">
        <v>36.356630770000002</v>
      </c>
      <c r="R168">
        <v>109.8397543</v>
      </c>
      <c r="S168">
        <v>-4.1305137769834301</v>
      </c>
      <c r="T168">
        <v>-6.4678114530987703</v>
      </c>
      <c r="U168" s="1" t="s">
        <v>179</v>
      </c>
      <c r="V168" s="1">
        <v>-2.23</v>
      </c>
      <c r="W168" s="1">
        <v>-4.3</v>
      </c>
      <c r="X168" s="3"/>
      <c r="Y168" s="3"/>
      <c r="Z168" s="1">
        <v>-4.5599999999999996</v>
      </c>
      <c r="AA168" s="1">
        <v>-20.9</v>
      </c>
      <c r="AQ168" s="41">
        <v>41579</v>
      </c>
      <c r="AR168">
        <v>0.106527777777778</v>
      </c>
      <c r="AS168">
        <v>5.7314814814814798E-2</v>
      </c>
      <c r="AT168">
        <v>0.10506944444444399</v>
      </c>
      <c r="AU168">
        <v>0</v>
      </c>
      <c r="AV168">
        <v>1.6504629629629598E-2</v>
      </c>
      <c r="AW168">
        <v>9.7754629629629594E-2</v>
      </c>
    </row>
    <row r="169" spans="1:49">
      <c r="A169">
        <v>301</v>
      </c>
      <c r="B169" t="s">
        <v>8</v>
      </c>
      <c r="C169">
        <v>2013</v>
      </c>
      <c r="D169">
        <v>12</v>
      </c>
      <c r="E169">
        <v>43.4375</v>
      </c>
      <c r="F169" s="4">
        <v>32.799999999999997</v>
      </c>
      <c r="G169">
        <v>35</v>
      </c>
      <c r="H169" s="4">
        <v>57.8</v>
      </c>
      <c r="J169" s="17">
        <f t="shared" si="11"/>
        <v>10.761255200000001</v>
      </c>
      <c r="K169" s="17">
        <f t="shared" si="14"/>
        <v>0.12375519999999796</v>
      </c>
      <c r="L169" s="17">
        <f t="shared" si="14"/>
        <v>2.3237552000000008</v>
      </c>
      <c r="M169" s="17">
        <f t="shared" si="14"/>
        <v>25.123755199999998</v>
      </c>
      <c r="N169" s="17"/>
      <c r="O169" s="17">
        <f t="shared" si="12"/>
        <v>0.24774112690647485</v>
      </c>
      <c r="P169" s="17"/>
      <c r="Q169">
        <v>32.676244799999999</v>
      </c>
      <c r="R169">
        <v>131.2422445</v>
      </c>
      <c r="S169">
        <v>-5.1520128014836599</v>
      </c>
      <c r="T169">
        <v>-3.5531055923177099</v>
      </c>
      <c r="U169" s="2" t="s">
        <v>180</v>
      </c>
      <c r="V169" s="2">
        <v>-3.18</v>
      </c>
      <c r="W169" s="2">
        <v>-10.5</v>
      </c>
      <c r="X169" s="2">
        <v>-0.3</v>
      </c>
      <c r="Y169" s="2">
        <v>6.7</v>
      </c>
      <c r="Z169" s="2">
        <v>-2.4</v>
      </c>
      <c r="AA169" s="2">
        <v>-3</v>
      </c>
      <c r="AQ169" s="41">
        <v>41609</v>
      </c>
      <c r="AR169">
        <v>9.54749103942652E-2</v>
      </c>
      <c r="AS169">
        <v>5.5891577060931903E-2</v>
      </c>
      <c r="AT169">
        <v>0.10297939068100399</v>
      </c>
      <c r="AU169">
        <v>0</v>
      </c>
      <c r="AV169">
        <v>2.68817204301075E-4</v>
      </c>
      <c r="AW169">
        <v>8.2974910394265203E-2</v>
      </c>
    </row>
    <row r="170" spans="1:49">
      <c r="A170">
        <v>301</v>
      </c>
      <c r="B170" t="s">
        <v>8</v>
      </c>
      <c r="C170">
        <v>2014</v>
      </c>
      <c r="D170">
        <v>1</v>
      </c>
      <c r="E170">
        <v>37.0625</v>
      </c>
      <c r="F170" s="3">
        <v>102.6</v>
      </c>
      <c r="G170">
        <v>5</v>
      </c>
      <c r="H170" s="3">
        <v>11.8</v>
      </c>
      <c r="J170" s="17">
        <f t="shared" si="11"/>
        <v>0</v>
      </c>
      <c r="K170" s="17">
        <f t="shared" si="14"/>
        <v>49.467744859999996</v>
      </c>
      <c r="L170" s="17">
        <f t="shared" si="14"/>
        <v>0</v>
      </c>
      <c r="M170" s="17">
        <f t="shared" si="14"/>
        <v>0</v>
      </c>
      <c r="N170" s="17"/>
      <c r="O170" s="17">
        <f t="shared" si="12"/>
        <v>0</v>
      </c>
      <c r="P170" s="17"/>
      <c r="Q170">
        <v>53.132255139999998</v>
      </c>
      <c r="R170">
        <v>130.88385819999999</v>
      </c>
      <c r="S170">
        <v>-5.9346994509876598</v>
      </c>
      <c r="T170">
        <v>-4.5531679058560401</v>
      </c>
      <c r="U170" s="1" t="s">
        <v>181</v>
      </c>
      <c r="V170" s="1">
        <v>-2.77</v>
      </c>
      <c r="W170" s="1">
        <v>-7.2</v>
      </c>
      <c r="X170" s="3"/>
      <c r="Y170" s="3"/>
      <c r="Z170" s="1">
        <v>-1.95</v>
      </c>
      <c r="AA170" s="1">
        <v>-3.1</v>
      </c>
      <c r="AQ170" s="41">
        <v>41640</v>
      </c>
      <c r="AR170">
        <v>6.8301971326164904E-2</v>
      </c>
      <c r="AS170">
        <v>5.36290322580645E-2</v>
      </c>
      <c r="AT170">
        <v>9.8342293906809999E-2</v>
      </c>
      <c r="AU170">
        <v>0</v>
      </c>
      <c r="AV170">
        <v>1.12007168458781E-4</v>
      </c>
      <c r="AW170">
        <v>6.8301971326164904E-2</v>
      </c>
    </row>
    <row r="171" spans="1:49">
      <c r="A171">
        <v>301</v>
      </c>
      <c r="B171" t="s">
        <v>8</v>
      </c>
      <c r="C171">
        <v>2014</v>
      </c>
      <c r="D171">
        <v>2</v>
      </c>
      <c r="E171">
        <v>89.6875</v>
      </c>
      <c r="F171" s="4">
        <v>15.2</v>
      </c>
      <c r="G171">
        <v>73.8</v>
      </c>
      <c r="H171" s="4">
        <v>58</v>
      </c>
      <c r="J171" s="17">
        <f t="shared" si="11"/>
        <v>48.901106769999998</v>
      </c>
      <c r="K171" s="17">
        <f t="shared" si="14"/>
        <v>0</v>
      </c>
      <c r="L171" s="17">
        <f t="shared" si="14"/>
        <v>33.013606769999996</v>
      </c>
      <c r="M171" s="17">
        <f t="shared" si="14"/>
        <v>17.213606769999998</v>
      </c>
      <c r="N171" s="17"/>
      <c r="O171" s="17">
        <f t="shared" si="12"/>
        <v>0.54523882112891986</v>
      </c>
      <c r="P171" s="17"/>
      <c r="Q171">
        <v>40.786393230000002</v>
      </c>
      <c r="R171">
        <v>98.414940479999999</v>
      </c>
      <c r="S171">
        <v>-6.2946719816325203</v>
      </c>
      <c r="T171">
        <v>-9.1253520105700598</v>
      </c>
      <c r="U171" s="2" t="s">
        <v>182</v>
      </c>
      <c r="V171" s="2">
        <v>-1.49</v>
      </c>
      <c r="W171" s="2">
        <v>3.2</v>
      </c>
      <c r="X171" s="2">
        <v>-9.23</v>
      </c>
      <c r="Y171" s="2">
        <v>-58.8</v>
      </c>
      <c r="Z171" s="2">
        <v>-3.71</v>
      </c>
      <c r="AA171" s="2">
        <v>-15.3</v>
      </c>
      <c r="AQ171" s="41">
        <v>41671</v>
      </c>
      <c r="AR171">
        <v>4.9950396825396801E-2</v>
      </c>
      <c r="AS171">
        <v>4.9652777777777803E-2</v>
      </c>
      <c r="AT171">
        <v>9.6899801587301604E-2</v>
      </c>
      <c r="AU171">
        <v>0</v>
      </c>
      <c r="AV171">
        <v>0</v>
      </c>
      <c r="AW171">
        <v>6.2425595238095197E-2</v>
      </c>
    </row>
    <row r="172" spans="1:49">
      <c r="A172">
        <v>301</v>
      </c>
      <c r="B172" t="s">
        <v>8</v>
      </c>
      <c r="C172">
        <v>2014</v>
      </c>
      <c r="D172">
        <v>3</v>
      </c>
      <c r="E172">
        <v>145.5</v>
      </c>
      <c r="F172" s="3">
        <v>102.6</v>
      </c>
      <c r="G172">
        <v>55.6</v>
      </c>
      <c r="H172" s="3">
        <v>153.4</v>
      </c>
      <c r="J172" s="17">
        <f t="shared" si="11"/>
        <v>75.980374040000001</v>
      </c>
      <c r="K172" s="17">
        <f t="shared" si="14"/>
        <v>33.080374039999995</v>
      </c>
      <c r="L172" s="17">
        <f t="shared" si="14"/>
        <v>0</v>
      </c>
      <c r="M172" s="17">
        <f t="shared" si="14"/>
        <v>83.880374040000007</v>
      </c>
      <c r="N172" s="17"/>
      <c r="O172" s="17">
        <f t="shared" si="12"/>
        <v>0.52220188343642615</v>
      </c>
      <c r="P172" s="17"/>
      <c r="Q172">
        <v>69.519625959999999</v>
      </c>
      <c r="R172">
        <v>81.578216850000004</v>
      </c>
      <c r="S172">
        <v>-6.1299270982313496</v>
      </c>
      <c r="T172">
        <v>-16.114514130009798</v>
      </c>
      <c r="U172" s="1" t="s">
        <v>183</v>
      </c>
      <c r="V172" s="1">
        <v>-2.44</v>
      </c>
      <c r="W172" s="1">
        <v>-7.4</v>
      </c>
      <c r="X172" s="1">
        <v>-3.24</v>
      </c>
      <c r="Y172" s="1">
        <v>-13.3</v>
      </c>
      <c r="Z172" s="1">
        <v>-4.3</v>
      </c>
      <c r="AA172" s="1">
        <v>-19.3</v>
      </c>
      <c r="AQ172" s="41">
        <v>41699</v>
      </c>
      <c r="AR172">
        <v>3.9180107526881697E-2</v>
      </c>
      <c r="AS172">
        <v>5.0604838709677399E-2</v>
      </c>
      <c r="AT172">
        <v>9.36379928315412E-2</v>
      </c>
      <c r="AU172">
        <v>0</v>
      </c>
      <c r="AV172">
        <v>0</v>
      </c>
      <c r="AW172">
        <v>5.4189068100358402E-2</v>
      </c>
    </row>
    <row r="173" spans="1:49">
      <c r="A173">
        <v>301</v>
      </c>
      <c r="B173" t="s">
        <v>8</v>
      </c>
      <c r="C173">
        <v>2014</v>
      </c>
      <c r="D173">
        <v>4</v>
      </c>
      <c r="E173">
        <v>48.5</v>
      </c>
      <c r="F173" s="4">
        <v>13.8</v>
      </c>
      <c r="G173">
        <v>29.8</v>
      </c>
      <c r="H173" s="4">
        <v>72.599999999999994</v>
      </c>
      <c r="J173" s="17">
        <f t="shared" si="11"/>
        <v>0</v>
      </c>
      <c r="K173" s="17">
        <f t="shared" si="14"/>
        <v>0</v>
      </c>
      <c r="L173" s="17">
        <f t="shared" si="14"/>
        <v>0</v>
      </c>
      <c r="M173" s="17">
        <f t="shared" si="14"/>
        <v>21.900561669999995</v>
      </c>
      <c r="N173" s="17"/>
      <c r="O173" s="17">
        <f t="shared" si="12"/>
        <v>0</v>
      </c>
      <c r="P173" s="17"/>
      <c r="Q173">
        <v>50.69943833</v>
      </c>
      <c r="R173">
        <v>55.261114239999998</v>
      </c>
      <c r="S173">
        <v>-5.4785637890587502</v>
      </c>
      <c r="T173">
        <v>-23.7836508750555</v>
      </c>
      <c r="U173" s="2" t="s">
        <v>184</v>
      </c>
      <c r="V173" s="2">
        <v>-3.53</v>
      </c>
      <c r="W173" s="2">
        <v>-15.6</v>
      </c>
      <c r="X173" s="2">
        <v>-5.14</v>
      </c>
      <c r="Y173" s="2">
        <v>-28.1</v>
      </c>
      <c r="Z173" s="2">
        <v>-3.89</v>
      </c>
      <c r="AA173" s="2">
        <v>-14.2</v>
      </c>
      <c r="AQ173" s="41">
        <v>41730</v>
      </c>
      <c r="AR173">
        <v>6.9467592592592595E-2</v>
      </c>
      <c r="AS173">
        <v>5.2083333333333301E-2</v>
      </c>
      <c r="AT173">
        <v>0.10296296296296301</v>
      </c>
      <c r="AU173">
        <v>0</v>
      </c>
      <c r="AV173">
        <v>0</v>
      </c>
      <c r="AW173">
        <v>4.89351851851852E-2</v>
      </c>
    </row>
    <row r="174" spans="1:49">
      <c r="A174">
        <v>301</v>
      </c>
      <c r="B174" t="s">
        <v>8</v>
      </c>
      <c r="C174">
        <v>2014</v>
      </c>
      <c r="D174">
        <v>5</v>
      </c>
      <c r="E174">
        <v>51.9375</v>
      </c>
      <c r="F174" s="3">
        <v>34.200000000000003</v>
      </c>
      <c r="G174">
        <v>16.399999999999999</v>
      </c>
      <c r="H174" s="3">
        <v>19.600000000000001</v>
      </c>
      <c r="J174" s="17">
        <f t="shared" si="11"/>
        <v>16.921902060000001</v>
      </c>
      <c r="K174" s="17">
        <f t="shared" si="14"/>
        <v>0</v>
      </c>
      <c r="L174" s="17">
        <f t="shared" si="14"/>
        <v>0</v>
      </c>
      <c r="M174" s="17">
        <f t="shared" si="14"/>
        <v>0</v>
      </c>
      <c r="N174" s="17"/>
      <c r="O174" s="17">
        <f t="shared" si="12"/>
        <v>0.32581279537906138</v>
      </c>
      <c r="P174" s="17"/>
      <c r="Q174">
        <v>35.015597939999999</v>
      </c>
      <c r="R174">
        <v>37.510260940000002</v>
      </c>
      <c r="S174">
        <v>-4.5088834974067904</v>
      </c>
      <c r="T174">
        <v>-29.968707354498498</v>
      </c>
      <c r="U174" s="1" t="s">
        <v>185</v>
      </c>
      <c r="V174" s="1">
        <v>-2.19</v>
      </c>
      <c r="W174" s="1">
        <v>0.6</v>
      </c>
      <c r="X174" s="1">
        <v>-2.37</v>
      </c>
      <c r="Y174" s="1">
        <v>-1.5</v>
      </c>
      <c r="Z174" s="1">
        <v>-4.7699999999999996</v>
      </c>
      <c r="AA174" s="1">
        <v>-23.3</v>
      </c>
      <c r="AQ174" s="41">
        <v>41760</v>
      </c>
      <c r="AR174">
        <v>6.20967741935484E-2</v>
      </c>
      <c r="AS174">
        <v>5.5936379928315398E-2</v>
      </c>
      <c r="AT174">
        <v>0.111491935483871</v>
      </c>
      <c r="AU174" t="s">
        <v>226</v>
      </c>
      <c r="AV174">
        <v>0</v>
      </c>
      <c r="AW174">
        <v>3.5259856630824399E-2</v>
      </c>
    </row>
    <row r="175" spans="1:49">
      <c r="A175">
        <v>301</v>
      </c>
      <c r="B175" t="s">
        <v>8</v>
      </c>
      <c r="C175">
        <v>2014</v>
      </c>
      <c r="D175">
        <v>6</v>
      </c>
      <c r="E175">
        <v>51.4375</v>
      </c>
      <c r="F175" s="4">
        <v>13.8</v>
      </c>
      <c r="G175">
        <v>41.2</v>
      </c>
      <c r="H175" s="4">
        <v>110.4</v>
      </c>
      <c r="J175" s="17">
        <f t="shared" si="11"/>
        <v>27.446684659999999</v>
      </c>
      <c r="K175" s="17">
        <f t="shared" si="14"/>
        <v>0</v>
      </c>
      <c r="L175" s="17">
        <f t="shared" si="14"/>
        <v>17.209184660000002</v>
      </c>
      <c r="M175" s="17">
        <f t="shared" si="14"/>
        <v>86.409184660000008</v>
      </c>
      <c r="N175" s="17"/>
      <c r="O175" s="17">
        <f t="shared" si="12"/>
        <v>0.53359289739975702</v>
      </c>
      <c r="P175" s="17"/>
      <c r="Q175">
        <v>23.990815340000001</v>
      </c>
      <c r="R175">
        <v>24.724607290000002</v>
      </c>
      <c r="S175">
        <v>-3.4839134676780299</v>
      </c>
      <c r="T175">
        <v>-33.025979712017197</v>
      </c>
      <c r="U175" s="2" t="s">
        <v>186</v>
      </c>
      <c r="V175" s="2">
        <v>-1.1399999999999999</v>
      </c>
      <c r="W175" s="2">
        <v>7</v>
      </c>
      <c r="X175" s="2">
        <v>-5.9</v>
      </c>
      <c r="Y175" s="2">
        <v>-32.9</v>
      </c>
      <c r="Z175" s="2">
        <v>-5.97</v>
      </c>
      <c r="AA175" s="2">
        <v>-29.1</v>
      </c>
      <c r="AQ175" s="41">
        <v>41791</v>
      </c>
      <c r="AR175">
        <v>3.8379629629629597E-2</v>
      </c>
      <c r="AS175" t="s">
        <v>226</v>
      </c>
      <c r="AT175">
        <v>0.10643518518518499</v>
      </c>
      <c r="AU175" t="s">
        <v>226</v>
      </c>
      <c r="AV175">
        <v>1.0185185185185199E-3</v>
      </c>
      <c r="AW175">
        <v>2.99768518518519E-2</v>
      </c>
    </row>
    <row r="176" spans="1:49">
      <c r="A176">
        <v>301</v>
      </c>
      <c r="B176" t="s">
        <v>8</v>
      </c>
      <c r="C176">
        <v>2014</v>
      </c>
      <c r="D176">
        <v>7</v>
      </c>
      <c r="E176">
        <v>50</v>
      </c>
      <c r="F176" s="3">
        <v>15.4</v>
      </c>
      <c r="G176">
        <v>1.2</v>
      </c>
      <c r="H176" s="3">
        <v>12</v>
      </c>
      <c r="J176" s="17">
        <f t="shared" si="11"/>
        <v>22.57360005</v>
      </c>
      <c r="K176" s="17">
        <f t="shared" si="14"/>
        <v>0</v>
      </c>
      <c r="L176" s="17">
        <f t="shared" si="14"/>
        <v>0</v>
      </c>
      <c r="M176" s="17">
        <f t="shared" si="14"/>
        <v>0</v>
      </c>
      <c r="N176" s="17"/>
      <c r="O176" s="17">
        <f t="shared" si="12"/>
        <v>0.45147200100000001</v>
      </c>
      <c r="P176" s="17"/>
      <c r="Q176">
        <v>27.42639995</v>
      </c>
      <c r="R176">
        <v>28.269771009999999</v>
      </c>
      <c r="S176">
        <v>-2.6805672697790199</v>
      </c>
      <c r="T176">
        <v>-32.097324485207402</v>
      </c>
      <c r="U176" s="1" t="s">
        <v>187</v>
      </c>
      <c r="V176" s="1">
        <v>-4.3600000000000003</v>
      </c>
      <c r="W176" s="1">
        <v>-18</v>
      </c>
      <c r="X176" s="3"/>
      <c r="Y176" s="3"/>
      <c r="Z176" s="1">
        <v>-1.39</v>
      </c>
      <c r="AA176" s="1">
        <v>3.3</v>
      </c>
      <c r="AQ176" s="41">
        <v>41821</v>
      </c>
      <c r="AR176">
        <v>1.9108422939068101E-2</v>
      </c>
      <c r="AS176" t="s">
        <v>226</v>
      </c>
      <c r="AT176">
        <v>0.10905017921147001</v>
      </c>
      <c r="AU176" t="s">
        <v>226</v>
      </c>
      <c r="AV176">
        <v>3.2034050179211501E-3</v>
      </c>
      <c r="AW176">
        <v>2.8113799283154099E-2</v>
      </c>
    </row>
    <row r="177" spans="1:49">
      <c r="A177">
        <v>301</v>
      </c>
      <c r="B177" t="s">
        <v>8</v>
      </c>
      <c r="C177">
        <v>2014</v>
      </c>
      <c r="D177">
        <v>8</v>
      </c>
      <c r="E177">
        <v>25.375</v>
      </c>
      <c r="F177" s="4">
        <v>97.6</v>
      </c>
      <c r="G177">
        <v>34</v>
      </c>
      <c r="H177" s="4">
        <v>256.39999999999998</v>
      </c>
      <c r="J177" s="17">
        <f t="shared" si="11"/>
        <v>0</v>
      </c>
      <c r="K177" s="17">
        <f t="shared" si="14"/>
        <v>58.257793459999995</v>
      </c>
      <c r="L177" s="17">
        <f t="shared" si="14"/>
        <v>0</v>
      </c>
      <c r="M177" s="17">
        <f t="shared" si="14"/>
        <v>217.05779345999997</v>
      </c>
      <c r="N177" s="17"/>
      <c r="O177" s="17">
        <f t="shared" si="12"/>
        <v>0</v>
      </c>
      <c r="P177" s="17"/>
      <c r="Q177">
        <v>39.342206539999999</v>
      </c>
      <c r="R177">
        <v>41.156864229999996</v>
      </c>
      <c r="S177">
        <v>-2.3119359376100301</v>
      </c>
      <c r="T177">
        <v>-27.362217555522101</v>
      </c>
      <c r="U177" s="2" t="s">
        <v>188</v>
      </c>
      <c r="V177" s="2">
        <v>-5.47</v>
      </c>
      <c r="W177" s="2">
        <v>-26.8</v>
      </c>
      <c r="X177" s="2">
        <v>-10.77</v>
      </c>
      <c r="Y177" s="2">
        <v>-69.3</v>
      </c>
      <c r="Z177" s="2">
        <v>-7.41</v>
      </c>
      <c r="AA177" s="2">
        <v>-40.5</v>
      </c>
      <c r="AQ177" s="41">
        <v>41852</v>
      </c>
      <c r="AR177">
        <v>1.62858422939068E-2</v>
      </c>
      <c r="AS177" t="s">
        <v>226</v>
      </c>
      <c r="AT177">
        <v>0.112007168458781</v>
      </c>
      <c r="AU177" t="s">
        <v>226</v>
      </c>
      <c r="AV177">
        <v>5.4211469534050198E-3</v>
      </c>
      <c r="AW177">
        <v>4.1778673835125499E-2</v>
      </c>
    </row>
    <row r="178" spans="1:49">
      <c r="A178">
        <v>301</v>
      </c>
      <c r="B178" t="s">
        <v>8</v>
      </c>
      <c r="C178">
        <v>2014</v>
      </c>
      <c r="D178">
        <v>9</v>
      </c>
      <c r="E178">
        <v>25.375</v>
      </c>
      <c r="F178" s="3">
        <v>25</v>
      </c>
      <c r="G178">
        <v>16.399999999999999</v>
      </c>
      <c r="H178" s="3">
        <v>41.8</v>
      </c>
      <c r="J178" s="17">
        <f t="shared" si="11"/>
        <v>0</v>
      </c>
      <c r="K178" s="17">
        <f t="shared" si="14"/>
        <v>0</v>
      </c>
      <c r="L178" s="17">
        <f t="shared" si="14"/>
        <v>0</v>
      </c>
      <c r="M178" s="17">
        <f t="shared" si="14"/>
        <v>0</v>
      </c>
      <c r="N178" s="17"/>
      <c r="O178" s="17">
        <f t="shared" si="12"/>
        <v>0</v>
      </c>
      <c r="P178" s="17"/>
      <c r="Q178">
        <v>57.910698289999999</v>
      </c>
      <c r="R178">
        <v>62.895429489999998</v>
      </c>
      <c r="S178">
        <v>-2.4881915748914398</v>
      </c>
      <c r="T178">
        <v>-20.235830793227599</v>
      </c>
      <c r="U178" s="1" t="s">
        <v>189</v>
      </c>
      <c r="V178" s="1">
        <v>-1.9</v>
      </c>
      <c r="W178" s="1">
        <v>1.8</v>
      </c>
      <c r="X178" s="1">
        <v>-2.09</v>
      </c>
      <c r="Y178" s="1">
        <v>-2.5</v>
      </c>
      <c r="Z178" s="1">
        <v>-3.31</v>
      </c>
      <c r="AA178" s="1">
        <v>-11.3</v>
      </c>
      <c r="AQ178" s="41">
        <v>41883</v>
      </c>
      <c r="AR178">
        <v>1.2337962962963E-2</v>
      </c>
      <c r="AS178" t="s">
        <v>226</v>
      </c>
      <c r="AT178">
        <v>0.111134259259259</v>
      </c>
      <c r="AU178" t="s">
        <v>226</v>
      </c>
      <c r="AV178">
        <v>6.3657407407407404E-3</v>
      </c>
      <c r="AW178">
        <v>3.3680555555555602E-2</v>
      </c>
    </row>
    <row r="179" spans="1:49">
      <c r="A179">
        <v>301</v>
      </c>
      <c r="B179" t="s">
        <v>8</v>
      </c>
      <c r="C179">
        <v>2014</v>
      </c>
      <c r="D179">
        <v>10</v>
      </c>
      <c r="E179">
        <v>27</v>
      </c>
      <c r="F179" s="4">
        <v>4.5999999999999996</v>
      </c>
      <c r="G179">
        <v>0.4</v>
      </c>
      <c r="H179" s="4">
        <v>124.2</v>
      </c>
      <c r="J179" s="17">
        <f t="shared" si="11"/>
        <v>0</v>
      </c>
      <c r="K179" s="17">
        <f t="shared" si="14"/>
        <v>0</v>
      </c>
      <c r="L179" s="17">
        <f t="shared" si="14"/>
        <v>0</v>
      </c>
      <c r="M179" s="17">
        <f t="shared" si="14"/>
        <v>42.380440899999996</v>
      </c>
      <c r="N179" s="17"/>
      <c r="O179" s="17">
        <f t="shared" si="12"/>
        <v>0</v>
      </c>
      <c r="P179" s="17"/>
      <c r="Q179">
        <v>81.819559100000006</v>
      </c>
      <c r="R179">
        <v>101.2221622</v>
      </c>
      <c r="S179">
        <v>-3.1556074553994899</v>
      </c>
      <c r="T179">
        <v>-12.585739046887801</v>
      </c>
      <c r="U179" s="2" t="s">
        <v>190</v>
      </c>
      <c r="V179" s="2">
        <v>0.48</v>
      </c>
      <c r="W179" s="2">
        <v>16.600000000000001</v>
      </c>
      <c r="X179" s="4"/>
      <c r="Y179" s="4"/>
      <c r="Z179" s="2">
        <v>-8.56</v>
      </c>
      <c r="AA179" s="2">
        <v>-49.9</v>
      </c>
      <c r="AQ179" s="41">
        <v>41913</v>
      </c>
      <c r="AR179" t="s">
        <v>226</v>
      </c>
      <c r="AS179" t="s">
        <v>226</v>
      </c>
      <c r="AT179">
        <v>0.105913978494624</v>
      </c>
      <c r="AU179" t="s">
        <v>226</v>
      </c>
      <c r="AV179">
        <v>4.4802867383512499E-3</v>
      </c>
      <c r="AW179">
        <v>2.3969534050179201E-3</v>
      </c>
    </row>
    <row r="180" spans="1:49">
      <c r="A180">
        <v>301</v>
      </c>
      <c r="B180" t="s">
        <v>8</v>
      </c>
      <c r="C180">
        <v>2014</v>
      </c>
      <c r="D180">
        <v>11</v>
      </c>
      <c r="E180">
        <v>31.5625</v>
      </c>
      <c r="F180" s="3">
        <v>84</v>
      </c>
      <c r="G180">
        <v>3.2</v>
      </c>
      <c r="H180" s="3">
        <v>13.6</v>
      </c>
      <c r="J180" s="17">
        <f t="shared" si="11"/>
        <v>0</v>
      </c>
      <c r="K180" s="17">
        <f t="shared" si="14"/>
        <v>25.076857920000002</v>
      </c>
      <c r="L180" s="17">
        <f t="shared" si="14"/>
        <v>0</v>
      </c>
      <c r="M180" s="17">
        <f t="shared" si="14"/>
        <v>0</v>
      </c>
      <c r="N180" s="17"/>
      <c r="O180" s="17">
        <f t="shared" si="12"/>
        <v>0</v>
      </c>
      <c r="P180" s="17"/>
      <c r="Q180">
        <v>58.923142079999998</v>
      </c>
      <c r="R180">
        <v>120.0485015</v>
      </c>
      <c r="S180">
        <v>-4.1305137769834301</v>
      </c>
      <c r="T180">
        <v>-6.4678114530987703</v>
      </c>
      <c r="U180" s="1" t="s">
        <v>191</v>
      </c>
      <c r="V180" s="1">
        <v>-2.4</v>
      </c>
      <c r="W180" s="1">
        <v>-5.7</v>
      </c>
      <c r="X180" s="3"/>
      <c r="Y180" s="3"/>
      <c r="Z180" s="1">
        <v>-0.56000000000000005</v>
      </c>
      <c r="AA180" s="1">
        <v>9.4</v>
      </c>
      <c r="AQ180" s="41">
        <v>41944</v>
      </c>
      <c r="AR180" t="s">
        <v>226</v>
      </c>
      <c r="AS180" t="s">
        <v>226</v>
      </c>
      <c r="AT180" t="s">
        <v>226</v>
      </c>
      <c r="AU180" t="s">
        <v>226</v>
      </c>
      <c r="AV180">
        <v>2.6388888888888898E-3</v>
      </c>
      <c r="AW180">
        <v>0</v>
      </c>
    </row>
    <row r="181" spans="1:49">
      <c r="A181">
        <v>301</v>
      </c>
      <c r="B181" t="s">
        <v>8</v>
      </c>
      <c r="C181">
        <v>2014</v>
      </c>
      <c r="D181">
        <v>12</v>
      </c>
      <c r="E181">
        <v>65.625</v>
      </c>
      <c r="F181" s="4">
        <v>124.6</v>
      </c>
      <c r="G181">
        <v>34.200000000000003</v>
      </c>
      <c r="H181" s="4">
        <v>119.2</v>
      </c>
      <c r="J181" s="17">
        <f t="shared" si="11"/>
        <v>0</v>
      </c>
      <c r="K181" s="17">
        <f t="shared" si="14"/>
        <v>51.052011589999992</v>
      </c>
      <c r="L181" s="17">
        <f t="shared" si="14"/>
        <v>0</v>
      </c>
      <c r="M181" s="17">
        <f t="shared" si="14"/>
        <v>45.652011590000001</v>
      </c>
      <c r="N181" s="17"/>
      <c r="O181" s="17">
        <f t="shared" si="12"/>
        <v>0</v>
      </c>
      <c r="P181" s="17"/>
      <c r="Q181">
        <v>73.547988410000002</v>
      </c>
      <c r="R181">
        <v>125.62545129999999</v>
      </c>
      <c r="S181">
        <v>-5.1520128014836599</v>
      </c>
      <c r="T181">
        <v>-3.5531055923177099</v>
      </c>
      <c r="U181" s="2" t="s">
        <v>192</v>
      </c>
      <c r="V181" s="2">
        <v>-1.63</v>
      </c>
      <c r="W181" s="2">
        <v>-0.3</v>
      </c>
      <c r="X181" s="2">
        <v>0.53</v>
      </c>
      <c r="Y181" s="2">
        <v>-10.8</v>
      </c>
      <c r="Z181" s="2">
        <v>-2.36</v>
      </c>
      <c r="AA181" s="2">
        <v>-2.8</v>
      </c>
      <c r="AQ181" s="41">
        <v>41974</v>
      </c>
      <c r="AR181" t="s">
        <v>226</v>
      </c>
      <c r="AS181" t="s">
        <v>226</v>
      </c>
      <c r="AT181" t="s">
        <v>226</v>
      </c>
      <c r="AU181" t="s">
        <v>226</v>
      </c>
      <c r="AV181">
        <v>1.3216845878136201E-3</v>
      </c>
      <c r="AW181">
        <v>0</v>
      </c>
    </row>
    <row r="182" spans="1:49">
      <c r="A182">
        <v>301</v>
      </c>
      <c r="B182" t="s">
        <v>8</v>
      </c>
      <c r="C182">
        <v>2015</v>
      </c>
      <c r="D182">
        <v>1</v>
      </c>
      <c r="E182">
        <v>112.5625</v>
      </c>
      <c r="J182" s="17">
        <f t="shared" si="11"/>
        <v>27.645484030000006</v>
      </c>
      <c r="K182" s="17"/>
      <c r="L182" s="17"/>
      <c r="M182" s="17"/>
      <c r="N182" s="17"/>
      <c r="O182" s="17">
        <f t="shared" si="12"/>
        <v>0.24560119071626879</v>
      </c>
      <c r="P182" s="17"/>
      <c r="Q182">
        <v>84.917015969999994</v>
      </c>
      <c r="R182">
        <v>114.57752910000001</v>
      </c>
      <c r="S182">
        <v>-5.9346994509876598</v>
      </c>
      <c r="T182">
        <v>-4.5531679058560401</v>
      </c>
      <c r="AQ182" s="41">
        <v>42005</v>
      </c>
      <c r="AR182" t="s">
        <v>226</v>
      </c>
      <c r="AS182">
        <v>4.4153225806451597E-2</v>
      </c>
      <c r="AT182">
        <v>1.85931899641577E-3</v>
      </c>
      <c r="AU182">
        <v>0</v>
      </c>
      <c r="AV182" s="11">
        <v>2.2401433691756299E-5</v>
      </c>
      <c r="AW182">
        <v>2.3073476702508999E-3</v>
      </c>
    </row>
    <row r="183" spans="1:49">
      <c r="A183">
        <v>301</v>
      </c>
      <c r="B183" t="s">
        <v>8</v>
      </c>
      <c r="C183">
        <v>2015</v>
      </c>
      <c r="D183">
        <v>2</v>
      </c>
      <c r="E183">
        <v>18.8125</v>
      </c>
      <c r="J183" s="17">
        <f t="shared" si="11"/>
        <v>0</v>
      </c>
      <c r="K183" s="17"/>
      <c r="L183" s="17"/>
      <c r="M183" s="17"/>
      <c r="N183" s="17"/>
      <c r="O183" s="17">
        <f t="shared" si="12"/>
        <v>0</v>
      </c>
      <c r="P183" s="17"/>
      <c r="Q183">
        <v>45.151819410000002</v>
      </c>
      <c r="R183">
        <v>104.1598613</v>
      </c>
      <c r="S183">
        <v>-6.2946719816325203</v>
      </c>
      <c r="T183">
        <v>-9.1253520105700598</v>
      </c>
      <c r="AQ183" s="41">
        <v>42036</v>
      </c>
      <c r="AR183" t="s">
        <v>226</v>
      </c>
      <c r="AS183">
        <v>4.3452380952380999E-2</v>
      </c>
      <c r="AT183">
        <v>3.2242063492063502E-4</v>
      </c>
      <c r="AU183">
        <v>0</v>
      </c>
      <c r="AV183">
        <v>0</v>
      </c>
      <c r="AW183">
        <v>7.6388888888888904E-3</v>
      </c>
    </row>
    <row r="184" spans="1:49">
      <c r="A184">
        <v>301</v>
      </c>
      <c r="B184" t="s">
        <v>8</v>
      </c>
      <c r="C184">
        <v>2015</v>
      </c>
      <c r="D184">
        <v>3</v>
      </c>
      <c r="E184">
        <v>18.625</v>
      </c>
      <c r="J184" s="17">
        <f t="shared" si="11"/>
        <v>0</v>
      </c>
      <c r="K184" s="17"/>
      <c r="L184" s="17"/>
      <c r="M184" s="17"/>
      <c r="N184" s="17"/>
      <c r="O184" s="17">
        <f t="shared" si="12"/>
        <v>0</v>
      </c>
      <c r="P184" s="17"/>
      <c r="Q184">
        <v>26.29467374</v>
      </c>
      <c r="R184">
        <v>91.740813970000005</v>
      </c>
      <c r="S184">
        <v>-6.1299270982313496</v>
      </c>
      <c r="T184">
        <v>-16.114514130009798</v>
      </c>
      <c r="AQ184" s="41">
        <v>42064</v>
      </c>
      <c r="AR184" t="s">
        <v>226</v>
      </c>
      <c r="AS184">
        <v>4.37724014336918E-2</v>
      </c>
      <c r="AT184" s="11">
        <v>2.2401433691756299E-5</v>
      </c>
      <c r="AU184">
        <v>0</v>
      </c>
      <c r="AV184">
        <v>0</v>
      </c>
      <c r="AW184">
        <v>6.2724014336917595E-4</v>
      </c>
    </row>
    <row r="185" spans="1:49">
      <c r="A185">
        <v>301</v>
      </c>
      <c r="B185" t="s">
        <v>8</v>
      </c>
      <c r="C185">
        <v>2015</v>
      </c>
      <c r="D185">
        <v>4</v>
      </c>
      <c r="E185">
        <v>93.0625</v>
      </c>
      <c r="J185" s="17">
        <f t="shared" si="11"/>
        <v>59.139509050000001</v>
      </c>
      <c r="K185" s="17"/>
      <c r="L185" s="17"/>
      <c r="M185" s="17"/>
      <c r="N185" s="17"/>
      <c r="O185" s="17">
        <f t="shared" si="12"/>
        <v>0.63548162847548695</v>
      </c>
      <c r="P185" s="17"/>
      <c r="Q185">
        <v>33.922990949999999</v>
      </c>
      <c r="R185">
        <v>50.380027349999999</v>
      </c>
      <c r="S185">
        <v>-5.4785637890587502</v>
      </c>
      <c r="T185">
        <v>-23.7836508750555</v>
      </c>
      <c r="AQ185" s="41">
        <v>42095</v>
      </c>
      <c r="AR185" t="s">
        <v>226</v>
      </c>
      <c r="AS185">
        <v>4.21296296296296E-2</v>
      </c>
      <c r="AT185">
        <v>0</v>
      </c>
      <c r="AU185">
        <v>0</v>
      </c>
      <c r="AV185">
        <v>0</v>
      </c>
      <c r="AW185">
        <v>0</v>
      </c>
    </row>
    <row r="186" spans="1:49">
      <c r="A186">
        <v>301</v>
      </c>
      <c r="B186" t="s">
        <v>8</v>
      </c>
      <c r="C186">
        <v>2015</v>
      </c>
      <c r="D186">
        <v>5</v>
      </c>
      <c r="E186">
        <v>52.9375</v>
      </c>
      <c r="J186" s="17">
        <f t="shared" si="11"/>
        <v>26.57330069</v>
      </c>
      <c r="K186" s="17"/>
      <c r="L186" s="17"/>
      <c r="M186" s="17"/>
      <c r="N186" s="17"/>
      <c r="O186" s="17">
        <f t="shared" si="12"/>
        <v>0.50197498351829983</v>
      </c>
      <c r="P186" s="17"/>
      <c r="Q186">
        <v>26.36419931</v>
      </c>
      <c r="R186">
        <v>34.241020380000002</v>
      </c>
      <c r="S186">
        <v>-4.5088834974067904</v>
      </c>
      <c r="T186">
        <v>-29.968707354498498</v>
      </c>
      <c r="AQ186" s="41">
        <v>42125</v>
      </c>
      <c r="AR186" t="s">
        <v>226</v>
      </c>
      <c r="AS186">
        <v>4.3974014336917597E-2</v>
      </c>
      <c r="AT186">
        <v>0</v>
      </c>
      <c r="AU186">
        <v>0</v>
      </c>
      <c r="AV186">
        <v>0</v>
      </c>
      <c r="AW186" s="11">
        <v>2.2401433691756299E-5</v>
      </c>
    </row>
    <row r="187" spans="1:49">
      <c r="A187">
        <v>301</v>
      </c>
      <c r="B187" t="s">
        <v>8</v>
      </c>
      <c r="C187">
        <v>2015</v>
      </c>
      <c r="D187">
        <v>6</v>
      </c>
      <c r="E187">
        <v>53.3125</v>
      </c>
      <c r="J187" s="17">
        <f t="shared" si="11"/>
        <v>29.75059044</v>
      </c>
      <c r="K187" s="17"/>
      <c r="L187" s="17"/>
      <c r="M187" s="17"/>
      <c r="N187" s="17"/>
      <c r="O187" s="17">
        <f t="shared" si="12"/>
        <v>0.55804155573270808</v>
      </c>
      <c r="P187" s="17"/>
      <c r="Q187">
        <v>23.56190956</v>
      </c>
      <c r="R187">
        <v>26.304421479999998</v>
      </c>
      <c r="S187">
        <v>-3.4839134676780299</v>
      </c>
      <c r="T187">
        <v>-33.025979712017197</v>
      </c>
      <c r="AQ187" s="41">
        <v>42156</v>
      </c>
      <c r="AR187" t="s">
        <v>226</v>
      </c>
      <c r="AS187">
        <v>3.90972222222222E-2</v>
      </c>
      <c r="AT187">
        <v>0</v>
      </c>
      <c r="AU187">
        <v>0</v>
      </c>
      <c r="AV187">
        <v>1.8518518518518501E-4</v>
      </c>
      <c r="AW187">
        <v>1.38888888888889E-4</v>
      </c>
    </row>
    <row r="188" spans="1:49">
      <c r="A188">
        <v>301</v>
      </c>
      <c r="B188" t="s">
        <v>8</v>
      </c>
      <c r="C188">
        <v>2015</v>
      </c>
      <c r="D188">
        <v>7</v>
      </c>
      <c r="E188">
        <v>70.0625</v>
      </c>
      <c r="J188" s="17">
        <f t="shared" si="11"/>
        <v>43.485103789999997</v>
      </c>
      <c r="K188" s="17"/>
      <c r="L188" s="17"/>
      <c r="M188" s="17"/>
      <c r="N188" s="17"/>
      <c r="O188" s="17">
        <f t="shared" si="12"/>
        <v>0.62066160628010703</v>
      </c>
      <c r="P188" s="17"/>
      <c r="Q188">
        <v>26.57739621</v>
      </c>
      <c r="R188">
        <v>28.191782889999999</v>
      </c>
      <c r="S188">
        <v>-2.6805672697790199</v>
      </c>
      <c r="T188">
        <v>-32.097324485207402</v>
      </c>
      <c r="AQ188" s="41">
        <v>42186</v>
      </c>
      <c r="AR188" t="s">
        <v>226</v>
      </c>
      <c r="AS188">
        <v>3.9986559139784897E-2</v>
      </c>
      <c r="AT188">
        <v>0</v>
      </c>
      <c r="AU188">
        <v>1.12007168458781E-4</v>
      </c>
      <c r="AV188">
        <v>2.2625448028673798E-3</v>
      </c>
      <c r="AW188" s="11">
        <v>2.2401433691756299E-5</v>
      </c>
    </row>
    <row r="189" spans="1:49">
      <c r="A189">
        <v>301</v>
      </c>
      <c r="B189" t="s">
        <v>8</v>
      </c>
      <c r="C189">
        <v>2015</v>
      </c>
      <c r="D189">
        <v>8</v>
      </c>
      <c r="E189">
        <v>41.0625</v>
      </c>
      <c r="J189" s="17">
        <f t="shared" si="11"/>
        <v>5.2611250900000002</v>
      </c>
      <c r="K189" s="17"/>
      <c r="L189" s="17"/>
      <c r="M189" s="17"/>
      <c r="N189" s="17"/>
      <c r="O189" s="17">
        <f t="shared" si="12"/>
        <v>0.12812481193302894</v>
      </c>
      <c r="P189" s="17"/>
      <c r="Q189">
        <v>35.80137491</v>
      </c>
      <c r="R189">
        <v>37.978416379999999</v>
      </c>
      <c r="S189">
        <v>-2.3119359376100301</v>
      </c>
      <c r="T189">
        <v>-27.362217555522101</v>
      </c>
      <c r="AQ189" s="41">
        <v>42217</v>
      </c>
      <c r="AR189" t="s">
        <v>226</v>
      </c>
      <c r="AS189">
        <v>4.0188172043010797E-2</v>
      </c>
      <c r="AT189">
        <v>0</v>
      </c>
      <c r="AU189">
        <v>7.8405017921146999E-4</v>
      </c>
      <c r="AV189">
        <v>3.8082437275985702E-3</v>
      </c>
      <c r="AW189">
        <v>1.12007168458781E-4</v>
      </c>
    </row>
    <row r="190" spans="1:49">
      <c r="A190">
        <v>301</v>
      </c>
      <c r="B190" t="s">
        <v>8</v>
      </c>
      <c r="C190">
        <v>2015</v>
      </c>
      <c r="D190">
        <v>9</v>
      </c>
      <c r="E190">
        <v>10.4375</v>
      </c>
      <c r="J190" s="17">
        <f t="shared" si="11"/>
        <v>0</v>
      </c>
      <c r="K190" s="17"/>
      <c r="L190" s="17"/>
      <c r="M190" s="17"/>
      <c r="N190" s="17"/>
      <c r="O190" s="17">
        <f t="shared" si="12"/>
        <v>0</v>
      </c>
      <c r="P190" s="17"/>
      <c r="Q190">
        <v>56.27155578</v>
      </c>
      <c r="R190">
        <v>61.764240739999998</v>
      </c>
      <c r="S190">
        <v>-2.4881915748914398</v>
      </c>
      <c r="T190">
        <v>-20.235830793227599</v>
      </c>
      <c r="AQ190" s="41">
        <v>42248</v>
      </c>
      <c r="AR190" t="s">
        <v>226</v>
      </c>
      <c r="AS190">
        <v>3.9375E-2</v>
      </c>
      <c r="AT190">
        <v>0.11912037037037</v>
      </c>
      <c r="AU190">
        <v>1.35648148148148E-2</v>
      </c>
      <c r="AV190">
        <v>3.8356481481481498E-2</v>
      </c>
      <c r="AW190" t="s">
        <v>226</v>
      </c>
    </row>
    <row r="191" spans="1:49">
      <c r="A191">
        <v>301</v>
      </c>
      <c r="B191" t="s">
        <v>8</v>
      </c>
      <c r="C191">
        <v>2015</v>
      </c>
      <c r="D191">
        <v>10</v>
      </c>
      <c r="E191">
        <v>53.4375</v>
      </c>
      <c r="J191" s="17">
        <f t="shared" si="11"/>
        <v>0</v>
      </c>
      <c r="K191" s="17"/>
      <c r="L191" s="17"/>
      <c r="M191" s="17"/>
      <c r="N191" s="17"/>
      <c r="O191" s="17">
        <f t="shared" si="12"/>
        <v>0</v>
      </c>
      <c r="P191" s="17"/>
      <c r="Q191">
        <v>76.778179289999997</v>
      </c>
      <c r="R191">
        <v>93.64556623</v>
      </c>
      <c r="S191">
        <v>-3.1556074553994899</v>
      </c>
      <c r="T191">
        <v>-12.585739046887801</v>
      </c>
      <c r="AQ191" s="41">
        <v>42278</v>
      </c>
      <c r="AR191" t="s">
        <v>226</v>
      </c>
      <c r="AS191">
        <v>3.5954301075268799E-2</v>
      </c>
      <c r="AT191">
        <v>0.123499103942652</v>
      </c>
      <c r="AU191">
        <v>1.38888888888889E-2</v>
      </c>
      <c r="AV191">
        <v>3.72535842293907E-2</v>
      </c>
      <c r="AW191" t="s">
        <v>226</v>
      </c>
    </row>
    <row r="192" spans="1:49">
      <c r="A192">
        <v>301</v>
      </c>
      <c r="B192" t="s">
        <v>8</v>
      </c>
      <c r="C192">
        <v>2015</v>
      </c>
      <c r="D192">
        <v>11</v>
      </c>
      <c r="E192">
        <v>80.9375</v>
      </c>
      <c r="J192" s="17">
        <f t="shared" si="11"/>
        <v>0</v>
      </c>
      <c r="K192" s="17"/>
      <c r="L192" s="17"/>
      <c r="M192" s="17"/>
      <c r="N192" s="17"/>
      <c r="O192" s="17">
        <f t="shared" si="12"/>
        <v>0</v>
      </c>
      <c r="P192" s="17"/>
      <c r="Q192">
        <v>89.716117859999997</v>
      </c>
      <c r="R192">
        <v>110.1001651</v>
      </c>
      <c r="S192">
        <v>-4.1305137769834301</v>
      </c>
      <c r="T192">
        <v>-6.4678114530987703</v>
      </c>
      <c r="AQ192" s="41">
        <v>42309</v>
      </c>
      <c r="AR192" t="s">
        <v>226</v>
      </c>
      <c r="AS192">
        <v>3.9791666666666697E-2</v>
      </c>
      <c r="AT192">
        <v>0.106481481481481</v>
      </c>
      <c r="AU192">
        <v>1.2337962962963E-2</v>
      </c>
      <c r="AV192">
        <v>2.9861111111111099E-2</v>
      </c>
      <c r="AW192" t="s">
        <v>226</v>
      </c>
    </row>
    <row r="193" spans="1:49">
      <c r="A193">
        <v>301</v>
      </c>
      <c r="B193" t="s">
        <v>8</v>
      </c>
      <c r="C193">
        <v>2015</v>
      </c>
      <c r="D193">
        <v>12</v>
      </c>
      <c r="E193">
        <v>48.625</v>
      </c>
      <c r="J193" s="17">
        <f t="shared" si="11"/>
        <v>0</v>
      </c>
      <c r="K193" s="17"/>
      <c r="L193" s="17"/>
      <c r="M193" s="17"/>
      <c r="N193" s="17"/>
      <c r="O193" s="17">
        <f t="shared" si="12"/>
        <v>0</v>
      </c>
      <c r="P193" s="17"/>
      <c r="Q193">
        <v>74.17113578</v>
      </c>
      <c r="R193">
        <v>125.0865051</v>
      </c>
      <c r="S193">
        <v>-5.1520128014836599</v>
      </c>
      <c r="T193">
        <v>-3.5531055923177099</v>
      </c>
      <c r="AQ193" s="41">
        <v>42339</v>
      </c>
      <c r="AR193" t="s">
        <v>226</v>
      </c>
      <c r="AS193">
        <v>5.2800179211469497E-2</v>
      </c>
      <c r="AT193" t="s">
        <v>226</v>
      </c>
      <c r="AU193" t="s">
        <v>226</v>
      </c>
      <c r="AV193">
        <v>2.36335125448029E-2</v>
      </c>
      <c r="AW193" t="s">
        <v>226</v>
      </c>
    </row>
    <row r="194" spans="1:49">
      <c r="A194">
        <v>301</v>
      </c>
      <c r="B194" t="s">
        <v>8</v>
      </c>
      <c r="C194">
        <v>2016</v>
      </c>
      <c r="D194">
        <v>1</v>
      </c>
      <c r="E194">
        <v>97</v>
      </c>
      <c r="J194" s="17">
        <f t="shared" si="11"/>
        <v>32.054872990000007</v>
      </c>
      <c r="K194" s="17"/>
      <c r="L194" s="17"/>
      <c r="M194" s="17"/>
      <c r="N194" s="17"/>
      <c r="O194" s="17">
        <f t="shared" si="12"/>
        <v>0.33046260814432998</v>
      </c>
      <c r="P194" s="17"/>
      <c r="Q194">
        <v>64.945127009999993</v>
      </c>
      <c r="R194">
        <v>111.58500720000001</v>
      </c>
      <c r="S194">
        <v>-5.9346994509876598</v>
      </c>
      <c r="T194">
        <v>-4.5531679058560401</v>
      </c>
      <c r="AQ194" s="41">
        <v>42370</v>
      </c>
      <c r="AR194" t="s">
        <v>226</v>
      </c>
      <c r="AS194" t="s">
        <v>226</v>
      </c>
      <c r="AT194" t="s">
        <v>226</v>
      </c>
      <c r="AU194">
        <v>8.7589605734766998E-3</v>
      </c>
      <c r="AV194" t="s">
        <v>226</v>
      </c>
      <c r="AW194" t="s">
        <v>226</v>
      </c>
    </row>
    <row r="195" spans="1:49">
      <c r="A195">
        <v>301</v>
      </c>
      <c r="B195" t="s">
        <v>8</v>
      </c>
      <c r="C195">
        <v>2016</v>
      </c>
      <c r="D195">
        <v>2</v>
      </c>
      <c r="E195">
        <v>4.75</v>
      </c>
      <c r="J195" s="17">
        <f t="shared" ref="J195:J241" si="15">IF(E195-Q195&lt;0,0,E195-Q195)</f>
        <v>0</v>
      </c>
      <c r="K195" s="17"/>
      <c r="L195" s="17"/>
      <c r="M195" s="17"/>
      <c r="N195" s="17"/>
      <c r="O195" s="17">
        <f t="shared" ref="O195:O241" si="16">J195/E195</f>
        <v>0</v>
      </c>
      <c r="P195" s="17"/>
      <c r="Q195">
        <v>56.797050599999999</v>
      </c>
      <c r="R195">
        <v>113.69468329999999</v>
      </c>
      <c r="S195">
        <v>-6.2946719816325203</v>
      </c>
      <c r="T195">
        <v>-9.1253520105700598</v>
      </c>
      <c r="AQ195" s="41">
        <v>42401</v>
      </c>
      <c r="AR195">
        <v>7.1072796934865901E-2</v>
      </c>
      <c r="AS195" t="s">
        <v>226</v>
      </c>
      <c r="AT195" t="s">
        <v>226</v>
      </c>
      <c r="AU195">
        <v>1.02250957854406E-2</v>
      </c>
      <c r="AV195" t="s">
        <v>226</v>
      </c>
      <c r="AW195" t="s">
        <v>226</v>
      </c>
    </row>
    <row r="196" spans="1:49">
      <c r="A196">
        <v>301</v>
      </c>
      <c r="B196" t="s">
        <v>8</v>
      </c>
      <c r="C196">
        <v>2016</v>
      </c>
      <c r="D196">
        <v>3</v>
      </c>
      <c r="E196">
        <v>28.375</v>
      </c>
      <c r="J196" s="17">
        <f t="shared" si="15"/>
        <v>0</v>
      </c>
      <c r="K196" s="17"/>
      <c r="L196" s="17"/>
      <c r="M196" s="17"/>
      <c r="N196" s="17"/>
      <c r="O196" s="17">
        <f t="shared" si="16"/>
        <v>0</v>
      </c>
      <c r="P196" s="17"/>
      <c r="Q196">
        <v>32.178789729999998</v>
      </c>
      <c r="R196">
        <v>86.659112329999999</v>
      </c>
      <c r="S196">
        <v>-6.1299270982313496</v>
      </c>
      <c r="T196">
        <v>-16.114514130009798</v>
      </c>
      <c r="AQ196" s="41">
        <v>42430</v>
      </c>
      <c r="AR196">
        <v>6.2544802867383495E-2</v>
      </c>
      <c r="AS196" t="s">
        <v>226</v>
      </c>
      <c r="AT196" t="s">
        <v>226</v>
      </c>
      <c r="AU196">
        <v>1.1290322580645201E-2</v>
      </c>
      <c r="AV196" t="s">
        <v>226</v>
      </c>
      <c r="AW196" t="s">
        <v>226</v>
      </c>
    </row>
    <row r="197" spans="1:49">
      <c r="A197">
        <v>301</v>
      </c>
      <c r="B197" t="s">
        <v>8</v>
      </c>
      <c r="C197">
        <v>2016</v>
      </c>
      <c r="D197">
        <v>4</v>
      </c>
      <c r="E197">
        <v>17.25</v>
      </c>
      <c r="J197" s="17">
        <f t="shared" si="15"/>
        <v>1.8407641899999998</v>
      </c>
      <c r="K197" s="17"/>
      <c r="L197" s="17"/>
      <c r="M197" s="17"/>
      <c r="N197" s="17"/>
      <c r="O197" s="17">
        <f t="shared" si="16"/>
        <v>0.10671096753623187</v>
      </c>
      <c r="P197" s="17"/>
      <c r="Q197">
        <v>15.40923581</v>
      </c>
      <c r="R197">
        <v>59.583379979999997</v>
      </c>
      <c r="S197">
        <v>-5.4785637890587502</v>
      </c>
      <c r="T197">
        <v>-23.7836508750555</v>
      </c>
      <c r="AQ197" s="41">
        <v>42461</v>
      </c>
      <c r="AR197">
        <v>5.5416666666666697E-2</v>
      </c>
      <c r="AS197" t="s">
        <v>226</v>
      </c>
      <c r="AT197" t="s">
        <v>226</v>
      </c>
      <c r="AU197">
        <v>1.06712962962963E-2</v>
      </c>
      <c r="AV197" t="s">
        <v>226</v>
      </c>
      <c r="AW197" t="s">
        <v>226</v>
      </c>
    </row>
    <row r="198" spans="1:49">
      <c r="A198">
        <v>301</v>
      </c>
      <c r="B198" t="s">
        <v>8</v>
      </c>
      <c r="C198">
        <v>2016</v>
      </c>
      <c r="D198">
        <v>5</v>
      </c>
      <c r="E198">
        <v>54.0625</v>
      </c>
      <c r="J198" s="17">
        <f t="shared" si="15"/>
        <v>28.62865159</v>
      </c>
      <c r="K198" s="17"/>
      <c r="L198" s="17"/>
      <c r="M198" s="17"/>
      <c r="N198" s="17"/>
      <c r="O198" s="17">
        <f t="shared" si="16"/>
        <v>0.52954731264739885</v>
      </c>
      <c r="P198" s="17"/>
      <c r="Q198">
        <v>25.43384841</v>
      </c>
      <c r="R198">
        <v>35.802267190000002</v>
      </c>
      <c r="S198">
        <v>-4.5088834974067904</v>
      </c>
      <c r="T198">
        <v>-29.968707354498498</v>
      </c>
      <c r="AQ198" s="41">
        <v>42491</v>
      </c>
      <c r="AR198">
        <v>4.4847670250896102E-2</v>
      </c>
      <c r="AS198" t="s">
        <v>226</v>
      </c>
      <c r="AT198" t="s">
        <v>226</v>
      </c>
      <c r="AU198">
        <v>1.084229390681E-2</v>
      </c>
      <c r="AV198" t="s">
        <v>226</v>
      </c>
      <c r="AW198" t="s">
        <v>226</v>
      </c>
    </row>
    <row r="199" spans="1:49">
      <c r="A199">
        <v>301</v>
      </c>
      <c r="B199" t="s">
        <v>8</v>
      </c>
      <c r="C199">
        <v>2016</v>
      </c>
      <c r="D199">
        <v>6</v>
      </c>
      <c r="E199">
        <v>96.75</v>
      </c>
      <c r="J199" s="17">
        <f t="shared" si="15"/>
        <v>71.210196879999998</v>
      </c>
      <c r="K199" s="17"/>
      <c r="L199" s="17"/>
      <c r="M199" s="17"/>
      <c r="N199" s="17"/>
      <c r="O199" s="17">
        <f t="shared" si="16"/>
        <v>0.73602270677002579</v>
      </c>
      <c r="P199" s="17"/>
      <c r="Q199">
        <v>25.539803119999998</v>
      </c>
      <c r="R199">
        <v>26.681299899999999</v>
      </c>
      <c r="S199">
        <v>-3.4839134676780299</v>
      </c>
      <c r="T199">
        <v>-33.025979712017197</v>
      </c>
      <c r="AQ199" s="41">
        <v>42522</v>
      </c>
      <c r="AR199">
        <v>0.14983796296296301</v>
      </c>
      <c r="AS199" t="s">
        <v>226</v>
      </c>
      <c r="AT199" t="s">
        <v>226</v>
      </c>
      <c r="AU199">
        <v>1.2152777777777801E-2</v>
      </c>
      <c r="AV199" t="s">
        <v>226</v>
      </c>
      <c r="AW199" t="s">
        <v>226</v>
      </c>
    </row>
    <row r="200" spans="1:49">
      <c r="A200">
        <v>301</v>
      </c>
      <c r="B200" t="s">
        <v>8</v>
      </c>
      <c r="C200">
        <v>2016</v>
      </c>
      <c r="D200">
        <v>7</v>
      </c>
      <c r="E200">
        <v>75.0625</v>
      </c>
      <c r="J200" s="17">
        <f t="shared" si="15"/>
        <v>47.121289130000001</v>
      </c>
      <c r="K200" s="17"/>
      <c r="L200" s="17"/>
      <c r="M200" s="17"/>
      <c r="N200" s="17"/>
      <c r="O200" s="17">
        <f t="shared" si="16"/>
        <v>0.62776072113238968</v>
      </c>
      <c r="P200" s="17"/>
      <c r="Q200">
        <v>27.941210869999999</v>
      </c>
      <c r="R200">
        <v>29.652576209999999</v>
      </c>
      <c r="S200">
        <v>-2.6805672697790199</v>
      </c>
      <c r="T200">
        <v>-32.097324485207402</v>
      </c>
      <c r="AQ200" s="41">
        <v>42552</v>
      </c>
      <c r="AR200">
        <v>2.5774417562724001</v>
      </c>
      <c r="AS200" t="s">
        <v>226</v>
      </c>
      <c r="AT200" t="s">
        <v>226</v>
      </c>
      <c r="AU200">
        <v>0.511447132616487</v>
      </c>
      <c r="AV200" t="s">
        <v>226</v>
      </c>
      <c r="AW200" t="s">
        <v>226</v>
      </c>
    </row>
    <row r="201" spans="1:49">
      <c r="A201">
        <v>301</v>
      </c>
      <c r="B201" t="s">
        <v>8</v>
      </c>
      <c r="C201">
        <v>2016</v>
      </c>
      <c r="D201">
        <v>8</v>
      </c>
      <c r="E201">
        <v>64.625</v>
      </c>
      <c r="J201" s="17">
        <f t="shared" si="15"/>
        <v>26.675064560000003</v>
      </c>
      <c r="K201" s="17"/>
      <c r="L201" s="17"/>
      <c r="M201" s="17"/>
      <c r="N201" s="17"/>
      <c r="O201" s="17">
        <f t="shared" si="16"/>
        <v>0.41276695644100586</v>
      </c>
      <c r="P201" s="17"/>
      <c r="Q201">
        <v>37.949935439999997</v>
      </c>
      <c r="R201">
        <v>40.652280330000004</v>
      </c>
      <c r="S201">
        <v>-2.3119359376100301</v>
      </c>
      <c r="T201">
        <v>-27.362217555522101</v>
      </c>
      <c r="AQ201" s="41">
        <v>42583</v>
      </c>
      <c r="AR201">
        <v>0.51527777777777795</v>
      </c>
      <c r="AS201" t="s">
        <v>226</v>
      </c>
      <c r="AT201" t="s">
        <v>226</v>
      </c>
      <c r="AU201" t="s">
        <v>226</v>
      </c>
      <c r="AV201" t="s">
        <v>226</v>
      </c>
      <c r="AW201" t="s">
        <v>226</v>
      </c>
    </row>
    <row r="202" spans="1:49">
      <c r="A202">
        <v>301</v>
      </c>
      <c r="B202" t="s">
        <v>8</v>
      </c>
      <c r="C202">
        <v>2016</v>
      </c>
      <c r="D202">
        <v>9</v>
      </c>
      <c r="E202">
        <v>107.5</v>
      </c>
      <c r="J202" s="17">
        <f t="shared" si="15"/>
        <v>54.604200720000001</v>
      </c>
      <c r="K202" s="17"/>
      <c r="L202" s="17"/>
      <c r="M202" s="17"/>
      <c r="N202" s="17"/>
      <c r="O202" s="17">
        <f t="shared" si="16"/>
        <v>0.50794605320930231</v>
      </c>
      <c r="P202" s="17"/>
      <c r="Q202">
        <v>52.895799279999999</v>
      </c>
      <c r="R202">
        <v>53.713906880000003</v>
      </c>
      <c r="S202">
        <v>-2.4881915748914398</v>
      </c>
      <c r="T202">
        <v>-20.235830793227599</v>
      </c>
      <c r="AQ202" s="41">
        <v>42614</v>
      </c>
      <c r="AR202">
        <v>3.9814583333333302</v>
      </c>
      <c r="AS202" t="s">
        <v>226</v>
      </c>
      <c r="AT202" t="s">
        <v>226</v>
      </c>
      <c r="AU202" t="s">
        <v>226</v>
      </c>
      <c r="AV202" t="s">
        <v>226</v>
      </c>
      <c r="AW202" t="s">
        <v>226</v>
      </c>
    </row>
    <row r="203" spans="1:49">
      <c r="A203">
        <v>301</v>
      </c>
      <c r="B203" t="s">
        <v>8</v>
      </c>
      <c r="C203">
        <v>2016</v>
      </c>
      <c r="D203">
        <v>10</v>
      </c>
      <c r="E203">
        <v>50.75</v>
      </c>
      <c r="J203" s="17">
        <f t="shared" si="15"/>
        <v>0</v>
      </c>
      <c r="K203" s="17"/>
      <c r="L203" s="17"/>
      <c r="M203" s="17"/>
      <c r="N203" s="17"/>
      <c r="O203" s="17">
        <f t="shared" si="16"/>
        <v>0</v>
      </c>
      <c r="P203" s="17"/>
      <c r="Q203">
        <v>85.616583939999998</v>
      </c>
      <c r="R203">
        <v>88.260989899999998</v>
      </c>
      <c r="S203">
        <v>-3.1556074553994899</v>
      </c>
      <c r="T203">
        <v>-12.585739046887801</v>
      </c>
      <c r="AQ203" s="41">
        <v>42644</v>
      </c>
      <c r="AR203">
        <v>0.54693100358422897</v>
      </c>
      <c r="AS203" t="s">
        <v>226</v>
      </c>
      <c r="AT203" t="s">
        <v>226</v>
      </c>
      <c r="AU203" t="s">
        <v>226</v>
      </c>
      <c r="AV203" t="s">
        <v>226</v>
      </c>
      <c r="AW203" t="s">
        <v>226</v>
      </c>
    </row>
    <row r="204" spans="1:49">
      <c r="A204">
        <v>301</v>
      </c>
      <c r="B204" t="s">
        <v>8</v>
      </c>
      <c r="C204">
        <v>2016</v>
      </c>
      <c r="D204">
        <v>11</v>
      </c>
      <c r="E204">
        <v>62.4375</v>
      </c>
      <c r="J204" s="17">
        <f t="shared" si="15"/>
        <v>0</v>
      </c>
      <c r="K204" s="17"/>
      <c r="L204" s="17"/>
      <c r="M204" s="17"/>
      <c r="N204" s="17"/>
      <c r="O204" s="17">
        <f t="shared" si="16"/>
        <v>0</v>
      </c>
      <c r="P204" s="17"/>
      <c r="Q204">
        <v>109.00166489999999</v>
      </c>
      <c r="R204">
        <v>118.49161170000001</v>
      </c>
      <c r="S204">
        <v>-4.1305137769834301</v>
      </c>
      <c r="T204">
        <v>-6.4678114530987703</v>
      </c>
      <c r="AQ204" s="41">
        <v>42675</v>
      </c>
      <c r="AR204">
        <v>0.134930555555556</v>
      </c>
      <c r="AS204" t="s">
        <v>226</v>
      </c>
      <c r="AT204" t="s">
        <v>226</v>
      </c>
      <c r="AU204" t="s">
        <v>226</v>
      </c>
      <c r="AV204" t="s">
        <v>226</v>
      </c>
      <c r="AW204" t="s">
        <v>226</v>
      </c>
    </row>
    <row r="205" spans="1:49">
      <c r="A205">
        <v>301</v>
      </c>
      <c r="B205" t="s">
        <v>8</v>
      </c>
      <c r="C205">
        <v>2016</v>
      </c>
      <c r="D205">
        <v>12</v>
      </c>
      <c r="E205">
        <v>85</v>
      </c>
      <c r="J205" s="17">
        <f t="shared" si="15"/>
        <v>0</v>
      </c>
      <c r="K205" s="17"/>
      <c r="L205" s="17"/>
      <c r="M205" s="17"/>
      <c r="N205" s="17"/>
      <c r="O205" s="17">
        <f t="shared" si="16"/>
        <v>0</v>
      </c>
      <c r="P205" s="17"/>
      <c r="Q205">
        <v>101.2540441</v>
      </c>
      <c r="R205">
        <v>122.9109235</v>
      </c>
      <c r="S205">
        <v>-5.1520128014836599</v>
      </c>
      <c r="T205">
        <v>-3.5531055923177099</v>
      </c>
      <c r="AQ205" s="41">
        <v>42705</v>
      </c>
      <c r="AR205">
        <v>8.5819892473118303E-2</v>
      </c>
      <c r="AS205">
        <v>0.56218637992831499</v>
      </c>
      <c r="AT205">
        <v>0.12672491039426501</v>
      </c>
      <c r="AU205">
        <v>1.85259856630824E-2</v>
      </c>
      <c r="AV205" t="s">
        <v>226</v>
      </c>
      <c r="AW205">
        <v>8.8396057347670295E-2</v>
      </c>
    </row>
    <row r="206" spans="1:49">
      <c r="A206">
        <v>301</v>
      </c>
      <c r="B206" t="s">
        <v>8</v>
      </c>
      <c r="C206">
        <v>2017</v>
      </c>
      <c r="D206">
        <v>1</v>
      </c>
      <c r="E206">
        <v>27.9375</v>
      </c>
      <c r="J206" s="17">
        <f t="shared" si="15"/>
        <v>0</v>
      </c>
      <c r="K206" s="17"/>
      <c r="L206" s="17"/>
      <c r="M206" s="17"/>
      <c r="N206" s="17"/>
      <c r="O206" s="17">
        <f t="shared" si="16"/>
        <v>0</v>
      </c>
      <c r="P206" s="17"/>
      <c r="Q206">
        <v>77.653856989999994</v>
      </c>
      <c r="R206">
        <v>129.25756630000001</v>
      </c>
      <c r="S206">
        <v>-5.9346994509876598</v>
      </c>
      <c r="T206">
        <v>-4.5531679058560401</v>
      </c>
      <c r="AQ206" s="41">
        <v>42736</v>
      </c>
      <c r="AR206">
        <v>5.2240143369175603E-2</v>
      </c>
      <c r="AS206">
        <v>0.532101254480287</v>
      </c>
      <c r="AT206">
        <v>0.11913082437276</v>
      </c>
      <c r="AU206">
        <v>1.26120071684588E-2</v>
      </c>
      <c r="AV206">
        <v>4.7356630824372803E-2</v>
      </c>
      <c r="AW206">
        <v>7.0721326164874504E-2</v>
      </c>
    </row>
    <row r="207" spans="1:49">
      <c r="A207">
        <v>301</v>
      </c>
      <c r="B207" t="s">
        <v>8</v>
      </c>
      <c r="C207">
        <v>2017</v>
      </c>
      <c r="D207">
        <v>2</v>
      </c>
      <c r="E207">
        <v>4.0625</v>
      </c>
      <c r="J207" s="17">
        <f t="shared" si="15"/>
        <v>0</v>
      </c>
      <c r="K207" s="17"/>
      <c r="L207" s="17"/>
      <c r="M207" s="17"/>
      <c r="N207" s="17"/>
      <c r="O207" s="17">
        <f t="shared" si="16"/>
        <v>0</v>
      </c>
      <c r="P207" s="17"/>
      <c r="Q207">
        <v>28.765921349999999</v>
      </c>
      <c r="R207">
        <v>108.4958913</v>
      </c>
      <c r="S207">
        <v>-6.2946719816325203</v>
      </c>
      <c r="T207">
        <v>-9.1253520105700598</v>
      </c>
      <c r="AQ207" s="41">
        <v>42767</v>
      </c>
      <c r="AR207">
        <v>3.7450396825396803E-2</v>
      </c>
      <c r="AS207">
        <v>0.43417658730158698</v>
      </c>
      <c r="AT207">
        <v>0.11431051587301599</v>
      </c>
      <c r="AU207">
        <v>1.16815476190476E-2</v>
      </c>
      <c r="AV207">
        <v>0.05</v>
      </c>
      <c r="AW207">
        <v>7.1850198412698393E-2</v>
      </c>
    </row>
    <row r="208" spans="1:49">
      <c r="A208">
        <v>301</v>
      </c>
      <c r="B208" t="s">
        <v>8</v>
      </c>
      <c r="C208">
        <v>2017</v>
      </c>
      <c r="D208">
        <v>3</v>
      </c>
      <c r="E208">
        <v>108.5</v>
      </c>
      <c r="J208" s="17">
        <f t="shared" si="15"/>
        <v>56.726316930000003</v>
      </c>
      <c r="K208" s="17"/>
      <c r="L208" s="17"/>
      <c r="M208" s="17"/>
      <c r="N208" s="17"/>
      <c r="O208" s="17">
        <f t="shared" si="16"/>
        <v>0.52282319751152073</v>
      </c>
      <c r="P208" s="17"/>
      <c r="Q208">
        <v>51.773683069999997</v>
      </c>
      <c r="R208">
        <v>86.287690999999995</v>
      </c>
      <c r="S208">
        <v>-6.1299270982313496</v>
      </c>
      <c r="T208">
        <v>-16.114514130009798</v>
      </c>
      <c r="AQ208" s="41">
        <v>42795</v>
      </c>
      <c r="AR208">
        <v>3.8844086021505402E-2</v>
      </c>
      <c r="AS208">
        <v>6.8257168458781395E-2</v>
      </c>
      <c r="AT208">
        <v>0.107482078853047</v>
      </c>
      <c r="AU208">
        <v>1.1379928315412201E-2</v>
      </c>
      <c r="AV208">
        <v>4.3145161290322601E-2</v>
      </c>
      <c r="AW208">
        <v>8.5887096774193594E-2</v>
      </c>
    </row>
    <row r="209" spans="1:49">
      <c r="A209">
        <v>301</v>
      </c>
      <c r="B209" t="s">
        <v>8</v>
      </c>
      <c r="C209">
        <v>2017</v>
      </c>
      <c r="D209">
        <v>4</v>
      </c>
      <c r="E209">
        <v>23.625</v>
      </c>
      <c r="J209" s="17">
        <f t="shared" si="15"/>
        <v>0</v>
      </c>
      <c r="K209" s="17"/>
      <c r="L209" s="17"/>
      <c r="M209" s="17"/>
      <c r="N209" s="17"/>
      <c r="O209" s="17">
        <f t="shared" si="16"/>
        <v>0</v>
      </c>
      <c r="P209" s="17"/>
      <c r="Q209">
        <v>42.718932330000001</v>
      </c>
      <c r="R209">
        <v>55.463517189999997</v>
      </c>
      <c r="S209">
        <v>-5.4785637890587502</v>
      </c>
      <c r="T209">
        <v>-23.7836508750555</v>
      </c>
      <c r="AQ209" s="41">
        <v>42826</v>
      </c>
      <c r="AR209">
        <v>3.4490740740740697E-2</v>
      </c>
      <c r="AS209">
        <v>0</v>
      </c>
      <c r="AT209">
        <v>0.101944444444444</v>
      </c>
      <c r="AU209">
        <v>8.5185185185185208E-3</v>
      </c>
      <c r="AV209">
        <v>2.6875E-2</v>
      </c>
      <c r="AW209">
        <v>8.6319444444444393E-2</v>
      </c>
    </row>
    <row r="210" spans="1:49">
      <c r="A210">
        <v>301</v>
      </c>
      <c r="B210" t="s">
        <v>8</v>
      </c>
      <c r="C210">
        <v>2017</v>
      </c>
      <c r="D210">
        <v>5</v>
      </c>
      <c r="E210">
        <v>16.5625</v>
      </c>
      <c r="J210" s="17">
        <f t="shared" si="15"/>
        <v>0</v>
      </c>
      <c r="K210" s="17"/>
      <c r="L210" s="17"/>
      <c r="M210" s="17"/>
      <c r="N210" s="17"/>
      <c r="O210" s="17">
        <f t="shared" si="16"/>
        <v>0</v>
      </c>
      <c r="P210" s="17"/>
      <c r="Q210">
        <v>28.750837740000001</v>
      </c>
      <c r="R210">
        <v>37.373463749999999</v>
      </c>
      <c r="S210">
        <v>-4.5088834974067904</v>
      </c>
      <c r="T210">
        <v>-29.968707354498498</v>
      </c>
      <c r="AQ210" s="41">
        <v>42856</v>
      </c>
      <c r="AR210">
        <v>2.4260752688171999E-2</v>
      </c>
      <c r="AS210">
        <v>0</v>
      </c>
      <c r="AT210">
        <v>9.6370967741935501E-2</v>
      </c>
      <c r="AU210">
        <v>9.4086021505376295E-3</v>
      </c>
      <c r="AV210">
        <v>3.2750896057347698E-2</v>
      </c>
      <c r="AW210">
        <v>9.1756272401433706E-2</v>
      </c>
    </row>
    <row r="211" spans="1:49">
      <c r="A211">
        <v>301</v>
      </c>
      <c r="B211" t="s">
        <v>8</v>
      </c>
      <c r="C211">
        <v>2017</v>
      </c>
      <c r="D211">
        <v>6</v>
      </c>
      <c r="E211">
        <v>6.375</v>
      </c>
      <c r="J211" s="17">
        <f t="shared" si="15"/>
        <v>0</v>
      </c>
      <c r="K211" s="17"/>
      <c r="L211" s="17"/>
      <c r="M211" s="17"/>
      <c r="N211" s="17"/>
      <c r="O211" s="17">
        <f t="shared" si="16"/>
        <v>0</v>
      </c>
      <c r="P211" s="17"/>
      <c r="Q211">
        <v>16.142132400000001</v>
      </c>
      <c r="R211">
        <v>24.021631240000001</v>
      </c>
      <c r="S211">
        <v>-3.4839134676780299</v>
      </c>
      <c r="T211">
        <v>-33.025979712017197</v>
      </c>
      <c r="AQ211" s="41">
        <v>42887</v>
      </c>
      <c r="AR211">
        <v>1.28703703703704E-2</v>
      </c>
      <c r="AS211">
        <v>0</v>
      </c>
      <c r="AT211" t="s">
        <v>226</v>
      </c>
      <c r="AU211">
        <v>1.24074074074074E-2</v>
      </c>
      <c r="AV211">
        <v>4.2384259259259302E-2</v>
      </c>
      <c r="AW211">
        <v>7.7962962962962998E-2</v>
      </c>
    </row>
    <row r="212" spans="1:49">
      <c r="A212">
        <v>301</v>
      </c>
      <c r="B212" t="s">
        <v>8</v>
      </c>
      <c r="C212">
        <v>2017</v>
      </c>
      <c r="D212">
        <v>7</v>
      </c>
      <c r="E212">
        <v>13.125</v>
      </c>
      <c r="J212" s="17">
        <f t="shared" si="15"/>
        <v>0</v>
      </c>
      <c r="K212" s="17"/>
      <c r="L212" s="17"/>
      <c r="M212" s="17"/>
      <c r="N212" s="17"/>
      <c r="O212" s="17">
        <f t="shared" si="16"/>
        <v>0</v>
      </c>
      <c r="P212" s="17"/>
      <c r="Q212">
        <v>17.612555799999999</v>
      </c>
      <c r="R212">
        <v>29.62025118</v>
      </c>
      <c r="S212">
        <v>-2.6805672697790199</v>
      </c>
      <c r="T212">
        <v>-32.097324485207402</v>
      </c>
      <c r="AQ212" s="41">
        <v>42917</v>
      </c>
      <c r="AR212">
        <v>1.37544802867384E-2</v>
      </c>
      <c r="AS212">
        <v>0</v>
      </c>
      <c r="AT212" t="s">
        <v>226</v>
      </c>
      <c r="AU212" t="s">
        <v>226</v>
      </c>
      <c r="AV212" t="s">
        <v>226</v>
      </c>
      <c r="AW212">
        <v>3.5103046594982097E-2</v>
      </c>
    </row>
    <row r="213" spans="1:49">
      <c r="A213">
        <v>301</v>
      </c>
      <c r="B213" t="s">
        <v>8</v>
      </c>
      <c r="C213">
        <v>2017</v>
      </c>
      <c r="D213">
        <v>8</v>
      </c>
      <c r="E213">
        <v>22.8125</v>
      </c>
      <c r="J213" s="17">
        <f t="shared" si="15"/>
        <v>0</v>
      </c>
      <c r="K213" s="17"/>
      <c r="L213" s="17"/>
      <c r="M213" s="17"/>
      <c r="N213" s="17"/>
      <c r="O213" s="17">
        <f t="shared" si="16"/>
        <v>0</v>
      </c>
      <c r="P213" s="17"/>
      <c r="Q213">
        <v>26.63936481</v>
      </c>
      <c r="R213">
        <v>41.291168990000003</v>
      </c>
      <c r="S213">
        <v>-2.3119359376100301</v>
      </c>
      <c r="T213">
        <v>-27.362217555522101</v>
      </c>
      <c r="AQ213" s="41">
        <v>42948</v>
      </c>
      <c r="AR213">
        <v>1.0304659498207899E-2</v>
      </c>
      <c r="AS213">
        <v>0</v>
      </c>
      <c r="AT213">
        <v>8.8463261648745503E-2</v>
      </c>
      <c r="AU213" t="s">
        <v>226</v>
      </c>
      <c r="AV213" t="s">
        <v>226</v>
      </c>
      <c r="AW213">
        <v>2.6254480286738401E-2</v>
      </c>
    </row>
    <row r="214" spans="1:49">
      <c r="A214">
        <v>301</v>
      </c>
      <c r="B214" t="s">
        <v>8</v>
      </c>
      <c r="C214">
        <v>2017</v>
      </c>
      <c r="D214">
        <v>9</v>
      </c>
      <c r="E214">
        <v>7</v>
      </c>
      <c r="J214" s="17">
        <f t="shared" si="15"/>
        <v>0</v>
      </c>
      <c r="K214" s="17"/>
      <c r="L214" s="17"/>
      <c r="M214" s="17"/>
      <c r="N214" s="17"/>
      <c r="O214" s="17">
        <f t="shared" si="16"/>
        <v>0</v>
      </c>
      <c r="P214" s="17"/>
      <c r="Q214">
        <v>26.299670989999999</v>
      </c>
      <c r="R214">
        <v>60.40168989</v>
      </c>
      <c r="S214">
        <v>-2.4881915748914398</v>
      </c>
      <c r="T214">
        <v>-20.235830793227599</v>
      </c>
      <c r="AQ214" s="41">
        <v>42979</v>
      </c>
      <c r="AR214">
        <v>5.9722222222222199E-3</v>
      </c>
      <c r="AS214">
        <v>0</v>
      </c>
      <c r="AT214">
        <v>8.5231481481481505E-2</v>
      </c>
      <c r="AU214" t="s">
        <v>226</v>
      </c>
      <c r="AV214" t="s">
        <v>226</v>
      </c>
      <c r="AW214">
        <v>7.1064814814814801E-3</v>
      </c>
    </row>
    <row r="215" spans="1:49">
      <c r="A215">
        <v>301</v>
      </c>
      <c r="B215" t="s">
        <v>8</v>
      </c>
      <c r="C215">
        <v>2017</v>
      </c>
      <c r="D215">
        <v>10</v>
      </c>
      <c r="E215">
        <v>54.8125</v>
      </c>
      <c r="J215" s="17">
        <f t="shared" si="15"/>
        <v>0.26748704999999973</v>
      </c>
      <c r="K215" s="17"/>
      <c r="L215" s="17"/>
      <c r="M215" s="17"/>
      <c r="N215" s="17"/>
      <c r="O215" s="17">
        <f t="shared" si="16"/>
        <v>4.8800374002280454E-3</v>
      </c>
      <c r="P215" s="17"/>
      <c r="Q215">
        <v>54.54501295</v>
      </c>
      <c r="R215">
        <v>91.457957030000003</v>
      </c>
      <c r="S215">
        <v>-3.1556074553994899</v>
      </c>
      <c r="T215">
        <v>-12.585739046887801</v>
      </c>
      <c r="AQ215" s="41">
        <v>43009</v>
      </c>
      <c r="AR215">
        <v>2.93458781362007E-3</v>
      </c>
      <c r="AS215" t="s">
        <v>226</v>
      </c>
      <c r="AT215">
        <v>8.1787634408602206E-2</v>
      </c>
      <c r="AU215" t="s">
        <v>226</v>
      </c>
      <c r="AV215" t="s">
        <v>226</v>
      </c>
      <c r="AW215">
        <v>2.3969534050179201E-3</v>
      </c>
    </row>
    <row r="216" spans="1:49">
      <c r="A216">
        <v>301</v>
      </c>
      <c r="B216" t="s">
        <v>8</v>
      </c>
      <c r="C216">
        <v>2017</v>
      </c>
      <c r="D216">
        <v>11</v>
      </c>
      <c r="E216">
        <v>46.3125</v>
      </c>
      <c r="J216" s="17">
        <f t="shared" si="15"/>
        <v>0</v>
      </c>
      <c r="K216" s="17"/>
      <c r="L216" s="17"/>
      <c r="M216" s="17"/>
      <c r="N216" s="17"/>
      <c r="O216" s="17">
        <f t="shared" si="16"/>
        <v>0</v>
      </c>
      <c r="P216" s="17"/>
      <c r="Q216">
        <v>66.365107179999995</v>
      </c>
      <c r="R216">
        <v>109.3598561</v>
      </c>
      <c r="S216">
        <v>-4.1305137769834301</v>
      </c>
      <c r="T216">
        <v>-6.4678114530987703</v>
      </c>
      <c r="AQ216" s="41">
        <v>43040</v>
      </c>
      <c r="AR216">
        <v>9.2592592592592596E-4</v>
      </c>
      <c r="AS216" t="s">
        <v>226</v>
      </c>
      <c r="AT216">
        <v>8.3518518518518506E-2</v>
      </c>
      <c r="AU216" t="s">
        <v>226</v>
      </c>
      <c r="AV216" t="s">
        <v>226</v>
      </c>
      <c r="AW216">
        <v>3.1944444444444399E-3</v>
      </c>
    </row>
    <row r="217" spans="1:49">
      <c r="A217">
        <v>301</v>
      </c>
      <c r="B217" t="s">
        <v>8</v>
      </c>
      <c r="C217">
        <v>2017</v>
      </c>
      <c r="D217">
        <v>12</v>
      </c>
      <c r="E217">
        <v>88.625</v>
      </c>
      <c r="J217" s="17">
        <f t="shared" si="15"/>
        <v>5.9119061199999976</v>
      </c>
      <c r="K217" s="17"/>
      <c r="L217" s="17"/>
      <c r="M217" s="17"/>
      <c r="N217" s="17"/>
      <c r="O217" s="17">
        <f t="shared" si="16"/>
        <v>6.6706980197461185E-2</v>
      </c>
      <c r="P217" s="17"/>
      <c r="Q217">
        <v>82.713093880000002</v>
      </c>
      <c r="R217">
        <v>125.7808684</v>
      </c>
      <c r="S217">
        <v>-5.1520128014836599</v>
      </c>
      <c r="T217">
        <v>-3.5531055923177099</v>
      </c>
      <c r="AQ217" s="41">
        <v>43070</v>
      </c>
      <c r="AR217">
        <v>6.9444444444444404E-4</v>
      </c>
      <c r="AS217" t="s">
        <v>226</v>
      </c>
      <c r="AT217">
        <v>4.3503584229390699E-2</v>
      </c>
      <c r="AU217" t="s">
        <v>226</v>
      </c>
      <c r="AV217" t="s">
        <v>226</v>
      </c>
      <c r="AW217">
        <v>7.4372759856630799E-3</v>
      </c>
    </row>
    <row r="218" spans="1:49">
      <c r="A218">
        <v>301</v>
      </c>
      <c r="B218" t="s">
        <v>8</v>
      </c>
      <c r="C218">
        <v>2018</v>
      </c>
      <c r="D218">
        <v>1</v>
      </c>
      <c r="E218">
        <v>27.6875</v>
      </c>
      <c r="J218" s="17">
        <f t="shared" si="15"/>
        <v>0</v>
      </c>
      <c r="K218" s="17"/>
      <c r="L218" s="17"/>
      <c r="M218" s="17"/>
      <c r="N218" s="17"/>
      <c r="O218" s="17">
        <f t="shared" si="16"/>
        <v>0</v>
      </c>
      <c r="P218" s="17"/>
      <c r="Q218">
        <v>79.558331010000003</v>
      </c>
      <c r="R218">
        <v>130.96476290000001</v>
      </c>
      <c r="S218">
        <v>-5.9346994509876598</v>
      </c>
      <c r="T218">
        <v>-4.5531679058560401</v>
      </c>
      <c r="AQ218" s="41">
        <v>43101</v>
      </c>
      <c r="AR218" s="11">
        <v>6.7204301075268804E-5</v>
      </c>
      <c r="AS218" t="s">
        <v>226</v>
      </c>
      <c r="AT218">
        <v>0</v>
      </c>
      <c r="AU218" t="s">
        <v>226</v>
      </c>
      <c r="AV218" t="s">
        <v>226</v>
      </c>
      <c r="AW218">
        <v>9.8790322580645205E-3</v>
      </c>
    </row>
    <row r="219" spans="1:49">
      <c r="A219">
        <v>301</v>
      </c>
      <c r="B219" t="s">
        <v>8</v>
      </c>
      <c r="C219">
        <v>2018</v>
      </c>
      <c r="D219">
        <v>2</v>
      </c>
      <c r="E219">
        <v>4.625</v>
      </c>
      <c r="J219" s="17">
        <f t="shared" si="15"/>
        <v>0</v>
      </c>
      <c r="K219" s="17"/>
      <c r="L219" s="17"/>
      <c r="M219" s="17"/>
      <c r="N219" s="17"/>
      <c r="O219" s="17">
        <f t="shared" si="16"/>
        <v>0</v>
      </c>
      <c r="P219" s="17"/>
      <c r="Q219">
        <v>41.276075419999998</v>
      </c>
      <c r="R219">
        <v>99.086082579999996</v>
      </c>
      <c r="S219">
        <v>-6.2946719816325203</v>
      </c>
      <c r="T219">
        <v>-9.1253520105700598</v>
      </c>
      <c r="AQ219" s="41">
        <v>43132</v>
      </c>
      <c r="AR219">
        <v>0</v>
      </c>
      <c r="AS219" t="s">
        <v>226</v>
      </c>
      <c r="AT219">
        <v>0</v>
      </c>
      <c r="AU219" t="s">
        <v>226</v>
      </c>
      <c r="AV219" t="s">
        <v>226</v>
      </c>
      <c r="AW219">
        <v>2.18253968253968E-3</v>
      </c>
    </row>
    <row r="220" spans="1:49">
      <c r="A220">
        <v>301</v>
      </c>
      <c r="B220" t="s">
        <v>8</v>
      </c>
      <c r="C220">
        <v>2018</v>
      </c>
      <c r="D220">
        <v>3</v>
      </c>
      <c r="E220">
        <v>10.6875</v>
      </c>
      <c r="J220" s="17">
        <f t="shared" si="15"/>
        <v>0</v>
      </c>
      <c r="K220" s="17"/>
      <c r="L220" s="17"/>
      <c r="M220" s="17"/>
      <c r="N220" s="17"/>
      <c r="O220" s="17">
        <f t="shared" si="16"/>
        <v>0</v>
      </c>
      <c r="P220" s="17"/>
      <c r="Q220">
        <v>29.785958919999999</v>
      </c>
      <c r="R220">
        <v>95.135913849999994</v>
      </c>
      <c r="S220">
        <v>-6.1299270982313496</v>
      </c>
      <c r="T220">
        <v>-16.114514130009798</v>
      </c>
      <c r="AQ220" s="41">
        <v>43160</v>
      </c>
      <c r="AR220">
        <v>0</v>
      </c>
      <c r="AS220" t="s">
        <v>226</v>
      </c>
      <c r="AT220" t="s">
        <v>226</v>
      </c>
      <c r="AU220" t="s">
        <v>226</v>
      </c>
      <c r="AV220" t="s">
        <v>226</v>
      </c>
      <c r="AW220" t="s">
        <v>226</v>
      </c>
    </row>
    <row r="221" spans="1:49">
      <c r="A221">
        <v>301</v>
      </c>
      <c r="B221" t="s">
        <v>8</v>
      </c>
      <c r="C221">
        <v>2018</v>
      </c>
      <c r="D221">
        <v>4</v>
      </c>
      <c r="E221">
        <v>12.3125</v>
      </c>
      <c r="J221" s="17">
        <f t="shared" si="15"/>
        <v>0</v>
      </c>
      <c r="K221" s="17"/>
      <c r="L221" s="17"/>
      <c r="M221" s="17"/>
      <c r="N221" s="17"/>
      <c r="O221" s="17">
        <f t="shared" si="16"/>
        <v>0</v>
      </c>
      <c r="P221" s="17"/>
      <c r="Q221">
        <v>19.641198899999999</v>
      </c>
      <c r="R221">
        <v>62.06112444</v>
      </c>
      <c r="S221">
        <v>-5.4785637890587502</v>
      </c>
      <c r="T221">
        <v>-23.7836508750555</v>
      </c>
      <c r="AQ221" s="41">
        <v>43191</v>
      </c>
      <c r="AR221">
        <v>0</v>
      </c>
      <c r="AS221">
        <v>0</v>
      </c>
      <c r="AT221" t="s">
        <v>226</v>
      </c>
      <c r="AU221">
        <v>0</v>
      </c>
      <c r="AV221">
        <v>0</v>
      </c>
      <c r="AW221" t="s">
        <v>226</v>
      </c>
    </row>
    <row r="222" spans="1:49">
      <c r="A222">
        <v>301</v>
      </c>
      <c r="B222" t="s">
        <v>8</v>
      </c>
      <c r="C222">
        <v>2018</v>
      </c>
      <c r="D222">
        <v>5</v>
      </c>
      <c r="E222">
        <v>17.75</v>
      </c>
      <c r="J222" s="17">
        <f t="shared" si="15"/>
        <v>10.000288092</v>
      </c>
      <c r="K222" s="17"/>
      <c r="L222" s="17"/>
      <c r="M222" s="17"/>
      <c r="N222" s="17"/>
      <c r="O222" s="17">
        <f t="shared" si="16"/>
        <v>0.56339651222535214</v>
      </c>
      <c r="P222" s="17"/>
      <c r="Q222">
        <v>7.7497119080000001</v>
      </c>
      <c r="R222">
        <v>34.959117589999998</v>
      </c>
      <c r="S222">
        <v>-4.5088834974067904</v>
      </c>
      <c r="T222">
        <v>-29.968707354498498</v>
      </c>
      <c r="AQ222" s="41">
        <v>43221</v>
      </c>
      <c r="AR222">
        <v>0</v>
      </c>
      <c r="AS222">
        <v>0</v>
      </c>
      <c r="AT222" t="s">
        <v>226</v>
      </c>
      <c r="AU222">
        <v>0</v>
      </c>
      <c r="AV222">
        <v>0</v>
      </c>
      <c r="AW222" t="s">
        <v>226</v>
      </c>
    </row>
    <row r="223" spans="1:49">
      <c r="A223">
        <v>301</v>
      </c>
      <c r="B223" t="s">
        <v>8</v>
      </c>
      <c r="C223">
        <v>2018</v>
      </c>
      <c r="D223">
        <v>6</v>
      </c>
      <c r="E223">
        <v>20.75</v>
      </c>
      <c r="J223" s="17">
        <f t="shared" si="15"/>
        <v>9.76915361</v>
      </c>
      <c r="K223" s="17"/>
      <c r="L223" s="17"/>
      <c r="M223" s="17"/>
      <c r="N223" s="17"/>
      <c r="O223" s="17">
        <f t="shared" si="16"/>
        <v>0.47080258361445781</v>
      </c>
      <c r="P223" s="17"/>
      <c r="Q223">
        <v>10.98084639</v>
      </c>
      <c r="R223">
        <v>23.305775270000002</v>
      </c>
      <c r="S223">
        <v>-3.4839134676780299</v>
      </c>
      <c r="T223">
        <v>-33.025979712017197</v>
      </c>
      <c r="AQ223" s="41">
        <v>43252</v>
      </c>
      <c r="AR223">
        <v>0</v>
      </c>
      <c r="AS223">
        <v>0</v>
      </c>
      <c r="AT223" t="s">
        <v>226</v>
      </c>
      <c r="AU223">
        <v>0</v>
      </c>
      <c r="AV223">
        <v>0</v>
      </c>
      <c r="AW223" t="s">
        <v>226</v>
      </c>
    </row>
    <row r="224" spans="1:49">
      <c r="A224">
        <v>301</v>
      </c>
      <c r="B224" t="s">
        <v>8</v>
      </c>
      <c r="C224">
        <v>2018</v>
      </c>
      <c r="D224">
        <v>7</v>
      </c>
      <c r="E224">
        <v>3.625</v>
      </c>
      <c r="J224" s="17">
        <f t="shared" si="15"/>
        <v>0</v>
      </c>
      <c r="K224" s="17"/>
      <c r="L224" s="17"/>
      <c r="M224" s="17"/>
      <c r="N224" s="17"/>
      <c r="O224" s="17">
        <f t="shared" si="16"/>
        <v>0</v>
      </c>
      <c r="P224" s="17"/>
      <c r="Q224">
        <v>7.6718171980000003</v>
      </c>
      <c r="R224">
        <v>28.609143320000001</v>
      </c>
      <c r="S224">
        <v>-2.6805672697790199</v>
      </c>
      <c r="T224">
        <v>-32.097324485207402</v>
      </c>
      <c r="AQ224" s="41">
        <v>43282</v>
      </c>
      <c r="AR224">
        <v>0</v>
      </c>
      <c r="AS224" t="s">
        <v>226</v>
      </c>
      <c r="AT224" t="s">
        <v>226</v>
      </c>
      <c r="AU224">
        <v>0</v>
      </c>
      <c r="AV224">
        <v>1.9265232974910399E-3</v>
      </c>
      <c r="AW224" t="s">
        <v>226</v>
      </c>
    </row>
    <row r="225" spans="1:49">
      <c r="A225">
        <v>301</v>
      </c>
      <c r="B225" t="s">
        <v>8</v>
      </c>
      <c r="C225">
        <v>2018</v>
      </c>
      <c r="D225">
        <v>8</v>
      </c>
      <c r="E225">
        <v>51.625</v>
      </c>
      <c r="J225" s="17">
        <f t="shared" si="15"/>
        <v>28.74808307</v>
      </c>
      <c r="K225" s="17"/>
      <c r="L225" s="17"/>
      <c r="M225" s="17"/>
      <c r="N225" s="17"/>
      <c r="O225" s="17">
        <f t="shared" si="16"/>
        <v>0.55686359457627121</v>
      </c>
      <c r="P225" s="17"/>
      <c r="Q225">
        <v>22.87691693</v>
      </c>
      <c r="R225">
        <v>40.210313319999997</v>
      </c>
      <c r="S225">
        <v>-2.3119359376100301</v>
      </c>
      <c r="T225">
        <v>-27.362217555522101</v>
      </c>
      <c r="AQ225" s="41">
        <v>43313</v>
      </c>
      <c r="AR225">
        <v>0</v>
      </c>
      <c r="AS225" t="s">
        <v>226</v>
      </c>
      <c r="AT225">
        <v>5.42562724014337E-2</v>
      </c>
      <c r="AU225">
        <v>0</v>
      </c>
      <c r="AV225">
        <v>2.5985663082437301E-3</v>
      </c>
      <c r="AW225">
        <v>0</v>
      </c>
    </row>
    <row r="226" spans="1:49">
      <c r="A226">
        <v>301</v>
      </c>
      <c r="B226" t="s">
        <v>8</v>
      </c>
      <c r="C226">
        <v>2018</v>
      </c>
      <c r="D226">
        <v>9</v>
      </c>
      <c r="E226">
        <v>24.9375</v>
      </c>
      <c r="J226" s="17">
        <f t="shared" si="15"/>
        <v>0</v>
      </c>
      <c r="K226" s="17"/>
      <c r="L226" s="17"/>
      <c r="M226" s="17"/>
      <c r="N226" s="17"/>
      <c r="O226" s="17">
        <f t="shared" si="16"/>
        <v>0</v>
      </c>
      <c r="P226" s="17"/>
      <c r="Q226">
        <v>32.334400889999998</v>
      </c>
      <c r="R226">
        <v>62.85128838</v>
      </c>
      <c r="S226">
        <v>-2.4881915748914398</v>
      </c>
      <c r="T226">
        <v>-20.235830793227599</v>
      </c>
      <c r="AQ226" s="41">
        <v>43344</v>
      </c>
      <c r="AR226">
        <v>0</v>
      </c>
      <c r="AS226" t="s">
        <v>226</v>
      </c>
      <c r="AT226">
        <v>4.7361111111111097E-2</v>
      </c>
      <c r="AU226">
        <v>0</v>
      </c>
      <c r="AV226">
        <v>2.9629629629629602E-3</v>
      </c>
      <c r="AW226">
        <v>0</v>
      </c>
    </row>
    <row r="227" spans="1:49">
      <c r="A227">
        <v>301</v>
      </c>
      <c r="B227" t="s">
        <v>8</v>
      </c>
      <c r="C227">
        <v>2018</v>
      </c>
      <c r="D227">
        <v>10</v>
      </c>
      <c r="E227">
        <v>85.9375</v>
      </c>
      <c r="J227" s="17">
        <f t="shared" si="15"/>
        <v>28.164295199999998</v>
      </c>
      <c r="K227" s="17"/>
      <c r="L227" s="17"/>
      <c r="M227" s="17"/>
      <c r="N227" s="17"/>
      <c r="O227" s="17">
        <f t="shared" si="16"/>
        <v>0.32772998050909091</v>
      </c>
      <c r="P227" s="17"/>
      <c r="Q227">
        <v>57.773204800000002</v>
      </c>
      <c r="R227">
        <v>89.760244729999997</v>
      </c>
      <c r="S227">
        <v>-3.1556074553994899</v>
      </c>
      <c r="T227">
        <v>-12.585739046887801</v>
      </c>
      <c r="AQ227" s="41">
        <v>43374</v>
      </c>
      <c r="AR227">
        <v>0</v>
      </c>
      <c r="AS227" t="s">
        <v>226</v>
      </c>
      <c r="AT227">
        <v>4.4713261648745499E-2</v>
      </c>
      <c r="AU227">
        <v>0</v>
      </c>
      <c r="AV227" s="11">
        <v>2.2401433691756299E-5</v>
      </c>
      <c r="AW227">
        <v>0</v>
      </c>
    </row>
    <row r="228" spans="1:49">
      <c r="A228">
        <v>301</v>
      </c>
      <c r="B228" t="s">
        <v>8</v>
      </c>
      <c r="C228">
        <v>2018</v>
      </c>
      <c r="D228">
        <v>11</v>
      </c>
      <c r="E228">
        <v>95.375</v>
      </c>
      <c r="J228" s="17">
        <f t="shared" si="15"/>
        <v>30.045287669999993</v>
      </c>
      <c r="K228" s="17"/>
      <c r="L228" s="17"/>
      <c r="M228" s="17"/>
      <c r="N228" s="17"/>
      <c r="O228" s="17">
        <f t="shared" si="16"/>
        <v>0.31502267543905627</v>
      </c>
      <c r="P228" s="17"/>
      <c r="Q228">
        <v>65.329712330000007</v>
      </c>
      <c r="R228">
        <v>100.1299065</v>
      </c>
      <c r="S228">
        <v>-4.1305137769834301</v>
      </c>
      <c r="T228">
        <v>-6.4678114530987703</v>
      </c>
      <c r="AQ228" s="41">
        <v>43405</v>
      </c>
      <c r="AR228">
        <v>0</v>
      </c>
      <c r="AS228" t="s">
        <v>226</v>
      </c>
      <c r="AT228">
        <v>3.5601851851851801E-2</v>
      </c>
      <c r="AU228">
        <v>0</v>
      </c>
      <c r="AV228">
        <v>0</v>
      </c>
      <c r="AW228">
        <v>0</v>
      </c>
    </row>
    <row r="229" spans="1:49">
      <c r="A229">
        <v>301</v>
      </c>
      <c r="B229" t="s">
        <v>8</v>
      </c>
      <c r="C229">
        <v>2018</v>
      </c>
      <c r="D229">
        <v>12</v>
      </c>
      <c r="E229">
        <v>53.25</v>
      </c>
      <c r="J229" s="17">
        <f t="shared" si="15"/>
        <v>0</v>
      </c>
      <c r="K229" s="17"/>
      <c r="L229" s="17"/>
      <c r="M229" s="17"/>
      <c r="N229" s="17"/>
      <c r="O229" s="17">
        <f t="shared" si="16"/>
        <v>0</v>
      </c>
      <c r="P229" s="17"/>
      <c r="Q229">
        <v>85.437965149999997</v>
      </c>
      <c r="R229">
        <v>137.46192909999999</v>
      </c>
      <c r="S229">
        <v>-5.1520128014836599</v>
      </c>
      <c r="T229">
        <v>-3.5531055923177099</v>
      </c>
      <c r="AQ229" s="41">
        <v>43435</v>
      </c>
      <c r="AR229">
        <v>0</v>
      </c>
      <c r="AS229" t="s">
        <v>226</v>
      </c>
      <c r="AT229">
        <v>2.1953405017921101E-2</v>
      </c>
      <c r="AU229">
        <v>0</v>
      </c>
      <c r="AV229">
        <v>0</v>
      </c>
      <c r="AW229">
        <v>0</v>
      </c>
    </row>
    <row r="230" spans="1:49">
      <c r="A230">
        <v>301</v>
      </c>
      <c r="B230" t="s">
        <v>8</v>
      </c>
      <c r="C230">
        <v>2019</v>
      </c>
      <c r="D230">
        <v>1</v>
      </c>
      <c r="E230">
        <v>76.0625</v>
      </c>
      <c r="J230" s="17">
        <f t="shared" si="15"/>
        <v>0</v>
      </c>
      <c r="K230" s="17"/>
      <c r="L230" s="17"/>
      <c r="M230" s="17"/>
      <c r="N230" s="17"/>
      <c r="O230" s="17">
        <f t="shared" si="16"/>
        <v>0</v>
      </c>
      <c r="P230" s="17"/>
      <c r="Q230">
        <v>89.486179590000006</v>
      </c>
      <c r="R230">
        <v>136.81049680000001</v>
      </c>
      <c r="S230">
        <v>-5.9346994509876598</v>
      </c>
      <c r="T230">
        <v>-4.5531679058560401</v>
      </c>
      <c r="AQ230" s="41">
        <v>43466</v>
      </c>
      <c r="AR230">
        <v>0</v>
      </c>
      <c r="AS230" t="s">
        <v>226</v>
      </c>
      <c r="AT230">
        <v>1.60618279569892E-2</v>
      </c>
      <c r="AU230">
        <v>0</v>
      </c>
      <c r="AV230">
        <v>0</v>
      </c>
      <c r="AW230">
        <v>0</v>
      </c>
    </row>
    <row r="231" spans="1:49">
      <c r="A231">
        <v>301</v>
      </c>
      <c r="B231" t="s">
        <v>8</v>
      </c>
      <c r="C231">
        <v>2019</v>
      </c>
      <c r="D231">
        <v>2</v>
      </c>
      <c r="E231">
        <v>20.5</v>
      </c>
      <c r="J231" s="17">
        <f t="shared" si="15"/>
        <v>0</v>
      </c>
      <c r="K231" s="17"/>
      <c r="L231" s="17"/>
      <c r="M231" s="17"/>
      <c r="N231" s="17"/>
      <c r="O231" s="17">
        <f t="shared" si="16"/>
        <v>0</v>
      </c>
      <c r="P231" s="17"/>
      <c r="Q231">
        <v>57.83347517</v>
      </c>
      <c r="R231">
        <v>107.2031293</v>
      </c>
      <c r="S231">
        <v>-6.2946719816325203</v>
      </c>
      <c r="T231">
        <v>-9.1253520105700598</v>
      </c>
      <c r="AQ231" s="41">
        <v>43497</v>
      </c>
      <c r="AR231">
        <v>0</v>
      </c>
      <c r="AS231" t="s">
        <v>226</v>
      </c>
      <c r="AT231">
        <v>6.0763888888888899E-3</v>
      </c>
      <c r="AU231">
        <v>0</v>
      </c>
      <c r="AV231">
        <v>0</v>
      </c>
      <c r="AW231">
        <v>0</v>
      </c>
    </row>
    <row r="232" spans="1:49">
      <c r="A232">
        <v>301</v>
      </c>
      <c r="B232" t="s">
        <v>8</v>
      </c>
      <c r="C232">
        <v>2019</v>
      </c>
      <c r="D232">
        <v>3</v>
      </c>
      <c r="E232">
        <v>73.25</v>
      </c>
      <c r="J232" s="17">
        <f t="shared" si="15"/>
        <v>27.755238120000001</v>
      </c>
      <c r="K232" s="17"/>
      <c r="L232" s="17"/>
      <c r="M232" s="17"/>
      <c r="N232" s="17"/>
      <c r="O232" s="17">
        <f t="shared" si="16"/>
        <v>0.37891110061433447</v>
      </c>
      <c r="P232" s="17"/>
      <c r="Q232">
        <v>45.494761879999999</v>
      </c>
      <c r="R232">
        <v>87.447501419999995</v>
      </c>
      <c r="S232">
        <v>-6.1299270982313496</v>
      </c>
      <c r="T232">
        <v>-16.114514130009798</v>
      </c>
      <c r="AQ232" s="41">
        <v>43525</v>
      </c>
      <c r="AR232">
        <v>0</v>
      </c>
      <c r="AS232" t="s">
        <v>226</v>
      </c>
      <c r="AT232">
        <v>7.8405017921146999E-4</v>
      </c>
      <c r="AU232">
        <v>0</v>
      </c>
      <c r="AV232">
        <v>0</v>
      </c>
      <c r="AW232">
        <v>0</v>
      </c>
    </row>
    <row r="233" spans="1:49">
      <c r="A233">
        <v>301</v>
      </c>
      <c r="B233" t="s">
        <v>8</v>
      </c>
      <c r="C233">
        <v>2019</v>
      </c>
      <c r="D233">
        <v>4</v>
      </c>
      <c r="E233">
        <v>0.125</v>
      </c>
      <c r="J233" s="17">
        <f t="shared" si="15"/>
        <v>0</v>
      </c>
      <c r="K233" s="17"/>
      <c r="L233" s="17"/>
      <c r="M233" s="17"/>
      <c r="N233" s="17"/>
      <c r="O233" s="17">
        <f t="shared" si="16"/>
        <v>0</v>
      </c>
      <c r="P233" s="17"/>
      <c r="Q233">
        <v>37.799836280000001</v>
      </c>
      <c r="R233">
        <v>60.155845880000001</v>
      </c>
      <c r="S233">
        <v>-5.4785637890587502</v>
      </c>
      <c r="T233">
        <v>-23.7836508750555</v>
      </c>
      <c r="AQ233" s="41">
        <v>43556</v>
      </c>
      <c r="AR233">
        <v>0</v>
      </c>
      <c r="AS233" t="s">
        <v>226</v>
      </c>
      <c r="AT233">
        <v>8.1018518518518505E-4</v>
      </c>
      <c r="AU233">
        <v>0</v>
      </c>
      <c r="AV233">
        <v>0</v>
      </c>
      <c r="AW233">
        <v>0</v>
      </c>
    </row>
    <row r="234" spans="1:49">
      <c r="A234">
        <v>301</v>
      </c>
      <c r="B234" t="s">
        <v>8</v>
      </c>
      <c r="C234">
        <v>2019</v>
      </c>
      <c r="D234">
        <v>5</v>
      </c>
      <c r="E234">
        <v>43</v>
      </c>
      <c r="J234" s="17">
        <f t="shared" si="15"/>
        <v>21.724966729999998</v>
      </c>
      <c r="K234" s="17"/>
      <c r="L234" s="17"/>
      <c r="M234" s="17"/>
      <c r="N234" s="17"/>
      <c r="O234" s="17">
        <f t="shared" si="16"/>
        <v>0.50523178441860461</v>
      </c>
      <c r="P234" s="17"/>
      <c r="Q234">
        <v>21.275033270000002</v>
      </c>
      <c r="R234">
        <v>34.74226573</v>
      </c>
      <c r="S234">
        <v>-4.5088834974067904</v>
      </c>
      <c r="T234">
        <v>-29.968707354498498</v>
      </c>
      <c r="AQ234" s="41">
        <v>43586</v>
      </c>
      <c r="AR234">
        <v>0</v>
      </c>
      <c r="AS234" t="s">
        <v>226</v>
      </c>
      <c r="AT234">
        <v>0</v>
      </c>
      <c r="AU234">
        <v>0</v>
      </c>
      <c r="AV234">
        <v>0</v>
      </c>
      <c r="AW234">
        <v>0</v>
      </c>
    </row>
    <row r="235" spans="1:49">
      <c r="A235">
        <v>301</v>
      </c>
      <c r="B235" t="s">
        <v>8</v>
      </c>
      <c r="C235">
        <v>2019</v>
      </c>
      <c r="D235">
        <v>6</v>
      </c>
      <c r="E235">
        <v>16.25</v>
      </c>
      <c r="J235" s="17">
        <f t="shared" si="15"/>
        <v>3.4241862100000002</v>
      </c>
      <c r="K235" s="17"/>
      <c r="L235" s="17"/>
      <c r="M235" s="17"/>
      <c r="N235" s="17"/>
      <c r="O235" s="17">
        <f t="shared" si="16"/>
        <v>0.21071915138461539</v>
      </c>
      <c r="P235" s="17"/>
      <c r="Q235">
        <v>12.82581379</v>
      </c>
      <c r="R235">
        <v>24.564194709999999</v>
      </c>
      <c r="S235">
        <v>-3.4839134676780299</v>
      </c>
      <c r="T235">
        <v>-33.025979712017197</v>
      </c>
      <c r="AQ235" s="41">
        <v>43617</v>
      </c>
      <c r="AR235">
        <v>0</v>
      </c>
      <c r="AS235" t="s">
        <v>226</v>
      </c>
      <c r="AT235">
        <v>0</v>
      </c>
      <c r="AU235">
        <v>0</v>
      </c>
      <c r="AV235">
        <v>0</v>
      </c>
      <c r="AW235">
        <v>0</v>
      </c>
    </row>
    <row r="236" spans="1:49">
      <c r="A236">
        <v>301</v>
      </c>
      <c r="B236" t="s">
        <v>8</v>
      </c>
      <c r="C236">
        <v>2019</v>
      </c>
      <c r="D236">
        <v>7</v>
      </c>
      <c r="E236">
        <v>5.3125</v>
      </c>
      <c r="J236" s="17">
        <f t="shared" si="15"/>
        <v>0</v>
      </c>
      <c r="K236" s="17"/>
      <c r="L236" s="17"/>
      <c r="M236" s="17"/>
      <c r="N236" s="17"/>
      <c r="O236" s="17">
        <f t="shared" si="16"/>
        <v>0</v>
      </c>
      <c r="P236" s="17"/>
      <c r="Q236">
        <v>13.40441296</v>
      </c>
      <c r="R236">
        <v>28.866962189999999</v>
      </c>
      <c r="S236">
        <v>-2.6805672697790199</v>
      </c>
      <c r="T236">
        <v>-32.097324485207402</v>
      </c>
      <c r="AQ236" s="41">
        <v>43647</v>
      </c>
      <c r="AR236">
        <v>0</v>
      </c>
      <c r="AS236" t="s">
        <v>226</v>
      </c>
      <c r="AT236">
        <v>0</v>
      </c>
      <c r="AU236">
        <v>0</v>
      </c>
      <c r="AV236">
        <v>0</v>
      </c>
      <c r="AW236">
        <v>0</v>
      </c>
    </row>
    <row r="237" spans="1:49">
      <c r="A237">
        <v>301</v>
      </c>
      <c r="B237" t="s">
        <v>8</v>
      </c>
      <c r="C237">
        <v>2019</v>
      </c>
      <c r="D237">
        <v>8</v>
      </c>
      <c r="E237">
        <v>13.125</v>
      </c>
      <c r="J237" s="17">
        <f t="shared" si="15"/>
        <v>0</v>
      </c>
      <c r="K237" s="17"/>
      <c r="L237" s="17"/>
      <c r="M237" s="17"/>
      <c r="N237" s="17"/>
      <c r="O237" s="17">
        <f t="shared" si="16"/>
        <v>0</v>
      </c>
      <c r="P237" s="17"/>
      <c r="Q237">
        <v>18.09833235</v>
      </c>
      <c r="R237">
        <v>39.771714629999998</v>
      </c>
      <c r="S237">
        <v>-2.3119359376100301</v>
      </c>
      <c r="T237">
        <v>-27.362217555522101</v>
      </c>
      <c r="AQ237" s="41">
        <v>43678</v>
      </c>
      <c r="AR237">
        <v>0</v>
      </c>
      <c r="AS237" t="s">
        <v>226</v>
      </c>
      <c r="AT237">
        <v>0</v>
      </c>
      <c r="AU237">
        <v>0</v>
      </c>
      <c r="AV237">
        <v>0</v>
      </c>
      <c r="AW237">
        <v>0</v>
      </c>
    </row>
    <row r="238" spans="1:49">
      <c r="A238">
        <v>301</v>
      </c>
      <c r="B238" t="s">
        <v>8</v>
      </c>
      <c r="C238">
        <v>2019</v>
      </c>
      <c r="D238">
        <v>9</v>
      </c>
      <c r="E238">
        <v>31.125</v>
      </c>
      <c r="J238" s="17">
        <f t="shared" si="15"/>
        <v>1.9985270200000009</v>
      </c>
      <c r="K238" s="17"/>
      <c r="L238" s="17"/>
      <c r="M238" s="17"/>
      <c r="N238" s="17"/>
      <c r="O238" s="17">
        <f t="shared" si="16"/>
        <v>6.4209703453815298E-2</v>
      </c>
      <c r="P238" s="17"/>
      <c r="Q238">
        <v>29.126472979999999</v>
      </c>
      <c r="R238">
        <v>63.919832829999997</v>
      </c>
      <c r="S238">
        <v>-2.4881915748914398</v>
      </c>
      <c r="T238">
        <v>-20.235830793227599</v>
      </c>
      <c r="AQ238" s="41">
        <v>43709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</row>
    <row r="239" spans="1:49">
      <c r="A239">
        <v>301</v>
      </c>
      <c r="B239" t="s">
        <v>8</v>
      </c>
      <c r="C239">
        <v>2019</v>
      </c>
      <c r="D239">
        <v>10</v>
      </c>
      <c r="E239">
        <v>12.8125</v>
      </c>
      <c r="J239" s="17">
        <f t="shared" si="15"/>
        <v>0</v>
      </c>
      <c r="K239" s="17"/>
      <c r="L239" s="17"/>
      <c r="M239" s="17"/>
      <c r="N239" s="17"/>
      <c r="O239" s="17">
        <f t="shared" si="16"/>
        <v>0</v>
      </c>
      <c r="P239" s="17"/>
      <c r="Q239">
        <v>25.895425199999998</v>
      </c>
      <c r="R239">
        <v>96.078019859999998</v>
      </c>
      <c r="S239">
        <v>-3.1556074553994899</v>
      </c>
      <c r="T239">
        <v>-12.585739046887801</v>
      </c>
      <c r="AQ239" s="41">
        <v>43739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</row>
    <row r="240" spans="1:49">
      <c r="A240">
        <v>301</v>
      </c>
      <c r="B240" t="s">
        <v>8</v>
      </c>
      <c r="C240">
        <v>2019</v>
      </c>
      <c r="D240">
        <v>11</v>
      </c>
      <c r="E240">
        <v>16.1875</v>
      </c>
      <c r="J240" s="17">
        <f t="shared" si="15"/>
        <v>0</v>
      </c>
      <c r="K240" s="17"/>
      <c r="L240" s="17"/>
      <c r="M240" s="17"/>
      <c r="N240" s="17"/>
      <c r="O240" s="17">
        <f t="shared" si="16"/>
        <v>0</v>
      </c>
      <c r="P240" s="17"/>
      <c r="Q240">
        <v>39.947663310000003</v>
      </c>
      <c r="R240">
        <v>115.7194126</v>
      </c>
      <c r="S240">
        <v>-4.1305137769834301</v>
      </c>
      <c r="T240">
        <v>-6.4678114530987703</v>
      </c>
      <c r="AQ240" s="41">
        <v>43770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</row>
    <row r="241" spans="1:49">
      <c r="A241">
        <v>301</v>
      </c>
      <c r="B241" t="s">
        <v>8</v>
      </c>
      <c r="C241">
        <v>2019</v>
      </c>
      <c r="D241">
        <v>12</v>
      </c>
      <c r="E241">
        <v>6.5</v>
      </c>
      <c r="J241" s="17">
        <f t="shared" si="15"/>
        <v>0</v>
      </c>
      <c r="K241" s="17"/>
      <c r="L241" s="17"/>
      <c r="M241" s="17"/>
      <c r="N241" s="17"/>
      <c r="O241" s="17">
        <f t="shared" si="16"/>
        <v>0</v>
      </c>
      <c r="P241" s="17"/>
      <c r="Q241">
        <v>18.54744157</v>
      </c>
      <c r="R241">
        <v>140.10845570000001</v>
      </c>
      <c r="S241">
        <v>-5.1520128014836599</v>
      </c>
      <c r="T241">
        <v>-3.5531055923177099</v>
      </c>
      <c r="AQ241" s="41">
        <v>43800</v>
      </c>
      <c r="AR241" t="s">
        <v>226</v>
      </c>
      <c r="AS241" t="s">
        <v>226</v>
      </c>
      <c r="AT241">
        <v>0</v>
      </c>
      <c r="AU241">
        <v>0</v>
      </c>
      <c r="AV241">
        <v>0</v>
      </c>
      <c r="AW241">
        <v>0</v>
      </c>
    </row>
    <row r="242" spans="1:49">
      <c r="AQ242" s="41">
        <v>43831</v>
      </c>
      <c r="AR242" t="s">
        <v>226</v>
      </c>
      <c r="AS242" t="s">
        <v>226</v>
      </c>
      <c r="AT242">
        <v>0</v>
      </c>
      <c r="AU242">
        <v>0</v>
      </c>
      <c r="AV242">
        <v>0</v>
      </c>
      <c r="AW242">
        <v>0</v>
      </c>
    </row>
    <row r="243" spans="1:49">
      <c r="D243" t="s">
        <v>248</v>
      </c>
      <c r="E243">
        <f>MAX(E2:E241)</f>
        <v>220.625</v>
      </c>
      <c r="F243">
        <f t="shared" ref="F243:T243" si="17">MAX(F2:F241)</f>
        <v>499.4</v>
      </c>
      <c r="G243">
        <f t="shared" si="17"/>
        <v>193</v>
      </c>
      <c r="H243">
        <f t="shared" si="17"/>
        <v>319.39999999999998</v>
      </c>
      <c r="I243">
        <f t="shared" si="17"/>
        <v>155.80645161290323</v>
      </c>
      <c r="J243">
        <f t="shared" si="17"/>
        <v>136.15261809999998</v>
      </c>
      <c r="K243">
        <f t="shared" si="17"/>
        <v>387.58590589999994</v>
      </c>
      <c r="L243">
        <f t="shared" si="17"/>
        <v>85.466444300000006</v>
      </c>
      <c r="M243">
        <f t="shared" si="17"/>
        <v>299.84005923999996</v>
      </c>
      <c r="N243">
        <f t="shared" si="17"/>
        <v>64.175705962903237</v>
      </c>
      <c r="O243">
        <f t="shared" si="17"/>
        <v>0.81523382138972822</v>
      </c>
      <c r="P243">
        <f t="shared" si="17"/>
        <v>0.65303389574129356</v>
      </c>
      <c r="Q243">
        <f t="shared" si="17"/>
        <v>123.129221</v>
      </c>
      <c r="R243">
        <f t="shared" si="17"/>
        <v>140.1266463</v>
      </c>
      <c r="S243">
        <f t="shared" si="17"/>
        <v>-2.3119359376100301</v>
      </c>
      <c r="T243">
        <f t="shared" si="17"/>
        <v>-3.5531055923177099</v>
      </c>
      <c r="V243">
        <f t="shared" ref="V243:X243" si="18">MAX(V2:V241)</f>
        <v>4.96</v>
      </c>
      <c r="W243">
        <f t="shared" si="18"/>
        <v>16.600000000000001</v>
      </c>
      <c r="X243">
        <f t="shared" si="18"/>
        <v>7.26</v>
      </c>
      <c r="Y243">
        <f t="shared" ref="Y243:AP243" si="19">MAX(Y2:Y241)</f>
        <v>41.5</v>
      </c>
      <c r="Z243">
        <f t="shared" si="19"/>
        <v>4.46</v>
      </c>
      <c r="AA243">
        <f t="shared" si="19"/>
        <v>24.6</v>
      </c>
      <c r="AB243">
        <f t="shared" si="19"/>
        <v>0</v>
      </c>
      <c r="AC243">
        <f t="shared" si="19"/>
        <v>-0.28000000000000003</v>
      </c>
      <c r="AD243">
        <f t="shared" si="19"/>
        <v>7.47</v>
      </c>
      <c r="AE243">
        <f t="shared" si="19"/>
        <v>-1.53</v>
      </c>
      <c r="AF243">
        <f t="shared" si="19"/>
        <v>3.4931160000000001</v>
      </c>
      <c r="AG243">
        <f t="shared" si="19"/>
        <v>-1.4044890000000001</v>
      </c>
      <c r="AH243">
        <f t="shared" si="19"/>
        <v>0.57024900000000001</v>
      </c>
      <c r="AI243">
        <f t="shared" si="19"/>
        <v>-2.9272849999999999</v>
      </c>
      <c r="AJ243">
        <f t="shared" si="19"/>
        <v>-14.49</v>
      </c>
      <c r="AK243">
        <f t="shared" si="19"/>
        <v>-0.82</v>
      </c>
      <c r="AL243">
        <f t="shared" si="19"/>
        <v>6.5045060000000001</v>
      </c>
      <c r="AM243">
        <f t="shared" si="19"/>
        <v>0.16</v>
      </c>
      <c r="AN243">
        <f t="shared" si="19"/>
        <v>4.3069579999999998</v>
      </c>
      <c r="AO243">
        <f t="shared" si="19"/>
        <v>-0.65</v>
      </c>
      <c r="AP243">
        <f t="shared" si="19"/>
        <v>1.19</v>
      </c>
      <c r="AQ243" s="41">
        <v>43862</v>
      </c>
      <c r="AR243" t="s">
        <v>226</v>
      </c>
      <c r="AS243" t="s">
        <v>226</v>
      </c>
      <c r="AT243">
        <v>0</v>
      </c>
      <c r="AU243">
        <v>0</v>
      </c>
      <c r="AV243">
        <v>0</v>
      </c>
      <c r="AW243">
        <v>0</v>
      </c>
    </row>
    <row r="244" spans="1:49">
      <c r="D244" t="s">
        <v>249</v>
      </c>
      <c r="E244">
        <f>MIN(E2:E241)</f>
        <v>0.125</v>
      </c>
      <c r="F244">
        <f t="shared" ref="F244:T244" si="20">MIN(F2:F241)</f>
        <v>1</v>
      </c>
      <c r="G244">
        <f t="shared" si="20"/>
        <v>0.2</v>
      </c>
      <c r="H244">
        <f t="shared" si="20"/>
        <v>3.4</v>
      </c>
      <c r="I244">
        <f t="shared" si="20"/>
        <v>4.5</v>
      </c>
      <c r="J244">
        <f t="shared" si="20"/>
        <v>0</v>
      </c>
      <c r="K244">
        <f t="shared" si="20"/>
        <v>0</v>
      </c>
      <c r="L244">
        <f t="shared" si="20"/>
        <v>0</v>
      </c>
      <c r="M244">
        <f t="shared" si="20"/>
        <v>0</v>
      </c>
      <c r="N244">
        <f t="shared" si="20"/>
        <v>0</v>
      </c>
      <c r="O244">
        <f t="shared" si="20"/>
        <v>0</v>
      </c>
      <c r="P244">
        <f t="shared" si="20"/>
        <v>0</v>
      </c>
      <c r="Q244">
        <f t="shared" si="20"/>
        <v>6.2640434579999997</v>
      </c>
      <c r="R244">
        <f t="shared" si="20"/>
        <v>21.88413787</v>
      </c>
      <c r="S244">
        <f t="shared" si="20"/>
        <v>-6.2946719816325203</v>
      </c>
      <c r="T244">
        <f t="shared" si="20"/>
        <v>-33.025979712017197</v>
      </c>
      <c r="V244">
        <f t="shared" ref="V244:X244" si="21">MIN(V2:V241)</f>
        <v>-7.79</v>
      </c>
      <c r="W244">
        <f t="shared" si="21"/>
        <v>-50.9</v>
      </c>
      <c r="X244">
        <f t="shared" si="21"/>
        <v>-10.97</v>
      </c>
      <c r="Y244">
        <f t="shared" ref="Y244:AP244" si="22">MIN(Y2:Y241)</f>
        <v>-79.3</v>
      </c>
      <c r="Z244">
        <f t="shared" si="22"/>
        <v>-10.24</v>
      </c>
      <c r="AA244">
        <f t="shared" si="22"/>
        <v>-60</v>
      </c>
      <c r="AB244">
        <f t="shared" si="22"/>
        <v>0</v>
      </c>
      <c r="AC244">
        <f t="shared" si="22"/>
        <v>-8.6</v>
      </c>
      <c r="AD244">
        <f t="shared" si="22"/>
        <v>-57.58</v>
      </c>
      <c r="AE244">
        <f t="shared" si="22"/>
        <v>-4.397259</v>
      </c>
      <c r="AF244">
        <f t="shared" si="22"/>
        <v>-20.560592</v>
      </c>
      <c r="AG244">
        <f t="shared" si="22"/>
        <v>-3.8079149999999999</v>
      </c>
      <c r="AH244">
        <f t="shared" si="22"/>
        <v>-19.774920999999999</v>
      </c>
      <c r="AI244">
        <f t="shared" si="22"/>
        <v>-4.2374869999999998</v>
      </c>
      <c r="AJ244">
        <f t="shared" si="22"/>
        <v>-22.265260999999999</v>
      </c>
      <c r="AK244">
        <f t="shared" si="22"/>
        <v>-4.2015440000000002</v>
      </c>
      <c r="AL244">
        <f t="shared" si="22"/>
        <v>-21.568857000000001</v>
      </c>
      <c r="AM244">
        <f t="shared" si="22"/>
        <v>-3.99857</v>
      </c>
      <c r="AN244">
        <f t="shared" si="22"/>
        <v>-16.048501999999999</v>
      </c>
      <c r="AO244">
        <f t="shared" si="22"/>
        <v>-4.59</v>
      </c>
      <c r="AP244">
        <f t="shared" si="22"/>
        <v>-20.432099999999998</v>
      </c>
      <c r="AQ244" s="41">
        <v>43891</v>
      </c>
      <c r="AR244" t="s">
        <v>226</v>
      </c>
      <c r="AS244" t="s">
        <v>226</v>
      </c>
      <c r="AT244">
        <v>0</v>
      </c>
      <c r="AU244">
        <v>0</v>
      </c>
      <c r="AV244">
        <v>0</v>
      </c>
      <c r="AW244">
        <v>0</v>
      </c>
    </row>
    <row r="245" spans="1:49">
      <c r="AE245">
        <f>MAX(AE243:AN243)</f>
        <v>6.5045060000000001</v>
      </c>
      <c r="AQ245" s="41">
        <v>43922</v>
      </c>
      <c r="AR245" t="s">
        <v>226</v>
      </c>
      <c r="AS245" t="s">
        <v>226</v>
      </c>
      <c r="AT245">
        <v>4.3171296296296298E-2</v>
      </c>
      <c r="AU245">
        <v>0</v>
      </c>
      <c r="AV245">
        <v>0</v>
      </c>
      <c r="AW245">
        <v>0</v>
      </c>
    </row>
    <row r="246" spans="1:49">
      <c r="AE246">
        <f>MIN(AE244:AN244)</f>
        <v>-22.265260999999999</v>
      </c>
      <c r="AQ246" s="41">
        <v>43952</v>
      </c>
      <c r="AR246" t="s">
        <v>226</v>
      </c>
      <c r="AS246" t="s">
        <v>226</v>
      </c>
      <c r="AT246">
        <v>0.127956989247312</v>
      </c>
      <c r="AU246">
        <v>0</v>
      </c>
      <c r="AV246">
        <v>0</v>
      </c>
      <c r="AW246">
        <v>0</v>
      </c>
    </row>
    <row r="248" spans="1:49">
      <c r="AT248">
        <f>MAX(AT7:AT246)</f>
        <v>0.15136648745519701</v>
      </c>
    </row>
    <row r="249" spans="1:49">
      <c r="AT249">
        <f>MIN(AT7:AT246)</f>
        <v>0</v>
      </c>
    </row>
  </sheetData>
  <autoFilter ref="A1:T241">
    <sortState ref="A2:I481">
      <sortCondition ref="C1:C4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Cathedral cave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Liu</dc:creator>
  <cp:lastModifiedBy>ty Liu</cp:lastModifiedBy>
  <dcterms:created xsi:type="dcterms:W3CDTF">2023-04-25T11:19:05Z</dcterms:created>
  <dcterms:modified xsi:type="dcterms:W3CDTF">2023-10-10T06:44:25Z</dcterms:modified>
</cp:coreProperties>
</file>