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320" yWindow="0" windowWidth="25600" windowHeight="15620" tabRatio="500" activeTab="4"/>
  </bookViews>
  <sheets>
    <sheet name="Instructions" sheetId="1" r:id="rId1"/>
    <sheet name="Project Data" sheetId="2" r:id="rId2"/>
    <sheet name="Sprint Data" sheetId="3" r:id="rId3"/>
    <sheet name="Calc" sheetId="4" r:id="rId4"/>
    <sheet name="Bugs over time"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3" l="1"/>
  <c r="A6" i="3"/>
  <c r="A7" i="3"/>
  <c r="A8" i="3"/>
  <c r="A9" i="3"/>
  <c r="A10" i="3"/>
  <c r="A11" i="3"/>
  <c r="A12" i="3"/>
  <c r="A13" i="3"/>
  <c r="A14" i="3"/>
  <c r="A15" i="3"/>
  <c r="A16" i="3"/>
  <c r="A17" i="3"/>
  <c r="A18" i="3"/>
  <c r="A19" i="3"/>
  <c r="A20" i="3"/>
  <c r="A21" i="3"/>
  <c r="A22" i="3"/>
  <c r="A23" i="3"/>
  <c r="A24" i="3"/>
  <c r="A25" i="3"/>
  <c r="A26" i="3"/>
  <c r="A27" i="3"/>
  <c r="A28" i="3"/>
  <c r="A29" i="3"/>
  <c r="A4" i="3"/>
  <c r="B3" i="3"/>
  <c r="B4" i="3"/>
  <c r="B5" i="3"/>
  <c r="B6" i="3"/>
  <c r="B7" i="3"/>
  <c r="B8" i="3"/>
  <c r="B9" i="3"/>
  <c r="B10" i="3"/>
  <c r="B11" i="3"/>
  <c r="B12" i="3"/>
  <c r="B13" i="3"/>
  <c r="B14" i="3"/>
  <c r="B15" i="3"/>
  <c r="B16" i="3"/>
  <c r="C3" i="3"/>
  <c r="C4" i="3"/>
  <c r="C5" i="3"/>
  <c r="C6" i="3"/>
  <c r="C7" i="3"/>
  <c r="C8" i="3"/>
  <c r="C9" i="3"/>
  <c r="C10" i="3"/>
  <c r="C11" i="3"/>
  <c r="C12" i="3"/>
  <c r="C13" i="3"/>
  <c r="C14" i="3"/>
  <c r="C15" i="3"/>
  <c r="C16" i="3"/>
  <c r="F16" i="3"/>
  <c r="B17" i="3"/>
  <c r="C17" i="3"/>
  <c r="F17" i="3"/>
  <c r="B18" i="3"/>
  <c r="C18" i="3"/>
  <c r="F18" i="3"/>
  <c r="B19" i="3"/>
  <c r="C19" i="3"/>
  <c r="F19" i="3"/>
  <c r="B20" i="3"/>
  <c r="C20" i="3"/>
  <c r="F20" i="3"/>
  <c r="B21" i="3"/>
  <c r="C21" i="3"/>
  <c r="F21" i="3"/>
  <c r="B22" i="3"/>
  <c r="C22" i="3"/>
  <c r="F22" i="3"/>
  <c r="B23" i="3"/>
  <c r="C23" i="3"/>
  <c r="F23" i="3"/>
  <c r="B24" i="3"/>
  <c r="C24" i="3"/>
  <c r="F24" i="3"/>
  <c r="B25" i="3"/>
  <c r="C25" i="3"/>
  <c r="F25" i="3"/>
  <c r="B26" i="3"/>
  <c r="C26" i="3"/>
  <c r="F26" i="3"/>
  <c r="B27" i="3"/>
  <c r="C27" i="3"/>
  <c r="F27" i="3"/>
  <c r="B28" i="3"/>
  <c r="C28" i="3"/>
  <c r="F28" i="3"/>
  <c r="B29" i="3"/>
  <c r="C29" i="3"/>
  <c r="F29" i="3"/>
  <c r="F15" i="3"/>
  <c r="A28" i="4"/>
  <c r="A2" i="4"/>
  <c r="A3" i="4"/>
  <c r="A4" i="4"/>
  <c r="A5" i="4"/>
  <c r="A6" i="4"/>
  <c r="A7" i="4"/>
  <c r="A8" i="4"/>
  <c r="A9" i="4"/>
  <c r="A10" i="4"/>
  <c r="A11" i="4"/>
  <c r="A12" i="4"/>
  <c r="A13" i="4"/>
  <c r="A14" i="4"/>
  <c r="A15" i="4"/>
  <c r="A16" i="4"/>
  <c r="A17" i="4"/>
  <c r="A18" i="4"/>
  <c r="A19" i="4"/>
  <c r="A20" i="4"/>
  <c r="A21" i="4"/>
  <c r="A22" i="4"/>
  <c r="A23" i="4"/>
  <c r="A24" i="4"/>
  <c r="A25" i="4"/>
  <c r="A26" i="4"/>
  <c r="A27" i="4"/>
  <c r="D28" i="4"/>
  <c r="B28" i="4"/>
  <c r="B2" i="4"/>
  <c r="B3" i="4"/>
  <c r="B4" i="4"/>
  <c r="B5" i="4"/>
  <c r="B6" i="4"/>
  <c r="B7" i="4"/>
  <c r="B8" i="4"/>
  <c r="B9" i="4"/>
  <c r="B10" i="4"/>
  <c r="B11" i="4"/>
  <c r="B12" i="4"/>
  <c r="B13" i="4"/>
  <c r="B14" i="4"/>
  <c r="B15" i="4"/>
  <c r="B16" i="4"/>
  <c r="B17" i="4"/>
  <c r="B18" i="4"/>
  <c r="B19" i="4"/>
  <c r="B20" i="4"/>
  <c r="B21" i="4"/>
  <c r="B22" i="4"/>
  <c r="B23" i="4"/>
  <c r="B24" i="4"/>
  <c r="B25" i="4"/>
  <c r="B26" i="4"/>
  <c r="B27" i="4"/>
  <c r="E28" i="4"/>
  <c r="F28" i="4"/>
  <c r="C28" i="4"/>
  <c r="D27" i="4"/>
  <c r="E27" i="4"/>
  <c r="F27" i="4"/>
  <c r="C27" i="4"/>
  <c r="D26" i="4"/>
  <c r="E26" i="4"/>
  <c r="F26" i="4"/>
  <c r="C26" i="4"/>
  <c r="D25" i="4"/>
  <c r="E25" i="4"/>
  <c r="F25" i="4"/>
  <c r="C25" i="4"/>
  <c r="D24" i="4"/>
  <c r="E24" i="4"/>
  <c r="F24" i="4"/>
  <c r="C24" i="4"/>
  <c r="D23" i="4"/>
  <c r="E23" i="4"/>
  <c r="F23" i="4"/>
  <c r="C23" i="4"/>
  <c r="D22" i="4"/>
  <c r="E22" i="4"/>
  <c r="F22" i="4"/>
  <c r="C22" i="4"/>
  <c r="D21" i="4"/>
  <c r="E21" i="4"/>
  <c r="F21" i="4"/>
  <c r="C21" i="4"/>
  <c r="D20" i="4"/>
  <c r="E20" i="4"/>
  <c r="F20" i="4"/>
  <c r="C20" i="4"/>
  <c r="D19" i="4"/>
  <c r="E19" i="4"/>
  <c r="F19" i="4"/>
  <c r="C19" i="4"/>
  <c r="D18" i="4"/>
  <c r="E18" i="4"/>
  <c r="F18" i="4"/>
  <c r="C18" i="4"/>
  <c r="D17" i="4"/>
  <c r="E17" i="4"/>
  <c r="F17" i="4"/>
  <c r="C17" i="4"/>
  <c r="D16" i="4"/>
  <c r="E16" i="4"/>
  <c r="F16" i="4"/>
  <c r="C16" i="4"/>
  <c r="D15" i="4"/>
  <c r="E15" i="4"/>
  <c r="F15" i="4"/>
  <c r="C15" i="4"/>
  <c r="D14" i="4"/>
  <c r="E14" i="4"/>
  <c r="F14" i="4"/>
  <c r="C14" i="4"/>
  <c r="D13" i="4"/>
  <c r="E13" i="4"/>
  <c r="F13" i="4"/>
  <c r="C13" i="4"/>
  <c r="D12" i="4"/>
  <c r="E12" i="4"/>
  <c r="F12" i="4"/>
  <c r="C12" i="4"/>
  <c r="D11" i="4"/>
  <c r="E11" i="4"/>
  <c r="F11" i="4"/>
  <c r="C11" i="4"/>
  <c r="D10" i="4"/>
  <c r="E10" i="4"/>
  <c r="F10" i="4"/>
  <c r="C10" i="4"/>
  <c r="D9" i="4"/>
  <c r="E9" i="4"/>
  <c r="F9" i="4"/>
  <c r="C9" i="4"/>
  <c r="D8" i="4"/>
  <c r="E8" i="4"/>
  <c r="F8" i="4"/>
  <c r="C8" i="4"/>
  <c r="D7" i="4"/>
  <c r="E7" i="4"/>
  <c r="F7" i="4"/>
  <c r="C7" i="4"/>
  <c r="D6" i="4"/>
  <c r="E6" i="4"/>
  <c r="F6" i="4"/>
  <c r="C6" i="4"/>
  <c r="D5" i="4"/>
  <c r="E5" i="4"/>
  <c r="F5" i="4"/>
  <c r="C5" i="4"/>
  <c r="D4" i="4"/>
  <c r="E4" i="4"/>
  <c r="F4" i="4"/>
  <c r="C4" i="4"/>
  <c r="D3" i="4"/>
  <c r="E3" i="4"/>
  <c r="F3" i="4"/>
  <c r="C3" i="4"/>
  <c r="D2" i="4"/>
  <c r="E2" i="4"/>
  <c r="F2" i="4"/>
  <c r="C2" i="4"/>
  <c r="F14" i="3"/>
  <c r="F13" i="3"/>
  <c r="F12" i="3"/>
  <c r="F11" i="3"/>
  <c r="F10" i="3"/>
  <c r="F9" i="3"/>
  <c r="F8" i="3"/>
  <c r="F7" i="3"/>
  <c r="F6" i="3"/>
  <c r="F5" i="3"/>
  <c r="F4" i="3"/>
  <c r="F3" i="3"/>
</calcChain>
</file>

<file path=xl/sharedStrings.xml><?xml version="1.0" encoding="utf-8"?>
<sst xmlns="http://schemas.openxmlformats.org/spreadsheetml/2006/main" count="34" uniqueCount="34">
  <si>
    <t>First Sprint Start Date</t>
  </si>
  <si>
    <t>First Sprint End Date</t>
  </si>
  <si>
    <t>Sprint Cycle (# Days, start-to-start)</t>
  </si>
  <si>
    <t>Sprint</t>
  </si>
  <si>
    <t>Begin Date</t>
  </si>
  <si>
    <t>Finish Date</t>
  </si>
  <si>
    <t>Bugs ADDED during sprint</t>
  </si>
  <si>
    <t>Bugs FIXED during sprint</t>
  </si>
  <si>
    <t>Bugs remaining</t>
  </si>
  <si>
    <t>Date</t>
  </si>
  <si>
    <t>Bugs Reported (All time)</t>
  </si>
  <si>
    <t>Bugs Resolved (All time)</t>
  </si>
  <si>
    <t>Bugs in Backlog (point in time)</t>
  </si>
  <si>
    <t>Bug Tracker Template</t>
  </si>
  <si>
    <t>Instructions: What is this chart? How do I work it?</t>
  </si>
  <si>
    <t>Team behaviour relating to bugs, over time</t>
  </si>
  <si>
    <t>How do I use this Template?</t>
  </si>
  <si>
    <t>Overwrite the content of the white cells, don't delete rows or the calcs in the grey cells!</t>
  </si>
  <si>
    <t>What does the chart show?</t>
  </si>
  <si>
    <t>The BLUE line shows the number of bugs FIXED in each sprint. This line will continue upward, as long as you keep fixing bugs!</t>
  </si>
  <si>
    <t>The story is in the difference. Theoretically, the blue line can never surpass the red one (you can't fix more bugs than have been reported), and if the gap between the red and blue lines keeps widening, it won't be long until you're quality issues get away from you.</t>
  </si>
  <si>
    <t>http://scrumage.com/</t>
  </si>
  <si>
    <t>If you find any errors, or think of ways to improve these charts, don't keep it to yourself. Any feedback at all is great.</t>
  </si>
  <si>
    <t>Adrian</t>
  </si>
  <si>
    <t>adfit11@gmail.com</t>
  </si>
  <si>
    <t>How's your quality? Do you trust your QA and feedback loops to be identifying bugs? Do you welcome those bugs with open arms, and record them for fixing? If the answers are yes, then how are you dealing with known bugs? Are you committed to fixing them first? Even at thje cost of percieved feature "progress"?</t>
  </si>
  <si>
    <t>This chart will help you monitor the count of bugs recorded and fixed during your iterations, clearly showing trends in bug confirmations, bug fixes and known bugs recorded in your backlog. It'll help communicate the importance of an ongoing commitment to quality within the team and outside too."</t>
  </si>
  <si>
    <t>By entering the Project and Sprint details, the chart will just happen. Use as many rows as you need to the "Input" sheet, but remember:</t>
  </si>
  <si>
    <t>Don't mess with the Grey Cells or the "Calc" sheet, as they prepare the input for the chart that follows.</t>
  </si>
  <si>
    <t>That gap represents the number of outstanding bugs at any moment in the project timeline. It's also shown at the bottom of the chart in YELLOW. A rising yellow area means that the known bugs are mounting up faster than they are being fixed."</t>
  </si>
  <si>
    <t>Simply, replace the sample data on the "Project Data" and "Sprint Data" sheets. There's sample data in there to show you what goes where. Just replace all that. Bug counts, Dates, everything in a WHITE cell.</t>
  </si>
  <si>
    <t>The chart itself is found on the "Bugs over time" sheet. The RED line shows the number of bugs ADDED to the backlog in each sprint. This line will continue upward forever, as long as bugs are being reported.</t>
  </si>
  <si>
    <t>http://www.scrumage.com</t>
  </si>
  <si>
    <t>You are free copy this doc, and use it in any way you like. Knock yourself out. It'd be great if you could post a link back to the blog (somewhere) if you find the charts give you some help at work. You'll also find Google Docs versions of some of my charts at the 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</si>
</sst>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
    <numFmt numFmtId="165" formatCode="mmm\-d;@"/>
  </numFmts>
  <fonts count="16" x14ac:knownFonts="1">
    <font>
      <sz val="10"/>
      <color rgb="FF000000"/>
      <name val="Arial"/>
    </font>
    <font>
      <b/>
      <sz val="10"/>
      <color rgb="FF000000"/>
      <name val="Arial"/>
    </font>
    <font>
      <b/>
      <sz val="14"/>
      <color rgb="FF000000"/>
      <name val="Arial"/>
    </font>
    <font>
      <sz val="12"/>
      <color rgb="FF000000"/>
      <name val="Arial"/>
    </font>
    <font>
      <sz val="14"/>
      <color rgb="FF000000"/>
      <name val="Arial"/>
    </font>
    <font>
      <b/>
      <sz val="10"/>
      <color rgb="FF000000"/>
      <name val="Arial"/>
    </font>
    <font>
      <b/>
      <sz val="10"/>
      <color rgb="FF000000"/>
      <name val="Arial"/>
    </font>
    <font>
      <b/>
      <sz val="10"/>
      <color rgb="FF000000"/>
      <name val="Arial"/>
    </font>
    <font>
      <sz val="14"/>
      <color rgb="FF000000"/>
      <name val="Arial"/>
    </font>
    <font>
      <b/>
      <sz val="14"/>
      <color rgb="FF000000"/>
      <name val="Arial"/>
    </font>
    <font>
      <u/>
      <sz val="10"/>
      <color theme="10"/>
      <name val="Arial"/>
    </font>
    <font>
      <u/>
      <sz val="10"/>
      <color theme="11"/>
      <name val="Arial"/>
    </font>
    <font>
      <b/>
      <sz val="12"/>
      <color rgb="FF000000"/>
      <name val="Arial"/>
    </font>
    <font>
      <i/>
      <sz val="12"/>
      <color rgb="FF000000"/>
      <name val="Arial"/>
    </font>
    <font>
      <b/>
      <sz val="18"/>
      <color rgb="FF000000"/>
      <name val="Arial"/>
    </font>
    <font>
      <u/>
      <sz val="12"/>
      <color theme="10"/>
      <name val="Arial"/>
    </font>
  </fonts>
  <fills count="19">
    <fill>
      <patternFill patternType="none"/>
    </fill>
    <fill>
      <patternFill patternType="gray125"/>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
      <patternFill patternType="solid">
        <fgColor rgb="FFEFEFEF"/>
        <bgColor indexed="64"/>
      </patternFill>
    </fill>
  </fills>
  <borders count="40">
    <border>
      <left/>
      <right/>
      <top/>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bottom/>
      <diagonal/>
    </border>
    <border>
      <left style="thin">
        <color auto="1"/>
      </left>
      <right style="thin">
        <color auto="1"/>
      </right>
      <top/>
      <bottom/>
      <diagonal/>
    </border>
    <border>
      <left/>
      <right/>
      <top style="thin">
        <color auto="1"/>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auto="1"/>
      </right>
      <top/>
      <bottom/>
      <diagonal/>
    </border>
    <border>
      <left style="thin">
        <color rgb="FFFFFFFF"/>
      </left>
      <right style="thin">
        <color rgb="FFFFFFFF"/>
      </right>
      <top style="thin">
        <color rgb="FFFFFFFF"/>
      </top>
      <bottom style="thin">
        <color rgb="FFFFFFFF"/>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rgb="FFFFFFFF"/>
      </left>
      <right style="thin">
        <color rgb="FFFFFFFF"/>
      </right>
      <top style="thin">
        <color rgb="FFFFFFFF"/>
      </top>
      <bottom style="thin">
        <color rgb="FFFFFFFF"/>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rgb="FFFFFFFF"/>
      </left>
      <right style="thin">
        <color rgb="FFFFFFFF"/>
      </right>
      <top style="thin">
        <color rgb="FFFFFFFF"/>
      </top>
      <bottom style="thin">
        <color rgb="FFFFFFFF"/>
      </bottom>
      <diagonal/>
    </border>
    <border>
      <left style="thin">
        <color auto="1"/>
      </left>
      <right/>
      <top style="thin">
        <color auto="1"/>
      </top>
      <bottom/>
      <diagonal/>
    </border>
    <border>
      <left/>
      <right/>
      <top/>
      <bottom style="thin">
        <color auto="1"/>
      </bottom>
      <diagonal/>
    </border>
    <border>
      <left style="thin">
        <color auto="1"/>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diagonal/>
    </border>
  </borders>
  <cellStyleXfs count="8">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cellStyleXfs>
  <cellXfs count="55">
    <xf numFmtId="0" fontId="0" fillId="0" borderId="0" xfId="0" applyAlignment="1">
      <alignment wrapText="1"/>
    </xf>
    <xf numFmtId="0" fontId="0" fillId="0" borderId="1" xfId="0" applyBorder="1" applyAlignment="1">
      <alignment horizontal="center" vertical="center"/>
    </xf>
    <xf numFmtId="164" fontId="0" fillId="2" borderId="2" xfId="0" applyNumberFormat="1" applyFill="1" applyBorder="1" applyAlignment="1">
      <alignment horizontal="center" vertical="center" wrapText="1"/>
    </xf>
    <xf numFmtId="164" fontId="0" fillId="0" borderId="4" xfId="0" applyNumberFormat="1" applyBorder="1" applyAlignment="1">
      <alignment horizontal="left" vertical="center"/>
    </xf>
    <xf numFmtId="164" fontId="0" fillId="4" borderId="5" xfId="0" applyNumberFormat="1" applyFill="1" applyBorder="1" applyAlignment="1">
      <alignment horizontal="center" vertical="center" wrapText="1"/>
    </xf>
    <xf numFmtId="165" fontId="0" fillId="0" borderId="0" xfId="0" applyNumberFormat="1" applyAlignment="1">
      <alignment wrapText="1"/>
    </xf>
    <xf numFmtId="0" fontId="0" fillId="5" borderId="7" xfId="0" applyFill="1" applyBorder="1" applyAlignment="1">
      <alignment horizontal="center" vertical="center" wrapText="1"/>
    </xf>
    <xf numFmtId="164" fontId="2" fillId="0" borderId="8" xfId="0" applyNumberFormat="1" applyFont="1" applyBorder="1" applyAlignment="1">
      <alignment horizontal="center" vertical="center"/>
    </xf>
    <xf numFmtId="164" fontId="0" fillId="6" borderId="9" xfId="0" applyNumberFormat="1" applyFill="1" applyBorder="1" applyAlignment="1">
      <alignment horizontal="center" vertical="center" wrapText="1"/>
    </xf>
    <xf numFmtId="0" fontId="3" fillId="0" borderId="10" xfId="0" applyFont="1" applyBorder="1" applyAlignment="1">
      <alignment vertical="center" wrapText="1"/>
    </xf>
    <xf numFmtId="0" fontId="0" fillId="0" borderId="0" xfId="0" applyAlignment="1">
      <alignment horizontal="center" vertical="center"/>
    </xf>
    <xf numFmtId="0" fontId="0" fillId="0" borderId="12" xfId="0" applyBorder="1"/>
    <xf numFmtId="0" fontId="0" fillId="0" borderId="14" xfId="0" applyBorder="1" applyAlignment="1">
      <alignment horizontal="left" vertical="center"/>
    </xf>
    <xf numFmtId="0" fontId="0" fillId="0" borderId="15" xfId="0" applyBorder="1" applyAlignment="1">
      <alignment horizontal="center" vertical="center" wrapText="1"/>
    </xf>
    <xf numFmtId="0" fontId="0" fillId="0" borderId="18" xfId="0" applyBorder="1" applyAlignment="1">
      <alignment horizontal="center" vertical="center" wrapText="1"/>
    </xf>
    <xf numFmtId="164" fontId="0" fillId="7" borderId="0" xfId="0" applyNumberFormat="1" applyFill="1" applyAlignment="1">
      <alignment horizontal="center" vertical="center" wrapText="1"/>
    </xf>
    <xf numFmtId="0" fontId="0" fillId="8" borderId="20" xfId="0" applyFill="1" applyBorder="1" applyAlignment="1">
      <alignment horizontal="center" vertical="center" wrapText="1"/>
    </xf>
    <xf numFmtId="0" fontId="0" fillId="0" borderId="21" xfId="0" applyBorder="1"/>
    <xf numFmtId="0" fontId="0" fillId="0" borderId="22" xfId="0" applyBorder="1" applyAlignment="1">
      <alignment horizontal="center" vertical="center" wrapText="1"/>
    </xf>
    <xf numFmtId="164" fontId="4" fillId="9" borderId="23" xfId="0" applyNumberFormat="1" applyFont="1" applyFill="1" applyBorder="1" applyAlignment="1">
      <alignment horizontal="left" vertical="center"/>
    </xf>
    <xf numFmtId="0" fontId="0" fillId="0" borderId="25" xfId="0" applyBorder="1" applyAlignment="1">
      <alignment horizontal="center" vertical="center" wrapText="1"/>
    </xf>
    <xf numFmtId="164" fontId="0" fillId="11" borderId="26" xfId="0" applyNumberFormat="1" applyFill="1" applyBorder="1" applyAlignment="1">
      <alignment horizontal="center" vertical="center" wrapText="1"/>
    </xf>
    <xf numFmtId="164" fontId="0" fillId="0" borderId="0" xfId="0" applyNumberFormat="1" applyAlignment="1">
      <alignment horizontal="left" vertical="center"/>
    </xf>
    <xf numFmtId="0" fontId="0" fillId="13" borderId="28" xfId="0" applyFill="1" applyBorder="1" applyAlignment="1">
      <alignment horizontal="center" vertical="center" wrapText="1"/>
    </xf>
    <xf numFmtId="0" fontId="0" fillId="0" borderId="0" xfId="0"/>
    <xf numFmtId="0" fontId="0" fillId="0" borderId="0" xfId="0" applyAlignment="1">
      <alignment horizontal="left" vertical="center"/>
    </xf>
    <xf numFmtId="0" fontId="0" fillId="0" borderId="30" xfId="0" applyBorder="1" applyAlignment="1">
      <alignment horizontal="center" vertical="center" wrapText="1"/>
    </xf>
    <xf numFmtId="0" fontId="0" fillId="15" borderId="32" xfId="0" applyFill="1" applyBorder="1" applyAlignment="1">
      <alignment horizontal="center" vertical="center" wrapText="1"/>
    </xf>
    <xf numFmtId="164" fontId="8" fillId="16" borderId="34" xfId="0" applyNumberFormat="1" applyFont="1" applyFill="1" applyBorder="1" applyAlignment="1">
      <alignment horizontal="left" vertical="center"/>
    </xf>
    <xf numFmtId="0" fontId="0" fillId="17" borderId="35" xfId="0" applyFill="1" applyBorder="1" applyAlignment="1">
      <alignment horizontal="center" vertical="center" wrapText="1"/>
    </xf>
    <xf numFmtId="0" fontId="0" fillId="0" borderId="36" xfId="0" applyBorder="1" applyAlignment="1">
      <alignment horizontal="center" vertical="center" wrapText="1"/>
    </xf>
    <xf numFmtId="0" fontId="9" fillId="0" borderId="37" xfId="0" applyFont="1" applyBorder="1" applyAlignment="1">
      <alignment horizontal="center" vertical="center"/>
    </xf>
    <xf numFmtId="164" fontId="0" fillId="18" borderId="39" xfId="0" applyNumberFormat="1" applyFill="1" applyBorder="1" applyAlignment="1">
      <alignment horizontal="center" vertical="center" wrapText="1"/>
    </xf>
    <xf numFmtId="0" fontId="7" fillId="14" borderId="3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0" borderId="16" xfId="0" applyBorder="1" applyAlignment="1">
      <alignment horizontal="center" wrapText="1"/>
    </xf>
    <xf numFmtId="164" fontId="6" fillId="12" borderId="27" xfId="0" applyNumberFormat="1" applyFont="1" applyFill="1" applyBorder="1" applyAlignment="1">
      <alignment horizontal="center" vertical="center" wrapText="1"/>
    </xf>
    <xf numFmtId="0" fontId="0" fillId="0" borderId="38" xfId="0" applyBorder="1" applyAlignment="1">
      <alignment horizontal="center" wrapText="1"/>
    </xf>
    <xf numFmtId="0" fontId="5" fillId="10" borderId="24" xfId="0" applyFont="1" applyFill="1" applyBorder="1" applyAlignment="1">
      <alignment horizontal="center" vertical="center" wrapText="1"/>
    </xf>
    <xf numFmtId="0" fontId="3" fillId="0" borderId="11" xfId="0" applyFont="1" applyBorder="1" applyAlignment="1">
      <alignment vertical="center" wrapText="1"/>
    </xf>
    <xf numFmtId="0" fontId="3" fillId="0" borderId="33" xfId="0" applyFont="1" applyBorder="1" applyAlignment="1">
      <alignment vertical="center" wrapText="1"/>
    </xf>
    <xf numFmtId="0" fontId="3" fillId="0" borderId="19" xfId="0" applyFont="1" applyBorder="1" applyAlignment="1">
      <alignment wrapText="1"/>
    </xf>
    <xf numFmtId="0" fontId="3" fillId="0" borderId="29" xfId="0" applyFont="1" applyBorder="1" applyAlignment="1">
      <alignment wrapText="1"/>
    </xf>
    <xf numFmtId="0" fontId="3" fillId="0" borderId="17" xfId="0" applyFont="1" applyBorder="1" applyAlignment="1">
      <alignment wrapText="1"/>
    </xf>
    <xf numFmtId="0" fontId="3" fillId="0" borderId="0" xfId="0" applyFont="1" applyAlignment="1">
      <alignment wrapText="1"/>
    </xf>
    <xf numFmtId="0" fontId="13" fillId="0" borderId="29" xfId="0" applyFont="1" applyBorder="1" applyAlignment="1">
      <alignment wrapText="1"/>
    </xf>
    <xf numFmtId="0" fontId="3" fillId="0" borderId="6" xfId="0" applyFont="1" applyBorder="1" applyAlignment="1">
      <alignment vertical="center" wrapText="1"/>
    </xf>
    <xf numFmtId="0" fontId="14" fillId="0" borderId="10" xfId="0" applyFont="1" applyBorder="1" applyAlignment="1">
      <alignment vertical="center" wrapText="1"/>
    </xf>
    <xf numFmtId="0" fontId="12" fillId="0" borderId="11" xfId="0" applyFont="1" applyBorder="1" applyAlignment="1">
      <alignment vertical="center" wrapText="1"/>
    </xf>
    <xf numFmtId="0" fontId="12" fillId="0" borderId="33" xfId="0" applyFont="1" applyBorder="1" applyAlignment="1">
      <alignment vertical="center" wrapText="1"/>
    </xf>
    <xf numFmtId="0" fontId="3" fillId="0" borderId="33" xfId="0" applyFont="1" applyBorder="1" applyAlignment="1">
      <alignment wrapText="1"/>
    </xf>
    <xf numFmtId="0" fontId="12" fillId="0" borderId="17" xfId="0" applyFont="1" applyBorder="1" applyAlignment="1">
      <alignment wrapText="1"/>
    </xf>
    <xf numFmtId="0" fontId="12" fillId="0" borderId="0" xfId="0" applyFont="1" applyAlignment="1">
      <alignment wrapText="1"/>
    </xf>
    <xf numFmtId="0" fontId="3" fillId="0" borderId="13" xfId="0" applyFont="1" applyBorder="1" applyAlignment="1">
      <alignment wrapText="1"/>
    </xf>
    <xf numFmtId="0" fontId="15" fillId="0" borderId="0" xfId="7" applyFont="1" applyAlignment="1">
      <alignment wrapText="1"/>
    </xf>
  </cellXfs>
  <cellStyles count="8">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Hyperlink" xfId="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chartsheet" Target="chartsheets/sheet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a:defRPr sz="3600" b="1">
                <a:solidFill>
                  <a:srgbClr val="000000"/>
                </a:solidFill>
              </a:defRPr>
            </a:pPr>
            <a:r>
              <a:rPr lang="en-US"/>
              <a:t>Bug Tracking</a:t>
            </a:r>
          </a:p>
        </c:rich>
      </c:tx>
      <c:layout/>
      <c:overlay val="0"/>
    </c:title>
    <c:autoTitleDeleted val="0"/>
    <c:plotArea>
      <c:layout/>
      <c:areaChart>
        <c:grouping val="standard"/>
        <c:varyColors val="1"/>
        <c:ser>
          <c:idx val="0"/>
          <c:order val="0"/>
          <c:tx>
            <c:strRef>
              <c:f>Calc!$D$1</c:f>
              <c:strCache>
                <c:ptCount val="1"/>
                <c:pt idx="0">
                  <c:v>Bugs Reported (All time)</c:v>
                </c:pt>
              </c:strCache>
            </c:strRef>
          </c:tx>
          <c:spPr>
            <a:solidFill>
              <a:srgbClr val="FF0000">
                <a:alpha val="0"/>
              </a:srgbClr>
            </a:solidFill>
            <a:ln w="12700" cmpd="sng">
              <a:solidFill>
                <a:srgbClr val="FF0000"/>
              </a:solidFill>
            </a:ln>
          </c:spPr>
          <c:cat>
            <c:numRef>
              <c:f>Calc!$C$2:$C$28</c:f>
              <c:numCache>
                <c:formatCode>mmm\-d;@</c:formatCode>
                <c:ptCount val="27"/>
                <c:pt idx="0">
                  <c:v>41461.0</c:v>
                </c:pt>
                <c:pt idx="1">
                  <c:v>41468.0</c:v>
                </c:pt>
                <c:pt idx="2">
                  <c:v>41475.0</c:v>
                </c:pt>
                <c:pt idx="3">
                  <c:v>41482.0</c:v>
                </c:pt>
                <c:pt idx="4">
                  <c:v>41489.0</c:v>
                </c:pt>
                <c:pt idx="5">
                  <c:v>41496.0</c:v>
                </c:pt>
                <c:pt idx="6">
                  <c:v>41503.0</c:v>
                </c:pt>
                <c:pt idx="7">
                  <c:v>41510.0</c:v>
                </c:pt>
                <c:pt idx="8">
                  <c:v>41517.0</c:v>
                </c:pt>
                <c:pt idx="9">
                  <c:v>41524.0</c:v>
                </c:pt>
                <c:pt idx="10">
                  <c:v>41531.0</c:v>
                </c:pt>
                <c:pt idx="11">
                  <c:v>41538.0</c:v>
                </c:pt>
                <c:pt idx="12">
                  <c:v>41545.0</c:v>
                </c:pt>
                <c:pt idx="13">
                  <c:v>41552.0</c:v>
                </c:pt>
                <c:pt idx="14">
                  <c:v>41559.0</c:v>
                </c:pt>
                <c:pt idx="15">
                  <c:v>41566.0</c:v>
                </c:pt>
                <c:pt idx="16">
                  <c:v>41573.0</c:v>
                </c:pt>
                <c:pt idx="17">
                  <c:v>41580.0</c:v>
                </c:pt>
                <c:pt idx="18">
                  <c:v>41587.0</c:v>
                </c:pt>
                <c:pt idx="19">
                  <c:v>41594.0</c:v>
                </c:pt>
                <c:pt idx="20">
                  <c:v>41601.0</c:v>
                </c:pt>
                <c:pt idx="21">
                  <c:v>41608.0</c:v>
                </c:pt>
                <c:pt idx="22">
                  <c:v>41615.0</c:v>
                </c:pt>
                <c:pt idx="23">
                  <c:v>41622.0</c:v>
                </c:pt>
                <c:pt idx="24">
                  <c:v>41629.0</c:v>
                </c:pt>
                <c:pt idx="25">
                  <c:v>41636.0</c:v>
                </c:pt>
                <c:pt idx="26">
                  <c:v>41643.0</c:v>
                </c:pt>
              </c:numCache>
            </c:numRef>
          </c:cat>
          <c:val>
            <c:numRef>
              <c:f>Calc!$D$2:$D$28</c:f>
              <c:numCache>
                <c:formatCode>General</c:formatCode>
                <c:ptCount val="27"/>
                <c:pt idx="0">
                  <c:v>5.0</c:v>
                </c:pt>
                <c:pt idx="1">
                  <c:v>11.0</c:v>
                </c:pt>
                <c:pt idx="2">
                  <c:v>18.0</c:v>
                </c:pt>
                <c:pt idx="3">
                  <c:v>20.0</c:v>
                </c:pt>
                <c:pt idx="4">
                  <c:v>21.0</c:v>
                </c:pt>
                <c:pt idx="5">
                  <c:v>26.0</c:v>
                </c:pt>
                <c:pt idx="6">
                  <c:v>30.0</c:v>
                </c:pt>
                <c:pt idx="7">
                  <c:v>33.0</c:v>
                </c:pt>
                <c:pt idx="8">
                  <c:v>33.0</c:v>
                </c:pt>
                <c:pt idx="9">
                  <c:v>33.0</c:v>
                </c:pt>
                <c:pt idx="10">
                  <c:v>33.0</c:v>
                </c:pt>
                <c:pt idx="11">
                  <c:v>33.0</c:v>
                </c:pt>
                <c:pt idx="12">
                  <c:v>53.0</c:v>
                </c:pt>
                <c:pt idx="13">
                  <c:v>78.0</c:v>
                </c:pt>
                <c:pt idx="14">
                  <c:v>78.0</c:v>
                </c:pt>
                <c:pt idx="15">
                  <c:v>78.0</c:v>
                </c:pt>
                <c:pt idx="16">
                  <c:v>78.0</c:v>
                </c:pt>
                <c:pt idx="17">
                  <c:v>78.0</c:v>
                </c:pt>
                <c:pt idx="18">
                  <c:v>78.0</c:v>
                </c:pt>
                <c:pt idx="19">
                  <c:v>78.0</c:v>
                </c:pt>
                <c:pt idx="20">
                  <c:v>78.0</c:v>
                </c:pt>
                <c:pt idx="21">
                  <c:v>78.0</c:v>
                </c:pt>
                <c:pt idx="22">
                  <c:v>78.0</c:v>
                </c:pt>
                <c:pt idx="23">
                  <c:v>78.0</c:v>
                </c:pt>
                <c:pt idx="24">
                  <c:v>78.0</c:v>
                </c:pt>
                <c:pt idx="25">
                  <c:v>78.0</c:v>
                </c:pt>
                <c:pt idx="26">
                  <c:v>78.0</c:v>
                </c:pt>
              </c:numCache>
            </c:numRef>
          </c:val>
        </c:ser>
        <c:ser>
          <c:idx val="1"/>
          <c:order val="1"/>
          <c:tx>
            <c:strRef>
              <c:f>Calc!$E$1</c:f>
              <c:strCache>
                <c:ptCount val="1"/>
                <c:pt idx="0">
                  <c:v>Bugs Resolved (All time)</c:v>
                </c:pt>
              </c:strCache>
            </c:strRef>
          </c:tx>
          <c:spPr>
            <a:solidFill>
              <a:srgbClr val="3366CC">
                <a:alpha val="0"/>
              </a:srgbClr>
            </a:solidFill>
            <a:ln w="12700" cmpd="sng">
              <a:solidFill>
                <a:srgbClr val="3366CC"/>
              </a:solidFill>
            </a:ln>
          </c:spPr>
          <c:cat>
            <c:numRef>
              <c:f>Calc!$C$2:$C$28</c:f>
              <c:numCache>
                <c:formatCode>mmm\-d;@</c:formatCode>
                <c:ptCount val="27"/>
                <c:pt idx="0">
                  <c:v>41461.0</c:v>
                </c:pt>
                <c:pt idx="1">
                  <c:v>41468.0</c:v>
                </c:pt>
                <c:pt idx="2">
                  <c:v>41475.0</c:v>
                </c:pt>
                <c:pt idx="3">
                  <c:v>41482.0</c:v>
                </c:pt>
                <c:pt idx="4">
                  <c:v>41489.0</c:v>
                </c:pt>
                <c:pt idx="5">
                  <c:v>41496.0</c:v>
                </c:pt>
                <c:pt idx="6">
                  <c:v>41503.0</c:v>
                </c:pt>
                <c:pt idx="7">
                  <c:v>41510.0</c:v>
                </c:pt>
                <c:pt idx="8">
                  <c:v>41517.0</c:v>
                </c:pt>
                <c:pt idx="9">
                  <c:v>41524.0</c:v>
                </c:pt>
                <c:pt idx="10">
                  <c:v>41531.0</c:v>
                </c:pt>
                <c:pt idx="11">
                  <c:v>41538.0</c:v>
                </c:pt>
                <c:pt idx="12">
                  <c:v>41545.0</c:v>
                </c:pt>
                <c:pt idx="13">
                  <c:v>41552.0</c:v>
                </c:pt>
                <c:pt idx="14">
                  <c:v>41559.0</c:v>
                </c:pt>
                <c:pt idx="15">
                  <c:v>41566.0</c:v>
                </c:pt>
                <c:pt idx="16">
                  <c:v>41573.0</c:v>
                </c:pt>
                <c:pt idx="17">
                  <c:v>41580.0</c:v>
                </c:pt>
                <c:pt idx="18">
                  <c:v>41587.0</c:v>
                </c:pt>
                <c:pt idx="19">
                  <c:v>41594.0</c:v>
                </c:pt>
                <c:pt idx="20">
                  <c:v>41601.0</c:v>
                </c:pt>
                <c:pt idx="21">
                  <c:v>41608.0</c:v>
                </c:pt>
                <c:pt idx="22">
                  <c:v>41615.0</c:v>
                </c:pt>
                <c:pt idx="23">
                  <c:v>41622.0</c:v>
                </c:pt>
                <c:pt idx="24">
                  <c:v>41629.0</c:v>
                </c:pt>
                <c:pt idx="25">
                  <c:v>41636.0</c:v>
                </c:pt>
                <c:pt idx="26">
                  <c:v>41643.0</c:v>
                </c:pt>
              </c:numCache>
            </c:numRef>
          </c:cat>
          <c:val>
            <c:numRef>
              <c:f>Calc!$E$2:$E$28</c:f>
              <c:numCache>
                <c:formatCode>General</c:formatCode>
                <c:ptCount val="27"/>
                <c:pt idx="0">
                  <c:v>3.0</c:v>
                </c:pt>
                <c:pt idx="1">
                  <c:v>7.0</c:v>
                </c:pt>
                <c:pt idx="2">
                  <c:v>8.0</c:v>
                </c:pt>
                <c:pt idx="3">
                  <c:v>14.0</c:v>
                </c:pt>
                <c:pt idx="4">
                  <c:v>18.0</c:v>
                </c:pt>
                <c:pt idx="5">
                  <c:v>23.0</c:v>
                </c:pt>
                <c:pt idx="6">
                  <c:v>30.0</c:v>
                </c:pt>
                <c:pt idx="7">
                  <c:v>31.0</c:v>
                </c:pt>
                <c:pt idx="8">
                  <c:v>31.0</c:v>
                </c:pt>
                <c:pt idx="9">
                  <c:v>33.0</c:v>
                </c:pt>
                <c:pt idx="10">
                  <c:v>33.0</c:v>
                </c:pt>
                <c:pt idx="11">
                  <c:v>33.0</c:v>
                </c:pt>
                <c:pt idx="12">
                  <c:v>43.0</c:v>
                </c:pt>
                <c:pt idx="13">
                  <c:v>53.0</c:v>
                </c:pt>
                <c:pt idx="14">
                  <c:v>53.0</c:v>
                </c:pt>
                <c:pt idx="15">
                  <c:v>53.0</c:v>
                </c:pt>
                <c:pt idx="16">
                  <c:v>53.0</c:v>
                </c:pt>
                <c:pt idx="17">
                  <c:v>53.0</c:v>
                </c:pt>
                <c:pt idx="18">
                  <c:v>53.0</c:v>
                </c:pt>
                <c:pt idx="19">
                  <c:v>53.0</c:v>
                </c:pt>
                <c:pt idx="20">
                  <c:v>53.0</c:v>
                </c:pt>
                <c:pt idx="21">
                  <c:v>53.0</c:v>
                </c:pt>
                <c:pt idx="22">
                  <c:v>53.0</c:v>
                </c:pt>
                <c:pt idx="23">
                  <c:v>53.0</c:v>
                </c:pt>
                <c:pt idx="24">
                  <c:v>53.0</c:v>
                </c:pt>
                <c:pt idx="25">
                  <c:v>53.0</c:v>
                </c:pt>
                <c:pt idx="26">
                  <c:v>53.0</c:v>
                </c:pt>
              </c:numCache>
            </c:numRef>
          </c:val>
        </c:ser>
        <c:ser>
          <c:idx val="2"/>
          <c:order val="2"/>
          <c:tx>
            <c:strRef>
              <c:f>Calc!$F$1</c:f>
              <c:strCache>
                <c:ptCount val="1"/>
                <c:pt idx="0">
                  <c:v>Bugs in Backlog (point in time)</c:v>
                </c:pt>
              </c:strCache>
            </c:strRef>
          </c:tx>
          <c:spPr>
            <a:solidFill>
              <a:srgbClr val="F1C232">
                <a:alpha val="30000"/>
              </a:srgbClr>
            </a:solidFill>
            <a:ln w="12700" cmpd="sng">
              <a:solidFill>
                <a:srgbClr val="F1C232"/>
              </a:solidFill>
            </a:ln>
          </c:spPr>
          <c:cat>
            <c:numRef>
              <c:f>Calc!$C$2:$C$28</c:f>
              <c:numCache>
                <c:formatCode>mmm\-d;@</c:formatCode>
                <c:ptCount val="27"/>
                <c:pt idx="0">
                  <c:v>41461.0</c:v>
                </c:pt>
                <c:pt idx="1">
                  <c:v>41468.0</c:v>
                </c:pt>
                <c:pt idx="2">
                  <c:v>41475.0</c:v>
                </c:pt>
                <c:pt idx="3">
                  <c:v>41482.0</c:v>
                </c:pt>
                <c:pt idx="4">
                  <c:v>41489.0</c:v>
                </c:pt>
                <c:pt idx="5">
                  <c:v>41496.0</c:v>
                </c:pt>
                <c:pt idx="6">
                  <c:v>41503.0</c:v>
                </c:pt>
                <c:pt idx="7">
                  <c:v>41510.0</c:v>
                </c:pt>
                <c:pt idx="8">
                  <c:v>41517.0</c:v>
                </c:pt>
                <c:pt idx="9">
                  <c:v>41524.0</c:v>
                </c:pt>
                <c:pt idx="10">
                  <c:v>41531.0</c:v>
                </c:pt>
                <c:pt idx="11">
                  <c:v>41538.0</c:v>
                </c:pt>
                <c:pt idx="12">
                  <c:v>41545.0</c:v>
                </c:pt>
                <c:pt idx="13">
                  <c:v>41552.0</c:v>
                </c:pt>
                <c:pt idx="14">
                  <c:v>41559.0</c:v>
                </c:pt>
                <c:pt idx="15">
                  <c:v>41566.0</c:v>
                </c:pt>
                <c:pt idx="16">
                  <c:v>41573.0</c:v>
                </c:pt>
                <c:pt idx="17">
                  <c:v>41580.0</c:v>
                </c:pt>
                <c:pt idx="18">
                  <c:v>41587.0</c:v>
                </c:pt>
                <c:pt idx="19">
                  <c:v>41594.0</c:v>
                </c:pt>
                <c:pt idx="20">
                  <c:v>41601.0</c:v>
                </c:pt>
                <c:pt idx="21">
                  <c:v>41608.0</c:v>
                </c:pt>
                <c:pt idx="22">
                  <c:v>41615.0</c:v>
                </c:pt>
                <c:pt idx="23">
                  <c:v>41622.0</c:v>
                </c:pt>
                <c:pt idx="24">
                  <c:v>41629.0</c:v>
                </c:pt>
                <c:pt idx="25">
                  <c:v>41636.0</c:v>
                </c:pt>
                <c:pt idx="26">
                  <c:v>41643.0</c:v>
                </c:pt>
              </c:numCache>
            </c:numRef>
          </c:cat>
          <c:val>
            <c:numRef>
              <c:f>Calc!$F$2:$F$28</c:f>
              <c:numCache>
                <c:formatCode>General</c:formatCode>
                <c:ptCount val="27"/>
                <c:pt idx="0">
                  <c:v>2.0</c:v>
                </c:pt>
                <c:pt idx="1">
                  <c:v>4.0</c:v>
                </c:pt>
                <c:pt idx="2">
                  <c:v>10.0</c:v>
                </c:pt>
                <c:pt idx="3">
                  <c:v>6.0</c:v>
                </c:pt>
                <c:pt idx="4">
                  <c:v>3.0</c:v>
                </c:pt>
                <c:pt idx="5">
                  <c:v>3.0</c:v>
                </c:pt>
                <c:pt idx="6">
                  <c:v>0.0</c:v>
                </c:pt>
                <c:pt idx="7">
                  <c:v>2.0</c:v>
                </c:pt>
                <c:pt idx="8">
                  <c:v>2.0</c:v>
                </c:pt>
                <c:pt idx="9">
                  <c:v>0.0</c:v>
                </c:pt>
                <c:pt idx="10">
                  <c:v>0.0</c:v>
                </c:pt>
                <c:pt idx="11">
                  <c:v>0.0</c:v>
                </c:pt>
                <c:pt idx="12">
                  <c:v>10.0</c:v>
                </c:pt>
                <c:pt idx="13">
                  <c:v>25.0</c:v>
                </c:pt>
                <c:pt idx="14">
                  <c:v>25.0</c:v>
                </c:pt>
                <c:pt idx="15">
                  <c:v>25.0</c:v>
                </c:pt>
                <c:pt idx="16">
                  <c:v>25.0</c:v>
                </c:pt>
                <c:pt idx="17">
                  <c:v>25.0</c:v>
                </c:pt>
                <c:pt idx="18">
                  <c:v>25.0</c:v>
                </c:pt>
                <c:pt idx="19">
                  <c:v>25.0</c:v>
                </c:pt>
                <c:pt idx="20">
                  <c:v>25.0</c:v>
                </c:pt>
                <c:pt idx="21">
                  <c:v>25.0</c:v>
                </c:pt>
                <c:pt idx="22">
                  <c:v>25.0</c:v>
                </c:pt>
                <c:pt idx="23">
                  <c:v>25.0</c:v>
                </c:pt>
                <c:pt idx="24">
                  <c:v>25.0</c:v>
                </c:pt>
                <c:pt idx="25">
                  <c:v>25.0</c:v>
                </c:pt>
                <c:pt idx="26">
                  <c:v>25.0</c:v>
                </c:pt>
              </c:numCache>
            </c:numRef>
          </c:val>
        </c:ser>
        <c:dLbls>
          <c:showLegendKey val="0"/>
          <c:showVal val="0"/>
          <c:showCatName val="0"/>
          <c:showSerName val="0"/>
          <c:showPercent val="0"/>
          <c:showBubbleSize val="0"/>
        </c:dLbls>
        <c:axId val="2145669304"/>
        <c:axId val="2145672424"/>
      </c:areaChart>
      <c:dateAx>
        <c:axId val="2145669304"/>
        <c:scaling>
          <c:orientation val="minMax"/>
        </c:scaling>
        <c:delete val="0"/>
        <c:axPos val="b"/>
        <c:numFmt formatCode="mmm\-d;@" sourceLinked="1"/>
        <c:majorTickMark val="none"/>
        <c:minorTickMark val="none"/>
        <c:tickLblPos val="nextTo"/>
        <c:txPr>
          <a:bodyPr rot="-5400000" vert="horz"/>
          <a:lstStyle/>
          <a:p>
            <a:pPr>
              <a:defRPr/>
            </a:pPr>
            <a:endParaRPr lang="en-US"/>
          </a:p>
        </c:txPr>
        <c:crossAx val="2145672424"/>
        <c:crosses val="autoZero"/>
        <c:auto val="1"/>
        <c:lblOffset val="100"/>
        <c:baseTimeUnit val="days"/>
      </c:dateAx>
      <c:valAx>
        <c:axId val="2145672424"/>
        <c:scaling>
          <c:orientation val="minMax"/>
        </c:scaling>
        <c:delete val="0"/>
        <c:axPos val="l"/>
        <c:majorGridlines>
          <c:spPr>
            <a:ln w="2540" cmpd="sng">
              <a:prstDash val="sysDot"/>
            </a:ln>
          </c:spPr>
        </c:majorGridlines>
        <c:numFmt formatCode="General" sourceLinked="1"/>
        <c:majorTickMark val="none"/>
        <c:minorTickMark val="none"/>
        <c:tickLblPos val="nextTo"/>
        <c:txPr>
          <a:bodyPr/>
          <a:lstStyle/>
          <a:p>
            <a:pPr>
              <a:defRPr/>
            </a:pPr>
            <a:endParaRPr lang="en-US"/>
          </a:p>
        </c:txPr>
        <c:crossAx val="2145669304"/>
        <c:crosses val="autoZero"/>
        <c:crossBetween val="midCat"/>
      </c:valAx>
      <c:spPr>
        <a:ln w="3175" cmpd="sng"/>
      </c:spPr>
    </c:plotArea>
    <c:legend>
      <c:legendPos val="t"/>
      <c:layout/>
      <c:overlay val="0"/>
      <c:txPr>
        <a:bodyPr/>
        <a:lstStyle/>
        <a:p>
          <a:pPr>
            <a:defRPr sz="1200"/>
          </a:pPr>
          <a:endParaRPr lang="en-US"/>
        </a:p>
      </c:txPr>
    </c:legend>
    <c:plotVisOnly val="1"/>
    <c:dispBlanksAs val="zero"/>
    <c:showDLblsOverMax val="1"/>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07500" cy="56134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crumag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9" workbookViewId="0">
      <selection activeCell="B10" sqref="B10"/>
    </sheetView>
  </sheetViews>
  <sheetFormatPr baseColWidth="10" defaultColWidth="17.1640625" defaultRowHeight="15" x14ac:dyDescent="0"/>
  <cols>
    <col min="1" max="1" width="5" style="44" customWidth="1"/>
    <col min="2" max="2" width="104.6640625" style="44" customWidth="1"/>
    <col min="3" max="3" width="5.5" style="44" customWidth="1"/>
    <col min="4" max="16384" width="17.1640625" style="44"/>
  </cols>
  <sheetData>
    <row r="1" spans="1:3">
      <c r="A1" s="53"/>
      <c r="B1" s="40"/>
      <c r="C1" s="53"/>
    </row>
    <row r="2" spans="1:3">
      <c r="A2" s="53"/>
      <c r="B2" s="39"/>
      <c r="C2" s="53"/>
    </row>
    <row r="3" spans="1:3" ht="21">
      <c r="A3" s="53"/>
      <c r="B3" s="47" t="s">
        <v>13</v>
      </c>
      <c r="C3" s="53"/>
    </row>
    <row r="4" spans="1:3">
      <c r="A4" s="53"/>
      <c r="B4" s="39"/>
      <c r="C4" s="53"/>
    </row>
    <row r="5" spans="1:3">
      <c r="A5" s="53"/>
      <c r="B5" s="48" t="s">
        <v>14</v>
      </c>
      <c r="C5" s="53"/>
    </row>
    <row r="6" spans="1:3">
      <c r="A6" s="53"/>
      <c r="B6" s="9"/>
      <c r="C6" s="53"/>
    </row>
    <row r="7" spans="1:3">
      <c r="A7" s="53"/>
      <c r="B7" s="48" t="s">
        <v>15</v>
      </c>
      <c r="C7" s="53"/>
    </row>
    <row r="8" spans="1:3" ht="45">
      <c r="A8" s="53"/>
      <c r="B8" s="46" t="s">
        <v>25</v>
      </c>
      <c r="C8" s="53"/>
    </row>
    <row r="9" spans="1:3">
      <c r="A9" s="53"/>
      <c r="B9" s="39"/>
      <c r="C9" s="53"/>
    </row>
    <row r="10" spans="1:3" ht="45">
      <c r="A10" s="53"/>
      <c r="B10" s="46" t="s">
        <v>26</v>
      </c>
      <c r="C10" s="53"/>
    </row>
    <row r="11" spans="1:3">
      <c r="A11" s="53"/>
      <c r="B11" s="39"/>
      <c r="C11" s="53"/>
    </row>
    <row r="12" spans="1:3">
      <c r="A12" s="53"/>
      <c r="B12" s="49" t="s">
        <v>16</v>
      </c>
      <c r="C12" s="53"/>
    </row>
    <row r="13" spans="1:3" ht="30">
      <c r="A13" s="53"/>
      <c r="B13" s="39" t="s">
        <v>30</v>
      </c>
      <c r="C13" s="53"/>
    </row>
    <row r="14" spans="1:3">
      <c r="A14" s="53"/>
      <c r="B14" s="41"/>
      <c r="C14" s="53"/>
    </row>
    <row r="15" spans="1:3">
      <c r="A15" s="53"/>
      <c r="B15" s="42" t="s">
        <v>17</v>
      </c>
      <c r="C15" s="53"/>
    </row>
    <row r="16" spans="1:3" ht="30">
      <c r="A16" s="53"/>
      <c r="B16" s="42" t="s">
        <v>27</v>
      </c>
      <c r="C16" s="53"/>
    </row>
    <row r="17" spans="1:3">
      <c r="A17" s="50"/>
      <c r="B17" s="50"/>
      <c r="C17" s="50"/>
    </row>
    <row r="18" spans="1:3">
      <c r="A18" s="53"/>
      <c r="B18" s="45" t="s">
        <v>28</v>
      </c>
      <c r="C18" s="53"/>
    </row>
    <row r="19" spans="1:3">
      <c r="A19" s="53"/>
      <c r="B19" s="42"/>
      <c r="C19" s="53"/>
    </row>
    <row r="20" spans="1:3">
      <c r="A20" s="53"/>
      <c r="B20" s="51" t="s">
        <v>18</v>
      </c>
      <c r="C20" s="53"/>
    </row>
    <row r="21" spans="1:3">
      <c r="A21" s="53"/>
      <c r="B21" s="43"/>
      <c r="C21" s="53"/>
    </row>
    <row r="22" spans="1:3" ht="30">
      <c r="A22" s="53"/>
      <c r="B22" s="43" t="s">
        <v>31</v>
      </c>
      <c r="C22" s="53"/>
    </row>
    <row r="24" spans="1:3" ht="30">
      <c r="B24" s="44" t="s">
        <v>19</v>
      </c>
    </row>
    <row r="26" spans="1:3" ht="45">
      <c r="B26" s="44" t="s">
        <v>20</v>
      </c>
    </row>
    <row r="28" spans="1:3" ht="45">
      <c r="B28" s="44" t="s">
        <v>29</v>
      </c>
    </row>
    <row r="30" spans="1:3" ht="45">
      <c r="B30" s="44" t="s">
        <v>33</v>
      </c>
    </row>
    <row r="32" spans="1:3">
      <c r="B32" s="52" t="s">
        <v>21</v>
      </c>
    </row>
    <row r="33" spans="2:2">
      <c r="B33" s="52"/>
    </row>
    <row r="34" spans="2:2">
      <c r="B34" s="44" t="s">
        <v>22</v>
      </c>
    </row>
    <row r="36" spans="2:2">
      <c r="B36" s="44" t="s">
        <v>23</v>
      </c>
    </row>
    <row r="37" spans="2:2">
      <c r="B37" s="44" t="s">
        <v>24</v>
      </c>
    </row>
    <row r="38" spans="2:2">
      <c r="B38" s="54" t="s">
        <v>32</v>
      </c>
    </row>
  </sheetData>
  <hyperlinks>
    <hyperlink ref="B38" r:id="rId1"/>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workbookViewId="0">
      <selection activeCell="C4" sqref="C4"/>
    </sheetView>
  </sheetViews>
  <sheetFormatPr baseColWidth="10" defaultColWidth="17.1640625" defaultRowHeight="12.75" customHeight="1" x14ac:dyDescent="0"/>
  <cols>
    <col min="1" max="1" width="3.33203125" customWidth="1"/>
    <col min="2" max="2" width="49.5" customWidth="1"/>
    <col min="3" max="21" width="9.5" customWidth="1"/>
  </cols>
  <sheetData>
    <row r="1" spans="1:21" ht="21" customHeight="1">
      <c r="A1" s="24"/>
      <c r="B1" s="17"/>
      <c r="C1" s="17"/>
      <c r="D1" s="24"/>
      <c r="E1" s="24"/>
      <c r="F1" s="24"/>
      <c r="G1" s="24"/>
      <c r="H1" s="24"/>
      <c r="I1" s="24"/>
      <c r="J1" s="24"/>
      <c r="K1" s="24"/>
      <c r="L1" s="24"/>
      <c r="M1" s="24"/>
      <c r="N1" s="24"/>
      <c r="O1" s="24"/>
      <c r="P1" s="24"/>
      <c r="Q1" s="24"/>
      <c r="R1" s="24"/>
      <c r="S1" s="24"/>
      <c r="T1" s="24"/>
      <c r="U1" s="24"/>
    </row>
    <row r="2" spans="1:21" ht="27.75" customHeight="1">
      <c r="A2" s="11"/>
      <c r="B2" s="19" t="s">
        <v>0</v>
      </c>
      <c r="C2" s="7">
        <v>41092</v>
      </c>
      <c r="D2" s="12"/>
      <c r="E2" s="25"/>
      <c r="F2" s="25"/>
      <c r="G2" s="25"/>
      <c r="H2" s="25"/>
      <c r="I2" s="25"/>
      <c r="J2" s="25"/>
      <c r="K2" s="25"/>
      <c r="L2" s="25"/>
      <c r="M2" s="25"/>
      <c r="N2" s="25"/>
      <c r="O2" s="25"/>
      <c r="P2" s="25"/>
      <c r="Q2" s="25"/>
      <c r="R2" s="25"/>
      <c r="S2" s="25"/>
      <c r="T2" s="25"/>
      <c r="U2" s="25"/>
    </row>
    <row r="3" spans="1:21" ht="27.75" customHeight="1">
      <c r="A3" s="11"/>
      <c r="B3" s="19" t="s">
        <v>1</v>
      </c>
      <c r="C3" s="7">
        <v>41461</v>
      </c>
      <c r="D3" s="12"/>
      <c r="E3" s="25"/>
      <c r="F3" s="25"/>
      <c r="G3" s="25"/>
      <c r="H3" s="25"/>
      <c r="I3" s="25"/>
      <c r="J3" s="25"/>
      <c r="K3" s="25"/>
      <c r="L3" s="25"/>
      <c r="M3" s="25"/>
      <c r="N3" s="25"/>
      <c r="O3" s="25"/>
      <c r="P3" s="25"/>
      <c r="Q3" s="25"/>
      <c r="R3" s="25"/>
      <c r="S3" s="25"/>
      <c r="T3" s="25"/>
      <c r="U3" s="25"/>
    </row>
    <row r="4" spans="1:21" ht="27.75" customHeight="1">
      <c r="A4" s="11"/>
      <c r="B4" s="28" t="s">
        <v>2</v>
      </c>
      <c r="C4" s="31">
        <v>7</v>
      </c>
      <c r="D4" s="12"/>
      <c r="E4" s="25"/>
      <c r="F4" s="25"/>
      <c r="G4" s="25"/>
      <c r="H4" s="25"/>
      <c r="I4" s="25"/>
      <c r="J4" s="25"/>
      <c r="K4" s="25"/>
      <c r="L4" s="25"/>
      <c r="M4" s="25"/>
      <c r="N4" s="25"/>
      <c r="O4" s="25"/>
      <c r="P4" s="25"/>
      <c r="Q4" s="25"/>
      <c r="R4" s="25"/>
      <c r="S4" s="25"/>
      <c r="T4" s="25"/>
      <c r="U4" s="25"/>
    </row>
    <row r="5" spans="1:21" ht="27.75" customHeight="1">
      <c r="A5" s="24"/>
      <c r="B5" s="3"/>
      <c r="C5" s="1"/>
      <c r="D5" s="25"/>
      <c r="E5" s="25"/>
      <c r="F5" s="25"/>
      <c r="G5" s="25"/>
      <c r="H5" s="25"/>
      <c r="I5" s="25"/>
      <c r="J5" s="25"/>
      <c r="K5" s="25"/>
      <c r="L5" s="25"/>
      <c r="M5" s="25"/>
      <c r="N5" s="25"/>
      <c r="O5" s="25"/>
      <c r="P5" s="25"/>
      <c r="Q5" s="25"/>
      <c r="R5" s="25"/>
      <c r="S5" s="25"/>
      <c r="T5" s="25"/>
      <c r="U5" s="25"/>
    </row>
    <row r="6" spans="1:21" ht="27.75" customHeight="1">
      <c r="A6" s="24"/>
      <c r="B6" s="22"/>
      <c r="C6" s="10"/>
      <c r="D6" s="25"/>
      <c r="E6" s="25"/>
      <c r="F6" s="25"/>
      <c r="G6" s="25"/>
      <c r="H6" s="25"/>
      <c r="I6" s="25"/>
      <c r="J6" s="25"/>
      <c r="K6" s="25"/>
      <c r="L6" s="25"/>
      <c r="M6" s="25"/>
      <c r="N6" s="25"/>
      <c r="O6" s="25"/>
      <c r="P6" s="25"/>
      <c r="Q6" s="25"/>
      <c r="R6" s="25"/>
      <c r="S6" s="25"/>
      <c r="T6" s="25"/>
      <c r="U6" s="25"/>
    </row>
    <row r="7" spans="1:21" ht="27.75" customHeight="1">
      <c r="A7" s="24"/>
      <c r="B7" s="22"/>
      <c r="C7" s="10"/>
      <c r="D7" s="25"/>
      <c r="E7" s="25"/>
      <c r="F7" s="25"/>
      <c r="G7" s="25"/>
      <c r="H7" s="25"/>
      <c r="I7" s="25"/>
      <c r="J7" s="25"/>
      <c r="K7" s="25"/>
      <c r="L7" s="25"/>
      <c r="M7" s="25"/>
      <c r="N7" s="25"/>
      <c r="O7" s="25"/>
      <c r="P7" s="25"/>
      <c r="Q7" s="25"/>
      <c r="R7" s="25"/>
      <c r="S7" s="25"/>
      <c r="T7" s="25"/>
      <c r="U7" s="25"/>
    </row>
    <row r="8" spans="1:21" ht="27.75" customHeight="1">
      <c r="A8" s="24"/>
      <c r="B8" s="22"/>
      <c r="C8" s="10"/>
      <c r="D8" s="25"/>
      <c r="E8" s="25"/>
      <c r="F8" s="25"/>
      <c r="G8" s="25"/>
      <c r="H8" s="25"/>
      <c r="I8" s="25"/>
      <c r="J8" s="25"/>
      <c r="K8" s="25"/>
      <c r="L8" s="25"/>
      <c r="M8" s="25"/>
      <c r="N8" s="25"/>
      <c r="O8" s="25"/>
      <c r="P8" s="25"/>
      <c r="Q8" s="25"/>
      <c r="R8" s="25"/>
      <c r="S8" s="25"/>
      <c r="T8" s="25"/>
      <c r="U8" s="25"/>
    </row>
    <row r="9" spans="1:21" ht="27.75" customHeight="1">
      <c r="A9" s="24"/>
      <c r="B9" s="22"/>
      <c r="C9" s="10"/>
      <c r="D9" s="25"/>
      <c r="E9" s="25"/>
      <c r="F9" s="25"/>
      <c r="G9" s="25"/>
      <c r="H9" s="25"/>
      <c r="I9" s="25"/>
      <c r="J9" s="25"/>
      <c r="K9" s="25"/>
      <c r="L9" s="25"/>
      <c r="M9" s="25"/>
      <c r="N9" s="25"/>
      <c r="O9" s="25"/>
      <c r="P9" s="25"/>
      <c r="Q9" s="25"/>
      <c r="R9" s="25"/>
      <c r="S9" s="25"/>
      <c r="T9" s="25"/>
      <c r="U9" s="25"/>
    </row>
    <row r="10" spans="1:21" ht="27.75" customHeight="1">
      <c r="A10" s="24"/>
      <c r="B10" s="22"/>
      <c r="C10" s="10"/>
      <c r="D10" s="25"/>
      <c r="E10" s="25"/>
      <c r="F10" s="25"/>
      <c r="G10" s="25"/>
      <c r="H10" s="25"/>
      <c r="I10" s="25"/>
      <c r="J10" s="25"/>
      <c r="K10" s="25"/>
      <c r="L10" s="25"/>
      <c r="M10" s="25"/>
      <c r="N10" s="25"/>
      <c r="O10" s="25"/>
      <c r="P10" s="25"/>
      <c r="Q10" s="25"/>
      <c r="R10" s="25"/>
      <c r="S10" s="25"/>
      <c r="T10" s="25"/>
      <c r="U10" s="25"/>
    </row>
    <row r="11" spans="1:21" ht="27.75" customHeight="1">
      <c r="A11" s="24"/>
      <c r="B11" s="22"/>
      <c r="C11" s="10"/>
      <c r="D11" s="25"/>
      <c r="E11" s="25"/>
      <c r="F11" s="25"/>
      <c r="G11" s="25"/>
      <c r="H11" s="25"/>
      <c r="I11" s="25"/>
      <c r="J11" s="25"/>
      <c r="K11" s="25"/>
      <c r="L11" s="25"/>
      <c r="M11" s="25"/>
      <c r="N11" s="25"/>
      <c r="O11" s="25"/>
      <c r="P11" s="25"/>
      <c r="Q11" s="25"/>
      <c r="R11" s="25"/>
      <c r="S11" s="25"/>
      <c r="T11" s="25"/>
      <c r="U11" s="25"/>
    </row>
    <row r="12" spans="1:21" ht="27.75" customHeight="1">
      <c r="A12" s="24"/>
      <c r="B12" s="22"/>
      <c r="C12" s="10"/>
      <c r="D12" s="25"/>
      <c r="E12" s="25"/>
      <c r="F12" s="25"/>
      <c r="G12" s="25"/>
      <c r="H12" s="25"/>
      <c r="I12" s="25"/>
      <c r="J12" s="25"/>
      <c r="K12" s="25"/>
      <c r="L12" s="25"/>
      <c r="M12" s="25"/>
      <c r="N12" s="25"/>
      <c r="O12" s="25"/>
      <c r="P12" s="25"/>
      <c r="Q12" s="25"/>
      <c r="R12" s="25"/>
      <c r="S12" s="25"/>
      <c r="T12" s="25"/>
      <c r="U12" s="25"/>
    </row>
    <row r="13" spans="1:21" ht="27.75" customHeight="1">
      <c r="A13" s="24"/>
      <c r="B13" s="22"/>
      <c r="C13" s="10"/>
      <c r="D13" s="25"/>
      <c r="E13" s="25"/>
      <c r="F13" s="25"/>
      <c r="G13" s="25"/>
      <c r="H13" s="25"/>
      <c r="I13" s="25"/>
      <c r="J13" s="25"/>
      <c r="K13" s="25"/>
      <c r="L13" s="25"/>
      <c r="M13" s="25"/>
      <c r="N13" s="25"/>
      <c r="O13" s="25"/>
      <c r="P13" s="25"/>
      <c r="Q13" s="25"/>
      <c r="R13" s="25"/>
      <c r="S13" s="25"/>
      <c r="T13" s="25"/>
      <c r="U13" s="25"/>
    </row>
    <row r="14" spans="1:21" ht="27.75" customHeight="1">
      <c r="A14" s="24"/>
      <c r="B14" s="22"/>
      <c r="C14" s="10"/>
      <c r="D14" s="25"/>
      <c r="E14" s="25"/>
      <c r="F14" s="25"/>
      <c r="G14" s="25"/>
      <c r="H14" s="25"/>
      <c r="I14" s="25"/>
      <c r="J14" s="25"/>
      <c r="K14" s="25"/>
      <c r="L14" s="25"/>
      <c r="M14" s="25"/>
      <c r="N14" s="25"/>
      <c r="O14" s="25"/>
      <c r="P14" s="25"/>
      <c r="Q14" s="25"/>
      <c r="R14" s="25"/>
      <c r="S14" s="25"/>
      <c r="T14" s="25"/>
      <c r="U14" s="25"/>
    </row>
    <row r="15" spans="1:21" ht="27.75" customHeight="1">
      <c r="A15" s="24"/>
      <c r="B15" s="22"/>
      <c r="C15" s="10"/>
      <c r="D15" s="25"/>
      <c r="E15" s="25"/>
      <c r="F15" s="25"/>
      <c r="G15" s="25"/>
      <c r="H15" s="25"/>
      <c r="I15" s="25"/>
      <c r="J15" s="25"/>
      <c r="K15" s="25"/>
      <c r="L15" s="25"/>
      <c r="M15" s="25"/>
      <c r="N15" s="25"/>
      <c r="O15" s="25"/>
      <c r="P15" s="25"/>
      <c r="Q15" s="25"/>
      <c r="R15" s="25"/>
      <c r="S15" s="25"/>
      <c r="T15" s="25"/>
      <c r="U15" s="25"/>
    </row>
    <row r="16" spans="1:21" ht="27.75" customHeight="1">
      <c r="A16" s="24"/>
      <c r="B16" s="22"/>
      <c r="C16" s="10"/>
      <c r="D16" s="25"/>
      <c r="E16" s="25"/>
      <c r="F16" s="25"/>
      <c r="G16" s="25"/>
      <c r="H16" s="25"/>
      <c r="I16" s="25"/>
      <c r="J16" s="25"/>
      <c r="K16" s="25"/>
      <c r="L16" s="25"/>
      <c r="M16" s="25"/>
      <c r="N16" s="25"/>
      <c r="O16" s="25"/>
      <c r="P16" s="25"/>
      <c r="Q16" s="25"/>
      <c r="R16" s="25"/>
      <c r="S16" s="25"/>
      <c r="T16" s="25"/>
      <c r="U16" s="25"/>
    </row>
    <row r="17" spans="1:21" ht="27.75" customHeight="1">
      <c r="A17" s="24"/>
      <c r="B17" s="22"/>
      <c r="C17" s="10"/>
      <c r="D17" s="25"/>
      <c r="E17" s="25"/>
      <c r="F17" s="25"/>
      <c r="G17" s="25"/>
      <c r="H17" s="25"/>
      <c r="I17" s="25"/>
      <c r="J17" s="25"/>
      <c r="K17" s="25"/>
      <c r="L17" s="25"/>
      <c r="M17" s="25"/>
      <c r="N17" s="25"/>
      <c r="O17" s="25"/>
      <c r="P17" s="25"/>
      <c r="Q17" s="25"/>
      <c r="R17" s="25"/>
      <c r="S17" s="25"/>
      <c r="T17" s="25"/>
      <c r="U17" s="25"/>
    </row>
    <row r="18" spans="1:21" ht="27.75" customHeight="1">
      <c r="A18" s="24"/>
      <c r="B18" s="22"/>
      <c r="C18" s="10"/>
      <c r="D18" s="25"/>
      <c r="E18" s="25"/>
      <c r="F18" s="25"/>
      <c r="G18" s="25"/>
      <c r="H18" s="25"/>
      <c r="I18" s="25"/>
      <c r="J18" s="25"/>
      <c r="K18" s="25"/>
      <c r="L18" s="25"/>
      <c r="M18" s="25"/>
      <c r="N18" s="25"/>
      <c r="O18" s="25"/>
      <c r="P18" s="25"/>
      <c r="Q18" s="25"/>
      <c r="R18" s="25"/>
      <c r="S18" s="25"/>
      <c r="T18" s="25"/>
      <c r="U18" s="25"/>
    </row>
    <row r="19" spans="1:21" ht="27.75" customHeight="1">
      <c r="A19" s="24"/>
      <c r="B19" s="22"/>
      <c r="C19" s="10"/>
      <c r="D19" s="25"/>
      <c r="E19" s="25"/>
      <c r="F19" s="25"/>
      <c r="G19" s="25"/>
      <c r="H19" s="25"/>
      <c r="I19" s="25"/>
      <c r="J19" s="25"/>
      <c r="K19" s="25"/>
      <c r="L19" s="25"/>
      <c r="M19" s="25"/>
      <c r="N19" s="25"/>
      <c r="O19" s="25"/>
      <c r="P19" s="25"/>
      <c r="Q19" s="25"/>
      <c r="R19" s="25"/>
      <c r="S19" s="25"/>
      <c r="T19" s="25"/>
      <c r="U19" s="25"/>
    </row>
    <row r="20" spans="1:21" ht="27.75" customHeight="1">
      <c r="A20" s="24"/>
      <c r="B20" s="22"/>
      <c r="C20" s="10"/>
      <c r="D20" s="25"/>
      <c r="E20" s="25"/>
      <c r="F20" s="25"/>
      <c r="G20" s="25"/>
      <c r="H20" s="25"/>
      <c r="I20" s="25"/>
      <c r="J20" s="25"/>
      <c r="K20" s="25"/>
      <c r="L20" s="25"/>
      <c r="M20" s="25"/>
      <c r="N20" s="25"/>
      <c r="O20" s="25"/>
      <c r="P20" s="25"/>
      <c r="Q20" s="25"/>
      <c r="R20" s="25"/>
      <c r="S20" s="25"/>
      <c r="T20" s="25"/>
      <c r="U20" s="25"/>
    </row>
    <row r="21" spans="1:21" ht="27.75" customHeight="1">
      <c r="A21" s="24"/>
      <c r="B21" s="22"/>
      <c r="C21" s="10"/>
      <c r="D21" s="25"/>
      <c r="E21" s="25"/>
      <c r="F21" s="25"/>
      <c r="G21" s="25"/>
      <c r="H21" s="25"/>
      <c r="I21" s="25"/>
      <c r="J21" s="25"/>
      <c r="K21" s="25"/>
      <c r="L21" s="25"/>
      <c r="M21" s="25"/>
      <c r="N21" s="25"/>
      <c r="O21" s="25"/>
      <c r="P21" s="25"/>
      <c r="Q21" s="25"/>
      <c r="R21" s="25"/>
      <c r="S21" s="25"/>
      <c r="T21" s="25"/>
      <c r="U21" s="25"/>
    </row>
    <row r="22" spans="1:21" ht="27.75" customHeight="1">
      <c r="A22" s="24"/>
      <c r="B22" s="22"/>
      <c r="C22" s="10"/>
      <c r="D22" s="25"/>
      <c r="E22" s="25"/>
      <c r="F22" s="25"/>
      <c r="G22" s="25"/>
      <c r="H22" s="25"/>
      <c r="I22" s="25"/>
      <c r="J22" s="25"/>
      <c r="K22" s="25"/>
      <c r="L22" s="25"/>
      <c r="M22" s="25"/>
      <c r="N22" s="25"/>
      <c r="O22" s="25"/>
      <c r="P22" s="25"/>
      <c r="Q22" s="25"/>
      <c r="R22" s="25"/>
      <c r="S22" s="25"/>
      <c r="T22" s="25"/>
      <c r="U22" s="25"/>
    </row>
    <row r="23" spans="1:21" ht="27.75" customHeight="1">
      <c r="A23" s="24"/>
      <c r="B23" s="22"/>
      <c r="C23" s="10"/>
      <c r="D23" s="25"/>
      <c r="E23" s="25"/>
      <c r="F23" s="25"/>
      <c r="G23" s="25"/>
      <c r="H23" s="25"/>
      <c r="I23" s="25"/>
      <c r="J23" s="25"/>
      <c r="K23" s="25"/>
      <c r="L23" s="25"/>
      <c r="M23" s="25"/>
      <c r="N23" s="25"/>
      <c r="O23" s="25"/>
      <c r="P23" s="25"/>
      <c r="Q23" s="25"/>
      <c r="R23" s="25"/>
      <c r="S23" s="25"/>
      <c r="T23" s="25"/>
      <c r="U23" s="25"/>
    </row>
    <row r="24" spans="1:21" ht="27.75" customHeight="1">
      <c r="A24" s="24"/>
      <c r="B24" s="22"/>
      <c r="C24" s="10"/>
      <c r="D24" s="25"/>
      <c r="E24" s="25"/>
      <c r="F24" s="25"/>
      <c r="G24" s="25"/>
      <c r="H24" s="25"/>
      <c r="I24" s="25"/>
      <c r="J24" s="25"/>
      <c r="K24" s="25"/>
      <c r="L24" s="25"/>
      <c r="M24" s="25"/>
      <c r="N24" s="25"/>
      <c r="O24" s="25"/>
      <c r="P24" s="25"/>
      <c r="Q24" s="25"/>
      <c r="R24" s="25"/>
      <c r="S24" s="25"/>
      <c r="T24" s="25"/>
      <c r="U24" s="25"/>
    </row>
    <row r="25" spans="1:21" ht="27.75" customHeight="1">
      <c r="A25" s="24"/>
      <c r="B25" s="22"/>
      <c r="C25" s="10"/>
      <c r="D25" s="25"/>
      <c r="E25" s="25"/>
      <c r="F25" s="25"/>
      <c r="G25" s="25"/>
      <c r="H25" s="25"/>
      <c r="I25" s="25"/>
      <c r="J25" s="25"/>
      <c r="K25" s="25"/>
      <c r="L25" s="25"/>
      <c r="M25" s="25"/>
      <c r="N25" s="25"/>
      <c r="O25" s="25"/>
      <c r="P25" s="25"/>
      <c r="Q25" s="25"/>
      <c r="R25" s="25"/>
      <c r="S25" s="25"/>
      <c r="T25" s="25"/>
      <c r="U25" s="25"/>
    </row>
    <row r="26" spans="1:21" ht="27.75" customHeight="1">
      <c r="A26" s="24"/>
      <c r="B26" s="22"/>
      <c r="C26" s="10"/>
      <c r="D26" s="25"/>
      <c r="E26" s="25"/>
      <c r="F26" s="25"/>
      <c r="G26" s="25"/>
      <c r="H26" s="25"/>
      <c r="I26" s="25"/>
      <c r="J26" s="25"/>
      <c r="K26" s="25"/>
      <c r="L26" s="25"/>
      <c r="M26" s="25"/>
      <c r="N26" s="25"/>
      <c r="O26" s="25"/>
      <c r="P26" s="25"/>
      <c r="Q26" s="25"/>
      <c r="R26" s="25"/>
      <c r="S26" s="25"/>
      <c r="T26" s="25"/>
      <c r="U26" s="25"/>
    </row>
    <row r="27" spans="1:21" ht="27.75" customHeight="1">
      <c r="A27" s="24"/>
      <c r="B27" s="22"/>
      <c r="C27" s="10"/>
      <c r="D27" s="25"/>
      <c r="E27" s="25"/>
      <c r="F27" s="25"/>
      <c r="G27" s="25"/>
      <c r="H27" s="25"/>
      <c r="I27" s="25"/>
      <c r="J27" s="25"/>
      <c r="K27" s="25"/>
      <c r="L27" s="25"/>
      <c r="M27" s="25"/>
      <c r="N27" s="25"/>
      <c r="O27" s="25"/>
      <c r="P27" s="25"/>
      <c r="Q27" s="25"/>
      <c r="R27" s="25"/>
      <c r="S27" s="25"/>
      <c r="T27" s="25"/>
      <c r="U27" s="25"/>
    </row>
    <row r="28" spans="1:21" ht="27.75" customHeight="1">
      <c r="A28" s="24"/>
      <c r="B28" s="22"/>
      <c r="C28" s="10"/>
      <c r="D28" s="25"/>
      <c r="E28" s="25"/>
      <c r="F28" s="25"/>
      <c r="G28" s="25"/>
      <c r="H28" s="25"/>
      <c r="I28" s="25"/>
      <c r="J28" s="25"/>
      <c r="K28" s="25"/>
      <c r="L28" s="25"/>
      <c r="M28" s="25"/>
      <c r="N28" s="25"/>
      <c r="O28" s="25"/>
      <c r="P28" s="25"/>
      <c r="Q28" s="25"/>
      <c r="R28" s="25"/>
      <c r="S28" s="25"/>
      <c r="T28" s="25"/>
      <c r="U28" s="25"/>
    </row>
    <row r="29" spans="1:21" ht="27.75" customHeight="1">
      <c r="A29" s="24"/>
      <c r="B29" s="22"/>
      <c r="C29" s="10"/>
      <c r="D29" s="25"/>
      <c r="E29" s="25"/>
      <c r="F29" s="25"/>
      <c r="G29" s="25"/>
      <c r="H29" s="25"/>
      <c r="I29" s="25"/>
      <c r="J29" s="25"/>
      <c r="K29" s="25"/>
      <c r="L29" s="25"/>
      <c r="M29" s="25"/>
      <c r="N29" s="25"/>
      <c r="O29" s="25"/>
      <c r="P29" s="25"/>
      <c r="Q29" s="25"/>
      <c r="R29" s="25"/>
      <c r="S29" s="25"/>
      <c r="T29" s="25"/>
      <c r="U29" s="25"/>
    </row>
    <row r="30" spans="1:21" ht="27.75" customHeight="1">
      <c r="A30" s="24"/>
      <c r="B30" s="22"/>
      <c r="C30" s="10"/>
      <c r="D30" s="25"/>
      <c r="E30" s="25"/>
      <c r="F30" s="25"/>
      <c r="G30" s="25"/>
      <c r="H30" s="25"/>
      <c r="I30" s="25"/>
      <c r="J30" s="25"/>
      <c r="K30" s="25"/>
      <c r="L30" s="25"/>
      <c r="M30" s="25"/>
      <c r="N30" s="25"/>
      <c r="O30" s="25"/>
      <c r="P30" s="25"/>
      <c r="Q30" s="25"/>
      <c r="R30" s="25"/>
      <c r="S30" s="25"/>
      <c r="T30" s="25"/>
      <c r="U30" s="25"/>
    </row>
    <row r="31" spans="1:21" ht="27.75" customHeight="1">
      <c r="A31" s="24"/>
      <c r="B31" s="22"/>
      <c r="C31" s="10"/>
      <c r="D31" s="25"/>
      <c r="E31" s="25"/>
      <c r="F31" s="25"/>
      <c r="G31" s="25"/>
      <c r="H31" s="25"/>
      <c r="I31" s="25"/>
      <c r="J31" s="25"/>
      <c r="K31" s="25"/>
      <c r="L31" s="25"/>
      <c r="M31" s="25"/>
      <c r="N31" s="25"/>
      <c r="O31" s="25"/>
      <c r="P31" s="25"/>
      <c r="Q31" s="25"/>
      <c r="R31" s="25"/>
      <c r="S31" s="25"/>
      <c r="T31" s="25"/>
      <c r="U31" s="25"/>
    </row>
    <row r="32" spans="1:21" ht="27.75" customHeight="1">
      <c r="A32" s="24"/>
      <c r="B32" s="22"/>
      <c r="C32" s="10"/>
      <c r="D32" s="25"/>
      <c r="E32" s="25"/>
      <c r="F32" s="25"/>
      <c r="G32" s="25"/>
      <c r="H32" s="25"/>
      <c r="I32" s="25"/>
      <c r="J32" s="25"/>
      <c r="K32" s="25"/>
      <c r="L32" s="25"/>
      <c r="M32" s="25"/>
      <c r="N32" s="25"/>
      <c r="O32" s="25"/>
      <c r="P32" s="25"/>
      <c r="Q32" s="25"/>
      <c r="R32" s="25"/>
      <c r="S32" s="25"/>
      <c r="T32" s="25"/>
      <c r="U32" s="25"/>
    </row>
    <row r="33" spans="1:21" ht="27.75" customHeight="1">
      <c r="A33" s="24"/>
      <c r="B33" s="22"/>
      <c r="C33" s="10"/>
      <c r="D33" s="25"/>
      <c r="E33" s="25"/>
      <c r="F33" s="25"/>
      <c r="G33" s="25"/>
      <c r="H33" s="25"/>
      <c r="I33" s="25"/>
      <c r="J33" s="25"/>
      <c r="K33" s="25"/>
      <c r="L33" s="25"/>
      <c r="M33" s="25"/>
      <c r="N33" s="25"/>
      <c r="O33" s="25"/>
      <c r="P33" s="25"/>
      <c r="Q33" s="25"/>
      <c r="R33" s="25"/>
      <c r="S33" s="25"/>
      <c r="T33" s="25"/>
      <c r="U33" s="25"/>
    </row>
    <row r="34" spans="1:21" ht="27.75" customHeight="1">
      <c r="A34" s="24"/>
      <c r="B34" s="22"/>
      <c r="C34" s="10"/>
      <c r="D34" s="25"/>
      <c r="E34" s="25"/>
      <c r="F34" s="25"/>
      <c r="G34" s="25"/>
      <c r="H34" s="25"/>
      <c r="I34" s="25"/>
      <c r="J34" s="25"/>
      <c r="K34" s="25"/>
      <c r="L34" s="25"/>
      <c r="M34" s="25"/>
      <c r="N34" s="25"/>
      <c r="O34" s="25"/>
      <c r="P34" s="25"/>
      <c r="Q34" s="25"/>
      <c r="R34" s="25"/>
      <c r="S34" s="25"/>
      <c r="T34" s="25"/>
      <c r="U34" s="25"/>
    </row>
    <row r="35" spans="1:21" ht="27.75" customHeight="1">
      <c r="A35" s="24"/>
      <c r="B35" s="22"/>
      <c r="C35" s="10"/>
      <c r="D35" s="25"/>
      <c r="E35" s="25"/>
      <c r="F35" s="25"/>
      <c r="G35" s="25"/>
      <c r="H35" s="25"/>
      <c r="I35" s="25"/>
      <c r="J35" s="25"/>
      <c r="K35" s="25"/>
      <c r="L35" s="25"/>
      <c r="M35" s="25"/>
      <c r="N35" s="25"/>
      <c r="O35" s="25"/>
      <c r="P35" s="25"/>
      <c r="Q35" s="25"/>
      <c r="R35" s="25"/>
      <c r="S35" s="25"/>
      <c r="T35" s="25"/>
      <c r="U35" s="25"/>
    </row>
    <row r="36" spans="1:21" ht="27.75" customHeight="1">
      <c r="A36" s="24"/>
      <c r="B36" s="22"/>
      <c r="C36" s="10"/>
      <c r="D36" s="25"/>
      <c r="E36" s="25"/>
      <c r="F36" s="25"/>
      <c r="G36" s="25"/>
      <c r="H36" s="25"/>
      <c r="I36" s="25"/>
      <c r="J36" s="25"/>
      <c r="K36" s="25"/>
      <c r="L36" s="25"/>
      <c r="M36" s="25"/>
      <c r="N36" s="25"/>
      <c r="O36" s="25"/>
      <c r="P36" s="25"/>
      <c r="Q36" s="25"/>
      <c r="R36" s="25"/>
      <c r="S36" s="25"/>
      <c r="T36" s="25"/>
      <c r="U36" s="25"/>
    </row>
    <row r="37" spans="1:21" ht="27.75" customHeight="1">
      <c r="A37" s="24"/>
      <c r="B37" s="22"/>
      <c r="C37" s="10"/>
      <c r="D37" s="25"/>
      <c r="E37" s="25"/>
      <c r="F37" s="25"/>
      <c r="G37" s="25"/>
      <c r="H37" s="25"/>
      <c r="I37" s="25"/>
      <c r="J37" s="25"/>
      <c r="K37" s="25"/>
      <c r="L37" s="25"/>
      <c r="M37" s="25"/>
      <c r="N37" s="25"/>
      <c r="O37" s="25"/>
      <c r="P37" s="25"/>
      <c r="Q37" s="25"/>
      <c r="R37" s="25"/>
      <c r="S37" s="25"/>
      <c r="T37" s="25"/>
      <c r="U37" s="25"/>
    </row>
    <row r="38" spans="1:21" ht="27.75" customHeight="1">
      <c r="A38" s="24"/>
      <c r="B38" s="22"/>
      <c r="C38" s="10"/>
      <c r="D38" s="25"/>
      <c r="E38" s="25"/>
      <c r="F38" s="25"/>
      <c r="G38" s="25"/>
      <c r="H38" s="25"/>
      <c r="I38" s="25"/>
      <c r="J38" s="25"/>
      <c r="K38" s="25"/>
      <c r="L38" s="25"/>
      <c r="M38" s="25"/>
      <c r="N38" s="25"/>
      <c r="O38" s="25"/>
      <c r="P38" s="25"/>
      <c r="Q38" s="25"/>
      <c r="R38" s="25"/>
      <c r="S38" s="25"/>
      <c r="T38" s="25"/>
      <c r="U38" s="25"/>
    </row>
    <row r="39" spans="1:21" ht="27.75" customHeight="1">
      <c r="A39" s="24"/>
      <c r="B39" s="22"/>
      <c r="C39" s="10"/>
      <c r="D39" s="25"/>
      <c r="E39" s="25"/>
      <c r="F39" s="25"/>
      <c r="G39" s="25"/>
      <c r="H39" s="25"/>
      <c r="I39" s="25"/>
      <c r="J39" s="25"/>
      <c r="K39" s="25"/>
      <c r="L39" s="25"/>
      <c r="M39" s="25"/>
      <c r="N39" s="25"/>
      <c r="O39" s="25"/>
      <c r="P39" s="25"/>
      <c r="Q39" s="25"/>
      <c r="R39" s="25"/>
      <c r="S39" s="25"/>
      <c r="T39" s="25"/>
      <c r="U39" s="25"/>
    </row>
    <row r="40" spans="1:21" ht="27.75" customHeight="1">
      <c r="A40" s="24"/>
      <c r="B40" s="22"/>
      <c r="C40" s="10"/>
      <c r="D40" s="25"/>
      <c r="E40" s="25"/>
      <c r="F40" s="25"/>
      <c r="G40" s="25"/>
      <c r="H40" s="25"/>
      <c r="I40" s="25"/>
      <c r="J40" s="25"/>
      <c r="K40" s="25"/>
      <c r="L40" s="25"/>
      <c r="M40" s="25"/>
      <c r="N40" s="25"/>
      <c r="O40" s="25"/>
      <c r="P40" s="25"/>
      <c r="Q40" s="25"/>
      <c r="R40" s="25"/>
      <c r="S40" s="25"/>
      <c r="T40" s="25"/>
      <c r="U40" s="25"/>
    </row>
    <row r="41" spans="1:21" ht="27.75" customHeight="1">
      <c r="A41" s="24"/>
      <c r="B41" s="22"/>
      <c r="C41" s="10"/>
      <c r="D41" s="25"/>
      <c r="E41" s="25"/>
      <c r="F41" s="25"/>
      <c r="G41" s="25"/>
      <c r="H41" s="25"/>
      <c r="I41" s="25"/>
      <c r="J41" s="25"/>
      <c r="K41" s="25"/>
      <c r="L41" s="25"/>
      <c r="M41" s="25"/>
      <c r="N41" s="25"/>
      <c r="O41" s="25"/>
      <c r="P41" s="25"/>
      <c r="Q41" s="25"/>
      <c r="R41" s="25"/>
      <c r="S41" s="25"/>
      <c r="T41" s="25"/>
      <c r="U41" s="25"/>
    </row>
    <row r="42" spans="1:21" ht="27.75" customHeight="1">
      <c r="A42" s="24"/>
      <c r="B42" s="22"/>
      <c r="C42" s="10"/>
      <c r="D42" s="25"/>
      <c r="E42" s="25"/>
      <c r="F42" s="25"/>
      <c r="G42" s="25"/>
      <c r="H42" s="25"/>
      <c r="I42" s="25"/>
      <c r="J42" s="25"/>
      <c r="K42" s="25"/>
      <c r="L42" s="25"/>
      <c r="M42" s="25"/>
      <c r="N42" s="25"/>
      <c r="O42" s="25"/>
      <c r="P42" s="25"/>
      <c r="Q42" s="25"/>
      <c r="R42" s="25"/>
      <c r="S42" s="25"/>
      <c r="T42" s="25"/>
      <c r="U42" s="25"/>
    </row>
    <row r="43" spans="1:21" ht="27.75" customHeight="1">
      <c r="A43" s="24"/>
      <c r="B43" s="22"/>
      <c r="C43" s="10"/>
      <c r="D43" s="25"/>
      <c r="E43" s="25"/>
      <c r="F43" s="25"/>
      <c r="G43" s="25"/>
      <c r="H43" s="25"/>
      <c r="I43" s="25"/>
      <c r="J43" s="25"/>
      <c r="K43" s="25"/>
      <c r="L43" s="25"/>
      <c r="M43" s="25"/>
      <c r="N43" s="25"/>
      <c r="O43" s="25"/>
      <c r="P43" s="25"/>
      <c r="Q43" s="25"/>
      <c r="R43" s="25"/>
      <c r="S43" s="25"/>
      <c r="T43" s="25"/>
      <c r="U43" s="25"/>
    </row>
    <row r="44" spans="1:21" ht="27.75" customHeight="1">
      <c r="A44" s="24"/>
      <c r="B44" s="22"/>
      <c r="C44" s="10"/>
      <c r="D44" s="25"/>
      <c r="E44" s="25"/>
      <c r="F44" s="25"/>
      <c r="G44" s="25"/>
      <c r="H44" s="25"/>
      <c r="I44" s="25"/>
      <c r="J44" s="25"/>
      <c r="K44" s="25"/>
      <c r="L44" s="25"/>
      <c r="M44" s="25"/>
      <c r="N44" s="25"/>
      <c r="O44" s="25"/>
      <c r="P44" s="25"/>
      <c r="Q44" s="25"/>
      <c r="R44" s="25"/>
      <c r="S44" s="25"/>
      <c r="T44" s="25"/>
      <c r="U44" s="25"/>
    </row>
    <row r="45" spans="1:21" ht="27.75" customHeight="1">
      <c r="A45" s="24"/>
      <c r="B45" s="22"/>
      <c r="C45" s="10"/>
      <c r="D45" s="25"/>
      <c r="E45" s="25"/>
      <c r="F45" s="25"/>
      <c r="G45" s="25"/>
      <c r="H45" s="25"/>
      <c r="I45" s="25"/>
      <c r="J45" s="25"/>
      <c r="K45" s="25"/>
      <c r="L45" s="25"/>
      <c r="M45" s="25"/>
      <c r="N45" s="25"/>
      <c r="O45" s="25"/>
      <c r="P45" s="25"/>
      <c r="Q45" s="25"/>
      <c r="R45" s="25"/>
      <c r="S45" s="25"/>
      <c r="T45" s="25"/>
      <c r="U45" s="25"/>
    </row>
    <row r="46" spans="1:21" ht="27.75" customHeight="1">
      <c r="A46" s="24"/>
      <c r="B46" s="22"/>
      <c r="C46" s="10"/>
      <c r="D46" s="25"/>
      <c r="E46" s="25"/>
      <c r="F46" s="25"/>
      <c r="G46" s="25"/>
      <c r="H46" s="25"/>
      <c r="I46" s="25"/>
      <c r="J46" s="25"/>
      <c r="K46" s="25"/>
      <c r="L46" s="25"/>
      <c r="M46" s="25"/>
      <c r="N46" s="25"/>
      <c r="O46" s="25"/>
      <c r="P46" s="25"/>
      <c r="Q46" s="25"/>
      <c r="R46" s="25"/>
      <c r="S46" s="25"/>
      <c r="T46" s="25"/>
      <c r="U46" s="25"/>
    </row>
    <row r="47" spans="1:21" ht="27.75" customHeight="1">
      <c r="A47" s="24"/>
      <c r="B47" s="22"/>
      <c r="C47" s="10"/>
      <c r="D47" s="25"/>
      <c r="E47" s="25"/>
      <c r="F47" s="25"/>
      <c r="G47" s="25"/>
      <c r="H47" s="25"/>
      <c r="I47" s="25"/>
      <c r="J47" s="25"/>
      <c r="K47" s="25"/>
      <c r="L47" s="25"/>
      <c r="M47" s="25"/>
      <c r="N47" s="25"/>
      <c r="O47" s="25"/>
      <c r="P47" s="25"/>
      <c r="Q47" s="25"/>
      <c r="R47" s="25"/>
      <c r="S47" s="25"/>
      <c r="T47" s="25"/>
      <c r="U47" s="25"/>
    </row>
    <row r="48" spans="1:21" ht="27.75" customHeight="1">
      <c r="A48" s="24"/>
      <c r="B48" s="22"/>
      <c r="C48" s="10"/>
      <c r="D48" s="25"/>
      <c r="E48" s="25"/>
      <c r="F48" s="25"/>
      <c r="G48" s="25"/>
      <c r="H48" s="25"/>
      <c r="I48" s="25"/>
      <c r="J48" s="25"/>
      <c r="K48" s="25"/>
      <c r="L48" s="25"/>
      <c r="M48" s="25"/>
      <c r="N48" s="25"/>
      <c r="O48" s="25"/>
      <c r="P48" s="25"/>
      <c r="Q48" s="25"/>
      <c r="R48" s="25"/>
      <c r="S48" s="25"/>
      <c r="T48" s="25"/>
      <c r="U48" s="25"/>
    </row>
    <row r="49" spans="1:21" ht="27.75" customHeight="1">
      <c r="A49" s="24"/>
      <c r="B49" s="22"/>
      <c r="C49" s="10"/>
      <c r="D49" s="25"/>
      <c r="E49" s="25"/>
      <c r="F49" s="25"/>
      <c r="G49" s="25"/>
      <c r="H49" s="25"/>
      <c r="I49" s="25"/>
      <c r="J49" s="25"/>
      <c r="K49" s="25"/>
      <c r="L49" s="25"/>
      <c r="M49" s="25"/>
      <c r="N49" s="25"/>
      <c r="O49" s="25"/>
      <c r="P49" s="25"/>
      <c r="Q49" s="25"/>
      <c r="R49" s="25"/>
      <c r="S49" s="25"/>
      <c r="T49" s="25"/>
      <c r="U49" s="25"/>
    </row>
    <row r="50" spans="1:21" ht="27.75" customHeight="1">
      <c r="A50" s="24"/>
      <c r="B50" s="22"/>
      <c r="C50" s="10"/>
      <c r="D50" s="25"/>
      <c r="E50" s="25"/>
      <c r="F50" s="25"/>
      <c r="G50" s="25"/>
      <c r="H50" s="25"/>
      <c r="I50" s="25"/>
      <c r="J50" s="25"/>
      <c r="K50" s="25"/>
      <c r="L50" s="25"/>
      <c r="M50" s="25"/>
      <c r="N50" s="25"/>
      <c r="O50" s="25"/>
      <c r="P50" s="25"/>
      <c r="Q50" s="25"/>
      <c r="R50" s="25"/>
      <c r="S50" s="25"/>
      <c r="T50" s="25"/>
      <c r="U50" s="25"/>
    </row>
    <row r="51" spans="1:21" ht="27.75" customHeight="1">
      <c r="A51" s="24"/>
      <c r="B51" s="22"/>
      <c r="C51" s="10"/>
      <c r="D51" s="25"/>
      <c r="E51" s="25"/>
      <c r="F51" s="25"/>
      <c r="G51" s="25"/>
      <c r="H51" s="25"/>
      <c r="I51" s="25"/>
      <c r="J51" s="25"/>
      <c r="K51" s="25"/>
      <c r="L51" s="25"/>
      <c r="M51" s="25"/>
      <c r="N51" s="25"/>
      <c r="O51" s="25"/>
      <c r="P51" s="25"/>
      <c r="Q51" s="25"/>
      <c r="R51" s="25"/>
      <c r="S51" s="25"/>
      <c r="T51" s="25"/>
      <c r="U51" s="25"/>
    </row>
    <row r="52" spans="1:21" ht="27.75" customHeight="1">
      <c r="A52" s="24"/>
      <c r="B52" s="22"/>
      <c r="C52" s="10"/>
      <c r="D52" s="25"/>
      <c r="E52" s="25"/>
      <c r="F52" s="25"/>
      <c r="G52" s="25"/>
      <c r="H52" s="25"/>
      <c r="I52" s="25"/>
      <c r="J52" s="25"/>
      <c r="K52" s="25"/>
      <c r="L52" s="25"/>
      <c r="M52" s="25"/>
      <c r="N52" s="25"/>
      <c r="O52" s="25"/>
      <c r="P52" s="25"/>
      <c r="Q52" s="25"/>
      <c r="R52" s="25"/>
      <c r="S52" s="25"/>
      <c r="T52" s="25"/>
      <c r="U52" s="25"/>
    </row>
    <row r="53" spans="1:21" ht="27.75" customHeight="1">
      <c r="A53" s="24"/>
      <c r="B53" s="22"/>
      <c r="C53" s="10"/>
      <c r="D53" s="25"/>
      <c r="E53" s="25"/>
      <c r="F53" s="25"/>
      <c r="G53" s="25"/>
      <c r="H53" s="25"/>
      <c r="I53" s="25"/>
      <c r="J53" s="25"/>
      <c r="K53" s="25"/>
      <c r="L53" s="25"/>
      <c r="M53" s="25"/>
      <c r="N53" s="25"/>
      <c r="O53" s="25"/>
      <c r="P53" s="25"/>
      <c r="Q53" s="25"/>
      <c r="R53" s="25"/>
      <c r="S53" s="25"/>
      <c r="T53" s="25"/>
      <c r="U53" s="25"/>
    </row>
    <row r="54" spans="1:21" ht="27.75" customHeight="1">
      <c r="A54" s="24"/>
      <c r="B54" s="22"/>
      <c r="C54" s="10"/>
      <c r="D54" s="25"/>
      <c r="E54" s="25"/>
      <c r="F54" s="25"/>
      <c r="G54" s="25"/>
      <c r="H54" s="25"/>
      <c r="I54" s="25"/>
      <c r="J54" s="25"/>
      <c r="K54" s="25"/>
      <c r="L54" s="25"/>
      <c r="M54" s="25"/>
      <c r="N54" s="25"/>
      <c r="O54" s="25"/>
      <c r="P54" s="25"/>
      <c r="Q54" s="25"/>
      <c r="R54" s="25"/>
      <c r="S54" s="25"/>
      <c r="T54" s="25"/>
      <c r="U54" s="25"/>
    </row>
    <row r="55" spans="1:21" ht="27.75" customHeight="1">
      <c r="A55" s="24"/>
      <c r="B55" s="22"/>
      <c r="C55" s="10"/>
      <c r="D55" s="25"/>
      <c r="E55" s="25"/>
      <c r="F55" s="25"/>
      <c r="G55" s="25"/>
      <c r="H55" s="25"/>
      <c r="I55" s="25"/>
      <c r="J55" s="25"/>
      <c r="K55" s="25"/>
      <c r="L55" s="25"/>
      <c r="M55" s="25"/>
      <c r="N55" s="25"/>
      <c r="O55" s="25"/>
      <c r="P55" s="25"/>
      <c r="Q55" s="25"/>
      <c r="R55" s="25"/>
      <c r="S55" s="25"/>
      <c r="T55" s="25"/>
      <c r="U55" s="25"/>
    </row>
    <row r="56" spans="1:21" ht="27.75" customHeight="1">
      <c r="A56" s="24"/>
      <c r="B56" s="22"/>
      <c r="C56" s="10"/>
      <c r="D56" s="25"/>
      <c r="E56" s="25"/>
      <c r="F56" s="25"/>
      <c r="G56" s="25"/>
      <c r="H56" s="25"/>
      <c r="I56" s="25"/>
      <c r="J56" s="25"/>
      <c r="K56" s="25"/>
      <c r="L56" s="25"/>
      <c r="M56" s="25"/>
      <c r="N56" s="25"/>
      <c r="O56" s="25"/>
      <c r="P56" s="25"/>
      <c r="Q56" s="25"/>
      <c r="R56" s="25"/>
      <c r="S56" s="25"/>
      <c r="T56" s="25"/>
      <c r="U56" s="25"/>
    </row>
    <row r="57" spans="1:21" ht="27.75" customHeight="1">
      <c r="A57" s="24"/>
      <c r="B57" s="22"/>
      <c r="C57" s="10"/>
      <c r="D57" s="25"/>
      <c r="E57" s="25"/>
      <c r="F57" s="25"/>
      <c r="G57" s="25"/>
      <c r="H57" s="25"/>
      <c r="I57" s="25"/>
      <c r="J57" s="25"/>
      <c r="K57" s="25"/>
      <c r="L57" s="25"/>
      <c r="M57" s="25"/>
      <c r="N57" s="25"/>
      <c r="O57" s="25"/>
      <c r="P57" s="25"/>
      <c r="Q57" s="25"/>
      <c r="R57" s="25"/>
      <c r="S57" s="25"/>
      <c r="T57" s="25"/>
      <c r="U57" s="25"/>
    </row>
    <row r="58" spans="1:21" ht="27.75" customHeight="1">
      <c r="A58" s="24"/>
      <c r="B58" s="22"/>
      <c r="C58" s="10"/>
      <c r="D58" s="25"/>
      <c r="E58" s="25"/>
      <c r="F58" s="25"/>
      <c r="G58" s="25"/>
      <c r="H58" s="25"/>
      <c r="I58" s="25"/>
      <c r="J58" s="25"/>
      <c r="K58" s="25"/>
      <c r="L58" s="25"/>
      <c r="M58" s="25"/>
      <c r="N58" s="25"/>
      <c r="O58" s="25"/>
      <c r="P58" s="25"/>
      <c r="Q58" s="25"/>
      <c r="R58" s="25"/>
      <c r="S58" s="25"/>
      <c r="T58" s="25"/>
      <c r="U58" s="25"/>
    </row>
    <row r="59" spans="1:21" ht="27.75" customHeight="1">
      <c r="A59" s="24"/>
      <c r="B59" s="22"/>
      <c r="C59" s="10"/>
      <c r="D59" s="25"/>
      <c r="E59" s="25"/>
      <c r="F59" s="25"/>
      <c r="G59" s="25"/>
      <c r="H59" s="25"/>
      <c r="I59" s="25"/>
      <c r="J59" s="25"/>
      <c r="K59" s="25"/>
      <c r="L59" s="25"/>
      <c r="M59" s="25"/>
      <c r="N59" s="25"/>
      <c r="O59" s="25"/>
      <c r="P59" s="25"/>
      <c r="Q59" s="25"/>
      <c r="R59" s="25"/>
      <c r="S59" s="25"/>
      <c r="T59" s="25"/>
      <c r="U59" s="25"/>
    </row>
    <row r="60" spans="1:21" ht="27.75" customHeight="1">
      <c r="A60" s="24"/>
      <c r="B60" s="22"/>
      <c r="C60" s="10"/>
      <c r="D60" s="25"/>
      <c r="E60" s="25"/>
      <c r="F60" s="25"/>
      <c r="G60" s="25"/>
      <c r="H60" s="25"/>
      <c r="I60" s="25"/>
      <c r="J60" s="25"/>
      <c r="K60" s="25"/>
      <c r="L60" s="25"/>
      <c r="M60" s="25"/>
      <c r="N60" s="25"/>
      <c r="O60" s="25"/>
      <c r="P60" s="25"/>
      <c r="Q60" s="25"/>
      <c r="R60" s="25"/>
      <c r="S60" s="25"/>
      <c r="T60" s="25"/>
      <c r="U60" s="25"/>
    </row>
    <row r="61" spans="1:21" ht="27.75" customHeight="1">
      <c r="A61" s="24"/>
      <c r="B61" s="22"/>
      <c r="C61" s="10"/>
      <c r="D61" s="25"/>
      <c r="E61" s="25"/>
      <c r="F61" s="25"/>
      <c r="G61" s="25"/>
      <c r="H61" s="25"/>
      <c r="I61" s="25"/>
      <c r="J61" s="25"/>
      <c r="K61" s="25"/>
      <c r="L61" s="25"/>
      <c r="M61" s="25"/>
      <c r="N61" s="25"/>
      <c r="O61" s="25"/>
      <c r="P61" s="25"/>
      <c r="Q61" s="25"/>
      <c r="R61" s="25"/>
      <c r="S61" s="25"/>
      <c r="T61" s="25"/>
      <c r="U61" s="25"/>
    </row>
    <row r="62" spans="1:21" ht="27.75" customHeight="1">
      <c r="A62" s="24"/>
      <c r="B62" s="22"/>
      <c r="C62" s="10"/>
      <c r="D62" s="25"/>
      <c r="E62" s="25"/>
      <c r="F62" s="25"/>
      <c r="G62" s="25"/>
      <c r="H62" s="25"/>
      <c r="I62" s="25"/>
      <c r="J62" s="25"/>
      <c r="K62" s="25"/>
      <c r="L62" s="25"/>
      <c r="M62" s="25"/>
      <c r="N62" s="25"/>
      <c r="O62" s="25"/>
      <c r="P62" s="25"/>
      <c r="Q62" s="25"/>
      <c r="R62" s="25"/>
      <c r="S62" s="25"/>
      <c r="T62" s="25"/>
      <c r="U62" s="25"/>
    </row>
    <row r="63" spans="1:21" ht="27.75" customHeight="1">
      <c r="A63" s="24"/>
      <c r="B63" s="22"/>
      <c r="C63" s="10"/>
      <c r="D63" s="25"/>
      <c r="E63" s="25"/>
      <c r="F63" s="25"/>
      <c r="G63" s="25"/>
      <c r="H63" s="25"/>
      <c r="I63" s="25"/>
      <c r="J63" s="25"/>
      <c r="K63" s="25"/>
      <c r="L63" s="25"/>
      <c r="M63" s="25"/>
      <c r="N63" s="25"/>
      <c r="O63" s="25"/>
      <c r="P63" s="25"/>
      <c r="Q63" s="25"/>
      <c r="R63" s="25"/>
      <c r="S63" s="25"/>
      <c r="T63" s="25"/>
      <c r="U63" s="25"/>
    </row>
    <row r="64" spans="1:21" ht="27.75" customHeight="1">
      <c r="A64" s="24"/>
      <c r="B64" s="22"/>
      <c r="C64" s="10"/>
      <c r="D64" s="25"/>
      <c r="E64" s="25"/>
      <c r="F64" s="25"/>
      <c r="G64" s="25"/>
      <c r="H64" s="25"/>
      <c r="I64" s="25"/>
      <c r="J64" s="25"/>
      <c r="K64" s="25"/>
      <c r="L64" s="25"/>
      <c r="M64" s="25"/>
      <c r="N64" s="25"/>
      <c r="O64" s="25"/>
      <c r="P64" s="25"/>
      <c r="Q64" s="25"/>
      <c r="R64" s="25"/>
      <c r="S64" s="25"/>
      <c r="T64" s="25"/>
      <c r="U64" s="25"/>
    </row>
    <row r="65" spans="1:21" ht="27.75" customHeight="1">
      <c r="A65" s="24"/>
      <c r="B65" s="22"/>
      <c r="C65" s="10"/>
      <c r="D65" s="25"/>
      <c r="E65" s="25"/>
      <c r="F65" s="25"/>
      <c r="G65" s="25"/>
      <c r="H65" s="25"/>
      <c r="I65" s="25"/>
      <c r="J65" s="25"/>
      <c r="K65" s="25"/>
      <c r="L65" s="25"/>
      <c r="M65" s="25"/>
      <c r="N65" s="25"/>
      <c r="O65" s="25"/>
      <c r="P65" s="25"/>
      <c r="Q65" s="25"/>
      <c r="R65" s="25"/>
      <c r="S65" s="25"/>
      <c r="T65" s="25"/>
      <c r="U65" s="25"/>
    </row>
    <row r="66" spans="1:21" ht="27.75" customHeight="1">
      <c r="A66" s="24"/>
      <c r="B66" s="22"/>
      <c r="C66" s="10"/>
      <c r="D66" s="25"/>
      <c r="E66" s="25"/>
      <c r="F66" s="25"/>
      <c r="G66" s="25"/>
      <c r="H66" s="25"/>
      <c r="I66" s="25"/>
      <c r="J66" s="25"/>
      <c r="K66" s="25"/>
      <c r="L66" s="25"/>
      <c r="M66" s="25"/>
      <c r="N66" s="25"/>
      <c r="O66" s="25"/>
      <c r="P66" s="25"/>
      <c r="Q66" s="25"/>
      <c r="R66" s="25"/>
      <c r="S66" s="25"/>
      <c r="T66" s="25"/>
      <c r="U66" s="25"/>
    </row>
    <row r="67" spans="1:21" ht="27.75" customHeight="1">
      <c r="A67" s="24"/>
      <c r="B67" s="22"/>
      <c r="C67" s="10"/>
      <c r="D67" s="25"/>
      <c r="E67" s="25"/>
      <c r="F67" s="25"/>
      <c r="G67" s="25"/>
      <c r="H67" s="25"/>
      <c r="I67" s="25"/>
      <c r="J67" s="25"/>
      <c r="K67" s="25"/>
      <c r="L67" s="25"/>
      <c r="M67" s="25"/>
      <c r="N67" s="25"/>
      <c r="O67" s="25"/>
      <c r="P67" s="25"/>
      <c r="Q67" s="25"/>
      <c r="R67" s="25"/>
      <c r="S67" s="25"/>
      <c r="T67" s="25"/>
      <c r="U67" s="25"/>
    </row>
    <row r="68" spans="1:21" ht="27.75" customHeight="1">
      <c r="A68" s="24"/>
      <c r="B68" s="22"/>
      <c r="C68" s="10"/>
      <c r="D68" s="25"/>
      <c r="E68" s="25"/>
      <c r="F68" s="25"/>
      <c r="G68" s="25"/>
      <c r="H68" s="25"/>
      <c r="I68" s="25"/>
      <c r="J68" s="25"/>
      <c r="K68" s="25"/>
      <c r="L68" s="25"/>
      <c r="M68" s="25"/>
      <c r="N68" s="25"/>
      <c r="O68" s="25"/>
      <c r="P68" s="25"/>
      <c r="Q68" s="25"/>
      <c r="R68" s="25"/>
      <c r="S68" s="25"/>
      <c r="T68" s="25"/>
      <c r="U68" s="25"/>
    </row>
    <row r="69" spans="1:21" ht="27.75" customHeight="1">
      <c r="A69" s="24"/>
      <c r="B69" s="22"/>
      <c r="C69" s="10"/>
      <c r="D69" s="25"/>
      <c r="E69" s="25"/>
      <c r="F69" s="25"/>
      <c r="G69" s="25"/>
      <c r="H69" s="25"/>
      <c r="I69" s="25"/>
      <c r="J69" s="25"/>
      <c r="K69" s="25"/>
      <c r="L69" s="25"/>
      <c r="M69" s="25"/>
      <c r="N69" s="25"/>
      <c r="O69" s="25"/>
      <c r="P69" s="25"/>
      <c r="Q69" s="25"/>
      <c r="R69" s="25"/>
      <c r="S69" s="25"/>
      <c r="T69" s="25"/>
      <c r="U69" s="25"/>
    </row>
    <row r="70" spans="1:21" ht="27.75" customHeight="1">
      <c r="A70" s="24"/>
      <c r="B70" s="22"/>
      <c r="C70" s="10"/>
      <c r="D70" s="25"/>
      <c r="E70" s="25"/>
      <c r="F70" s="25"/>
      <c r="G70" s="25"/>
      <c r="H70" s="25"/>
      <c r="I70" s="25"/>
      <c r="J70" s="25"/>
      <c r="K70" s="25"/>
      <c r="L70" s="25"/>
      <c r="M70" s="25"/>
      <c r="N70" s="25"/>
      <c r="O70" s="25"/>
      <c r="P70" s="25"/>
      <c r="Q70" s="25"/>
      <c r="R70" s="25"/>
      <c r="S70" s="25"/>
      <c r="T70" s="25"/>
      <c r="U70" s="25"/>
    </row>
    <row r="71" spans="1:21" ht="27.75" customHeight="1">
      <c r="A71" s="24"/>
      <c r="B71" s="22"/>
      <c r="C71" s="10"/>
      <c r="D71" s="25"/>
      <c r="E71" s="25"/>
      <c r="F71" s="25"/>
      <c r="G71" s="25"/>
      <c r="H71" s="25"/>
      <c r="I71" s="25"/>
      <c r="J71" s="25"/>
      <c r="K71" s="25"/>
      <c r="L71" s="25"/>
      <c r="M71" s="25"/>
      <c r="N71" s="25"/>
      <c r="O71" s="25"/>
      <c r="P71" s="25"/>
      <c r="Q71" s="25"/>
      <c r="R71" s="25"/>
      <c r="S71" s="25"/>
      <c r="T71" s="25"/>
      <c r="U71" s="25"/>
    </row>
    <row r="72" spans="1:21" ht="27.75" customHeight="1">
      <c r="A72" s="24"/>
      <c r="B72" s="22"/>
      <c r="C72" s="10"/>
      <c r="D72" s="25"/>
      <c r="E72" s="25"/>
      <c r="F72" s="25"/>
      <c r="G72" s="25"/>
      <c r="H72" s="25"/>
      <c r="I72" s="25"/>
      <c r="J72" s="25"/>
      <c r="K72" s="25"/>
      <c r="L72" s="25"/>
      <c r="M72" s="25"/>
      <c r="N72" s="25"/>
      <c r="O72" s="25"/>
      <c r="P72" s="25"/>
      <c r="Q72" s="25"/>
      <c r="R72" s="25"/>
      <c r="S72" s="25"/>
      <c r="T72" s="25"/>
      <c r="U72" s="25"/>
    </row>
    <row r="73" spans="1:21" ht="27.75" customHeight="1">
      <c r="A73" s="24"/>
      <c r="B73" s="22"/>
      <c r="C73" s="10"/>
      <c r="D73" s="25"/>
      <c r="E73" s="25"/>
      <c r="F73" s="25"/>
      <c r="G73" s="25"/>
      <c r="H73" s="25"/>
      <c r="I73" s="25"/>
      <c r="J73" s="25"/>
      <c r="K73" s="25"/>
      <c r="L73" s="25"/>
      <c r="M73" s="25"/>
      <c r="N73" s="25"/>
      <c r="O73" s="25"/>
      <c r="P73" s="25"/>
      <c r="Q73" s="25"/>
      <c r="R73" s="25"/>
      <c r="S73" s="25"/>
      <c r="T73" s="25"/>
      <c r="U73" s="25"/>
    </row>
    <row r="74" spans="1:21" ht="27.75" customHeight="1">
      <c r="A74" s="24"/>
      <c r="B74" s="22"/>
      <c r="C74" s="10"/>
      <c r="D74" s="25"/>
      <c r="E74" s="25"/>
      <c r="F74" s="25"/>
      <c r="G74" s="25"/>
      <c r="H74" s="25"/>
      <c r="I74" s="25"/>
      <c r="J74" s="25"/>
      <c r="K74" s="25"/>
      <c r="L74" s="25"/>
      <c r="M74" s="25"/>
      <c r="N74" s="25"/>
      <c r="O74" s="25"/>
      <c r="P74" s="25"/>
      <c r="Q74" s="25"/>
      <c r="R74" s="25"/>
      <c r="S74" s="25"/>
      <c r="T74" s="25"/>
      <c r="U74" s="25"/>
    </row>
    <row r="75" spans="1:21" ht="27.75" customHeight="1">
      <c r="A75" s="24"/>
      <c r="B75" s="22"/>
      <c r="C75" s="10"/>
      <c r="D75" s="25"/>
      <c r="E75" s="25"/>
      <c r="F75" s="25"/>
      <c r="G75" s="25"/>
      <c r="H75" s="25"/>
      <c r="I75" s="25"/>
      <c r="J75" s="25"/>
      <c r="K75" s="25"/>
      <c r="L75" s="25"/>
      <c r="M75" s="25"/>
      <c r="N75" s="25"/>
      <c r="O75" s="25"/>
      <c r="P75" s="25"/>
      <c r="Q75" s="25"/>
      <c r="R75" s="25"/>
      <c r="S75" s="25"/>
      <c r="T75" s="25"/>
      <c r="U75" s="25"/>
    </row>
    <row r="76" spans="1:21" ht="27.75" customHeight="1">
      <c r="A76" s="24"/>
      <c r="B76" s="22"/>
      <c r="C76" s="10"/>
      <c r="D76" s="25"/>
      <c r="E76" s="25"/>
      <c r="F76" s="25"/>
      <c r="G76" s="25"/>
      <c r="H76" s="25"/>
      <c r="I76" s="25"/>
      <c r="J76" s="25"/>
      <c r="K76" s="25"/>
      <c r="L76" s="25"/>
      <c r="M76" s="25"/>
      <c r="N76" s="25"/>
      <c r="O76" s="25"/>
      <c r="P76" s="25"/>
      <c r="Q76" s="25"/>
      <c r="R76" s="25"/>
      <c r="S76" s="25"/>
      <c r="T76" s="25"/>
      <c r="U76" s="25"/>
    </row>
    <row r="77" spans="1:21" ht="27.75" customHeight="1">
      <c r="A77" s="24"/>
      <c r="B77" s="22"/>
      <c r="C77" s="10"/>
      <c r="D77" s="25"/>
      <c r="E77" s="25"/>
      <c r="F77" s="25"/>
      <c r="G77" s="25"/>
      <c r="H77" s="25"/>
      <c r="I77" s="25"/>
      <c r="J77" s="25"/>
      <c r="K77" s="25"/>
      <c r="L77" s="25"/>
      <c r="M77" s="25"/>
      <c r="N77" s="25"/>
      <c r="O77" s="25"/>
      <c r="P77" s="25"/>
      <c r="Q77" s="25"/>
      <c r="R77" s="25"/>
      <c r="S77" s="25"/>
      <c r="T77" s="25"/>
      <c r="U77" s="25"/>
    </row>
    <row r="78" spans="1:21" ht="27.75" customHeight="1">
      <c r="A78" s="24"/>
      <c r="B78" s="22"/>
      <c r="C78" s="10"/>
      <c r="D78" s="25"/>
      <c r="E78" s="25"/>
      <c r="F78" s="25"/>
      <c r="G78" s="25"/>
      <c r="H78" s="25"/>
      <c r="I78" s="25"/>
      <c r="J78" s="25"/>
      <c r="K78" s="25"/>
      <c r="L78" s="25"/>
      <c r="M78" s="25"/>
      <c r="N78" s="25"/>
      <c r="O78" s="25"/>
      <c r="P78" s="25"/>
      <c r="Q78" s="25"/>
      <c r="R78" s="25"/>
      <c r="S78" s="25"/>
      <c r="T78" s="25"/>
      <c r="U78" s="25"/>
    </row>
    <row r="79" spans="1:21" ht="27.75" customHeight="1">
      <c r="A79" s="24"/>
      <c r="B79" s="22"/>
      <c r="C79" s="10"/>
      <c r="D79" s="25"/>
      <c r="E79" s="25"/>
      <c r="F79" s="25"/>
      <c r="G79" s="25"/>
      <c r="H79" s="25"/>
      <c r="I79" s="25"/>
      <c r="J79" s="25"/>
      <c r="K79" s="25"/>
      <c r="L79" s="25"/>
      <c r="M79" s="25"/>
      <c r="N79" s="25"/>
      <c r="O79" s="25"/>
      <c r="P79" s="25"/>
      <c r="Q79" s="25"/>
      <c r="R79" s="25"/>
      <c r="S79" s="25"/>
      <c r="T79" s="25"/>
      <c r="U79" s="25"/>
    </row>
    <row r="80" spans="1:21" ht="27.75" customHeight="1">
      <c r="A80" s="24"/>
      <c r="B80" s="22"/>
      <c r="C80" s="10"/>
      <c r="D80" s="25"/>
      <c r="E80" s="25"/>
      <c r="F80" s="25"/>
      <c r="G80" s="25"/>
      <c r="H80" s="25"/>
      <c r="I80" s="25"/>
      <c r="J80" s="25"/>
      <c r="K80" s="25"/>
      <c r="L80" s="25"/>
      <c r="M80" s="25"/>
      <c r="N80" s="25"/>
      <c r="O80" s="25"/>
      <c r="P80" s="25"/>
      <c r="Q80" s="25"/>
      <c r="R80" s="25"/>
      <c r="S80" s="25"/>
      <c r="T80" s="25"/>
      <c r="U80" s="25"/>
    </row>
    <row r="81" spans="1:21" ht="27.75" customHeight="1">
      <c r="A81" s="24"/>
      <c r="B81" s="22"/>
      <c r="C81" s="10"/>
      <c r="D81" s="25"/>
      <c r="E81" s="25"/>
      <c r="F81" s="25"/>
      <c r="G81" s="25"/>
      <c r="H81" s="25"/>
      <c r="I81" s="25"/>
      <c r="J81" s="25"/>
      <c r="K81" s="25"/>
      <c r="L81" s="25"/>
      <c r="M81" s="25"/>
      <c r="N81" s="25"/>
      <c r="O81" s="25"/>
      <c r="P81" s="25"/>
      <c r="Q81" s="25"/>
      <c r="R81" s="25"/>
      <c r="S81" s="25"/>
      <c r="T81" s="25"/>
      <c r="U81" s="25"/>
    </row>
    <row r="82" spans="1:21" ht="27.75" customHeight="1">
      <c r="A82" s="24"/>
      <c r="B82" s="22"/>
      <c r="C82" s="10"/>
      <c r="D82" s="25"/>
      <c r="E82" s="25"/>
      <c r="F82" s="25"/>
      <c r="G82" s="25"/>
      <c r="H82" s="25"/>
      <c r="I82" s="25"/>
      <c r="J82" s="25"/>
      <c r="K82" s="25"/>
      <c r="L82" s="25"/>
      <c r="M82" s="25"/>
      <c r="N82" s="25"/>
      <c r="O82" s="25"/>
      <c r="P82" s="25"/>
      <c r="Q82" s="25"/>
      <c r="R82" s="25"/>
      <c r="S82" s="25"/>
      <c r="T82" s="25"/>
      <c r="U82" s="25"/>
    </row>
    <row r="83" spans="1:21" ht="27.75" customHeight="1">
      <c r="A83" s="24"/>
      <c r="B83" s="22"/>
      <c r="C83" s="10"/>
      <c r="D83" s="25"/>
      <c r="E83" s="25"/>
      <c r="F83" s="25"/>
      <c r="G83" s="25"/>
      <c r="H83" s="25"/>
      <c r="I83" s="25"/>
      <c r="J83" s="25"/>
      <c r="K83" s="25"/>
      <c r="L83" s="25"/>
      <c r="M83" s="25"/>
      <c r="N83" s="25"/>
      <c r="O83" s="25"/>
      <c r="P83" s="25"/>
      <c r="Q83" s="25"/>
      <c r="R83" s="25"/>
      <c r="S83" s="25"/>
      <c r="T83" s="25"/>
      <c r="U83" s="25"/>
    </row>
    <row r="84" spans="1:21" ht="27.75" customHeight="1">
      <c r="A84" s="24"/>
      <c r="B84" s="22"/>
      <c r="C84" s="10"/>
      <c r="D84" s="25"/>
      <c r="E84" s="25"/>
      <c r="F84" s="25"/>
      <c r="G84" s="25"/>
      <c r="H84" s="25"/>
      <c r="I84" s="25"/>
      <c r="J84" s="25"/>
      <c r="K84" s="25"/>
      <c r="L84" s="25"/>
      <c r="M84" s="25"/>
      <c r="N84" s="25"/>
      <c r="O84" s="25"/>
      <c r="P84" s="25"/>
      <c r="Q84" s="25"/>
      <c r="R84" s="25"/>
      <c r="S84" s="25"/>
      <c r="T84" s="25"/>
      <c r="U84" s="25"/>
    </row>
    <row r="85" spans="1:21" ht="27.75" customHeight="1">
      <c r="A85" s="24"/>
      <c r="B85" s="22"/>
      <c r="C85" s="10"/>
      <c r="D85" s="25"/>
      <c r="E85" s="25"/>
      <c r="F85" s="25"/>
      <c r="G85" s="25"/>
      <c r="H85" s="25"/>
      <c r="I85" s="25"/>
      <c r="J85" s="25"/>
      <c r="K85" s="25"/>
      <c r="L85" s="25"/>
      <c r="M85" s="25"/>
      <c r="N85" s="25"/>
      <c r="O85" s="25"/>
      <c r="P85" s="25"/>
      <c r="Q85" s="25"/>
      <c r="R85" s="25"/>
      <c r="S85" s="25"/>
      <c r="T85" s="25"/>
      <c r="U85" s="25"/>
    </row>
    <row r="86" spans="1:21" ht="27.75" customHeight="1">
      <c r="A86" s="24"/>
      <c r="B86" s="22"/>
      <c r="C86" s="10"/>
      <c r="D86" s="25"/>
      <c r="E86" s="25"/>
      <c r="F86" s="25"/>
      <c r="G86" s="25"/>
      <c r="H86" s="25"/>
      <c r="I86" s="25"/>
      <c r="J86" s="25"/>
      <c r="K86" s="25"/>
      <c r="L86" s="25"/>
      <c r="M86" s="25"/>
      <c r="N86" s="25"/>
      <c r="O86" s="25"/>
      <c r="P86" s="25"/>
      <c r="Q86" s="25"/>
      <c r="R86" s="25"/>
      <c r="S86" s="25"/>
      <c r="T86" s="25"/>
      <c r="U86" s="25"/>
    </row>
    <row r="87" spans="1:21" ht="27.75" customHeight="1">
      <c r="A87" s="24"/>
      <c r="B87" s="22"/>
      <c r="C87" s="10"/>
      <c r="D87" s="25"/>
      <c r="E87" s="25"/>
      <c r="F87" s="25"/>
      <c r="G87" s="25"/>
      <c r="H87" s="25"/>
      <c r="I87" s="25"/>
      <c r="J87" s="25"/>
      <c r="K87" s="25"/>
      <c r="L87" s="25"/>
      <c r="M87" s="25"/>
      <c r="N87" s="25"/>
      <c r="O87" s="25"/>
      <c r="P87" s="25"/>
      <c r="Q87" s="25"/>
      <c r="R87" s="25"/>
      <c r="S87" s="25"/>
      <c r="T87" s="25"/>
      <c r="U87" s="25"/>
    </row>
    <row r="88" spans="1:21" ht="27.75" customHeight="1">
      <c r="A88" s="24"/>
      <c r="B88" s="22"/>
      <c r="C88" s="10"/>
      <c r="D88" s="25"/>
      <c r="E88" s="25"/>
      <c r="F88" s="25"/>
      <c r="G88" s="25"/>
      <c r="H88" s="25"/>
      <c r="I88" s="25"/>
      <c r="J88" s="25"/>
      <c r="K88" s="25"/>
      <c r="L88" s="25"/>
      <c r="M88" s="25"/>
      <c r="N88" s="25"/>
      <c r="O88" s="25"/>
      <c r="P88" s="25"/>
      <c r="Q88" s="25"/>
      <c r="R88" s="25"/>
      <c r="S88" s="25"/>
      <c r="T88" s="25"/>
      <c r="U88" s="25"/>
    </row>
    <row r="89" spans="1:21" ht="27.75" customHeight="1">
      <c r="A89" s="24"/>
      <c r="B89" s="22"/>
      <c r="C89" s="10"/>
      <c r="D89" s="25"/>
      <c r="E89" s="25"/>
      <c r="F89" s="25"/>
      <c r="G89" s="25"/>
      <c r="H89" s="25"/>
      <c r="I89" s="25"/>
      <c r="J89" s="25"/>
      <c r="K89" s="25"/>
      <c r="L89" s="25"/>
      <c r="M89" s="25"/>
      <c r="N89" s="25"/>
      <c r="O89" s="25"/>
      <c r="P89" s="25"/>
      <c r="Q89" s="25"/>
      <c r="R89" s="25"/>
      <c r="S89" s="25"/>
      <c r="T89" s="25"/>
      <c r="U89" s="25"/>
    </row>
    <row r="90" spans="1:21" ht="27.75" customHeight="1">
      <c r="A90" s="24"/>
      <c r="B90" s="22"/>
      <c r="C90" s="10"/>
      <c r="D90" s="25"/>
      <c r="E90" s="25"/>
      <c r="F90" s="25"/>
      <c r="G90" s="25"/>
      <c r="H90" s="25"/>
      <c r="I90" s="25"/>
      <c r="J90" s="25"/>
      <c r="K90" s="25"/>
      <c r="L90" s="25"/>
      <c r="M90" s="25"/>
      <c r="N90" s="25"/>
      <c r="O90" s="25"/>
      <c r="P90" s="25"/>
      <c r="Q90" s="25"/>
      <c r="R90" s="25"/>
      <c r="S90" s="25"/>
      <c r="T90" s="25"/>
      <c r="U90" s="25"/>
    </row>
    <row r="91" spans="1:21" ht="27.75" customHeight="1">
      <c r="A91" s="24"/>
      <c r="B91" s="22"/>
      <c r="C91" s="10"/>
      <c r="D91" s="25"/>
      <c r="E91" s="25"/>
      <c r="F91" s="25"/>
      <c r="G91" s="25"/>
      <c r="H91" s="25"/>
      <c r="I91" s="25"/>
      <c r="J91" s="25"/>
      <c r="K91" s="25"/>
      <c r="L91" s="25"/>
      <c r="M91" s="25"/>
      <c r="N91" s="25"/>
      <c r="O91" s="25"/>
      <c r="P91" s="25"/>
      <c r="Q91" s="25"/>
      <c r="R91" s="25"/>
      <c r="S91" s="25"/>
      <c r="T91" s="25"/>
      <c r="U91" s="25"/>
    </row>
    <row r="92" spans="1:21" ht="27.75" customHeight="1">
      <c r="A92" s="24"/>
      <c r="B92" s="22"/>
      <c r="C92" s="10"/>
      <c r="D92" s="25"/>
      <c r="E92" s="25"/>
      <c r="F92" s="25"/>
      <c r="G92" s="25"/>
      <c r="H92" s="25"/>
      <c r="I92" s="25"/>
      <c r="J92" s="25"/>
      <c r="K92" s="25"/>
      <c r="L92" s="25"/>
      <c r="M92" s="25"/>
      <c r="N92" s="25"/>
      <c r="O92" s="25"/>
      <c r="P92" s="25"/>
      <c r="Q92" s="25"/>
      <c r="R92" s="25"/>
      <c r="S92" s="25"/>
      <c r="T92" s="25"/>
      <c r="U92" s="25"/>
    </row>
    <row r="93" spans="1:21" ht="27.75" customHeight="1">
      <c r="A93" s="24"/>
      <c r="B93" s="22"/>
      <c r="C93" s="10"/>
      <c r="D93" s="25"/>
      <c r="E93" s="25"/>
      <c r="F93" s="25"/>
      <c r="G93" s="25"/>
      <c r="H93" s="25"/>
      <c r="I93" s="25"/>
      <c r="J93" s="25"/>
      <c r="K93" s="25"/>
      <c r="L93" s="25"/>
      <c r="M93" s="25"/>
      <c r="N93" s="25"/>
      <c r="O93" s="25"/>
      <c r="P93" s="25"/>
      <c r="Q93" s="25"/>
      <c r="R93" s="25"/>
      <c r="S93" s="25"/>
      <c r="T93" s="25"/>
      <c r="U93" s="25"/>
    </row>
    <row r="94" spans="1:21" ht="27.75" customHeight="1">
      <c r="A94" s="24"/>
      <c r="B94" s="22"/>
      <c r="C94" s="10"/>
      <c r="D94" s="25"/>
      <c r="E94" s="25"/>
      <c r="F94" s="25"/>
      <c r="G94" s="25"/>
      <c r="H94" s="25"/>
      <c r="I94" s="25"/>
      <c r="J94" s="25"/>
      <c r="K94" s="25"/>
      <c r="L94" s="25"/>
      <c r="M94" s="25"/>
      <c r="N94" s="25"/>
      <c r="O94" s="25"/>
      <c r="P94" s="25"/>
      <c r="Q94" s="25"/>
      <c r="R94" s="25"/>
      <c r="S94" s="25"/>
      <c r="T94" s="25"/>
      <c r="U94" s="25"/>
    </row>
    <row r="95" spans="1:21" ht="27.75" customHeight="1">
      <c r="A95" s="24"/>
      <c r="B95" s="22"/>
      <c r="C95" s="10"/>
      <c r="D95" s="25"/>
      <c r="E95" s="25"/>
      <c r="F95" s="25"/>
      <c r="G95" s="25"/>
      <c r="H95" s="25"/>
      <c r="I95" s="25"/>
      <c r="J95" s="25"/>
      <c r="K95" s="25"/>
      <c r="L95" s="25"/>
      <c r="M95" s="25"/>
      <c r="N95" s="25"/>
      <c r="O95" s="25"/>
      <c r="P95" s="25"/>
      <c r="Q95" s="25"/>
      <c r="R95" s="25"/>
      <c r="S95" s="25"/>
      <c r="T95" s="25"/>
      <c r="U95" s="25"/>
    </row>
    <row r="96" spans="1:21" ht="27.75" customHeight="1">
      <c r="A96" s="24"/>
      <c r="B96" s="22"/>
      <c r="C96" s="10"/>
      <c r="D96" s="25"/>
      <c r="E96" s="25"/>
      <c r="F96" s="25"/>
      <c r="G96" s="25"/>
      <c r="H96" s="25"/>
      <c r="I96" s="25"/>
      <c r="J96" s="25"/>
      <c r="K96" s="25"/>
      <c r="L96" s="25"/>
      <c r="M96" s="25"/>
      <c r="N96" s="25"/>
      <c r="O96" s="25"/>
      <c r="P96" s="25"/>
      <c r="Q96" s="25"/>
      <c r="R96" s="25"/>
      <c r="S96" s="25"/>
      <c r="T96" s="25"/>
      <c r="U96" s="25"/>
    </row>
    <row r="97" spans="1:21" ht="27.75" customHeight="1">
      <c r="A97" s="24"/>
      <c r="B97" s="22"/>
      <c r="C97" s="10"/>
      <c r="D97" s="25"/>
      <c r="E97" s="25"/>
      <c r="F97" s="25"/>
      <c r="G97" s="25"/>
      <c r="H97" s="25"/>
      <c r="I97" s="25"/>
      <c r="J97" s="25"/>
      <c r="K97" s="25"/>
      <c r="L97" s="25"/>
      <c r="M97" s="25"/>
      <c r="N97" s="25"/>
      <c r="O97" s="25"/>
      <c r="P97" s="25"/>
      <c r="Q97" s="25"/>
      <c r="R97" s="25"/>
      <c r="S97" s="25"/>
      <c r="T97" s="25"/>
      <c r="U97" s="25"/>
    </row>
    <row r="98" spans="1:21" ht="27.75" customHeight="1">
      <c r="A98" s="24"/>
      <c r="B98" s="22"/>
      <c r="C98" s="10"/>
      <c r="D98" s="25"/>
      <c r="E98" s="25"/>
      <c r="F98" s="25"/>
      <c r="G98" s="25"/>
      <c r="H98" s="25"/>
      <c r="I98" s="25"/>
      <c r="J98" s="25"/>
      <c r="K98" s="25"/>
      <c r="L98" s="25"/>
      <c r="M98" s="25"/>
      <c r="N98" s="25"/>
      <c r="O98" s="25"/>
      <c r="P98" s="25"/>
      <c r="Q98" s="25"/>
      <c r="R98" s="25"/>
      <c r="S98" s="25"/>
      <c r="T98" s="25"/>
      <c r="U98" s="25"/>
    </row>
    <row r="99" spans="1:21" ht="27.75" customHeight="1">
      <c r="A99" s="24"/>
      <c r="B99" s="22"/>
      <c r="C99" s="10"/>
      <c r="D99" s="25"/>
      <c r="E99" s="25"/>
      <c r="F99" s="25"/>
      <c r="G99" s="25"/>
      <c r="H99" s="25"/>
      <c r="I99" s="25"/>
      <c r="J99" s="25"/>
      <c r="K99" s="25"/>
      <c r="L99" s="25"/>
      <c r="M99" s="25"/>
      <c r="N99" s="25"/>
      <c r="O99" s="25"/>
      <c r="P99" s="25"/>
      <c r="Q99" s="25"/>
      <c r="R99" s="25"/>
      <c r="S99" s="25"/>
      <c r="T99" s="25"/>
      <c r="U99" s="25"/>
    </row>
    <row r="100" spans="1:21" ht="27.75" customHeight="1">
      <c r="A100" s="24"/>
      <c r="B100" s="22"/>
      <c r="C100" s="10"/>
      <c r="D100" s="25"/>
      <c r="E100" s="25"/>
      <c r="F100" s="25"/>
      <c r="G100" s="25"/>
      <c r="H100" s="25"/>
      <c r="I100" s="25"/>
      <c r="J100" s="25"/>
      <c r="K100" s="25"/>
      <c r="L100" s="25"/>
      <c r="M100" s="25"/>
      <c r="N100" s="25"/>
      <c r="O100" s="25"/>
      <c r="P100" s="25"/>
      <c r="Q100" s="25"/>
      <c r="R100" s="25"/>
      <c r="S100" s="25"/>
      <c r="T100" s="25"/>
      <c r="U100" s="25"/>
    </row>
    <row r="101" spans="1:21" ht="27.75" customHeight="1">
      <c r="A101" s="24"/>
      <c r="B101" s="22"/>
      <c r="C101" s="10"/>
      <c r="D101" s="25"/>
      <c r="E101" s="25"/>
      <c r="F101" s="25"/>
      <c r="G101" s="25"/>
      <c r="H101" s="25"/>
      <c r="I101" s="25"/>
      <c r="J101" s="25"/>
      <c r="K101" s="25"/>
      <c r="L101" s="25"/>
      <c r="M101" s="25"/>
      <c r="N101" s="25"/>
      <c r="O101" s="25"/>
      <c r="P101" s="25"/>
      <c r="Q101" s="25"/>
      <c r="R101" s="25"/>
      <c r="S101" s="25"/>
      <c r="T101" s="25"/>
      <c r="U101" s="25"/>
    </row>
    <row r="102" spans="1:21" ht="27.75" customHeight="1">
      <c r="A102" s="24"/>
      <c r="B102" s="22"/>
      <c r="C102" s="10"/>
      <c r="D102" s="25"/>
      <c r="E102" s="25"/>
      <c r="F102" s="25"/>
      <c r="G102" s="25"/>
      <c r="H102" s="25"/>
      <c r="I102" s="25"/>
      <c r="J102" s="25"/>
      <c r="K102" s="25"/>
      <c r="L102" s="25"/>
      <c r="M102" s="25"/>
      <c r="N102" s="25"/>
      <c r="O102" s="25"/>
      <c r="P102" s="25"/>
      <c r="Q102" s="25"/>
      <c r="R102" s="25"/>
      <c r="S102" s="25"/>
      <c r="T102" s="25"/>
      <c r="U102" s="25"/>
    </row>
    <row r="103" spans="1:21" ht="27.75" customHeight="1">
      <c r="A103" s="24"/>
      <c r="B103" s="22"/>
      <c r="C103" s="10"/>
      <c r="D103" s="25"/>
      <c r="E103" s="25"/>
      <c r="F103" s="25"/>
      <c r="G103" s="25"/>
      <c r="H103" s="25"/>
      <c r="I103" s="25"/>
      <c r="J103" s="25"/>
      <c r="K103" s="25"/>
      <c r="L103" s="25"/>
      <c r="M103" s="25"/>
      <c r="N103" s="25"/>
      <c r="O103" s="25"/>
      <c r="P103" s="25"/>
      <c r="Q103" s="25"/>
      <c r="R103" s="25"/>
      <c r="S103" s="25"/>
      <c r="T103" s="25"/>
      <c r="U103" s="25"/>
    </row>
    <row r="104" spans="1:21" ht="27.75" customHeight="1">
      <c r="A104" s="24"/>
      <c r="B104" s="22"/>
      <c r="C104" s="10"/>
      <c r="D104" s="25"/>
      <c r="E104" s="25"/>
      <c r="F104" s="25"/>
      <c r="G104" s="25"/>
      <c r="H104" s="25"/>
      <c r="I104" s="25"/>
      <c r="J104" s="25"/>
      <c r="K104" s="25"/>
      <c r="L104" s="25"/>
      <c r="M104" s="25"/>
      <c r="N104" s="25"/>
      <c r="O104" s="25"/>
      <c r="P104" s="25"/>
      <c r="Q104" s="25"/>
      <c r="R104" s="25"/>
      <c r="S104" s="25"/>
      <c r="T104" s="25"/>
      <c r="U104" s="25"/>
    </row>
    <row r="105" spans="1:21" ht="27.75" customHeight="1">
      <c r="A105" s="24"/>
      <c r="B105" s="22"/>
      <c r="C105" s="10"/>
      <c r="D105" s="25"/>
      <c r="E105" s="25"/>
      <c r="F105" s="25"/>
      <c r="G105" s="25"/>
      <c r="H105" s="25"/>
      <c r="I105" s="25"/>
      <c r="J105" s="25"/>
      <c r="K105" s="25"/>
      <c r="L105" s="25"/>
      <c r="M105" s="25"/>
      <c r="N105" s="25"/>
      <c r="O105" s="25"/>
      <c r="P105" s="25"/>
      <c r="Q105" s="25"/>
      <c r="R105" s="25"/>
      <c r="S105" s="25"/>
      <c r="T105" s="25"/>
      <c r="U105" s="25"/>
    </row>
    <row r="106" spans="1:21" ht="27.75" customHeight="1">
      <c r="A106" s="24"/>
      <c r="B106" s="22"/>
      <c r="C106" s="10"/>
      <c r="D106" s="25"/>
      <c r="E106" s="25"/>
      <c r="F106" s="25"/>
      <c r="G106" s="25"/>
      <c r="H106" s="25"/>
      <c r="I106" s="25"/>
      <c r="J106" s="25"/>
      <c r="K106" s="25"/>
      <c r="L106" s="25"/>
      <c r="M106" s="25"/>
      <c r="N106" s="25"/>
      <c r="O106" s="25"/>
      <c r="P106" s="25"/>
      <c r="Q106" s="25"/>
      <c r="R106" s="25"/>
      <c r="S106" s="25"/>
      <c r="T106" s="25"/>
      <c r="U106" s="25"/>
    </row>
    <row r="107" spans="1:21" ht="27.75" customHeight="1">
      <c r="A107" s="24"/>
      <c r="B107" s="22"/>
      <c r="C107" s="10"/>
      <c r="D107" s="25"/>
      <c r="E107" s="25"/>
      <c r="F107" s="25"/>
      <c r="G107" s="25"/>
      <c r="H107" s="25"/>
      <c r="I107" s="25"/>
      <c r="J107" s="25"/>
      <c r="K107" s="25"/>
      <c r="L107" s="25"/>
      <c r="M107" s="25"/>
      <c r="N107" s="25"/>
      <c r="O107" s="25"/>
      <c r="P107" s="25"/>
      <c r="Q107" s="25"/>
      <c r="R107" s="25"/>
      <c r="S107" s="25"/>
      <c r="T107" s="25"/>
      <c r="U107" s="25"/>
    </row>
    <row r="108" spans="1:21" ht="27.75" customHeight="1">
      <c r="A108" s="24"/>
      <c r="B108" s="22"/>
      <c r="C108" s="10"/>
      <c r="D108" s="25"/>
      <c r="E108" s="25"/>
      <c r="F108" s="25"/>
      <c r="G108" s="25"/>
      <c r="H108" s="25"/>
      <c r="I108" s="25"/>
      <c r="J108" s="25"/>
      <c r="K108" s="25"/>
      <c r="L108" s="25"/>
      <c r="M108" s="25"/>
      <c r="N108" s="25"/>
      <c r="O108" s="25"/>
      <c r="P108" s="25"/>
      <c r="Q108" s="25"/>
      <c r="R108" s="25"/>
      <c r="S108" s="25"/>
      <c r="T108" s="25"/>
      <c r="U108" s="25"/>
    </row>
    <row r="109" spans="1:21" ht="27.75" customHeight="1">
      <c r="A109" s="24"/>
      <c r="B109" s="22"/>
      <c r="C109" s="10"/>
      <c r="D109" s="25"/>
      <c r="E109" s="25"/>
      <c r="F109" s="25"/>
      <c r="G109" s="25"/>
      <c r="H109" s="25"/>
      <c r="I109" s="25"/>
      <c r="J109" s="25"/>
      <c r="K109" s="25"/>
      <c r="L109" s="25"/>
      <c r="M109" s="25"/>
      <c r="N109" s="25"/>
      <c r="O109" s="25"/>
      <c r="P109" s="25"/>
      <c r="Q109" s="25"/>
      <c r="R109" s="25"/>
      <c r="S109" s="25"/>
      <c r="T109" s="25"/>
      <c r="U109" s="25"/>
    </row>
    <row r="110" spans="1:21" ht="27.75" customHeight="1">
      <c r="A110" s="24"/>
      <c r="B110" s="22"/>
      <c r="C110" s="10"/>
      <c r="D110" s="25"/>
      <c r="E110" s="25"/>
      <c r="F110" s="25"/>
      <c r="G110" s="25"/>
      <c r="H110" s="25"/>
      <c r="I110" s="25"/>
      <c r="J110" s="25"/>
      <c r="K110" s="25"/>
      <c r="L110" s="25"/>
      <c r="M110" s="25"/>
      <c r="N110" s="25"/>
      <c r="O110" s="25"/>
      <c r="P110" s="25"/>
      <c r="Q110" s="25"/>
      <c r="R110" s="25"/>
      <c r="S110" s="25"/>
      <c r="T110" s="25"/>
      <c r="U110" s="25"/>
    </row>
    <row r="111" spans="1:21" ht="27.75" customHeight="1">
      <c r="A111" s="24"/>
      <c r="B111" s="22"/>
      <c r="C111" s="10"/>
      <c r="D111" s="25"/>
      <c r="E111" s="25"/>
      <c r="F111" s="25"/>
      <c r="G111" s="25"/>
      <c r="H111" s="25"/>
      <c r="I111" s="25"/>
      <c r="J111" s="25"/>
      <c r="K111" s="25"/>
      <c r="L111" s="25"/>
      <c r="M111" s="25"/>
      <c r="N111" s="25"/>
      <c r="O111" s="25"/>
      <c r="P111" s="25"/>
      <c r="Q111" s="25"/>
      <c r="R111" s="25"/>
      <c r="S111" s="25"/>
      <c r="T111" s="25"/>
      <c r="U111" s="25"/>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A4" sqref="A4:A29"/>
    </sheetView>
  </sheetViews>
  <sheetFormatPr baseColWidth="10" defaultColWidth="17.1640625" defaultRowHeight="12.75" customHeight="1" x14ac:dyDescent="0"/>
  <cols>
    <col min="1" max="6" width="14.5" customWidth="1"/>
  </cols>
  <sheetData>
    <row r="1" spans="1:6" ht="30.75" customHeight="1">
      <c r="A1" s="34" t="s">
        <v>3</v>
      </c>
      <c r="B1" s="36" t="s">
        <v>4</v>
      </c>
      <c r="C1" s="36" t="s">
        <v>5</v>
      </c>
      <c r="D1" s="38" t="s">
        <v>6</v>
      </c>
      <c r="E1" s="38" t="s">
        <v>7</v>
      </c>
      <c r="F1" s="33" t="s">
        <v>8</v>
      </c>
    </row>
    <row r="2" spans="1:6" ht="30.75" customHeight="1">
      <c r="A2" s="35"/>
      <c r="B2" s="37"/>
      <c r="C2" s="37"/>
      <c r="D2" s="33"/>
      <c r="E2" s="33"/>
      <c r="F2" s="33"/>
    </row>
    <row r="3" spans="1:6" ht="17.25" customHeight="1">
      <c r="A3" s="29">
        <v>1</v>
      </c>
      <c r="B3" s="8">
        <f>'Project Data'!C2</f>
        <v>41092</v>
      </c>
      <c r="C3" s="4">
        <f>'Project Data'!C3</f>
        <v>41461</v>
      </c>
      <c r="D3" s="26">
        <v>5</v>
      </c>
      <c r="E3" s="18">
        <v>3</v>
      </c>
      <c r="F3" s="23">
        <f>D3-E3</f>
        <v>2</v>
      </c>
    </row>
    <row r="4" spans="1:6" ht="17.25" customHeight="1">
      <c r="A4" s="27">
        <f>(A3+1)</f>
        <v>2</v>
      </c>
      <c r="B4" s="15">
        <f>IF(((A4+A4)=0),,(B3+'Project Data'!$C$4))</f>
        <v>41099</v>
      </c>
      <c r="C4" s="32">
        <f>IF(((A4+A4)=0),,(C3+'Project Data'!$C$4))</f>
        <v>41468</v>
      </c>
      <c r="D4" s="30">
        <v>6</v>
      </c>
      <c r="E4" s="13">
        <v>4</v>
      </c>
      <c r="F4" s="6">
        <f>IF(ISBLANK(D4),,((SUM(D$3:D4))-(SUM(E$3:E4))))</f>
        <v>4</v>
      </c>
    </row>
    <row r="5" spans="1:6" ht="17.25" customHeight="1">
      <c r="A5" s="27">
        <f t="shared" ref="A5:A29" si="0">(A4+1)</f>
        <v>3</v>
      </c>
      <c r="B5" s="15">
        <f>IF(((A5+A5)=0),,(B4+'Project Data'!$C$4))</f>
        <v>41106</v>
      </c>
      <c r="C5" s="32">
        <f>IF(((A5+A5)=0),,(C4+'Project Data'!$C$4))</f>
        <v>41475</v>
      </c>
      <c r="D5" s="30">
        <v>7</v>
      </c>
      <c r="E5" s="13">
        <v>1</v>
      </c>
      <c r="F5" s="6">
        <f>IF(ISBLANK(D5),,((SUM(D$3:D5))-(SUM(E$3:E5))))</f>
        <v>10</v>
      </c>
    </row>
    <row r="6" spans="1:6" ht="17.25" customHeight="1">
      <c r="A6" s="27">
        <f t="shared" si="0"/>
        <v>4</v>
      </c>
      <c r="B6" s="15">
        <f>IF(((A6+A6)=0),,(B5+'Project Data'!$C$4))</f>
        <v>41113</v>
      </c>
      <c r="C6" s="32">
        <f>IF(((A6+A6)=0),,(C5+'Project Data'!$C$4))</f>
        <v>41482</v>
      </c>
      <c r="D6" s="30">
        <v>2</v>
      </c>
      <c r="E6" s="13">
        <v>6</v>
      </c>
      <c r="F6" s="6">
        <f>IF(ISBLANK(D6),,((SUM(D$3:D6))-(SUM(E$3:E6))))</f>
        <v>6</v>
      </c>
    </row>
    <row r="7" spans="1:6" ht="17.25" customHeight="1">
      <c r="A7" s="27">
        <f t="shared" si="0"/>
        <v>5</v>
      </c>
      <c r="B7" s="15">
        <f>IF(((A7+A7)=0),,(B6+'Project Data'!$C$4))</f>
        <v>41120</v>
      </c>
      <c r="C7" s="32">
        <f>IF(((A7+A7)=0),,(C6+'Project Data'!$C$4))</f>
        <v>41489</v>
      </c>
      <c r="D7" s="30">
        <v>1</v>
      </c>
      <c r="E7" s="13">
        <v>4</v>
      </c>
      <c r="F7" s="6">
        <f>IF(ISBLANK(D7),,((SUM(D$3:D7))-(SUM(E$3:E7))))</f>
        <v>3</v>
      </c>
    </row>
    <row r="8" spans="1:6" ht="17.25" customHeight="1">
      <c r="A8" s="27">
        <f t="shared" si="0"/>
        <v>6</v>
      </c>
      <c r="B8" s="15">
        <f>IF(((A8+A8)=0),,(B7+'Project Data'!$C$4))</f>
        <v>41127</v>
      </c>
      <c r="C8" s="32">
        <f>IF(((A8+A8)=0),,(C7+'Project Data'!$C$4))</f>
        <v>41496</v>
      </c>
      <c r="D8" s="30">
        <v>5</v>
      </c>
      <c r="E8" s="13">
        <v>5</v>
      </c>
      <c r="F8" s="6">
        <f>IF(ISBLANK(D8),,((SUM(D$3:D8))-(SUM(E$3:E8))))</f>
        <v>3</v>
      </c>
    </row>
    <row r="9" spans="1:6" ht="17.25" customHeight="1">
      <c r="A9" s="27">
        <f t="shared" si="0"/>
        <v>7</v>
      </c>
      <c r="B9" s="15">
        <f>IF(((A9+A9)=0),,(B8+'Project Data'!$C$4))</f>
        <v>41134</v>
      </c>
      <c r="C9" s="32">
        <f>IF(((A9+A9)=0),,(C8+'Project Data'!$C$4))</f>
        <v>41503</v>
      </c>
      <c r="D9" s="30">
        <v>4</v>
      </c>
      <c r="E9" s="13">
        <v>7</v>
      </c>
      <c r="F9" s="6">
        <f>IF(ISBLANK(D9),,((SUM(D$3:D9))-(SUM(E$3:E9))))</f>
        <v>0</v>
      </c>
    </row>
    <row r="10" spans="1:6" ht="17.25" customHeight="1">
      <c r="A10" s="27">
        <f t="shared" si="0"/>
        <v>8</v>
      </c>
      <c r="B10" s="15">
        <f>IF(((A10+A10)=0),,(B9+'Project Data'!$C$4))</f>
        <v>41141</v>
      </c>
      <c r="C10" s="32">
        <f>IF(((A10+A10)=0),,(C9+'Project Data'!$C$4))</f>
        <v>41510</v>
      </c>
      <c r="D10" s="30">
        <v>3</v>
      </c>
      <c r="E10" s="13">
        <v>1</v>
      </c>
      <c r="F10" s="6">
        <f>IF(ISBLANK(D10),,((SUM(D$3:D10))-(SUM(E$3:E10))))</f>
        <v>2</v>
      </c>
    </row>
    <row r="11" spans="1:6" ht="17.25" customHeight="1">
      <c r="A11" s="27">
        <f t="shared" si="0"/>
        <v>9</v>
      </c>
      <c r="B11" s="15">
        <f>IF(((A11+A11)=0),,(B10+'Project Data'!$C$4))</f>
        <v>41148</v>
      </c>
      <c r="C11" s="32">
        <f>IF(((A11+A11)=0),,(C10+'Project Data'!$C$4))</f>
        <v>41517</v>
      </c>
      <c r="D11" s="30">
        <v>0</v>
      </c>
      <c r="E11" s="13">
        <v>0</v>
      </c>
      <c r="F11" s="6">
        <f>IF(ISBLANK(D11),,((SUM(D$3:D11))-(SUM(E$3:E11))))</f>
        <v>2</v>
      </c>
    </row>
    <row r="12" spans="1:6" ht="17.25" customHeight="1">
      <c r="A12" s="27">
        <f t="shared" si="0"/>
        <v>10</v>
      </c>
      <c r="B12" s="15">
        <f>IF(((A12+A12)=0),,(B11+'Project Data'!$C$4))</f>
        <v>41155</v>
      </c>
      <c r="C12" s="32">
        <f>IF(((A12+A12)=0),,(C11+'Project Data'!$C$4))</f>
        <v>41524</v>
      </c>
      <c r="D12" s="30">
        <v>0</v>
      </c>
      <c r="E12" s="13">
        <v>2</v>
      </c>
      <c r="F12" s="6">
        <f>IF(ISBLANK(D12),,((SUM(D$3:D12))-(SUM(E$3:E12))))</f>
        <v>0</v>
      </c>
    </row>
    <row r="13" spans="1:6" ht="17.25" customHeight="1">
      <c r="A13" s="27">
        <f t="shared" si="0"/>
        <v>11</v>
      </c>
      <c r="B13" s="15">
        <f>IF(((A13+A13)=0),,(B12+'Project Data'!$C$4))</f>
        <v>41162</v>
      </c>
      <c r="C13" s="32">
        <f>IF(((A13+A13)=0),,(C12+'Project Data'!$C$4))</f>
        <v>41531</v>
      </c>
      <c r="D13" s="30">
        <v>0</v>
      </c>
      <c r="E13" s="13">
        <v>0</v>
      </c>
      <c r="F13" s="6">
        <f>IF(ISBLANK(D13),,((SUM(D$3:D13))-(SUM(E$3:E13))))</f>
        <v>0</v>
      </c>
    </row>
    <row r="14" spans="1:6" ht="17.25" customHeight="1">
      <c r="A14" s="27">
        <f t="shared" si="0"/>
        <v>12</v>
      </c>
      <c r="B14" s="15">
        <f>IF(((A14+A14)=0),,(B13+'Project Data'!$C$4))</f>
        <v>41169</v>
      </c>
      <c r="C14" s="32">
        <f>IF(((A14+A14)=0),,(C13+'Project Data'!$C$4))</f>
        <v>41538</v>
      </c>
      <c r="D14" s="30">
        <v>0</v>
      </c>
      <c r="E14" s="13">
        <v>0</v>
      </c>
      <c r="F14" s="6">
        <f>IF(ISBLANK(D14),,((SUM(D$3:D14))-(SUM(E$3:E14))))</f>
        <v>0</v>
      </c>
    </row>
    <row r="15" spans="1:6" ht="17.25" customHeight="1">
      <c r="A15" s="27">
        <f t="shared" si="0"/>
        <v>13</v>
      </c>
      <c r="B15" s="15">
        <f>IF(((A15+A15)=0),,(B14+'Project Data'!$C$4))</f>
        <v>41176</v>
      </c>
      <c r="C15" s="32">
        <f>IF(((A15+A15)=0),,(C14+'Project Data'!$C$4))</f>
        <v>41545</v>
      </c>
      <c r="D15" s="30">
        <v>20</v>
      </c>
      <c r="E15" s="13">
        <v>10</v>
      </c>
      <c r="F15" s="6">
        <f>IF(ISBLANK(D15),,((SUM(D$3:D15))-(SUM(E$3:E15))))</f>
        <v>10</v>
      </c>
    </row>
    <row r="16" spans="1:6" ht="17.25" customHeight="1">
      <c r="A16" s="27">
        <f t="shared" si="0"/>
        <v>14</v>
      </c>
      <c r="B16" s="15">
        <f>IF(((A16+A16)=0),,(B15+'Project Data'!$C$4))</f>
        <v>41183</v>
      </c>
      <c r="C16" s="32">
        <f>IF(((A16+A16)=0),,(C15+'Project Data'!$C$4))</f>
        <v>41552</v>
      </c>
      <c r="D16" s="30">
        <v>25</v>
      </c>
      <c r="E16" s="13">
        <v>10</v>
      </c>
      <c r="F16" s="6">
        <f>IF(ISBLANK(D16),,((SUM(D$3:D16))-(SUM(E$3:E16))))</f>
        <v>25</v>
      </c>
    </row>
    <row r="17" spans="1:6" ht="17.25" customHeight="1">
      <c r="A17" s="27">
        <f t="shared" si="0"/>
        <v>15</v>
      </c>
      <c r="B17" s="15">
        <f>IF(((A17+A17)=0),,(B16+'Project Data'!$C$4))</f>
        <v>41190</v>
      </c>
      <c r="C17" s="32">
        <f>IF(((A17+A17)=0),,(C16+'Project Data'!$C$4))</f>
        <v>41559</v>
      </c>
      <c r="D17" s="30"/>
      <c r="E17" s="13"/>
      <c r="F17" s="6">
        <f>IF(ISBLANK(D17),,((SUM(D$3:D17))-(SUM(E$3:E17))))</f>
        <v>0</v>
      </c>
    </row>
    <row r="18" spans="1:6" ht="17.25" customHeight="1">
      <c r="A18" s="27">
        <f t="shared" si="0"/>
        <v>16</v>
      </c>
      <c r="B18" s="15">
        <f>IF(((A18+A18)=0),,(B17+'Project Data'!$C$4))</f>
        <v>41197</v>
      </c>
      <c r="C18" s="32">
        <f>IF(((A18+A18)=0),,(C17+'Project Data'!$C$4))</f>
        <v>41566</v>
      </c>
      <c r="D18" s="30"/>
      <c r="E18" s="13"/>
      <c r="F18" s="6">
        <f>IF(ISBLANK(D18),,((SUM(D$3:D18))-(SUM(E$3:E18))))</f>
        <v>0</v>
      </c>
    </row>
    <row r="19" spans="1:6" ht="17.25" customHeight="1">
      <c r="A19" s="27">
        <f t="shared" si="0"/>
        <v>17</v>
      </c>
      <c r="B19" s="15">
        <f>IF(((A19+A19)=0),,(B18+'Project Data'!$C$4))</f>
        <v>41204</v>
      </c>
      <c r="C19" s="32">
        <f>IF(((A19+A19)=0),,(C18+'Project Data'!$C$4))</f>
        <v>41573</v>
      </c>
      <c r="D19" s="30"/>
      <c r="E19" s="13"/>
      <c r="F19" s="6">
        <f>IF(ISBLANK(D19),,((SUM(D$3:D19))-(SUM(E$3:E19))))</f>
        <v>0</v>
      </c>
    </row>
    <row r="20" spans="1:6" ht="17.25" customHeight="1">
      <c r="A20" s="27">
        <f t="shared" si="0"/>
        <v>18</v>
      </c>
      <c r="B20" s="15">
        <f>IF(((A20+A20)=0),,(B19+'Project Data'!$C$4))</f>
        <v>41211</v>
      </c>
      <c r="C20" s="32">
        <f>IF(((A20+A20)=0),,(C19+'Project Data'!$C$4))</f>
        <v>41580</v>
      </c>
      <c r="D20" s="30"/>
      <c r="E20" s="13"/>
      <c r="F20" s="6">
        <f>IF(ISBLANK(D20),,((SUM(D$3:D20))-(SUM(E$3:E20))))</f>
        <v>0</v>
      </c>
    </row>
    <row r="21" spans="1:6" ht="17.25" customHeight="1">
      <c r="A21" s="27">
        <f t="shared" si="0"/>
        <v>19</v>
      </c>
      <c r="B21" s="15">
        <f>IF(((A21+A21)=0),,(B20+'Project Data'!$C$4))</f>
        <v>41218</v>
      </c>
      <c r="C21" s="32">
        <f>IF(((A21+A21)=0),,(C20+'Project Data'!$C$4))</f>
        <v>41587</v>
      </c>
      <c r="D21" s="30"/>
      <c r="E21" s="13"/>
      <c r="F21" s="6">
        <f>IF(ISBLANK(D21),,((SUM(D$3:D21))-(SUM(E$3:E21))))</f>
        <v>0</v>
      </c>
    </row>
    <row r="22" spans="1:6" ht="17.25" customHeight="1">
      <c r="A22" s="27">
        <f t="shared" si="0"/>
        <v>20</v>
      </c>
      <c r="B22" s="15">
        <f>IF(((A22+A22)=0),,(B21+'Project Data'!$C$4))</f>
        <v>41225</v>
      </c>
      <c r="C22" s="32">
        <f>IF(((A22+A22)=0),,(C21+'Project Data'!$C$4))</f>
        <v>41594</v>
      </c>
      <c r="D22" s="30"/>
      <c r="E22" s="13"/>
      <c r="F22" s="6">
        <f>IF(ISBLANK(D22),,((SUM(D$3:D22))-(SUM(E$3:E22))))</f>
        <v>0</v>
      </c>
    </row>
    <row r="23" spans="1:6" ht="17.25" customHeight="1">
      <c r="A23" s="27">
        <f t="shared" si="0"/>
        <v>21</v>
      </c>
      <c r="B23" s="15">
        <f>IF(((A23+A23)=0),,(B22+'Project Data'!$C$4))</f>
        <v>41232</v>
      </c>
      <c r="C23" s="32">
        <f>IF(((A23+A23)=0),,(C22+'Project Data'!$C$4))</f>
        <v>41601</v>
      </c>
      <c r="D23" s="30"/>
      <c r="E23" s="13"/>
      <c r="F23" s="6">
        <f>IF(ISBLANK(D23),,((SUM(D$3:D23))-(SUM(E$3:E23))))</f>
        <v>0</v>
      </c>
    </row>
    <row r="24" spans="1:6" ht="17.25" customHeight="1">
      <c r="A24" s="27">
        <f t="shared" si="0"/>
        <v>22</v>
      </c>
      <c r="B24" s="15">
        <f>IF(((A24+A24)=0),,(B23+'Project Data'!$C$4))</f>
        <v>41239</v>
      </c>
      <c r="C24" s="32">
        <f>IF(((A24+A24)=0),,(C23+'Project Data'!$C$4))</f>
        <v>41608</v>
      </c>
      <c r="D24" s="30"/>
      <c r="E24" s="13"/>
      <c r="F24" s="6">
        <f>IF(ISBLANK(D24),,((SUM(D$3:D24))-(SUM(E$3:E24))))</f>
        <v>0</v>
      </c>
    </row>
    <row r="25" spans="1:6" ht="17.25" customHeight="1">
      <c r="A25" s="27">
        <f t="shared" si="0"/>
        <v>23</v>
      </c>
      <c r="B25" s="15">
        <f>IF(((A25+A25)=0),,(B24+'Project Data'!$C$4))</f>
        <v>41246</v>
      </c>
      <c r="C25" s="32">
        <f>IF(((A25+A25)=0),,(C24+'Project Data'!$C$4))</f>
        <v>41615</v>
      </c>
      <c r="D25" s="30"/>
      <c r="E25" s="13"/>
      <c r="F25" s="6">
        <f>IF(ISBLANK(D25),,((SUM(D$3:D25))-(SUM(E$3:E25))))</f>
        <v>0</v>
      </c>
    </row>
    <row r="26" spans="1:6" ht="17.25" customHeight="1">
      <c r="A26" s="27">
        <f t="shared" si="0"/>
        <v>24</v>
      </c>
      <c r="B26" s="15">
        <f>IF(((A26+A26)=0),,(B25+'Project Data'!$C$4))</f>
        <v>41253</v>
      </c>
      <c r="C26" s="32">
        <f>IF(((A26+A26)=0),,(C25+'Project Data'!$C$4))</f>
        <v>41622</v>
      </c>
      <c r="D26" s="30"/>
      <c r="E26" s="13"/>
      <c r="F26" s="6">
        <f>IF(ISBLANK(D26),,((SUM(D$3:D26))-(SUM(E$3:E26))))</f>
        <v>0</v>
      </c>
    </row>
    <row r="27" spans="1:6" ht="17.25" customHeight="1">
      <c r="A27" s="27">
        <f t="shared" si="0"/>
        <v>25</v>
      </c>
      <c r="B27" s="15">
        <f>IF(((A27+A27)=0),,(B26+'Project Data'!$C$4))</f>
        <v>41260</v>
      </c>
      <c r="C27" s="32">
        <f>IF(((A27+A27)=0),,(C26+'Project Data'!$C$4))</f>
        <v>41629</v>
      </c>
      <c r="D27" s="30"/>
      <c r="E27" s="13"/>
      <c r="F27" s="6">
        <f>IF(ISBLANK(D27),,((SUM(D$3:D27))-(SUM(E$3:E27))))</f>
        <v>0</v>
      </c>
    </row>
    <row r="28" spans="1:6" ht="17.25" customHeight="1">
      <c r="A28" s="27">
        <f t="shared" si="0"/>
        <v>26</v>
      </c>
      <c r="B28" s="15">
        <f>IF(((A28+A28)=0),,(B27+'Project Data'!$C$4))</f>
        <v>41267</v>
      </c>
      <c r="C28" s="32">
        <f>IF(((A28+A28)=0),,(C27+'Project Data'!$C$4))</f>
        <v>41636</v>
      </c>
      <c r="D28" s="30"/>
      <c r="E28" s="13"/>
      <c r="F28" s="6">
        <f>IF(ISBLANK(D28),,((SUM(D$3:D28))-(SUM(E$3:E28))))</f>
        <v>0</v>
      </c>
    </row>
    <row r="29" spans="1:6" ht="17.25" customHeight="1">
      <c r="A29" s="27">
        <f t="shared" si="0"/>
        <v>27</v>
      </c>
      <c r="B29" s="2">
        <f>IF(((A29+A29)=0),,(B28+'Project Data'!$C$4))</f>
        <v>41274</v>
      </c>
      <c r="C29" s="21">
        <f>IF(((A29+A29)=0),,(C28+'Project Data'!$C$4))</f>
        <v>41643</v>
      </c>
      <c r="D29" s="20"/>
      <c r="E29" s="14"/>
      <c r="F29" s="16">
        <f>IF(ISBLANK(D29),,((SUM(D$3:D29))-(SUM(E$3:E29))))</f>
        <v>0</v>
      </c>
    </row>
  </sheetData>
  <mergeCells count="6">
    <mergeCell ref="F1:F2"/>
    <mergeCell ref="A1:A2"/>
    <mergeCell ref="B1:B2"/>
    <mergeCell ref="C1:C2"/>
    <mergeCell ref="D1:D2"/>
    <mergeCell ref="E1:E2"/>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sqref="A1:XFD1048576"/>
    </sheetView>
  </sheetViews>
  <sheetFormatPr baseColWidth="10" defaultColWidth="17.1640625" defaultRowHeight="12.75" customHeight="1" x14ac:dyDescent="0"/>
  <cols>
    <col min="1" max="20" width="1.83203125" customWidth="1"/>
  </cols>
  <sheetData>
    <row r="1" spans="1:6" ht="12.75" customHeight="1">
      <c r="C1" t="s">
        <v>9</v>
      </c>
      <c r="D1" t="s">
        <v>10</v>
      </c>
      <c r="E1" t="s">
        <v>11</v>
      </c>
      <c r="F1" t="s">
        <v>12</v>
      </c>
    </row>
    <row r="2" spans="1:6" ht="12.75" customHeight="1">
      <c r="A2">
        <f>'Sprint Data'!D3</f>
        <v>5</v>
      </c>
      <c r="B2">
        <f>'Sprint Data'!E3</f>
        <v>3</v>
      </c>
      <c r="C2" s="5">
        <f>'Sprint Data'!C3</f>
        <v>41461</v>
      </c>
      <c r="D2">
        <f>A2</f>
        <v>5</v>
      </c>
      <c r="E2">
        <f>B2</f>
        <v>3</v>
      </c>
      <c r="F2">
        <f t="shared" ref="F2:F28" si="0">IF(ISBLANK(A2),,IF(((D2-E2)&gt;0),(D2-E2),0))</f>
        <v>2</v>
      </c>
    </row>
    <row r="3" spans="1:6" ht="12.75" customHeight="1">
      <c r="A3">
        <f>'Sprint Data'!D4</f>
        <v>6</v>
      </c>
      <c r="B3">
        <f>'Sprint Data'!E4</f>
        <v>4</v>
      </c>
      <c r="C3" s="5">
        <f>'Sprint Data'!C4</f>
        <v>41468</v>
      </c>
      <c r="D3">
        <f>IF(ISBLANK(A3),,SUM(A$2:A3))</f>
        <v>11</v>
      </c>
      <c r="E3">
        <f>IF(ISBLANK(B3),,SUM(B$2:B3))</f>
        <v>7</v>
      </c>
      <c r="F3">
        <f t="shared" si="0"/>
        <v>4</v>
      </c>
    </row>
    <row r="4" spans="1:6" ht="12.75" customHeight="1">
      <c r="A4">
        <f>'Sprint Data'!D5</f>
        <v>7</v>
      </c>
      <c r="B4">
        <f>'Sprint Data'!E5</f>
        <v>1</v>
      </c>
      <c r="C4" s="5">
        <f>'Sprint Data'!C5</f>
        <v>41475</v>
      </c>
      <c r="D4">
        <f>IF(ISBLANK(A4),,SUM(A$2:A4))</f>
        <v>18</v>
      </c>
      <c r="E4">
        <f>IF(ISBLANK(B4),,SUM(B$2:B4))</f>
        <v>8</v>
      </c>
      <c r="F4">
        <f t="shared" si="0"/>
        <v>10</v>
      </c>
    </row>
    <row r="5" spans="1:6" ht="12.75" customHeight="1">
      <c r="A5">
        <f>'Sprint Data'!D6</f>
        <v>2</v>
      </c>
      <c r="B5">
        <f>'Sprint Data'!E6</f>
        <v>6</v>
      </c>
      <c r="C5" s="5">
        <f>'Sprint Data'!C6</f>
        <v>41482</v>
      </c>
      <c r="D5">
        <f>IF(ISBLANK(A5),,SUM(A$2:A5))</f>
        <v>20</v>
      </c>
      <c r="E5">
        <f>IF(ISBLANK(B5),,SUM(B$2:B5))</f>
        <v>14</v>
      </c>
      <c r="F5">
        <f t="shared" si="0"/>
        <v>6</v>
      </c>
    </row>
    <row r="6" spans="1:6" ht="12.75" customHeight="1">
      <c r="A6">
        <f>'Sprint Data'!D7</f>
        <v>1</v>
      </c>
      <c r="B6">
        <f>'Sprint Data'!E7</f>
        <v>4</v>
      </c>
      <c r="C6" s="5">
        <f>'Sprint Data'!C7</f>
        <v>41489</v>
      </c>
      <c r="D6">
        <f>IF(ISBLANK(A6),,SUM(A$2:A6))</f>
        <v>21</v>
      </c>
      <c r="E6">
        <f>IF(ISBLANK(B6),,SUM(B$2:B6))</f>
        <v>18</v>
      </c>
      <c r="F6">
        <f t="shared" si="0"/>
        <v>3</v>
      </c>
    </row>
    <row r="7" spans="1:6" ht="12.75" customHeight="1">
      <c r="A7">
        <f>'Sprint Data'!D8</f>
        <v>5</v>
      </c>
      <c r="B7">
        <f>'Sprint Data'!E8</f>
        <v>5</v>
      </c>
      <c r="C7" s="5">
        <f>'Sprint Data'!C8</f>
        <v>41496</v>
      </c>
      <c r="D7">
        <f>IF(ISBLANK(A7),,SUM(A$2:A7))</f>
        <v>26</v>
      </c>
      <c r="E7">
        <f>IF(ISBLANK(B7),,SUM(B$2:B7))</f>
        <v>23</v>
      </c>
      <c r="F7">
        <f t="shared" si="0"/>
        <v>3</v>
      </c>
    </row>
    <row r="8" spans="1:6" ht="12.75" customHeight="1">
      <c r="A8">
        <f>'Sprint Data'!D9</f>
        <v>4</v>
      </c>
      <c r="B8">
        <f>'Sprint Data'!E9</f>
        <v>7</v>
      </c>
      <c r="C8" s="5">
        <f>'Sprint Data'!C9</f>
        <v>41503</v>
      </c>
      <c r="D8">
        <f>IF(ISBLANK(A8),,SUM(A$2:A8))</f>
        <v>30</v>
      </c>
      <c r="E8">
        <f>IF(ISBLANK(B8),,SUM(B$2:B8))</f>
        <v>30</v>
      </c>
      <c r="F8">
        <f t="shared" si="0"/>
        <v>0</v>
      </c>
    </row>
    <row r="9" spans="1:6" ht="12.75" customHeight="1">
      <c r="A9">
        <f>'Sprint Data'!D10</f>
        <v>3</v>
      </c>
      <c r="B9">
        <f>'Sprint Data'!E10</f>
        <v>1</v>
      </c>
      <c r="C9" s="5">
        <f>'Sprint Data'!C10</f>
        <v>41510</v>
      </c>
      <c r="D9">
        <f>IF(ISBLANK(A9),,SUM(A$2:A9))</f>
        <v>33</v>
      </c>
      <c r="E9">
        <f>IF(ISBLANK(B9),,SUM(B$2:B9))</f>
        <v>31</v>
      </c>
      <c r="F9">
        <f t="shared" si="0"/>
        <v>2</v>
      </c>
    </row>
    <row r="10" spans="1:6" ht="12.75" customHeight="1">
      <c r="A10">
        <f>'Sprint Data'!D11</f>
        <v>0</v>
      </c>
      <c r="B10">
        <f>'Sprint Data'!E11</f>
        <v>0</v>
      </c>
      <c r="C10" s="5">
        <f>'Sprint Data'!C11</f>
        <v>41517</v>
      </c>
      <c r="D10">
        <f>IF(ISBLANK(A10),,SUM(A$2:A10))</f>
        <v>33</v>
      </c>
      <c r="E10">
        <f>IF(ISBLANK(B10),,SUM(B$2:B10))</f>
        <v>31</v>
      </c>
      <c r="F10">
        <f t="shared" si="0"/>
        <v>2</v>
      </c>
    </row>
    <row r="11" spans="1:6" ht="12.75" customHeight="1">
      <c r="A11">
        <f>'Sprint Data'!D12</f>
        <v>0</v>
      </c>
      <c r="B11">
        <f>'Sprint Data'!E12</f>
        <v>2</v>
      </c>
      <c r="C11" s="5">
        <f>'Sprint Data'!C12</f>
        <v>41524</v>
      </c>
      <c r="D11">
        <f>IF(ISBLANK(A11),,SUM(A$2:A11))</f>
        <v>33</v>
      </c>
      <c r="E11">
        <f>IF(ISBLANK(B11),,SUM(B$2:B11))</f>
        <v>33</v>
      </c>
      <c r="F11">
        <f t="shared" si="0"/>
        <v>0</v>
      </c>
    </row>
    <row r="12" spans="1:6" ht="12.75" customHeight="1">
      <c r="A12">
        <f>'Sprint Data'!D13</f>
        <v>0</v>
      </c>
      <c r="B12">
        <f>'Sprint Data'!E13</f>
        <v>0</v>
      </c>
      <c r="C12" s="5">
        <f>'Sprint Data'!C13</f>
        <v>41531</v>
      </c>
      <c r="D12">
        <f>IF(ISBLANK(A12),,SUM(A$2:A12))</f>
        <v>33</v>
      </c>
      <c r="E12">
        <f>IF(ISBLANK(B12),,SUM(B$2:B12))</f>
        <v>33</v>
      </c>
      <c r="F12">
        <f t="shared" si="0"/>
        <v>0</v>
      </c>
    </row>
    <row r="13" spans="1:6" ht="12.75" customHeight="1">
      <c r="A13">
        <f>'Sprint Data'!D14</f>
        <v>0</v>
      </c>
      <c r="B13">
        <f>'Sprint Data'!E14</f>
        <v>0</v>
      </c>
      <c r="C13" s="5">
        <f>'Sprint Data'!C14</f>
        <v>41538</v>
      </c>
      <c r="D13">
        <f>IF(ISBLANK(A13),,SUM(A$2:A13))</f>
        <v>33</v>
      </c>
      <c r="E13">
        <f>IF(ISBLANK(B13),,SUM(B$2:B13))</f>
        <v>33</v>
      </c>
      <c r="F13">
        <f t="shared" si="0"/>
        <v>0</v>
      </c>
    </row>
    <row r="14" spans="1:6" ht="12.75" customHeight="1">
      <c r="A14">
        <f>'Sprint Data'!D15</f>
        <v>20</v>
      </c>
      <c r="B14">
        <f>'Sprint Data'!E15</f>
        <v>10</v>
      </c>
      <c r="C14" s="5">
        <f>'Sprint Data'!C15</f>
        <v>41545</v>
      </c>
      <c r="D14">
        <f>IF(ISBLANK(A14),,SUM(A$2:A14))</f>
        <v>53</v>
      </c>
      <c r="E14">
        <f>IF(ISBLANK(B14),,SUM(B$2:B14))</f>
        <v>43</v>
      </c>
      <c r="F14">
        <f t="shared" si="0"/>
        <v>10</v>
      </c>
    </row>
    <row r="15" spans="1:6" ht="12.75" customHeight="1">
      <c r="A15">
        <f>'Sprint Data'!D16</f>
        <v>25</v>
      </c>
      <c r="B15">
        <f>'Sprint Data'!E16</f>
        <v>10</v>
      </c>
      <c r="C15" s="5">
        <f>'Sprint Data'!C16</f>
        <v>41552</v>
      </c>
      <c r="D15">
        <f>IF(ISBLANK(A15),,SUM(A$2:A15))</f>
        <v>78</v>
      </c>
      <c r="E15">
        <f>IF(ISBLANK(B15),,SUM(B$2:B15))</f>
        <v>53</v>
      </c>
      <c r="F15">
        <f t="shared" si="0"/>
        <v>25</v>
      </c>
    </row>
    <row r="16" spans="1:6" ht="12.75" customHeight="1">
      <c r="A16">
        <f>'Sprint Data'!D17</f>
        <v>0</v>
      </c>
      <c r="B16">
        <f>'Sprint Data'!E17</f>
        <v>0</v>
      </c>
      <c r="C16" s="5">
        <f>'Sprint Data'!C17</f>
        <v>41559</v>
      </c>
      <c r="D16">
        <f>IF(ISBLANK(A16),,SUM(A$2:A16))</f>
        <v>78</v>
      </c>
      <c r="E16">
        <f>IF(ISBLANK(B16),,SUM(B$2:B16))</f>
        <v>53</v>
      </c>
      <c r="F16">
        <f t="shared" si="0"/>
        <v>25</v>
      </c>
    </row>
    <row r="17" spans="1:6" ht="12.75" customHeight="1">
      <c r="A17">
        <f>'Sprint Data'!D18</f>
        <v>0</v>
      </c>
      <c r="B17">
        <f>'Sprint Data'!E18</f>
        <v>0</v>
      </c>
      <c r="C17" s="5">
        <f>'Sprint Data'!C18</f>
        <v>41566</v>
      </c>
      <c r="D17">
        <f>IF(ISBLANK(A17),,SUM(A$2:A17))</f>
        <v>78</v>
      </c>
      <c r="E17">
        <f>IF(ISBLANK(B17),,SUM(B$2:B17))</f>
        <v>53</v>
      </c>
      <c r="F17">
        <f t="shared" si="0"/>
        <v>25</v>
      </c>
    </row>
    <row r="18" spans="1:6" ht="12.75" customHeight="1">
      <c r="A18">
        <f>'Sprint Data'!D19</f>
        <v>0</v>
      </c>
      <c r="B18">
        <f>'Sprint Data'!E19</f>
        <v>0</v>
      </c>
      <c r="C18" s="5">
        <f>'Sprint Data'!C19</f>
        <v>41573</v>
      </c>
      <c r="D18">
        <f>IF(ISBLANK(A18),,SUM(A$2:A18))</f>
        <v>78</v>
      </c>
      <c r="E18">
        <f>IF(ISBLANK(B18),,SUM(B$2:B18))</f>
        <v>53</v>
      </c>
      <c r="F18">
        <f t="shared" si="0"/>
        <v>25</v>
      </c>
    </row>
    <row r="19" spans="1:6" ht="12.75" customHeight="1">
      <c r="A19">
        <f>'Sprint Data'!D20</f>
        <v>0</v>
      </c>
      <c r="B19">
        <f>'Sprint Data'!E20</f>
        <v>0</v>
      </c>
      <c r="C19" s="5">
        <f>'Sprint Data'!C20</f>
        <v>41580</v>
      </c>
      <c r="D19">
        <f>IF(ISBLANK(A19),,SUM(A$2:A19))</f>
        <v>78</v>
      </c>
      <c r="E19">
        <f>IF(ISBLANK(B19),,SUM(B$2:B19))</f>
        <v>53</v>
      </c>
      <c r="F19">
        <f t="shared" si="0"/>
        <v>25</v>
      </c>
    </row>
    <row r="20" spans="1:6" ht="12.75" customHeight="1">
      <c r="A20">
        <f>'Sprint Data'!D21</f>
        <v>0</v>
      </c>
      <c r="B20">
        <f>'Sprint Data'!E21</f>
        <v>0</v>
      </c>
      <c r="C20" s="5">
        <f>'Sprint Data'!C21</f>
        <v>41587</v>
      </c>
      <c r="D20">
        <f>IF(ISBLANK(A20),,SUM(A$2:A20))</f>
        <v>78</v>
      </c>
      <c r="E20">
        <f>IF(ISBLANK(B20),,SUM(B$2:B20))</f>
        <v>53</v>
      </c>
      <c r="F20">
        <f t="shared" si="0"/>
        <v>25</v>
      </c>
    </row>
    <row r="21" spans="1:6" ht="12.75" customHeight="1">
      <c r="A21">
        <f>'Sprint Data'!D22</f>
        <v>0</v>
      </c>
      <c r="B21">
        <f>'Sprint Data'!E22</f>
        <v>0</v>
      </c>
      <c r="C21" s="5">
        <f>'Sprint Data'!C22</f>
        <v>41594</v>
      </c>
      <c r="D21">
        <f>IF(ISBLANK(A21),,SUM(A$2:A21))</f>
        <v>78</v>
      </c>
      <c r="E21">
        <f>IF(ISBLANK(B21),,SUM(B$2:B21))</f>
        <v>53</v>
      </c>
      <c r="F21">
        <f t="shared" si="0"/>
        <v>25</v>
      </c>
    </row>
    <row r="22" spans="1:6" ht="12.75" customHeight="1">
      <c r="A22">
        <f>'Sprint Data'!D23</f>
        <v>0</v>
      </c>
      <c r="B22">
        <f>'Sprint Data'!E23</f>
        <v>0</v>
      </c>
      <c r="C22" s="5">
        <f>'Sprint Data'!C23</f>
        <v>41601</v>
      </c>
      <c r="D22">
        <f>IF(ISBLANK(A22),,SUM(A$2:A22))</f>
        <v>78</v>
      </c>
      <c r="E22">
        <f>IF(ISBLANK(B22),,SUM(B$2:B22))</f>
        <v>53</v>
      </c>
      <c r="F22">
        <f t="shared" si="0"/>
        <v>25</v>
      </c>
    </row>
    <row r="23" spans="1:6" ht="12.75" customHeight="1">
      <c r="A23">
        <f>'Sprint Data'!D24</f>
        <v>0</v>
      </c>
      <c r="B23">
        <f>'Sprint Data'!E24</f>
        <v>0</v>
      </c>
      <c r="C23" s="5">
        <f>'Sprint Data'!C24</f>
        <v>41608</v>
      </c>
      <c r="D23">
        <f>IF(ISBLANK(A23),,SUM(A$2:A23))</f>
        <v>78</v>
      </c>
      <c r="E23">
        <f>IF(ISBLANK(B23),,SUM(B$2:B23))</f>
        <v>53</v>
      </c>
      <c r="F23">
        <f t="shared" si="0"/>
        <v>25</v>
      </c>
    </row>
    <row r="24" spans="1:6" ht="12.75" customHeight="1">
      <c r="A24">
        <f>'Sprint Data'!D25</f>
        <v>0</v>
      </c>
      <c r="B24">
        <f>'Sprint Data'!E25</f>
        <v>0</v>
      </c>
      <c r="C24" s="5">
        <f>'Sprint Data'!C25</f>
        <v>41615</v>
      </c>
      <c r="D24">
        <f>IF(ISBLANK(A24),,SUM(A$2:A24))</f>
        <v>78</v>
      </c>
      <c r="E24">
        <f>IF(ISBLANK(B24),,SUM(B$2:B24))</f>
        <v>53</v>
      </c>
      <c r="F24">
        <f t="shared" si="0"/>
        <v>25</v>
      </c>
    </row>
    <row r="25" spans="1:6" ht="12.75" customHeight="1">
      <c r="A25">
        <f>'Sprint Data'!D26</f>
        <v>0</v>
      </c>
      <c r="B25">
        <f>'Sprint Data'!E26</f>
        <v>0</v>
      </c>
      <c r="C25" s="5">
        <f>'Sprint Data'!C26</f>
        <v>41622</v>
      </c>
      <c r="D25">
        <f>IF(ISBLANK(A25),,SUM(A$2:A25))</f>
        <v>78</v>
      </c>
      <c r="E25">
        <f>IF(ISBLANK(B25),,SUM(B$2:B25))</f>
        <v>53</v>
      </c>
      <c r="F25">
        <f t="shared" si="0"/>
        <v>25</v>
      </c>
    </row>
    <row r="26" spans="1:6" ht="12.75" customHeight="1">
      <c r="A26">
        <f>'Sprint Data'!D27</f>
        <v>0</v>
      </c>
      <c r="B26">
        <f>'Sprint Data'!E27</f>
        <v>0</v>
      </c>
      <c r="C26" s="5">
        <f>'Sprint Data'!C27</f>
        <v>41629</v>
      </c>
      <c r="D26">
        <f>IF(ISBLANK(A26),,SUM(A$2:A26))</f>
        <v>78</v>
      </c>
      <c r="E26">
        <f>IF(ISBLANK(B26),,SUM(B$2:B26))</f>
        <v>53</v>
      </c>
      <c r="F26">
        <f t="shared" si="0"/>
        <v>25</v>
      </c>
    </row>
    <row r="27" spans="1:6" ht="12.75" customHeight="1">
      <c r="A27">
        <f>'Sprint Data'!D28</f>
        <v>0</v>
      </c>
      <c r="B27">
        <f>'Sprint Data'!E28</f>
        <v>0</v>
      </c>
      <c r="C27" s="5">
        <f>'Sprint Data'!C28</f>
        <v>41636</v>
      </c>
      <c r="D27">
        <f>IF(ISBLANK(A27),,SUM(A$2:A27))</f>
        <v>78</v>
      </c>
      <c r="E27">
        <f>IF(ISBLANK(B27),,SUM(B$2:B27))</f>
        <v>53</v>
      </c>
      <c r="F27">
        <f t="shared" si="0"/>
        <v>25</v>
      </c>
    </row>
    <row r="28" spans="1:6" ht="12.75" customHeight="1">
      <c r="A28">
        <f>'Sprint Data'!D29</f>
        <v>0</v>
      </c>
      <c r="B28">
        <f>'Sprint Data'!E29</f>
        <v>0</v>
      </c>
      <c r="C28" s="5">
        <f>'Sprint Data'!C29</f>
        <v>41643</v>
      </c>
      <c r="D28">
        <f>IF(ISBLANK(A28),,SUM(A$2:A28))</f>
        <v>78</v>
      </c>
      <c r="E28">
        <f>IF(ISBLANK(B28),,SUM(B$2:B28))</f>
        <v>53</v>
      </c>
      <c r="F28">
        <f t="shared" si="0"/>
        <v>25</v>
      </c>
    </row>
    <row r="29" spans="1:6" ht="12.75" customHeight="1">
      <c r="C29" s="5"/>
    </row>
    <row r="30" spans="1:6" ht="12.75" customHeight="1">
      <c r="C30" s="5"/>
    </row>
    <row r="31" spans="1:6" ht="12.75" customHeight="1">
      <c r="C31" s="5"/>
    </row>
    <row r="32" spans="1:6" ht="12.75" customHeight="1">
      <c r="C32" s="5"/>
    </row>
    <row r="33" spans="3:3" ht="12.75" customHeight="1">
      <c r="C33" s="5"/>
    </row>
    <row r="34" spans="3:3" ht="12.75" customHeight="1">
      <c r="C34" s="5"/>
    </row>
    <row r="35" spans="3:3" ht="12.75" customHeight="1">
      <c r="C35" s="5"/>
    </row>
    <row r="36" spans="3:3" ht="12.75" customHeight="1">
      <c r="C36" s="5"/>
    </row>
    <row r="37" spans="3:3" ht="12.75" customHeight="1">
      <c r="C37" s="5"/>
    </row>
    <row r="38" spans="3:3" ht="12.75" customHeight="1">
      <c r="C38" s="5"/>
    </row>
    <row r="39" spans="3:3" ht="12.75" customHeight="1">
      <c r="C39" s="5"/>
    </row>
    <row r="40" spans="3:3" ht="12.75" customHeight="1">
      <c r="C40" s="5"/>
    </row>
    <row r="41" spans="3:3" ht="12.75" customHeight="1">
      <c r="C41" s="5"/>
    </row>
    <row r="42" spans="3:3" ht="12.75" customHeight="1">
      <c r="C42" s="5"/>
    </row>
    <row r="43" spans="3:3" ht="12.75" customHeight="1">
      <c r="C43" s="5"/>
    </row>
    <row r="44" spans="3:3" ht="12.75" customHeight="1">
      <c r="C44" s="5"/>
    </row>
    <row r="45" spans="3:3" ht="12.75" customHeight="1">
      <c r="C45" s="5"/>
    </row>
    <row r="46" spans="3:3" ht="12.75" customHeight="1">
      <c r="C46" s="5"/>
    </row>
    <row r="47" spans="3:3" ht="12.75" customHeight="1">
      <c r="C47" s="5"/>
    </row>
    <row r="48" spans="3:3" ht="12.75" customHeight="1">
      <c r="C48" s="5"/>
    </row>
    <row r="49" spans="3:3" ht="12.75" customHeight="1">
      <c r="C49" s="5"/>
    </row>
    <row r="50" spans="3:3" ht="12.75" customHeight="1">
      <c r="C50" s="5"/>
    </row>
    <row r="51" spans="3:3" ht="12.75" customHeight="1">
      <c r="C51" s="5"/>
    </row>
    <row r="52" spans="3:3" ht="12.75" customHeight="1">
      <c r="C52" s="5"/>
    </row>
    <row r="53" spans="3:3" ht="12.75" customHeight="1">
      <c r="C53" s="5"/>
    </row>
    <row r="54" spans="3:3" ht="12.75" customHeight="1">
      <c r="C54" s="5"/>
    </row>
    <row r="55" spans="3:3" ht="12.75" customHeight="1">
      <c r="C55" s="5"/>
    </row>
    <row r="56" spans="3:3" ht="12.75" customHeight="1">
      <c r="C56" s="5"/>
    </row>
    <row r="57" spans="3:3" ht="12.75" customHeight="1">
      <c r="C57" s="5"/>
    </row>
    <row r="58" spans="3:3" ht="12.75" customHeight="1">
      <c r="C58" s="5"/>
    </row>
    <row r="59" spans="3:3" ht="12.75" customHeight="1">
      <c r="C59" s="5"/>
    </row>
    <row r="60" spans="3:3" ht="12.75" customHeight="1">
      <c r="C60" s="5"/>
    </row>
    <row r="61" spans="3:3" ht="12.75" customHeight="1">
      <c r="C61" s="5"/>
    </row>
    <row r="62" spans="3:3" ht="12.75" customHeight="1">
      <c r="C62" s="5"/>
    </row>
    <row r="63" spans="3:3" ht="12.75" customHeight="1">
      <c r="C63" s="5"/>
    </row>
    <row r="64" spans="3:3" ht="12.75" customHeight="1">
      <c r="C64" s="5"/>
    </row>
    <row r="65" spans="3:3" ht="12.75" customHeight="1">
      <c r="C65" s="5"/>
    </row>
    <row r="66" spans="3:3" ht="12.75" customHeight="1">
      <c r="C66" s="5"/>
    </row>
    <row r="67" spans="3:3" ht="12.75" customHeight="1">
      <c r="C67" s="5"/>
    </row>
    <row r="68" spans="3:3" ht="12.75" customHeight="1">
      <c r="C68" s="5"/>
    </row>
    <row r="69" spans="3:3" ht="12.75" customHeight="1">
      <c r="C69" s="5"/>
    </row>
    <row r="70" spans="3:3" ht="12.75" customHeight="1">
      <c r="C70" s="5"/>
    </row>
    <row r="71" spans="3:3" ht="12.75" customHeight="1">
      <c r="C71" s="5"/>
    </row>
    <row r="72" spans="3:3" ht="12.75" customHeight="1">
      <c r="C72" s="5"/>
    </row>
    <row r="73" spans="3:3" ht="12.75" customHeight="1">
      <c r="C73" s="5"/>
    </row>
    <row r="74" spans="3:3" ht="12.75" customHeight="1">
      <c r="C74" s="5"/>
    </row>
    <row r="75" spans="3:3" ht="12.75" customHeight="1">
      <c r="C75" s="5"/>
    </row>
    <row r="76" spans="3:3" ht="12.75" customHeight="1">
      <c r="C76" s="5"/>
    </row>
    <row r="77" spans="3:3" ht="12.75" customHeight="1">
      <c r="C77" s="5"/>
    </row>
    <row r="78" spans="3:3" ht="12.75" customHeight="1">
      <c r="C78" s="5"/>
    </row>
    <row r="79" spans="3:3" ht="12.75" customHeight="1">
      <c r="C79" s="5"/>
    </row>
    <row r="80" spans="3:3" ht="12.75" customHeight="1">
      <c r="C80" s="5"/>
    </row>
    <row r="81" spans="3:3" ht="12.75" customHeight="1">
      <c r="C81" s="5"/>
    </row>
    <row r="82" spans="3:3" ht="12.75" customHeight="1">
      <c r="C82" s="5"/>
    </row>
    <row r="83" spans="3:3" ht="12.75" customHeight="1">
      <c r="C83" s="5"/>
    </row>
    <row r="84" spans="3:3" ht="12.75" customHeight="1">
      <c r="C84" s="5"/>
    </row>
    <row r="85" spans="3:3" ht="12.75" customHeight="1">
      <c r="C85" s="5"/>
    </row>
    <row r="86" spans="3:3" ht="12.75" customHeight="1">
      <c r="C86" s="5"/>
    </row>
    <row r="87" spans="3:3" ht="12.75" customHeight="1">
      <c r="C87" s="5"/>
    </row>
    <row r="88" spans="3:3" ht="12.75" customHeight="1">
      <c r="C88" s="5"/>
    </row>
    <row r="89" spans="3:3" ht="12.75" customHeight="1">
      <c r="C89" s="5"/>
    </row>
    <row r="90" spans="3:3" ht="12.75" customHeight="1">
      <c r="C90" s="5"/>
    </row>
    <row r="91" spans="3:3" ht="12.75" customHeight="1">
      <c r="C91" s="5"/>
    </row>
    <row r="92" spans="3:3" ht="12.75" customHeight="1">
      <c r="C92" s="5"/>
    </row>
    <row r="93" spans="3:3" ht="12.75" customHeight="1">
      <c r="C93" s="5"/>
    </row>
    <row r="94" spans="3:3" ht="12.75" customHeight="1">
      <c r="C94" s="5"/>
    </row>
    <row r="95" spans="3:3" ht="12.75" customHeight="1">
      <c r="C95" s="5"/>
    </row>
    <row r="96" spans="3:3" ht="12.75" customHeight="1">
      <c r="C96" s="5"/>
    </row>
    <row r="97" spans="3:3" ht="12.75" customHeight="1">
      <c r="C97" s="5"/>
    </row>
    <row r="98" spans="3:3" ht="12.75" customHeight="1">
      <c r="C98" s="5"/>
    </row>
    <row r="99" spans="3:3" ht="12.75" customHeight="1">
      <c r="C99" s="5"/>
    </row>
    <row r="100" spans="3:3" ht="12.75" customHeight="1">
      <c r="C100" s="5"/>
    </row>
    <row r="101" spans="3:3" ht="12.75" customHeight="1">
      <c r="C101" s="5"/>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Instructions</vt:lpstr>
      <vt:lpstr>Project Data</vt:lpstr>
      <vt:lpstr>Sprint Data</vt:lpstr>
      <vt:lpstr>Calc</vt:lpstr>
      <vt:lpstr>Bugs over time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Fittolani</cp:lastModifiedBy>
  <dcterms:modified xsi:type="dcterms:W3CDTF">2013-04-09T04:48:10Z</dcterms:modified>
</cp:coreProperties>
</file>