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50" windowWidth="15135" windowHeight="7995" firstSheet="1" activeTab="3"/>
  </bookViews>
  <sheets>
    <sheet name="Details" sheetId="3" r:id="rId1"/>
    <sheet name="Graphical Summary" sheetId="5" r:id="rId2"/>
    <sheet name="Iteration 1" sheetId="1" r:id="rId3"/>
    <sheet name="Iteration 2" sheetId="6" r:id="rId4"/>
    <sheet name="Iteration 3" sheetId="7" r:id="rId5"/>
  </sheets>
  <definedNames>
    <definedName name="_xlnm._FilterDatabase" localSheetId="2" hidden="1">'Iteration 1'!$A$7:$H$82</definedName>
    <definedName name="Category">Details!$B$4:$B$10</definedName>
    <definedName name="Iteration">'Graphical Summary'!$A$2:$A$4</definedName>
    <definedName name="_xlnm.Print_Area" localSheetId="2">'Iteration 1'!$A$1:$I$82</definedName>
    <definedName name="Severity">Details!$E$9:$E$11</definedName>
    <definedName name="Status">Details!$E$4:$E$6</definedName>
  </definedNames>
  <calcPr calcId="144525" iterate="1"/>
</workbook>
</file>

<file path=xl/calcChain.xml><?xml version="1.0" encoding="utf-8"?>
<calcChain xmlns="http://schemas.openxmlformats.org/spreadsheetml/2006/main">
  <c r="I4" i="5" l="1"/>
  <c r="H4" i="5"/>
  <c r="G4" i="5"/>
  <c r="F4" i="5"/>
  <c r="E4" i="5"/>
  <c r="D4" i="5"/>
  <c r="C4" i="5"/>
  <c r="I3" i="5"/>
  <c r="H3" i="5"/>
  <c r="G3" i="5"/>
  <c r="F3" i="5"/>
  <c r="E3" i="5"/>
  <c r="D3" i="5"/>
  <c r="C3" i="5"/>
  <c r="I2" i="5"/>
  <c r="G8" i="5" s="1"/>
  <c r="H2" i="5"/>
  <c r="F8" i="5" s="1"/>
  <c r="G2" i="5"/>
  <c r="E8" i="5" s="1"/>
  <c r="F2" i="5"/>
  <c r="D8" i="5" s="1"/>
  <c r="E2" i="5"/>
  <c r="C8" i="5" s="1"/>
  <c r="D2" i="5"/>
  <c r="B8" i="5" s="1"/>
  <c r="C2" i="5"/>
  <c r="A8" i="5" s="1"/>
  <c r="B3" i="5" l="1"/>
  <c r="B4" i="5"/>
  <c r="B2" i="5"/>
</calcChain>
</file>

<file path=xl/comments1.xml><?xml version="1.0" encoding="utf-8"?>
<comments xmlns="http://schemas.openxmlformats.org/spreadsheetml/2006/main">
  <authors>
    <author>Venkatesh</author>
  </authors>
  <commentList>
    <comment ref="H46" authorId="0">
      <text>
        <r>
          <rPr>
            <b/>
            <sz val="8"/>
            <color indexed="81"/>
            <rFont val="Tahoma"/>
            <family val="2"/>
          </rPr>
          <t>Venkatesh:</t>
        </r>
        <r>
          <rPr>
            <sz val="8"/>
            <color indexed="81"/>
            <rFont val="Tahoma"/>
            <family val="2"/>
          </rPr>
          <t xml:space="preserve">
</t>
        </r>
      </text>
    </comment>
    <comment ref="I46" authorId="0">
      <text>
        <r>
          <rPr>
            <b/>
            <sz val="8"/>
            <color indexed="81"/>
            <rFont val="Tahoma"/>
            <family val="2"/>
          </rPr>
          <t>Venkatesh:</t>
        </r>
        <r>
          <rPr>
            <sz val="8"/>
            <color indexed="81"/>
            <rFont val="Tahoma"/>
            <family val="2"/>
          </rPr>
          <t xml:space="preserve">
</t>
        </r>
      </text>
    </comment>
  </commentList>
</comments>
</file>

<file path=xl/sharedStrings.xml><?xml version="1.0" encoding="utf-8"?>
<sst xmlns="http://schemas.openxmlformats.org/spreadsheetml/2006/main" count="711" uniqueCount="187">
  <si>
    <t>Requirement Description</t>
  </si>
  <si>
    <t>Status</t>
  </si>
  <si>
    <t>Failure Scenario</t>
  </si>
  <si>
    <t>S. No</t>
  </si>
  <si>
    <t>Test Result</t>
  </si>
  <si>
    <t>Defect Severity</t>
  </si>
  <si>
    <t>Critical</t>
  </si>
  <si>
    <t>Approved</t>
  </si>
  <si>
    <t>Fail</t>
  </si>
  <si>
    <t>New Fail</t>
  </si>
  <si>
    <t>Not Tested</t>
  </si>
  <si>
    <t>On Hold</t>
  </si>
  <si>
    <t>Pass</t>
  </si>
  <si>
    <t>Rejected</t>
  </si>
  <si>
    <t>Defect Status</t>
  </si>
  <si>
    <t>Open</t>
  </si>
  <si>
    <t>Closed</t>
  </si>
  <si>
    <t>Test Report</t>
  </si>
  <si>
    <t>Test Report For:</t>
  </si>
  <si>
    <t>Tester Name:</t>
  </si>
  <si>
    <t>Start Date:</t>
  </si>
  <si>
    <t>End Date:</t>
  </si>
  <si>
    <t>Reviewed By:</t>
  </si>
  <si>
    <t>Major</t>
  </si>
  <si>
    <t>Minor</t>
  </si>
  <si>
    <t>Result Category</t>
  </si>
  <si>
    <t>Sl #</t>
  </si>
  <si>
    <t>Category</t>
  </si>
  <si>
    <t>Reopen</t>
  </si>
  <si>
    <t>Test Scenario</t>
  </si>
  <si>
    <t>Total Test Cases</t>
  </si>
  <si>
    <t>Comments</t>
  </si>
  <si>
    <t>Description</t>
  </si>
  <si>
    <t>Iteration 1</t>
  </si>
  <si>
    <t>Iteration 2</t>
  </si>
  <si>
    <t>Iteration 3</t>
  </si>
  <si>
    <t>Current Iteration</t>
  </si>
  <si>
    <t>Venkatesh</t>
  </si>
  <si>
    <t>Iteration 1 Cross browser Testing for iTrade Win</t>
  </si>
  <si>
    <t>Internet Explorer</t>
  </si>
  <si>
    <t>Login Page</t>
  </si>
  <si>
    <t>1. Enter URL and click Enter
2. Login Page must be displayed</t>
  </si>
  <si>
    <t>Trading</t>
  </si>
  <si>
    <t xml:space="preserve">1. Click New in Trading, Enter all values and click Save, record must be submitted
2. Go to M&amp;R Tab, Enter Repair detail click submit, Record must be submitted
</t>
  </si>
  <si>
    <t>1. Go to M&amp;R Tab, Other Cost enter values and click submit Record must be submitted</t>
  </si>
  <si>
    <t xml:space="preserve">1. Click New in Trading, Enter all values and click Save, record must be submitted
2. Go to Sale Tab, Enter customer, Inv no, Inv date and Sale Price and press tab, Focus must be set to Tax amount
</t>
  </si>
  <si>
    <t>1. Submit the record and update the record 
2. Record must be submitted</t>
  </si>
  <si>
    <t>1. Enter Container no, Size/type, Sale Condition and Purchase Cost and Click Save
2. Click Add row, Enter container No and Press tab focus is not set to Size/Type and enter all the values and click save
3. "Record updated Successfully" message is displayed and Additionally added row is disappeared</t>
  </si>
  <si>
    <t>1. Enter all the values in Sales tab and click save 
2. Click Print Link, Click Print icon record must be printed</t>
  </si>
  <si>
    <t>1. Unable to load Client print control Error message is displayed</t>
  </si>
  <si>
    <t>1. Enter all the values in Sales tab and click save 
2. Click Print Link, Export as PDF document or Excel Document
3. Record must be export to PDF or Excel</t>
  </si>
  <si>
    <t>Reports --&gt; Inventory</t>
  </si>
  <si>
    <t>1. Go to Inventory Report and click Run Report
2. Report must be generated
3. Filter values and click Run report, Report must be generated as per the filter values</t>
  </si>
  <si>
    <t>Reports --&gt; Turn over</t>
  </si>
  <si>
    <t>1. Go to Turn Over Report and click Run Report
2. Report must be generated
3. Filter values and click Run report, Report must be generated as per the filter values</t>
  </si>
  <si>
    <t>Reports --&gt; Profit</t>
  </si>
  <si>
    <t>1. Go to Profit Report and click Run Report
2. Report must be generated
3. Filter values and click Run report, Report must be generated as per the filter values</t>
  </si>
  <si>
    <t>Google Chrome</t>
  </si>
  <si>
    <t xml:space="preserve">1. Click New in Trading, Enter all values and click Save, record must be submitted
2. Go to Sale Tab, Enter customer, In no, In date and Sale Price and press tab, Focus must be set to Tax amount
</t>
  </si>
  <si>
    <t>1. Enter All the values and click save 
2. Go to Purchase tab add one Container and click Save
3. Back to Sale Tab and Add one row and enter all values and click save</t>
  </si>
  <si>
    <t xml:space="preserve">1. Click On the Forgot Password Link, another window is opened
2. Font style is looking different
3. Maximize button is enabled and Window can be resize
</t>
  </si>
  <si>
    <t>1. Welcome user is not displayed properly
2. Right Click is not blocked</t>
  </si>
  <si>
    <r>
      <t xml:space="preserve">1. Back Space is not working in Look up
2. Mouse over on tab M&amp;R, Sales, Label is not displayed
3. Enter Already Existing Container no and click submit No error message is displayed
4. Enter all values and click submit, "Record submitted successfully" message is displayed, and all the values are disappeared </t>
    </r>
    <r>
      <rPr>
        <b/>
        <sz val="9"/>
        <color rgb="FFFF0000"/>
        <rFont val="Arial"/>
        <family val="2"/>
      </rPr>
      <t>[Common to M&amp;R and Sale]</t>
    </r>
  </si>
  <si>
    <t xml:space="preserve">1. Enter all values and click save
2. Error message is displayed as No units cannot be zero </t>
  </si>
  <si>
    <r>
      <t>1. Enter From Date as "06-Sep-2010" and To date as "07-Sep-2010" and click Generate report
2. Edit From Date as "07-Sep-2010" and press tab Error message is displayed as "To Date cannot be before From Date"</t>
    </r>
    <r>
      <rPr>
        <b/>
        <sz val="9"/>
        <color rgb="FFFF0000"/>
        <rFont val="Arial"/>
        <family val="2"/>
      </rPr>
      <t xml:space="preserve"> [Common to all Browser]</t>
    </r>
  </si>
  <si>
    <t>Look and Feel is different for Date Field</t>
  </si>
  <si>
    <t>Opera</t>
  </si>
  <si>
    <t>1. Enter ""00001" in Inv Ref no and press home and enter "Inv", "Inv" is displayed after "00001" Common for all the fields in Opera
2. Enter values and press tab focus is not set to the next field
3. Click Add/Remove is displayed in different session</t>
  </si>
  <si>
    <t>Firefox</t>
  </si>
  <si>
    <r>
      <t xml:space="preserve">1. Click on Forgot Password, another login window is opened </t>
    </r>
    <r>
      <rPr>
        <b/>
        <sz val="9"/>
        <color rgb="FFFF0000"/>
        <rFont val="Arial"/>
        <family val="2"/>
      </rPr>
      <t>[Common to all browser]</t>
    </r>
  </si>
  <si>
    <t>1. Login as Admin
2. Welcome page must display as Welcome Admin</t>
  </si>
  <si>
    <t>Admin --&gt; User</t>
  </si>
  <si>
    <t>Admin --&gt; Change Password</t>
  </si>
  <si>
    <t>1. Enter wrong password and press tab 
2. Error message must be displayed</t>
  </si>
  <si>
    <t>1. Password Required error message is displayed</t>
  </si>
  <si>
    <t>Admin --&gt;Change Password</t>
  </si>
  <si>
    <t>1. Select the user from My Submits grid
2. Click Edit and enter password and Confirm password and click submit
3. Record must be submitted</t>
  </si>
  <si>
    <t>1. Click Change Password
2. Enter wrong password 
3. Error message must be displayed
4. Enter wrong Confirm password
5. Error message must be displayed</t>
  </si>
  <si>
    <t>1. Master --&gt; Supplier, customer, Address filed showing Spell check</t>
  </si>
  <si>
    <t>CRITICAL</t>
  </si>
  <si>
    <t>1. Click On the look up, First values is displayed bigger then other values and displayed normally</t>
  </si>
  <si>
    <r>
      <t>1. Login as Admin 
2. Click F11, IE is expanded and URL i.e. editable, Edit the URL, User is allowed to edit no error message is displayed</t>
    </r>
    <r>
      <rPr>
        <b/>
        <sz val="9"/>
        <color rgb="FFFF0000"/>
        <rFont val="Arial"/>
        <family val="2"/>
      </rPr>
      <t xml:space="preserve"> [Common to all]</t>
    </r>
    <r>
      <rPr>
        <sz val="9"/>
        <color theme="1"/>
        <rFont val="Arial"/>
        <family val="2"/>
      </rPr>
      <t xml:space="preserve">
3. Mouse over on Menu grid, and select the menu list, It is not user friendly </t>
    </r>
    <r>
      <rPr>
        <b/>
        <sz val="9"/>
        <color rgb="FFFF0000"/>
        <rFont val="Arial"/>
        <family val="2"/>
      </rPr>
      <t>[Common to all except IE]</t>
    </r>
    <r>
      <rPr>
        <sz val="9"/>
        <color theme="1"/>
        <rFont val="Arial"/>
        <family val="2"/>
      </rPr>
      <t xml:space="preserve">
Right Click on mouse, Popup is not blocked </t>
    </r>
    <r>
      <rPr>
        <b/>
        <sz val="9"/>
        <color rgb="FFFF0000"/>
        <rFont val="Arial"/>
        <family val="2"/>
      </rPr>
      <t>[Common to all]</t>
    </r>
  </si>
  <si>
    <t xml:space="preserve">1. Click New in Trading
2. Enter all the details and Select By Quantity and enter Qty detail and click submit
3. Record must be saved
</t>
  </si>
  <si>
    <t>1. Enter Container no, Size/type, Sale Condition and Purchase Cost and press tab, Row become read-only and unable to edit the values
2. Check Qty, and Enter no of Container and press tab focus is not set to Size and Type and Sale Condition</t>
  </si>
  <si>
    <r>
      <t xml:space="preserve">1. Go to M&amp;R Tab Enter Repair By as "Perma logistics", * is displayed in Red, but error message is not displayed </t>
    </r>
    <r>
      <rPr>
        <b/>
        <sz val="9"/>
        <color rgb="FFFF0000"/>
        <rFont val="Arial"/>
        <family val="2"/>
      </rPr>
      <t>[Common to all browser]</t>
    </r>
  </si>
  <si>
    <t>1. Enter Other Cost By and Press tab, Focus is moved to Save Button and user is not allowed to enter Inv ref No, Inv Date and Other Cost
2. Enter Repo Detail and Press tab, Focus is not set to next field and Filed are become read-only</t>
  </si>
  <si>
    <t>1. Focus is not set to Tax amount and user is not allowed to edit or Enter values
2. Click Add or Remove link and select check box, Units selected field is not editable</t>
  </si>
  <si>
    <t>1. Enter all values and click save
2. Click add row in Sale tab, enter container no and press tab Focus is not set to next field enter all the values further Add/Remove link is not displayed</t>
  </si>
  <si>
    <t>1. Submit record with Invoice no "INV112"
2. Click add, Enter I in Invoice no field already entered no is displayed
3. Select By Quantity, enter 2 rows of no of container size/type and Sale Condition and edit second row to same size/type and click Save, Record submitted successfully message is displayed Pop up displaying the URL</t>
  </si>
  <si>
    <r>
      <t xml:space="preserve">1. Submit Record with Invalid Data Error message is displayed and disappeared </t>
    </r>
    <r>
      <rPr>
        <b/>
        <sz val="9"/>
        <color rgb="FFFF0000"/>
        <rFont val="Arial"/>
        <family val="2"/>
      </rPr>
      <t>[Common to Sale and Purchase]</t>
    </r>
  </si>
  <si>
    <t>Due to values are disappeared after submitted Issue</t>
  </si>
  <si>
    <t>1. Submit Trading By Quantity
2. Run Inventory Report and select Inventory By Quantity
3. Record is not displayed
4. Go to Inventory Report Search by, Purchased Inv Ref no as "3243" the same record is displayed</t>
  </si>
  <si>
    <r>
      <t xml:space="preserve">1. Submit Record with out container no entered and Error message is displayed and grid is disappeared
2. Enter All the values in Purchase and click save Error message is displayed as "null"
1. Back Space is not working in Look up
2. Mouse over on tab M&amp;R, Sales, Label is not displayed
3. Enter Already Existing Container no and click submit No error message is displayed
4. Enter all values and click submit, "Record submitted successfully" message is displayed, and all the values are disappeared </t>
    </r>
    <r>
      <rPr>
        <b/>
        <sz val="9"/>
        <color rgb="FFFF0000"/>
        <rFont val="Arial"/>
        <family val="2"/>
      </rPr>
      <t>[Common to M&amp;R and Sale]
5. Enter Purchase Company Name with Space * is displayed but error message is not displayed</t>
    </r>
  </si>
  <si>
    <r>
      <t xml:space="preserve">1. Submit Record with Invalid Data Error message is displayed and disappeared </t>
    </r>
    <r>
      <rPr>
        <b/>
        <sz val="9"/>
        <color rgb="FFFF0000"/>
        <rFont val="Arial"/>
        <family val="2"/>
      </rPr>
      <t>[Common to Sale and Purchase]
2. Enter numeric values in purchase cost and press tab error message is displayed as you cannot enter nonnumeric values</t>
    </r>
  </si>
  <si>
    <t>1. Look and Feel is different for Date Field
2. Marque is displayed in all the buttons (For Ex: Generate Button in Report, and Get Details in M&amp;R button)</t>
  </si>
  <si>
    <t>1. Create New User 
2. Click Save,  Record must be submitted</t>
  </si>
  <si>
    <t>1. Error message is not displayed
2. Enter Confirm Password and click submit, Edit/Cancel link is disappeared</t>
  </si>
  <si>
    <t>1. Cannot enter container no into the grid
2. Enter date as 020212 it is not displayed as "02-Feb-2012"
3. Inv Ref no is entered but error message is displayed as "INV ref Required"</t>
  </si>
  <si>
    <t>1. Total Grid is not Displayed</t>
  </si>
  <si>
    <r>
      <t xml:space="preserve">1. Total Grid alignment is not proper </t>
    </r>
    <r>
      <rPr>
        <b/>
        <sz val="9"/>
        <color rgb="FFFF0000"/>
        <rFont val="Arial"/>
        <family val="2"/>
      </rPr>
      <t>[Common to Firefox also]</t>
    </r>
  </si>
  <si>
    <t>Safari</t>
  </si>
  <si>
    <t>1. Login Page is not displayed and Safari is closed</t>
  </si>
  <si>
    <t>Gopinath</t>
  </si>
  <si>
    <t>Not modified any thing</t>
  </si>
  <si>
    <t xml:space="preserve"> 2)It is not a editable grid </t>
  </si>
  <si>
    <t>fixed</t>
  </si>
  <si>
    <t>Application Behaviour  Not modified any thing</t>
  </si>
  <si>
    <t>Fixed</t>
  </si>
  <si>
    <t>Unable to re-create</t>
  </si>
  <si>
    <t>Default Behaviour</t>
  </si>
  <si>
    <t>Nothing Modified in its Logical Behaviour</t>
  </si>
  <si>
    <t>Working</t>
  </si>
  <si>
    <t>1)Fixed                       2)Default Behaviour           3)Fixed                                  4)Fixed</t>
  </si>
  <si>
    <t>Not an issue</t>
  </si>
  <si>
    <t>1)fixed                              2)fixed</t>
  </si>
  <si>
    <t>1)fixed                        2)fixed                                3)Default Behaviour</t>
  </si>
  <si>
    <t>Pop-up Blocker is enabled</t>
  </si>
  <si>
    <t xml:space="preserve">                   RIP</t>
  </si>
  <si>
    <t>Project Issue</t>
  </si>
  <si>
    <t>1. Fixed.
2. Not a bug</t>
  </si>
  <si>
    <t>Not a bug</t>
  </si>
  <si>
    <t>1)fixed                                            2)fixed                              3)Not sure about Logic                   4)fixed                                    5)Fixed</t>
  </si>
  <si>
    <t>Fixed                                   3)project issue</t>
  </si>
  <si>
    <t>1,2)fixed                              3)not a bug</t>
  </si>
  <si>
    <t>In Progress</t>
  </si>
  <si>
    <t>Not modified any thing
1)Not a bug                       2)Not a bug                        3)Not a bug</t>
  </si>
  <si>
    <t>1. Click on the drag down icon
2. Select the item by using mouse
3. Selected Item must be displayed in the filed</t>
  </si>
  <si>
    <t>1. Click on the drag down icon
2. Select the item by using Arrow key and press enter,
3. Selected Item must be displayed in the filed</t>
  </si>
  <si>
    <t>1. Enter valid value in Purchase order field and pree tab
2. No error message must be displayed</t>
  </si>
  <si>
    <t>1. Select the value in Purchase Order field 
2. Press backspace, Prograsssive serch must be activated</t>
  </si>
  <si>
    <t>1. Click on the Purchase Order field and click down arrow
2. Start enter "G" all the values starts with G must be displayed
3. and enter "E" all the values starts with "GE" must be displayed</t>
  </si>
  <si>
    <t>Look up field in IE</t>
  </si>
  <si>
    <t>Date Filed in IE</t>
  </si>
  <si>
    <t>1. Click on the Date field and click doble click on the icon,
2. Value must be selected and calender must be closed</t>
  </si>
  <si>
    <t>1. Click on the calender icon, calender must be displayed
2. Click on the "?" Help message must be displayed</t>
  </si>
  <si>
    <t>1. Click on the "&gt;" next month must be displayed
2. Click on the "&lt;" Previous month must be displayed
3. Hold on the "&lt;" or "&gt;" icon quick select must be displayed</t>
  </si>
  <si>
    <t>1. Click on the "&gt;&gt;" next year must be displayed
2. Click on the "&lt;&lt;" previous year must be displayed
3. Hold "&lt;&lt;" 2011, 2010 and 2009… must be displayed
4. Hold "&gt;&gt;" 2013, 2014 and 2015… must be displayed</t>
  </si>
  <si>
    <t>1. Enter "10/JAN/11" or "10/JAN/2011" then 10-Jan-2011 must be displayed
2. Enter "100112" or "10012012" then 10-JAN-2012 must be displayed
3. Enter "10/01/13" or "10/01/2013" then error message must be displayed</t>
  </si>
  <si>
    <t>Inv Ref no field in IE</t>
  </si>
  <si>
    <t>1. Enter Small letter in Inv Ref field, value must be displayed in Caps
2. Press Caps Lock and enter shift+alphabet, value must be displayed in Caps</t>
  </si>
  <si>
    <t>Rel Ref field in IE</t>
  </si>
  <si>
    <t>Purchase Currency in IE</t>
  </si>
  <si>
    <t>Customs Clearence Required Cost [IE]</t>
  </si>
  <si>
    <t>1. Enter Numeric values and press tab, no error message is displayed
2. Enter alphabets, error message must be displayed</t>
  </si>
  <si>
    <t>Application Issue</t>
  </si>
  <si>
    <t>Pusrchase Currency field</t>
  </si>
  <si>
    <t>Customs Clearence Cost</t>
  </si>
  <si>
    <t>1. Enter Non numeric values, Error message must be displayed</t>
  </si>
  <si>
    <t>1. Enter 20 charecters in customs clearence cost and press tab
2. Error message must be displayed</t>
  </si>
  <si>
    <t>1. No Error message is displayed and click submit empty pop up is displayed</t>
  </si>
  <si>
    <t>1. No error message is displayed</t>
  </si>
  <si>
    <t>1. Enter Currency as USD and press tab, No Error message must be displayed
2. Enter small character, Values must be displayed in Caps</t>
  </si>
  <si>
    <t xml:space="preserve">1. Enter container, Container No must be displayed in caps and press tab
2. Focus must be set to next field
</t>
  </si>
  <si>
    <t>1. Enter values in all the field and click Add
2. Enter container no and press tab, Focus is set to First row Size and type field</t>
  </si>
  <si>
    <t>1. Summary is not displayed as per the sie and type</t>
  </si>
  <si>
    <t>1. Enter Container no, Size/Type, Sale condition and Purchase cost
2. Click Add row and enter all the values, Summary must be updated</t>
  </si>
  <si>
    <t>1. Enter more than one row of container detail and click save
2. Record must be submitted</t>
  </si>
  <si>
    <t>1. Enter three rows of container detail and click save
2. Record Inserted Successfully message is displayed and two rows are disappeared</t>
  </si>
  <si>
    <t>M&amp;N/Costs</t>
  </si>
  <si>
    <t>1. Select the container no and click Fetch
2. M&amp;R details fields must be displayed</t>
  </si>
  <si>
    <t>1. Enter three rows of container detail
2. Select the last row and click delete, last row must be deleted</t>
  </si>
  <si>
    <t>1. Last two rows are deleted</t>
  </si>
  <si>
    <t>Sales Grid</t>
  </si>
  <si>
    <t>1. Enter all the values and click Add/Edit
2. Select the container, and click save, Record mustb e submitted</t>
  </si>
  <si>
    <t>1. No of units cannot be zero error message is displayed</t>
  </si>
  <si>
    <t>1. Enter valid value in Purchase order fChromeld and pree tab
2. No error message must be displayed</t>
  </si>
  <si>
    <t>1. Click on the Purchase Order fChromeld and click down arrow
2. Start enter "G" all the values starts with G must be displayed
3. and enter "E" all the values starts with "GE" must be displayed</t>
  </si>
  <si>
    <t>1. Select the value in Purchase Order fChromeld 
2. Press backspace, Prograsssive serch must be activated</t>
  </si>
  <si>
    <t>Date Filed in Chrome</t>
  </si>
  <si>
    <t>1. Click on the Date fChromeld and click doble click on the icon,
2. Value must be selected and calender must be closed</t>
  </si>
  <si>
    <t>1. Enter Small letter in Inv Ref fChromeld, value must be displayed in Caps
2. Press Caps Lock and enter shift+alphabet, value must be displayed in Caps</t>
  </si>
  <si>
    <t>Purchase Currency in Chrome</t>
  </si>
  <si>
    <t>Customs Clearence Required Cost [Chrome]</t>
  </si>
  <si>
    <t xml:space="preserve">1. Enter container, Container No must be displayed in caps and press tab
2. Focus must be set to next fChromeld
</t>
  </si>
  <si>
    <t>1. Enter values in all the fChromeld and click Add
2. Enter container no and press tab, Focus is set to First row Size and type fChromeld</t>
  </si>
  <si>
    <t>1. Summary is not displayed as per the sChrome and type</t>
  </si>
  <si>
    <t>1. Select the container no and click Fetch
2. M&amp;R details fChromelds must be displayed</t>
  </si>
  <si>
    <t>Lable caption and its FChromeld Alignment is not in proper</t>
  </si>
  <si>
    <t>Look up in Chrome</t>
  </si>
  <si>
    <t>Inv Ref no in Chrome</t>
  </si>
  <si>
    <t>Rel Ref in Chrome</t>
  </si>
  <si>
    <t>By Container Grid [Chrome]</t>
  </si>
  <si>
    <t>By Container Grid [IE]</t>
  </si>
  <si>
    <t xml:space="preserve">Lable caption and its Field Alignment is not in proper
</t>
  </si>
  <si>
    <t>By Quantity [IE]</t>
  </si>
  <si>
    <t>1. Enter all the values and click Save in purchase
2. Go to Sales tab, Enter all the values and click Add/Edit Link, 
3. Enter no of units and click ok and click save</t>
  </si>
  <si>
    <t>FIXED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</si>
</sst>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
    <numFmt numFmtId="165" formatCode="00"/>
  </numFmts>
  <fonts count="15" x14ac:knownFonts="1">
    <font>
      <sz val="10"/>
      <color theme="1"/>
      <name val="Arial"/>
      <family val="2"/>
    </font>
    <font>
      <sz val="9"/>
      <color theme="1"/>
      <name val="Arial"/>
      <family val="2"/>
    </font>
    <font>
      <b/>
      <sz val="9"/>
      <color theme="0"/>
      <name val="Arial"/>
      <family val="2"/>
    </font>
    <font>
      <sz val="10"/>
      <name val="Calibri"/>
      <family val="2"/>
    </font>
    <font>
      <b/>
      <sz val="9"/>
      <color theme="1"/>
      <name val="Arial"/>
      <family val="2"/>
    </font>
    <font>
      <sz val="16"/>
      <color theme="1"/>
      <name val="Britannic Bold"/>
      <family val="2"/>
    </font>
    <font>
      <b/>
      <sz val="9"/>
      <color indexed="9"/>
      <name val="Arial"/>
      <family val="2"/>
    </font>
    <font>
      <b/>
      <sz val="9"/>
      <name val="Arial"/>
      <family val="2"/>
    </font>
    <font>
      <sz val="11"/>
      <color theme="1"/>
      <name val="Cambria"/>
      <family val="2"/>
    </font>
    <font>
      <sz val="11"/>
      <name val="Calibri"/>
      <family val="2"/>
    </font>
    <font>
      <sz val="9"/>
      <name val="Arial"/>
      <family val="2"/>
    </font>
    <font>
      <sz val="8"/>
      <color indexed="81"/>
      <name val="Tahoma"/>
      <family val="2"/>
    </font>
    <font>
      <b/>
      <sz val="8"/>
      <color indexed="81"/>
      <name val="Tahoma"/>
      <family val="2"/>
    </font>
    <font>
      <b/>
      <sz val="10"/>
      <color theme="1"/>
      <name val="Arial"/>
      <family val="2"/>
    </font>
    <font>
      <b/>
      <sz val="9"/>
      <color rgb="FFFF0000"/>
      <name val="Arial"/>
      <family val="2"/>
    </font>
  </fonts>
  <fills count="7">
    <fill>
      <patternFill patternType="none"/>
    </fill>
    <fill>
      <patternFill patternType="gray125"/>
    </fill>
    <fill>
      <patternFill patternType="solid">
        <fgColor theme="3" tint="-0.499984740745262"/>
        <bgColor indexed="64"/>
      </patternFill>
    </fill>
    <fill>
      <patternFill patternType="solid">
        <fgColor indexed="8"/>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double">
        <color indexed="64"/>
      </bottom>
      <diagonal/>
    </border>
    <border>
      <left/>
      <right/>
      <top style="thin">
        <color indexed="64"/>
      </top>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8" fillId="0" borderId="0"/>
    <xf numFmtId="0" fontId="9" fillId="0" borderId="0"/>
  </cellStyleXfs>
  <cellXfs count="51">
    <xf numFmtId="0" fontId="0" fillId="0" borderId="0" xfId="0"/>
    <xf numFmtId="0" fontId="1" fillId="0" borderId="0" xfId="0" applyFont="1"/>
    <xf numFmtId="0" fontId="1" fillId="0" borderId="0" xfId="0" applyFont="1" applyAlignment="1">
      <alignment vertical="center"/>
    </xf>
    <xf numFmtId="0" fontId="1" fillId="0" borderId="1" xfId="0" applyFont="1" applyBorder="1" applyAlignment="1">
      <alignment vertical="center"/>
    </xf>
    <xf numFmtId="0" fontId="3" fillId="0" borderId="1" xfId="0" applyFont="1" applyBorder="1" applyAlignment="1" applyProtection="1">
      <alignment horizontal="center" vertical="top" wrapText="1"/>
      <protection locked="0"/>
    </xf>
    <xf numFmtId="164" fontId="4" fillId="0" borderId="2" xfId="0" applyNumberFormat="1" applyFont="1" applyBorder="1" applyAlignment="1">
      <alignment horizontal="center" vertical="center"/>
    </xf>
    <xf numFmtId="164" fontId="4" fillId="0" borderId="7" xfId="0" applyNumberFormat="1" applyFont="1" applyBorder="1" applyAlignment="1">
      <alignment horizontal="center" vertical="center"/>
    </xf>
    <xf numFmtId="0" fontId="2" fillId="2" borderId="1" xfId="0" applyFont="1" applyFill="1" applyBorder="1" applyAlignment="1">
      <alignment horizontal="center" vertical="center"/>
    </xf>
    <xf numFmtId="165" fontId="6" fillId="3" borderId="1" xfId="0" applyNumberFormat="1" applyFont="1" applyFill="1" applyBorder="1" applyAlignment="1">
      <alignment horizontal="center" vertical="center" wrapText="1"/>
    </xf>
    <xf numFmtId="0" fontId="6" fillId="3" borderId="1" xfId="0" applyFont="1" applyFill="1" applyBorder="1" applyAlignment="1">
      <alignment horizontal="center" vertical="center" wrapText="1"/>
    </xf>
    <xf numFmtId="165" fontId="7" fillId="0" borderId="1" xfId="0" applyNumberFormat="1" applyFont="1" applyFill="1" applyBorder="1" applyAlignment="1">
      <alignment horizontal="center" vertical="center" wrapText="1"/>
    </xf>
    <xf numFmtId="0" fontId="7" fillId="0" borderId="1" xfId="0" applyFont="1" applyFill="1" applyBorder="1" applyAlignment="1">
      <alignment horizontal="left" vertical="center" wrapText="1"/>
    </xf>
    <xf numFmtId="0" fontId="7" fillId="0" borderId="1" xfId="0" applyFont="1" applyFill="1" applyBorder="1" applyAlignment="1">
      <alignment vertical="center" wrapText="1"/>
    </xf>
    <xf numFmtId="0" fontId="2" fillId="2" borderId="1"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7" xfId="0" applyFont="1" applyFill="1" applyBorder="1" applyAlignment="1">
      <alignment horizontal="center" vertical="center"/>
    </xf>
    <xf numFmtId="0" fontId="2" fillId="2" borderId="1" xfId="0" applyFont="1" applyFill="1" applyBorder="1"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center"/>
    </xf>
    <xf numFmtId="0" fontId="4" fillId="5" borderId="1" xfId="0" applyFont="1" applyFill="1" applyBorder="1" applyAlignment="1">
      <alignment horizontal="center" vertical="center"/>
    </xf>
    <xf numFmtId="0" fontId="10" fillId="0" borderId="1" xfId="0" applyFont="1" applyBorder="1" applyAlignment="1" applyProtection="1">
      <alignment horizontal="center" vertical="top" wrapText="1"/>
      <protection locked="0"/>
    </xf>
    <xf numFmtId="0" fontId="10" fillId="0" borderId="1" xfId="0" applyFont="1" applyBorder="1" applyAlignment="1" applyProtection="1">
      <alignment horizontal="center" vertical="center" wrapText="1"/>
      <protection locked="0"/>
    </xf>
    <xf numFmtId="0" fontId="1" fillId="0" borderId="1" xfId="0" applyFont="1" applyBorder="1" applyAlignment="1">
      <alignment vertical="center" wrapText="1"/>
    </xf>
    <xf numFmtId="0" fontId="10" fillId="0" borderId="1" xfId="0" applyFont="1" applyBorder="1" applyAlignment="1" applyProtection="1">
      <alignment horizontal="left" vertical="top" wrapText="1"/>
      <protection locked="0"/>
    </xf>
    <xf numFmtId="0" fontId="1" fillId="0" borderId="1" xfId="0" applyFont="1" applyBorder="1" applyAlignment="1">
      <alignment vertical="top" wrapText="1"/>
    </xf>
    <xf numFmtId="0" fontId="14" fillId="0" borderId="1" xfId="0" applyFont="1" applyBorder="1" applyAlignment="1">
      <alignment vertical="center" wrapText="1"/>
    </xf>
    <xf numFmtId="0" fontId="7" fillId="0" borderId="1" xfId="0" applyFont="1" applyBorder="1" applyAlignment="1">
      <alignment vertical="center" wrapText="1"/>
    </xf>
    <xf numFmtId="0" fontId="6" fillId="3" borderId="1" xfId="0" applyFont="1" applyFill="1" applyBorder="1" applyAlignment="1">
      <alignment horizontal="center" vertical="center" wrapText="1"/>
    </xf>
    <xf numFmtId="0" fontId="13" fillId="6" borderId="16" xfId="0" applyFont="1" applyFill="1" applyBorder="1" applyAlignment="1">
      <alignment horizontal="center" vertical="center"/>
    </xf>
    <xf numFmtId="0" fontId="1" fillId="6" borderId="17" xfId="0" applyFont="1" applyFill="1" applyBorder="1" applyAlignment="1">
      <alignment horizontal="center" vertical="center"/>
    </xf>
    <xf numFmtId="0" fontId="1" fillId="6" borderId="18" xfId="0" applyFont="1" applyFill="1" applyBorder="1" applyAlignment="1">
      <alignment horizontal="center" vertical="center"/>
    </xf>
    <xf numFmtId="0" fontId="5" fillId="0" borderId="3" xfId="0" applyFont="1" applyBorder="1" applyAlignment="1">
      <alignment horizontal="center" vertical="center"/>
    </xf>
    <xf numFmtId="0" fontId="5" fillId="0" borderId="5" xfId="0" applyFont="1" applyBorder="1" applyAlignment="1">
      <alignment horizontal="center" vertical="center"/>
    </xf>
    <xf numFmtId="0" fontId="4" fillId="0" borderId="8" xfId="0" applyFont="1" applyBorder="1" applyAlignment="1">
      <alignment horizontal="center" vertical="center"/>
    </xf>
    <xf numFmtId="0" fontId="4" fillId="0" borderId="2" xfId="0" applyFont="1" applyBorder="1" applyAlignment="1">
      <alignment horizontal="center" vertical="center"/>
    </xf>
    <xf numFmtId="0" fontId="4" fillId="0" borderId="9" xfId="0" applyFont="1" applyBorder="1" applyAlignment="1">
      <alignment horizontal="left" vertical="center"/>
    </xf>
    <xf numFmtId="0" fontId="4" fillId="0" borderId="10" xfId="0" applyFont="1" applyBorder="1" applyAlignment="1">
      <alignment horizontal="left" vertical="center"/>
    </xf>
    <xf numFmtId="0" fontId="4" fillId="0" borderId="11" xfId="0" applyFont="1" applyBorder="1" applyAlignment="1">
      <alignment horizontal="left" vertical="center"/>
    </xf>
    <xf numFmtId="0" fontId="4" fillId="0" borderId="4" xfId="0" applyFont="1" applyBorder="1" applyAlignment="1">
      <alignment horizontal="left" vertical="center"/>
    </xf>
    <xf numFmtId="0" fontId="4" fillId="0" borderId="5" xfId="0" applyFont="1" applyBorder="1" applyAlignment="1">
      <alignment horizontal="left" vertical="center"/>
    </xf>
    <xf numFmtId="0" fontId="4" fillId="0" borderId="6" xfId="0" applyFont="1" applyBorder="1" applyAlignment="1">
      <alignment horizontal="left"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15" xfId="0" applyFont="1" applyBorder="1" applyAlignment="1">
      <alignment horizontal="center" vertical="center"/>
    </xf>
    <xf numFmtId="164" fontId="4" fillId="0" borderId="12" xfId="0" applyNumberFormat="1" applyFont="1" applyFill="1" applyBorder="1" applyAlignment="1">
      <alignment horizontal="center" vertical="center"/>
    </xf>
    <xf numFmtId="164" fontId="4" fillId="0" borderId="13" xfId="0" applyNumberFormat="1" applyFont="1" applyFill="1" applyBorder="1" applyAlignment="1">
      <alignment horizontal="center" vertical="center"/>
    </xf>
    <xf numFmtId="0" fontId="4" fillId="0" borderId="14" xfId="0" applyFont="1" applyFill="1" applyBorder="1" applyAlignment="1">
      <alignment horizontal="center" vertical="center"/>
    </xf>
    <xf numFmtId="0" fontId="4" fillId="0" borderId="15" xfId="0" applyFont="1" applyFill="1" applyBorder="1" applyAlignment="1">
      <alignment horizontal="center" vertical="center"/>
    </xf>
    <xf numFmtId="0" fontId="4" fillId="0" borderId="12" xfId="0" applyFont="1" applyFill="1" applyBorder="1" applyAlignment="1">
      <alignment horizontal="center" vertical="center"/>
    </xf>
    <xf numFmtId="0" fontId="4" fillId="0" borderId="13" xfId="0" applyFont="1" applyFill="1" applyBorder="1" applyAlignment="1">
      <alignment horizontal="center" vertical="center"/>
    </xf>
  </cellXfs>
  <cellStyles count="3">
    <cellStyle name="Normal" xfId="0" builtinId="0"/>
    <cellStyle name="Normal 2" xfId="1"/>
    <cellStyle name="Normal 3" xfId="2"/>
  </cellStyles>
  <dxfs count="188">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'Graphical Summary'!$B$6</c:f>
          <c:strCache>
            <c:ptCount val="1"/>
            <c:pt idx="0">
              <c:v>Iteration 1</c:v>
            </c:pt>
          </c:strCache>
        </c:strRef>
      </c:tx>
      <c:overlay val="0"/>
    </c:title>
    <c:autoTitleDeleted val="0"/>
    <c:plotArea>
      <c:layout/>
      <c:barChart>
        <c:barDir val="col"/>
        <c:grouping val="clustered"/>
        <c:varyColors val="0"/>
        <c:ser>
          <c:idx val="0"/>
          <c:order val="0"/>
          <c:spPr>
            <a:solidFill>
              <a:srgbClr val="FF0000"/>
            </a:solidFill>
          </c:spPr>
          <c:invertIfNegative val="0"/>
          <c:dPt>
            <c:idx val="0"/>
            <c:invertIfNegative val="0"/>
            <c:bubble3D val="0"/>
            <c:spPr>
              <a:solidFill>
                <a:schemeClr val="bg2">
                  <a:lumMod val="50000"/>
                </a:schemeClr>
              </a:solidFill>
            </c:spPr>
          </c:dPt>
          <c:dPt>
            <c:idx val="3"/>
            <c:invertIfNegative val="0"/>
            <c:bubble3D val="0"/>
            <c:spPr>
              <a:solidFill>
                <a:schemeClr val="accent4">
                  <a:lumMod val="75000"/>
                </a:schemeClr>
              </a:solidFill>
            </c:spPr>
          </c:dPt>
          <c:dPt>
            <c:idx val="4"/>
            <c:invertIfNegative val="0"/>
            <c:bubble3D val="0"/>
            <c:spPr>
              <a:solidFill>
                <a:schemeClr val="accent6">
                  <a:lumMod val="75000"/>
                </a:schemeClr>
              </a:solidFill>
            </c:spPr>
          </c:dPt>
          <c:dPt>
            <c:idx val="5"/>
            <c:invertIfNegative val="0"/>
            <c:bubble3D val="0"/>
            <c:spPr>
              <a:solidFill>
                <a:srgbClr val="00B050"/>
              </a:solidFill>
            </c:spPr>
          </c:dPt>
          <c:dPt>
            <c:idx val="6"/>
            <c:invertIfNegative val="0"/>
            <c:bubble3D val="0"/>
            <c:spPr>
              <a:solidFill>
                <a:schemeClr val="tx2">
                  <a:lumMod val="50000"/>
                </a:schemeClr>
              </a:solidFill>
            </c:spPr>
          </c:dPt>
          <c:cat>
            <c:strRef>
              <c:f>'Graphical Summary'!$A$7:$G$7</c:f>
              <c:strCache>
                <c:ptCount val="7"/>
                <c:pt idx="0">
                  <c:v>Approved</c:v>
                </c:pt>
                <c:pt idx="1">
                  <c:v>Fail</c:v>
                </c:pt>
                <c:pt idx="2">
                  <c:v>New Fail</c:v>
                </c:pt>
                <c:pt idx="3">
                  <c:v>Not Tested</c:v>
                </c:pt>
                <c:pt idx="4">
                  <c:v>On Hold</c:v>
                </c:pt>
                <c:pt idx="5">
                  <c:v>Pass</c:v>
                </c:pt>
                <c:pt idx="6">
                  <c:v>Rejected</c:v>
                </c:pt>
              </c:strCache>
            </c:strRef>
          </c:cat>
          <c:val>
            <c:numRef>
              <c:f>'Graphical Summary'!$A$8:$G$8</c:f>
              <c:numCache>
                <c:formatCode>General</c:formatCode>
                <c:ptCount val="7"/>
                <c:pt idx="0">
                  <c:v>0</c:v>
                </c:pt>
                <c:pt idx="1">
                  <c:v>34</c:v>
                </c:pt>
                <c:pt idx="2">
                  <c:v>0</c:v>
                </c:pt>
                <c:pt idx="3">
                  <c:v>27</c:v>
                </c:pt>
                <c:pt idx="4">
                  <c:v>0</c:v>
                </c:pt>
                <c:pt idx="5">
                  <c:v>9</c:v>
                </c:pt>
                <c:pt idx="6">
                  <c:v>0</c:v>
                </c:pt>
              </c:numCache>
            </c:numRef>
          </c:val>
        </c:ser>
        <c:dLbls>
          <c:showLegendKey val="0"/>
          <c:showVal val="1"/>
          <c:showCatName val="0"/>
          <c:showSerName val="0"/>
          <c:showPercent val="0"/>
          <c:showBubbleSize val="0"/>
        </c:dLbls>
        <c:gapWidth val="150"/>
        <c:overlap val="-25"/>
        <c:axId val="95805824"/>
        <c:axId val="95807360"/>
      </c:barChart>
      <c:catAx>
        <c:axId val="95805824"/>
        <c:scaling>
          <c:orientation val="minMax"/>
        </c:scaling>
        <c:delete val="0"/>
        <c:axPos val="b"/>
        <c:majorTickMark val="none"/>
        <c:minorTickMark val="none"/>
        <c:tickLblPos val="nextTo"/>
        <c:txPr>
          <a:bodyPr/>
          <a:lstStyle/>
          <a:p>
            <a:pPr>
              <a:defRPr>
                <a:solidFill>
                  <a:schemeClr val="tx1"/>
                </a:solidFill>
              </a:defRPr>
            </a:pPr>
            <a:endParaRPr lang="en-US"/>
          </a:p>
        </c:txPr>
        <c:crossAx val="95807360"/>
        <c:crosses val="autoZero"/>
        <c:auto val="1"/>
        <c:lblAlgn val="ctr"/>
        <c:lblOffset val="100"/>
        <c:noMultiLvlLbl val="0"/>
      </c:catAx>
      <c:valAx>
        <c:axId val="95807360"/>
        <c:scaling>
          <c:orientation val="minMax"/>
        </c:scaling>
        <c:delete val="1"/>
        <c:axPos val="l"/>
        <c:numFmt formatCode="General" sourceLinked="1"/>
        <c:majorTickMark val="out"/>
        <c:minorTickMark val="none"/>
        <c:tickLblPos val="nextTo"/>
        <c:crossAx val="95805824"/>
        <c:crosses val="autoZero"/>
        <c:crossBetween val="between"/>
      </c:valAx>
    </c:plotArea>
    <c:plotVisOnly val="1"/>
    <c:dispBlanksAs val="gap"/>
    <c:showDLblsOverMax val="0"/>
  </c:chart>
  <c:txPr>
    <a:bodyPr/>
    <a:lstStyle/>
    <a:p>
      <a:pPr>
        <a:defRPr sz="900" b="1">
          <a:latin typeface="Arial" pitchFamily="34" charset="0"/>
          <a:cs typeface="Arial" pitchFamily="34" charset="0"/>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19049</xdr:colOff>
      <xdr:row>8</xdr:row>
      <xdr:rowOff>9525</xdr:rowOff>
    </xdr:from>
    <xdr:to>
      <xdr:col>8</xdr:col>
      <xdr:colOff>533399</xdr:colOff>
      <xdr:row>19</xdr:row>
      <xdr:rowOff>219075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38099</xdr:colOff>
      <xdr:row>0</xdr:row>
      <xdr:rowOff>28575</xdr:rowOff>
    </xdr:from>
    <xdr:to>
      <xdr:col>0</xdr:col>
      <xdr:colOff>885824</xdr:colOff>
      <xdr:row>2</xdr:row>
      <xdr:rowOff>152400</xdr:rowOff>
    </xdr:to>
    <xdr:pic>
      <xdr:nvPicPr>
        <xdr:cNvPr id="2" name="Picture 1" descr="i-interchange_arun_final.jpg"/>
        <xdr:cNvPicPr>
          <a:picLocks noChangeAspect="1"/>
        </xdr:cNvPicPr>
      </xdr:nvPicPr>
      <xdr:blipFill>
        <a:blip xmlns:r="http://schemas.openxmlformats.org/officeDocument/2006/relationships" r:embed="rId1"/>
        <a:srcRect/>
        <a:stretch>
          <a:fillRect/>
        </a:stretch>
      </xdr:blipFill>
      <xdr:spPr bwMode="auto">
        <a:xfrm>
          <a:off x="38099" y="28575"/>
          <a:ext cx="847725" cy="43815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38099</xdr:colOff>
      <xdr:row>0</xdr:row>
      <xdr:rowOff>28575</xdr:rowOff>
    </xdr:from>
    <xdr:to>
      <xdr:col>0</xdr:col>
      <xdr:colOff>885824</xdr:colOff>
      <xdr:row>1</xdr:row>
      <xdr:rowOff>219075</xdr:rowOff>
    </xdr:to>
    <xdr:pic>
      <xdr:nvPicPr>
        <xdr:cNvPr id="2" name="Picture 1" descr="i-interchange_arun_final.jpg"/>
        <xdr:cNvPicPr>
          <a:picLocks noChangeAspect="1"/>
        </xdr:cNvPicPr>
      </xdr:nvPicPr>
      <xdr:blipFill>
        <a:blip xmlns:r="http://schemas.openxmlformats.org/officeDocument/2006/relationships" r:embed="rId1"/>
        <a:srcRect/>
        <a:stretch>
          <a:fillRect/>
        </a:stretch>
      </xdr:blipFill>
      <xdr:spPr bwMode="auto">
        <a:xfrm>
          <a:off x="38099" y="28575"/>
          <a:ext cx="847725" cy="438150"/>
        </a:xfrm>
        <a:prstGeom prst="rect">
          <a:avLst/>
        </a:prstGeom>
        <a:noFill/>
        <a:ln w="9525">
          <a:noFill/>
          <a:miter lim="800000"/>
          <a:headEnd/>
          <a:tailEnd/>
        </a:ln>
      </xdr:spPr>
    </xdr:pic>
    <xdr:clientData/>
  </xdr:twoCellAnchor>
  <xdr:twoCellAnchor editAs="oneCell">
    <xdr:from>
      <xdr:col>5</xdr:col>
      <xdr:colOff>752474</xdr:colOff>
      <xdr:row>46</xdr:row>
      <xdr:rowOff>95250</xdr:rowOff>
    </xdr:from>
    <xdr:to>
      <xdr:col>7</xdr:col>
      <xdr:colOff>390525</xdr:colOff>
      <xdr:row>46</xdr:row>
      <xdr:rowOff>552450</xdr:rowOff>
    </xdr:to>
    <xdr:pic>
      <xdr:nvPicPr>
        <xdr:cNvPr id="5"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62724" y="34899600"/>
          <a:ext cx="2162176"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57150</xdr:colOff>
      <xdr:row>26</xdr:row>
      <xdr:rowOff>333374</xdr:rowOff>
    </xdr:from>
    <xdr:to>
      <xdr:col>6</xdr:col>
      <xdr:colOff>1171575</xdr:colOff>
      <xdr:row>26</xdr:row>
      <xdr:rowOff>571499</xdr:rowOff>
    </xdr:to>
    <xdr:pic>
      <xdr:nvPicPr>
        <xdr:cNvPr id="7" name="Picture 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762750" y="17621249"/>
          <a:ext cx="11144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38099</xdr:colOff>
      <xdr:row>0</xdr:row>
      <xdr:rowOff>28575</xdr:rowOff>
    </xdr:from>
    <xdr:to>
      <xdr:col>0</xdr:col>
      <xdr:colOff>885824</xdr:colOff>
      <xdr:row>1</xdr:row>
      <xdr:rowOff>219075</xdr:rowOff>
    </xdr:to>
    <xdr:pic>
      <xdr:nvPicPr>
        <xdr:cNvPr id="2" name="Picture 1" descr="i-interchange_arun_final.jpg"/>
        <xdr:cNvPicPr>
          <a:picLocks noChangeAspect="1"/>
        </xdr:cNvPicPr>
      </xdr:nvPicPr>
      <xdr:blipFill>
        <a:blip xmlns:r="http://schemas.openxmlformats.org/officeDocument/2006/relationships" r:embed="rId1"/>
        <a:srcRect/>
        <a:stretch>
          <a:fillRect/>
        </a:stretch>
      </xdr:blipFill>
      <xdr:spPr bwMode="auto">
        <a:xfrm>
          <a:off x="38099" y="28575"/>
          <a:ext cx="847725" cy="4381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1"/>
  <sheetViews>
    <sheetView view="pageBreakPreview" zoomScaleSheetLayoutView="100" workbookViewId="0">
      <selection activeCell="E5" sqref="E5"/>
    </sheetView>
  </sheetViews>
  <sheetFormatPr defaultRowHeight="20.100000000000001" customHeight="1" x14ac:dyDescent="0.2"/>
  <cols>
    <col min="1" max="1" width="9.140625" style="1"/>
    <col min="2" max="2" width="9.7109375" style="1" bestFit="1" customWidth="1"/>
    <col min="3" max="4" width="9.140625" style="1"/>
    <col min="5" max="5" width="10.42578125" style="1" customWidth="1"/>
    <col min="6" max="16384" width="9.140625" style="1"/>
  </cols>
  <sheetData>
    <row r="2" spans="1:5" ht="20.100000000000001" customHeight="1" x14ac:dyDescent="0.2">
      <c r="A2" s="27" t="s">
        <v>25</v>
      </c>
      <c r="B2" s="27"/>
      <c r="D2" s="27" t="s">
        <v>14</v>
      </c>
      <c r="E2" s="27"/>
    </row>
    <row r="3" spans="1:5" ht="20.100000000000001" customHeight="1" x14ac:dyDescent="0.2">
      <c r="A3" s="8" t="s">
        <v>26</v>
      </c>
      <c r="B3" s="9" t="s">
        <v>27</v>
      </c>
      <c r="D3" s="8" t="s">
        <v>26</v>
      </c>
      <c r="E3" s="9" t="s">
        <v>1</v>
      </c>
    </row>
    <row r="4" spans="1:5" ht="20.100000000000001" customHeight="1" x14ac:dyDescent="0.2">
      <c r="A4" s="10">
        <v>1</v>
      </c>
      <c r="B4" s="11" t="s">
        <v>7</v>
      </c>
      <c r="D4" s="10">
        <v>1</v>
      </c>
      <c r="E4" s="12" t="s">
        <v>15</v>
      </c>
    </row>
    <row r="5" spans="1:5" ht="20.100000000000001" customHeight="1" x14ac:dyDescent="0.2">
      <c r="A5" s="10">
        <v>2</v>
      </c>
      <c r="B5" s="11" t="s">
        <v>8</v>
      </c>
      <c r="D5" s="10">
        <v>2</v>
      </c>
      <c r="E5" s="12" t="s">
        <v>28</v>
      </c>
    </row>
    <row r="6" spans="1:5" ht="20.100000000000001" customHeight="1" x14ac:dyDescent="0.2">
      <c r="A6" s="10">
        <v>3</v>
      </c>
      <c r="B6" s="11" t="s">
        <v>9</v>
      </c>
      <c r="D6" s="10">
        <v>3</v>
      </c>
      <c r="E6" s="12" t="s">
        <v>16</v>
      </c>
    </row>
    <row r="7" spans="1:5" ht="20.100000000000001" customHeight="1" x14ac:dyDescent="0.2">
      <c r="A7" s="10">
        <v>4</v>
      </c>
      <c r="B7" s="11" t="s">
        <v>10</v>
      </c>
      <c r="D7" s="27" t="s">
        <v>5</v>
      </c>
      <c r="E7" s="27"/>
    </row>
    <row r="8" spans="1:5" ht="20.100000000000001" customHeight="1" x14ac:dyDescent="0.2">
      <c r="A8" s="10">
        <v>5</v>
      </c>
      <c r="B8" s="11" t="s">
        <v>11</v>
      </c>
      <c r="D8" s="8" t="s">
        <v>26</v>
      </c>
      <c r="E8" s="9" t="s">
        <v>1</v>
      </c>
    </row>
    <row r="9" spans="1:5" ht="20.100000000000001" customHeight="1" x14ac:dyDescent="0.2">
      <c r="A9" s="10">
        <v>6</v>
      </c>
      <c r="B9" s="11" t="s">
        <v>12</v>
      </c>
      <c r="D9" s="10">
        <v>1</v>
      </c>
      <c r="E9" s="12" t="s">
        <v>6</v>
      </c>
    </row>
    <row r="10" spans="1:5" ht="20.100000000000001" customHeight="1" x14ac:dyDescent="0.2">
      <c r="A10" s="10">
        <v>7</v>
      </c>
      <c r="B10" s="11" t="s">
        <v>13</v>
      </c>
      <c r="D10" s="10">
        <v>2</v>
      </c>
      <c r="E10" s="12" t="s">
        <v>23</v>
      </c>
    </row>
    <row r="11" spans="1:5" ht="20.100000000000001" customHeight="1" x14ac:dyDescent="0.2">
      <c r="D11" s="10">
        <v>3</v>
      </c>
      <c r="E11" s="12" t="s">
        <v>24</v>
      </c>
    </row>
  </sheetData>
  <mergeCells count="3">
    <mergeCell ref="A2:B2"/>
    <mergeCell ref="D2:E2"/>
    <mergeCell ref="D7:E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view="pageBreakPreview" zoomScaleSheetLayoutView="100" workbookViewId="0">
      <selection activeCell="D3" sqref="D3"/>
    </sheetView>
  </sheetViews>
  <sheetFormatPr defaultRowHeight="20.100000000000001" customHeight="1" x14ac:dyDescent="0.2"/>
  <cols>
    <col min="1" max="1" width="13.7109375" style="2" bestFit="1" customWidth="1"/>
    <col min="2" max="2" width="14.7109375" style="2" bestFit="1" customWidth="1"/>
    <col min="3" max="3" width="8.7109375" style="2" bestFit="1" customWidth="1"/>
    <col min="4" max="4" width="9.7109375" style="2" bestFit="1" customWidth="1"/>
    <col min="5" max="5" width="7.7109375" style="2" bestFit="1" customWidth="1"/>
    <col min="6" max="6" width="9.7109375" style="2" bestFit="1" customWidth="1"/>
    <col min="7" max="7" width="8.140625" style="2" bestFit="1" customWidth="1"/>
    <col min="8" max="8" width="5.140625" style="2" bestFit="1" customWidth="1"/>
    <col min="9" max="9" width="8.140625" style="2" bestFit="1" customWidth="1"/>
    <col min="10" max="16384" width="9.140625" style="2"/>
  </cols>
  <sheetData>
    <row r="1" spans="1:9" ht="20.100000000000001" customHeight="1" x14ac:dyDescent="0.2">
      <c r="A1" s="19" t="s">
        <v>32</v>
      </c>
      <c r="B1" s="19" t="s">
        <v>30</v>
      </c>
      <c r="C1" s="19" t="s">
        <v>7</v>
      </c>
      <c r="D1" s="19" t="s">
        <v>8</v>
      </c>
      <c r="E1" s="19" t="s">
        <v>9</v>
      </c>
      <c r="F1" s="19" t="s">
        <v>10</v>
      </c>
      <c r="G1" s="19" t="s">
        <v>11</v>
      </c>
      <c r="H1" s="19" t="s">
        <v>12</v>
      </c>
      <c r="I1" s="19" t="s">
        <v>13</v>
      </c>
    </row>
    <row r="2" spans="1:9" ht="20.100000000000001" customHeight="1" x14ac:dyDescent="0.2">
      <c r="A2" s="18" t="s">
        <v>33</v>
      </c>
      <c r="B2" s="18">
        <f>SUM(C2:I2)</f>
        <v>70</v>
      </c>
      <c r="C2" s="18">
        <f>COUNTIF('Iteration 1'!$D$9:$D$1048576,$C$1)</f>
        <v>0</v>
      </c>
      <c r="D2" s="18">
        <f>COUNTIF('Iteration 1'!$D$9:$D$1048576,$D$1)</f>
        <v>34</v>
      </c>
      <c r="E2" s="18">
        <f>COUNTIF('Iteration 1'!$D$9:$D$1048576,$E$1)</f>
        <v>0</v>
      </c>
      <c r="F2" s="18">
        <f>COUNTIF('Iteration 1'!$D$9:$D$1048576,$F$1)</f>
        <v>27</v>
      </c>
      <c r="G2" s="18">
        <f>COUNTIF('Iteration 1'!$D$9:$D$1048576,$G$1)</f>
        <v>0</v>
      </c>
      <c r="H2" s="18">
        <f>COUNTIF('Iteration 1'!$D$9:$D$1048576,$H$1)</f>
        <v>9</v>
      </c>
      <c r="I2" s="18">
        <f>COUNTIF('Iteration 1'!$D$9:$D$1048576,$I$1)</f>
        <v>0</v>
      </c>
    </row>
    <row r="3" spans="1:9" ht="20.100000000000001" customHeight="1" x14ac:dyDescent="0.2">
      <c r="A3" s="18" t="s">
        <v>34</v>
      </c>
      <c r="B3" s="18">
        <f t="shared" ref="B3:B4" si="0">SUM(C3:I3)</f>
        <v>43</v>
      </c>
      <c r="C3" s="18">
        <f>COUNTIF('Iteration 2'!$D$8:$D$1048576,$C$1)</f>
        <v>0</v>
      </c>
      <c r="D3" s="18">
        <f>COUNTIF('Iteration 2'!$D$8:$D$1048576,$D$1)</f>
        <v>15</v>
      </c>
      <c r="E3" s="18">
        <f>COUNTIF('Iteration 2'!$D$8:$D$1048576,$E$1)</f>
        <v>0</v>
      </c>
      <c r="F3" s="18">
        <f>COUNTIF('Iteration 2'!$D$8:$D$1048576,$F$1)</f>
        <v>0</v>
      </c>
      <c r="G3" s="18">
        <f>COUNTIF('Iteration 2'!$D$8:$D$1048576,$G$1)</f>
        <v>0</v>
      </c>
      <c r="H3" s="18">
        <f>COUNTIF('Iteration 2'!$D$8:$D$1048576,$H$1)</f>
        <v>28</v>
      </c>
      <c r="I3" s="18">
        <f>COUNTIF('Iteration 2'!$D$8:$D$1048576,$I$1)</f>
        <v>0</v>
      </c>
    </row>
    <row r="4" spans="1:9" ht="20.100000000000001" customHeight="1" x14ac:dyDescent="0.2">
      <c r="A4" s="18" t="s">
        <v>35</v>
      </c>
      <c r="B4" s="18">
        <f t="shared" si="0"/>
        <v>0</v>
      </c>
      <c r="C4" s="18">
        <f>COUNTIF('Iteration 3'!$D$8:$D$1048576,$C$1)</f>
        <v>0</v>
      </c>
      <c r="D4" s="18">
        <f>COUNTIF('Iteration 3'!$D$8:$D$1048576,$D$1)</f>
        <v>0</v>
      </c>
      <c r="E4" s="18">
        <f>COUNTIF('Iteration 3'!$D$8:$D$1048576,$E$1)</f>
        <v>0</v>
      </c>
      <c r="F4" s="18">
        <f>COUNTIF('Iteration 3'!$D$8:$D$1048576,$F$1)</f>
        <v>0</v>
      </c>
      <c r="G4" s="18">
        <f>COUNTIF('Iteration 3'!$D$8:$D$1048576,$G$1)</f>
        <v>0</v>
      </c>
      <c r="H4" s="18">
        <f>COUNTIF('Iteration 3'!$D$8:$D$1048576,$H$1)</f>
        <v>0</v>
      </c>
      <c r="I4" s="18">
        <f>COUNTIF('Iteration 3'!$D$8:$D$1048576,$I$1)</f>
        <v>0</v>
      </c>
    </row>
    <row r="5" spans="1:9" ht="20.100000000000001" customHeight="1" x14ac:dyDescent="0.2">
      <c r="A5" s="17"/>
      <c r="B5" s="17"/>
      <c r="C5" s="17"/>
      <c r="D5" s="17"/>
      <c r="E5" s="17"/>
      <c r="F5" s="17"/>
      <c r="G5" s="17"/>
      <c r="H5" s="17"/>
      <c r="I5" s="17"/>
    </row>
    <row r="6" spans="1:9" ht="20.100000000000001" customHeight="1" x14ac:dyDescent="0.2">
      <c r="A6" s="18" t="s">
        <v>36</v>
      </c>
      <c r="B6" s="18" t="s">
        <v>33</v>
      </c>
      <c r="C6" s="17"/>
      <c r="D6" s="17"/>
      <c r="E6" s="17"/>
      <c r="F6" s="17"/>
      <c r="G6" s="17"/>
      <c r="H6" s="17"/>
      <c r="I6" s="17"/>
    </row>
    <row r="7" spans="1:9" ht="20.100000000000001" customHeight="1" x14ac:dyDescent="0.2">
      <c r="A7" s="19" t="s">
        <v>7</v>
      </c>
      <c r="B7" s="19" t="s">
        <v>8</v>
      </c>
      <c r="C7" s="19" t="s">
        <v>9</v>
      </c>
      <c r="D7" s="19" t="s">
        <v>10</v>
      </c>
      <c r="E7" s="19" t="s">
        <v>11</v>
      </c>
      <c r="F7" s="19" t="s">
        <v>12</v>
      </c>
      <c r="G7" s="19" t="s">
        <v>13</v>
      </c>
      <c r="H7" s="17"/>
    </row>
    <row r="8" spans="1:9" ht="20.100000000000001" customHeight="1" x14ac:dyDescent="0.2">
      <c r="A8" s="18">
        <f>VLOOKUP($B$6,$A$1:$I$4,3,FALSE)</f>
        <v>0</v>
      </c>
      <c r="B8" s="18">
        <f>VLOOKUP($B$6,$A$1:$I$4,4,FALSE)</f>
        <v>34</v>
      </c>
      <c r="C8" s="18">
        <f>VLOOKUP($B$6,$A$1:$I$4,5,FALSE)</f>
        <v>0</v>
      </c>
      <c r="D8" s="18">
        <f>VLOOKUP($B$6,$A$1:$I$4,6,FALSE)</f>
        <v>27</v>
      </c>
      <c r="E8" s="18">
        <f>VLOOKUP($B$6,$A$1:$I$4,7,FALSE)</f>
        <v>0</v>
      </c>
      <c r="F8" s="18">
        <f>VLOOKUP($B$6,$A$1:$I$4,8,FALSE)</f>
        <v>9</v>
      </c>
      <c r="G8" s="18">
        <f>VLOOKUP($B$6,$A$1:$I$4,9,FALSE)</f>
        <v>0</v>
      </c>
      <c r="H8" s="17"/>
    </row>
  </sheetData>
  <dataValidations count="1">
    <dataValidation type="list" allowBlank="1" showInputMessage="1" showErrorMessage="1" sqref="B6">
      <formula1>Iteration</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2"/>
  <sheetViews>
    <sheetView view="pageBreakPreview" zoomScaleSheetLayoutView="100" workbookViewId="0">
      <pane ySplit="7" topLeftCell="A20" activePane="bottomLeft" state="frozen"/>
      <selection pane="bottomLeft" activeCell="B3" sqref="B3:H4"/>
    </sheetView>
  </sheetViews>
  <sheetFormatPr defaultRowHeight="12" x14ac:dyDescent="0.2"/>
  <cols>
    <col min="1" max="1" width="14.7109375" style="17" bestFit="1" customWidth="1"/>
    <col min="2" max="2" width="29.7109375" style="2" customWidth="1"/>
    <col min="3" max="3" width="29" style="2" customWidth="1"/>
    <col min="4" max="4" width="10.140625" style="2" bestFit="1" customWidth="1"/>
    <col min="5" max="5" width="12" style="2" bestFit="1" customWidth="1"/>
    <col min="6" max="6" width="13.42578125" style="2" bestFit="1" customWidth="1"/>
    <col min="7" max="7" width="31.42578125" style="2" customWidth="1"/>
    <col min="8" max="9" width="20.5703125" style="2" customWidth="1"/>
    <col min="10" max="16384" width="9.140625" style="2"/>
  </cols>
  <sheetData>
    <row r="1" spans="1:9" x14ac:dyDescent="0.2">
      <c r="A1" s="31" t="s">
        <v>17</v>
      </c>
      <c r="B1" s="31"/>
      <c r="C1" s="31"/>
      <c r="D1" s="31"/>
      <c r="E1" s="31"/>
      <c r="F1" s="31"/>
      <c r="G1" s="31"/>
      <c r="H1" s="31"/>
    </row>
    <row r="2" spans="1:9" ht="12.75" thickBot="1" x14ac:dyDescent="0.25">
      <c r="A2" s="32"/>
      <c r="B2" s="32"/>
      <c r="C2" s="32"/>
      <c r="D2" s="32"/>
      <c r="E2" s="32"/>
      <c r="F2" s="32"/>
      <c r="G2" s="32"/>
      <c r="H2" s="32"/>
    </row>
    <row r="3" spans="1:9" ht="12.75" thickTop="1" x14ac:dyDescent="0.2">
      <c r="A3" s="33" t="s">
        <v>18</v>
      </c>
      <c r="B3" s="35" t="s">
        <v>38</v>
      </c>
      <c r="C3" s="36"/>
      <c r="D3" s="36"/>
      <c r="E3" s="36"/>
      <c r="F3" s="36"/>
      <c r="G3" s="36"/>
      <c r="H3" s="37"/>
    </row>
    <row r="4" spans="1:9" ht="12.75" thickBot="1" x14ac:dyDescent="0.25">
      <c r="A4" s="34"/>
      <c r="B4" s="38"/>
      <c r="C4" s="39"/>
      <c r="D4" s="39"/>
      <c r="E4" s="39"/>
      <c r="F4" s="39"/>
      <c r="G4" s="39"/>
      <c r="H4" s="40"/>
    </row>
    <row r="5" spans="1:9" ht="13.5" thickTop="1" thickBot="1" x14ac:dyDescent="0.25">
      <c r="A5" s="14" t="s">
        <v>19</v>
      </c>
      <c r="B5" s="41" t="s">
        <v>37</v>
      </c>
      <c r="C5" s="42"/>
      <c r="D5" s="14" t="s">
        <v>20</v>
      </c>
      <c r="E5" s="5">
        <v>40964</v>
      </c>
      <c r="F5" s="14" t="s">
        <v>21</v>
      </c>
      <c r="G5" s="45">
        <v>40964</v>
      </c>
      <c r="H5" s="46"/>
    </row>
    <row r="6" spans="1:9" ht="13.5" thickTop="1" thickBot="1" x14ac:dyDescent="0.25">
      <c r="A6" s="15" t="s">
        <v>22</v>
      </c>
      <c r="B6" s="43" t="s">
        <v>102</v>
      </c>
      <c r="C6" s="44"/>
      <c r="D6" s="15" t="s">
        <v>20</v>
      </c>
      <c r="E6" s="6">
        <v>40968</v>
      </c>
      <c r="F6" s="15" t="s">
        <v>21</v>
      </c>
      <c r="G6" s="45">
        <v>40968</v>
      </c>
      <c r="H6" s="46"/>
    </row>
    <row r="7" spans="1:9" ht="12.75" thickTop="1" x14ac:dyDescent="0.2">
      <c r="A7" s="16" t="s">
        <v>3</v>
      </c>
      <c r="B7" s="7" t="s">
        <v>0</v>
      </c>
      <c r="C7" s="7" t="s">
        <v>29</v>
      </c>
      <c r="D7" s="7" t="s">
        <v>4</v>
      </c>
      <c r="E7" s="7" t="s">
        <v>14</v>
      </c>
      <c r="F7" s="7" t="s">
        <v>5</v>
      </c>
      <c r="G7" s="13" t="s">
        <v>2</v>
      </c>
      <c r="H7" s="7" t="s">
        <v>1</v>
      </c>
      <c r="I7" s="16" t="s">
        <v>31</v>
      </c>
    </row>
    <row r="8" spans="1:9" ht="12.75" x14ac:dyDescent="0.2">
      <c r="A8" s="28" t="s">
        <v>39</v>
      </c>
      <c r="B8" s="29"/>
      <c r="C8" s="29"/>
      <c r="D8" s="29"/>
      <c r="E8" s="29"/>
      <c r="F8" s="29"/>
      <c r="G8" s="29"/>
      <c r="H8" s="30"/>
    </row>
    <row r="9" spans="1:9" ht="36" x14ac:dyDescent="0.2">
      <c r="A9" s="18">
        <v>1</v>
      </c>
      <c r="B9" s="22" t="s">
        <v>40</v>
      </c>
      <c r="C9" s="22" t="s">
        <v>41</v>
      </c>
      <c r="D9" s="21" t="s">
        <v>8</v>
      </c>
      <c r="E9" s="21" t="s">
        <v>15</v>
      </c>
      <c r="F9" s="21" t="s">
        <v>23</v>
      </c>
      <c r="G9" s="22" t="s">
        <v>69</v>
      </c>
      <c r="H9" s="22" t="s">
        <v>118</v>
      </c>
      <c r="I9" s="22" t="s">
        <v>103</v>
      </c>
    </row>
    <row r="10" spans="1:9" ht="132" x14ac:dyDescent="0.2">
      <c r="A10" s="18">
        <v>2</v>
      </c>
      <c r="B10" s="22" t="s">
        <v>40</v>
      </c>
      <c r="C10" s="22" t="s">
        <v>70</v>
      </c>
      <c r="D10" s="21" t="s">
        <v>8</v>
      </c>
      <c r="E10" s="21" t="s">
        <v>15</v>
      </c>
      <c r="F10" s="21" t="s">
        <v>23</v>
      </c>
      <c r="G10" s="22" t="s">
        <v>81</v>
      </c>
      <c r="H10" s="22" t="s">
        <v>118</v>
      </c>
      <c r="I10" s="22" t="s">
        <v>103</v>
      </c>
    </row>
    <row r="11" spans="1:9" ht="108" x14ac:dyDescent="0.2">
      <c r="A11" s="18">
        <v>3</v>
      </c>
      <c r="B11" s="22" t="s">
        <v>42</v>
      </c>
      <c r="C11" s="22" t="s">
        <v>82</v>
      </c>
      <c r="D11" s="21" t="s">
        <v>8</v>
      </c>
      <c r="E11" s="21" t="s">
        <v>15</v>
      </c>
      <c r="F11" s="21" t="s">
        <v>23</v>
      </c>
      <c r="G11" s="22" t="s">
        <v>83</v>
      </c>
      <c r="H11" s="3" t="s">
        <v>107</v>
      </c>
      <c r="I11" s="3" t="s">
        <v>105</v>
      </c>
    </row>
    <row r="12" spans="1:9" ht="132" x14ac:dyDescent="0.2">
      <c r="A12" s="18">
        <v>4</v>
      </c>
      <c r="B12" s="22" t="s">
        <v>42</v>
      </c>
      <c r="C12" s="22" t="s">
        <v>46</v>
      </c>
      <c r="D12" s="21" t="s">
        <v>8</v>
      </c>
      <c r="E12" s="21" t="s">
        <v>15</v>
      </c>
      <c r="F12" s="21" t="s">
        <v>6</v>
      </c>
      <c r="G12" s="22" t="s">
        <v>47</v>
      </c>
      <c r="H12" s="22" t="s">
        <v>107</v>
      </c>
      <c r="I12" s="22" t="s">
        <v>107</v>
      </c>
    </row>
    <row r="13" spans="1:9" ht="84" x14ac:dyDescent="0.2">
      <c r="A13" s="18">
        <v>4</v>
      </c>
      <c r="B13" s="22" t="s">
        <v>42</v>
      </c>
      <c r="C13" s="22" t="s">
        <v>43</v>
      </c>
      <c r="D13" s="21" t="s">
        <v>8</v>
      </c>
      <c r="E13" s="21" t="s">
        <v>15</v>
      </c>
      <c r="F13" s="21" t="s">
        <v>23</v>
      </c>
      <c r="G13" s="22" t="s">
        <v>84</v>
      </c>
      <c r="H13" s="22" t="s">
        <v>107</v>
      </c>
      <c r="I13" s="22" t="s">
        <v>107</v>
      </c>
    </row>
    <row r="14" spans="1:9" ht="96" x14ac:dyDescent="0.2">
      <c r="A14" s="18">
        <v>5</v>
      </c>
      <c r="B14" s="22" t="s">
        <v>42</v>
      </c>
      <c r="C14" s="22" t="s">
        <v>44</v>
      </c>
      <c r="D14" s="21" t="s">
        <v>8</v>
      </c>
      <c r="E14" s="21" t="s">
        <v>15</v>
      </c>
      <c r="F14" s="21" t="s">
        <v>23</v>
      </c>
      <c r="G14" s="23" t="s">
        <v>85</v>
      </c>
      <c r="H14" s="3" t="s">
        <v>107</v>
      </c>
      <c r="I14" s="3" t="s">
        <v>105</v>
      </c>
    </row>
    <row r="15" spans="1:9" ht="96" x14ac:dyDescent="0.2">
      <c r="A15" s="18">
        <v>6</v>
      </c>
      <c r="B15" s="22" t="s">
        <v>42</v>
      </c>
      <c r="C15" s="22" t="s">
        <v>45</v>
      </c>
      <c r="D15" s="21" t="s">
        <v>8</v>
      </c>
      <c r="E15" s="21" t="s">
        <v>15</v>
      </c>
      <c r="F15" s="21" t="s">
        <v>23</v>
      </c>
      <c r="G15" s="23" t="s">
        <v>86</v>
      </c>
      <c r="H15" s="22" t="s">
        <v>119</v>
      </c>
      <c r="I15" s="22" t="s">
        <v>104</v>
      </c>
    </row>
    <row r="16" spans="1:9" ht="84" x14ac:dyDescent="0.2">
      <c r="A16" s="18">
        <v>7</v>
      </c>
      <c r="B16" s="22" t="s">
        <v>42</v>
      </c>
      <c r="C16" s="22" t="s">
        <v>59</v>
      </c>
      <c r="D16" s="21" t="s">
        <v>8</v>
      </c>
      <c r="E16" s="21" t="s">
        <v>15</v>
      </c>
      <c r="F16" s="21" t="s">
        <v>6</v>
      </c>
      <c r="G16" s="22" t="s">
        <v>87</v>
      </c>
      <c r="H16" s="3" t="s">
        <v>107</v>
      </c>
      <c r="I16" s="3" t="s">
        <v>105</v>
      </c>
    </row>
    <row r="17" spans="1:9" ht="48" x14ac:dyDescent="0.2">
      <c r="A17" s="18">
        <v>8</v>
      </c>
      <c r="B17" s="22" t="s">
        <v>42</v>
      </c>
      <c r="C17" s="22" t="s">
        <v>48</v>
      </c>
      <c r="D17" s="21" t="s">
        <v>8</v>
      </c>
      <c r="E17" s="21" t="s">
        <v>15</v>
      </c>
      <c r="F17" s="21" t="s">
        <v>23</v>
      </c>
      <c r="G17" s="23" t="s">
        <v>49</v>
      </c>
      <c r="H17" s="22" t="s">
        <v>118</v>
      </c>
      <c r="I17" s="22" t="s">
        <v>106</v>
      </c>
    </row>
    <row r="18" spans="1:9" ht="72" x14ac:dyDescent="0.2">
      <c r="A18" s="18">
        <v>9</v>
      </c>
      <c r="B18" s="22" t="s">
        <v>42</v>
      </c>
      <c r="C18" s="22" t="s">
        <v>50</v>
      </c>
      <c r="D18" s="21" t="s">
        <v>12</v>
      </c>
      <c r="E18" s="21" t="s">
        <v>16</v>
      </c>
      <c r="F18" s="21"/>
      <c r="G18" s="23"/>
      <c r="H18" s="3"/>
      <c r="I18" s="3"/>
    </row>
    <row r="19" spans="1:9" ht="72" x14ac:dyDescent="0.2">
      <c r="A19" s="18">
        <v>10</v>
      </c>
      <c r="B19" s="22" t="s">
        <v>51</v>
      </c>
      <c r="C19" s="22" t="s">
        <v>52</v>
      </c>
      <c r="D19" s="21" t="s">
        <v>12</v>
      </c>
      <c r="E19" s="21" t="s">
        <v>16</v>
      </c>
      <c r="F19" s="21"/>
      <c r="G19" s="23"/>
      <c r="H19" s="3"/>
      <c r="I19" s="3"/>
    </row>
    <row r="20" spans="1:9" ht="72" x14ac:dyDescent="0.2">
      <c r="A20" s="18">
        <v>11</v>
      </c>
      <c r="B20" s="22" t="s">
        <v>53</v>
      </c>
      <c r="C20" s="22" t="s">
        <v>54</v>
      </c>
      <c r="D20" s="21" t="s">
        <v>12</v>
      </c>
      <c r="E20" s="21" t="s">
        <v>16</v>
      </c>
      <c r="F20" s="21"/>
      <c r="G20" s="23"/>
      <c r="H20" s="3"/>
      <c r="I20" s="3"/>
    </row>
    <row r="21" spans="1:9" ht="72" x14ac:dyDescent="0.2">
      <c r="A21" s="18">
        <v>12</v>
      </c>
      <c r="B21" s="22" t="s">
        <v>55</v>
      </c>
      <c r="C21" s="22" t="s">
        <v>56</v>
      </c>
      <c r="D21" s="21" t="s">
        <v>12</v>
      </c>
      <c r="E21" s="21" t="s">
        <v>16</v>
      </c>
      <c r="F21" s="21"/>
      <c r="G21" s="23"/>
      <c r="H21" s="3"/>
      <c r="I21" s="3"/>
    </row>
    <row r="22" spans="1:9" ht="12.75" x14ac:dyDescent="0.2">
      <c r="A22" s="28" t="s">
        <v>57</v>
      </c>
      <c r="B22" s="29"/>
      <c r="C22" s="29"/>
      <c r="D22" s="29"/>
      <c r="E22" s="29"/>
      <c r="F22" s="29"/>
      <c r="G22" s="29"/>
      <c r="H22" s="30"/>
    </row>
    <row r="23" spans="1:9" ht="72" x14ac:dyDescent="0.2">
      <c r="A23" s="18">
        <v>1</v>
      </c>
      <c r="B23" s="22" t="s">
        <v>40</v>
      </c>
      <c r="C23" s="22" t="s">
        <v>41</v>
      </c>
      <c r="D23" s="21" t="s">
        <v>8</v>
      </c>
      <c r="E23" s="21" t="s">
        <v>15</v>
      </c>
      <c r="F23" s="21" t="s">
        <v>23</v>
      </c>
      <c r="G23" s="23" t="s">
        <v>60</v>
      </c>
      <c r="H23" s="3" t="s">
        <v>118</v>
      </c>
      <c r="I23" s="3" t="s">
        <v>103</v>
      </c>
    </row>
    <row r="24" spans="1:9" ht="36" x14ac:dyDescent="0.2">
      <c r="A24" s="18">
        <v>2</v>
      </c>
      <c r="B24" s="22" t="s">
        <v>40</v>
      </c>
      <c r="C24" s="22" t="s">
        <v>70</v>
      </c>
      <c r="D24" s="21" t="s">
        <v>8</v>
      </c>
      <c r="E24" s="21" t="s">
        <v>15</v>
      </c>
      <c r="F24" s="21" t="s">
        <v>23</v>
      </c>
      <c r="G24" s="23" t="s">
        <v>61</v>
      </c>
      <c r="H24" s="3" t="s">
        <v>107</v>
      </c>
      <c r="I24" s="3" t="s">
        <v>105</v>
      </c>
    </row>
    <row r="25" spans="1:9" ht="144" x14ac:dyDescent="0.2">
      <c r="A25" s="18">
        <v>3</v>
      </c>
      <c r="B25" s="22" t="s">
        <v>42</v>
      </c>
      <c r="C25" s="22" t="s">
        <v>82</v>
      </c>
      <c r="D25" s="21" t="s">
        <v>8</v>
      </c>
      <c r="E25" s="21" t="s">
        <v>15</v>
      </c>
      <c r="F25" s="21" t="s">
        <v>23</v>
      </c>
      <c r="G25" s="23" t="s">
        <v>62</v>
      </c>
      <c r="H25" s="22" t="s">
        <v>107</v>
      </c>
      <c r="I25" s="22" t="s">
        <v>112</v>
      </c>
    </row>
    <row r="26" spans="1:9" ht="132" x14ac:dyDescent="0.2">
      <c r="A26" s="18">
        <v>4</v>
      </c>
      <c r="B26" s="22" t="s">
        <v>42</v>
      </c>
      <c r="C26" s="22" t="s">
        <v>46</v>
      </c>
      <c r="D26" s="21" t="s">
        <v>8</v>
      </c>
      <c r="E26" s="21" t="s">
        <v>15</v>
      </c>
      <c r="F26" s="21" t="s">
        <v>23</v>
      </c>
      <c r="G26" s="23" t="s">
        <v>88</v>
      </c>
      <c r="H26" s="3" t="s">
        <v>108</v>
      </c>
      <c r="I26" s="3" t="s">
        <v>108</v>
      </c>
    </row>
    <row r="27" spans="1:9" ht="84" x14ac:dyDescent="0.2">
      <c r="A27" s="18">
        <v>5</v>
      </c>
      <c r="B27" s="22" t="s">
        <v>42</v>
      </c>
      <c r="C27" s="22" t="s">
        <v>43</v>
      </c>
      <c r="D27" s="21" t="s">
        <v>8</v>
      </c>
      <c r="E27" s="21" t="s">
        <v>15</v>
      </c>
      <c r="F27" s="21" t="s">
        <v>23</v>
      </c>
      <c r="G27" s="23" t="s">
        <v>89</v>
      </c>
      <c r="H27" s="3" t="s">
        <v>107</v>
      </c>
      <c r="I27" s="3" t="s">
        <v>105</v>
      </c>
    </row>
    <row r="28" spans="1:9" ht="36" x14ac:dyDescent="0.2">
      <c r="A28" s="18">
        <v>6</v>
      </c>
      <c r="B28" s="22" t="s">
        <v>42</v>
      </c>
      <c r="C28" s="22" t="s">
        <v>44</v>
      </c>
      <c r="D28" s="21" t="s">
        <v>8</v>
      </c>
      <c r="E28" s="21" t="s">
        <v>15</v>
      </c>
      <c r="F28" s="21" t="s">
        <v>24</v>
      </c>
      <c r="G28" s="22" t="s">
        <v>65</v>
      </c>
      <c r="H28" s="3" t="s">
        <v>120</v>
      </c>
      <c r="I28" s="3" t="s">
        <v>109</v>
      </c>
    </row>
    <row r="29" spans="1:9" ht="96" x14ac:dyDescent="0.2">
      <c r="A29" s="18">
        <v>7</v>
      </c>
      <c r="B29" s="22" t="s">
        <v>42</v>
      </c>
      <c r="C29" s="22" t="s">
        <v>58</v>
      </c>
      <c r="D29" s="21" t="s">
        <v>8</v>
      </c>
      <c r="E29" s="21" t="s">
        <v>15</v>
      </c>
      <c r="F29" s="21" t="s">
        <v>6</v>
      </c>
      <c r="G29" s="22" t="s">
        <v>63</v>
      </c>
      <c r="H29" s="3" t="s">
        <v>107</v>
      </c>
      <c r="I29" s="3" t="s">
        <v>105</v>
      </c>
    </row>
    <row r="30" spans="1:9" ht="84" x14ac:dyDescent="0.2">
      <c r="A30" s="18">
        <v>8</v>
      </c>
      <c r="B30" s="22" t="s">
        <v>42</v>
      </c>
      <c r="C30" s="22" t="s">
        <v>59</v>
      </c>
      <c r="D30" s="21" t="s">
        <v>10</v>
      </c>
      <c r="E30" s="21"/>
      <c r="F30" s="21"/>
      <c r="G30" s="22" t="s">
        <v>90</v>
      </c>
      <c r="H30" s="3"/>
      <c r="I30" s="3"/>
    </row>
    <row r="31" spans="1:9" ht="48" x14ac:dyDescent="0.2">
      <c r="A31" s="18">
        <v>9</v>
      </c>
      <c r="B31" s="22" t="s">
        <v>42</v>
      </c>
      <c r="C31" s="22" t="s">
        <v>48</v>
      </c>
      <c r="D31" s="21" t="s">
        <v>10</v>
      </c>
      <c r="E31" s="21"/>
      <c r="F31" s="21"/>
      <c r="G31" s="22" t="s">
        <v>90</v>
      </c>
      <c r="H31" s="22"/>
      <c r="I31" s="22"/>
    </row>
    <row r="32" spans="1:9" ht="72" x14ac:dyDescent="0.2">
      <c r="A32" s="18">
        <v>10</v>
      </c>
      <c r="B32" s="22" t="s">
        <v>42</v>
      </c>
      <c r="C32" s="22" t="s">
        <v>50</v>
      </c>
      <c r="D32" s="21" t="s">
        <v>10</v>
      </c>
      <c r="E32" s="21"/>
      <c r="F32" s="21"/>
      <c r="G32" s="22" t="s">
        <v>90</v>
      </c>
      <c r="H32" s="3"/>
      <c r="I32" s="3"/>
    </row>
    <row r="33" spans="1:16" ht="84" x14ac:dyDescent="0.2">
      <c r="A33" s="18">
        <v>11</v>
      </c>
      <c r="B33" s="22" t="s">
        <v>51</v>
      </c>
      <c r="C33" s="22" t="s">
        <v>52</v>
      </c>
      <c r="D33" s="21" t="s">
        <v>8</v>
      </c>
      <c r="E33" s="21" t="s">
        <v>15</v>
      </c>
      <c r="F33" s="21" t="s">
        <v>6</v>
      </c>
      <c r="G33" s="23" t="s">
        <v>91</v>
      </c>
      <c r="H33" s="22" t="s">
        <v>118</v>
      </c>
      <c r="I33" s="22" t="s">
        <v>110</v>
      </c>
    </row>
    <row r="34" spans="1:16" ht="96" x14ac:dyDescent="0.2">
      <c r="A34" s="18">
        <v>12</v>
      </c>
      <c r="B34" s="22" t="s">
        <v>53</v>
      </c>
      <c r="C34" s="22" t="s">
        <v>54</v>
      </c>
      <c r="D34" s="21" t="s">
        <v>8</v>
      </c>
      <c r="E34" s="21" t="s">
        <v>15</v>
      </c>
      <c r="F34" s="21" t="s">
        <v>23</v>
      </c>
      <c r="G34" s="23" t="s">
        <v>64</v>
      </c>
      <c r="H34" s="22" t="s">
        <v>118</v>
      </c>
      <c r="I34" s="22" t="s">
        <v>110</v>
      </c>
    </row>
    <row r="35" spans="1:16" ht="72" x14ac:dyDescent="0.2">
      <c r="A35" s="18">
        <v>13</v>
      </c>
      <c r="B35" s="22" t="s">
        <v>55</v>
      </c>
      <c r="C35" s="22" t="s">
        <v>56</v>
      </c>
      <c r="D35" s="21" t="s">
        <v>8</v>
      </c>
      <c r="E35" s="21" t="s">
        <v>15</v>
      </c>
      <c r="F35" s="21" t="s">
        <v>6</v>
      </c>
      <c r="G35" s="23" t="s">
        <v>98</v>
      </c>
      <c r="H35" s="3" t="s">
        <v>107</v>
      </c>
      <c r="I35" s="3" t="s">
        <v>111</v>
      </c>
    </row>
    <row r="36" spans="1:16" ht="12.75" x14ac:dyDescent="0.2">
      <c r="A36" s="28" t="s">
        <v>66</v>
      </c>
      <c r="B36" s="29"/>
      <c r="C36" s="29"/>
      <c r="D36" s="29"/>
      <c r="E36" s="29"/>
      <c r="F36" s="29"/>
      <c r="G36" s="29"/>
      <c r="H36" s="30"/>
      <c r="I36" s="28"/>
      <c r="J36" s="29"/>
      <c r="K36" s="29"/>
      <c r="L36" s="29"/>
      <c r="M36" s="29"/>
      <c r="N36" s="29"/>
      <c r="O36" s="29"/>
      <c r="P36" s="30"/>
    </row>
    <row r="37" spans="1:16" ht="72" x14ac:dyDescent="0.2">
      <c r="A37" s="18">
        <v>1</v>
      </c>
      <c r="B37" s="22" t="s">
        <v>40</v>
      </c>
      <c r="C37" s="22" t="s">
        <v>41</v>
      </c>
      <c r="D37" s="21" t="s">
        <v>8</v>
      </c>
      <c r="E37" s="21" t="s">
        <v>15</v>
      </c>
      <c r="F37" s="21" t="s">
        <v>23</v>
      </c>
      <c r="G37" s="23" t="s">
        <v>60</v>
      </c>
      <c r="H37" s="22" t="s">
        <v>120</v>
      </c>
      <c r="I37" s="22" t="s">
        <v>125</v>
      </c>
    </row>
    <row r="38" spans="1:16" ht="36" x14ac:dyDescent="0.2">
      <c r="A38" s="18">
        <v>2</v>
      </c>
      <c r="B38" s="22" t="s">
        <v>40</v>
      </c>
      <c r="C38" s="22" t="s">
        <v>70</v>
      </c>
      <c r="D38" s="21" t="s">
        <v>8</v>
      </c>
      <c r="E38" s="21" t="s">
        <v>15</v>
      </c>
      <c r="F38" s="21" t="s">
        <v>23</v>
      </c>
      <c r="G38" s="23" t="s">
        <v>61</v>
      </c>
      <c r="H38" s="3" t="s">
        <v>107</v>
      </c>
      <c r="I38" s="3" t="s">
        <v>105</v>
      </c>
    </row>
    <row r="39" spans="1:16" ht="72" x14ac:dyDescent="0.2">
      <c r="A39" s="18">
        <v>3</v>
      </c>
      <c r="B39" s="22" t="s">
        <v>71</v>
      </c>
      <c r="C39" s="22" t="s">
        <v>76</v>
      </c>
      <c r="D39" s="21" t="s">
        <v>8</v>
      </c>
      <c r="E39" s="21" t="s">
        <v>15</v>
      </c>
      <c r="F39" s="21" t="s">
        <v>23</v>
      </c>
      <c r="G39" s="23" t="s">
        <v>74</v>
      </c>
      <c r="H39" s="3" t="s">
        <v>120</v>
      </c>
      <c r="I39" s="3" t="s">
        <v>113</v>
      </c>
    </row>
    <row r="40" spans="1:16" ht="84" x14ac:dyDescent="0.2">
      <c r="A40" s="18">
        <v>4</v>
      </c>
      <c r="B40" s="22" t="s">
        <v>75</v>
      </c>
      <c r="C40" s="22" t="s">
        <v>77</v>
      </c>
      <c r="D40" s="21" t="s">
        <v>12</v>
      </c>
      <c r="E40" s="21" t="s">
        <v>16</v>
      </c>
      <c r="F40" s="21"/>
      <c r="G40" s="23"/>
      <c r="H40" s="3"/>
      <c r="I40" s="3"/>
    </row>
    <row r="41" spans="1:16" ht="252" x14ac:dyDescent="0.2">
      <c r="A41" s="18">
        <v>3</v>
      </c>
      <c r="B41" s="22" t="s">
        <v>42</v>
      </c>
      <c r="C41" s="22" t="s">
        <v>82</v>
      </c>
      <c r="D41" s="21" t="s">
        <v>8</v>
      </c>
      <c r="E41" s="21" t="s">
        <v>15</v>
      </c>
      <c r="F41" s="21" t="s">
        <v>6</v>
      </c>
      <c r="G41" s="23" t="s">
        <v>92</v>
      </c>
      <c r="H41" s="24" t="s">
        <v>122</v>
      </c>
      <c r="I41" s="24" t="s">
        <v>121</v>
      </c>
    </row>
    <row r="42" spans="1:16" ht="132" x14ac:dyDescent="0.2">
      <c r="A42" s="18">
        <v>4</v>
      </c>
      <c r="B42" s="22" t="s">
        <v>42</v>
      </c>
      <c r="C42" s="22" t="s">
        <v>46</v>
      </c>
      <c r="D42" s="21" t="s">
        <v>8</v>
      </c>
      <c r="E42" s="21" t="s">
        <v>15</v>
      </c>
      <c r="F42" s="21" t="s">
        <v>23</v>
      </c>
      <c r="G42" s="23" t="s">
        <v>88</v>
      </c>
      <c r="H42" s="3" t="s">
        <v>105</v>
      </c>
      <c r="I42" s="3" t="s">
        <v>105</v>
      </c>
    </row>
    <row r="43" spans="1:16" ht="96" x14ac:dyDescent="0.2">
      <c r="A43" s="18">
        <v>5</v>
      </c>
      <c r="B43" s="22" t="s">
        <v>42</v>
      </c>
      <c r="C43" s="22" t="s">
        <v>43</v>
      </c>
      <c r="D43" s="21" t="s">
        <v>8</v>
      </c>
      <c r="E43" s="21" t="s">
        <v>15</v>
      </c>
      <c r="F43" s="21" t="s">
        <v>23</v>
      </c>
      <c r="G43" s="23" t="s">
        <v>93</v>
      </c>
      <c r="H43" s="22" t="s">
        <v>105</v>
      </c>
      <c r="I43" s="22" t="s">
        <v>114</v>
      </c>
    </row>
    <row r="44" spans="1:16" ht="72" x14ac:dyDescent="0.2">
      <c r="A44" s="18">
        <v>6</v>
      </c>
      <c r="B44" s="22" t="s">
        <v>42</v>
      </c>
      <c r="C44" s="22" t="s">
        <v>44</v>
      </c>
      <c r="D44" s="21" t="s">
        <v>8</v>
      </c>
      <c r="E44" s="21" t="s">
        <v>15</v>
      </c>
      <c r="F44" s="21" t="s">
        <v>24</v>
      </c>
      <c r="G44" s="22" t="s">
        <v>94</v>
      </c>
      <c r="H44" s="3" t="s">
        <v>120</v>
      </c>
      <c r="I44" s="3" t="s">
        <v>109</v>
      </c>
    </row>
    <row r="45" spans="1:16" ht="96" x14ac:dyDescent="0.2">
      <c r="A45" s="18">
        <v>7</v>
      </c>
      <c r="B45" s="22" t="s">
        <v>42</v>
      </c>
      <c r="C45" s="22" t="s">
        <v>58</v>
      </c>
      <c r="D45" s="21" t="s">
        <v>8</v>
      </c>
      <c r="E45" s="21" t="s">
        <v>15</v>
      </c>
      <c r="F45" s="21" t="s">
        <v>6</v>
      </c>
      <c r="G45" s="22" t="s">
        <v>67</v>
      </c>
      <c r="H45" s="22" t="s">
        <v>123</v>
      </c>
      <c r="I45" s="22" t="s">
        <v>115</v>
      </c>
    </row>
    <row r="46" spans="1:16" ht="84" x14ac:dyDescent="0.2">
      <c r="A46" s="18">
        <v>8</v>
      </c>
      <c r="B46" s="22" t="s">
        <v>42</v>
      </c>
      <c r="C46" s="22" t="s">
        <v>59</v>
      </c>
      <c r="D46" s="21" t="s">
        <v>10</v>
      </c>
      <c r="E46" s="21"/>
      <c r="F46" s="21"/>
      <c r="G46" s="22" t="s">
        <v>90</v>
      </c>
      <c r="H46" s="22"/>
      <c r="I46" s="22"/>
    </row>
    <row r="47" spans="1:16" ht="48" x14ac:dyDescent="0.2">
      <c r="A47" s="18">
        <v>9</v>
      </c>
      <c r="B47" s="22" t="s">
        <v>42</v>
      </c>
      <c r="C47" s="22" t="s">
        <v>48</v>
      </c>
      <c r="D47" s="21" t="s">
        <v>10</v>
      </c>
      <c r="E47" s="21"/>
      <c r="F47" s="21"/>
      <c r="G47" s="22" t="s">
        <v>90</v>
      </c>
      <c r="H47" s="3"/>
      <c r="I47" s="3"/>
    </row>
    <row r="48" spans="1:16" ht="72" x14ac:dyDescent="0.2">
      <c r="A48" s="18">
        <v>10</v>
      </c>
      <c r="B48" s="22" t="s">
        <v>42</v>
      </c>
      <c r="C48" s="22" t="s">
        <v>50</v>
      </c>
      <c r="D48" s="21" t="s">
        <v>10</v>
      </c>
      <c r="E48" s="21"/>
      <c r="F48" s="21"/>
      <c r="G48" s="22" t="s">
        <v>90</v>
      </c>
      <c r="H48" s="3"/>
      <c r="I48" s="3"/>
    </row>
    <row r="49" spans="1:16" ht="84" x14ac:dyDescent="0.2">
      <c r="A49" s="18">
        <v>11</v>
      </c>
      <c r="B49" s="22" t="s">
        <v>51</v>
      </c>
      <c r="C49" s="22" t="s">
        <v>52</v>
      </c>
      <c r="D49" s="21" t="s">
        <v>8</v>
      </c>
      <c r="E49" s="21" t="s">
        <v>15</v>
      </c>
      <c r="F49" s="21" t="s">
        <v>6</v>
      </c>
      <c r="G49" s="23" t="s">
        <v>91</v>
      </c>
      <c r="H49" s="22" t="s">
        <v>118</v>
      </c>
      <c r="I49" s="22" t="s">
        <v>110</v>
      </c>
    </row>
    <row r="50" spans="1:16" ht="72" x14ac:dyDescent="0.2">
      <c r="A50" s="18">
        <v>12</v>
      </c>
      <c r="B50" s="22" t="s">
        <v>53</v>
      </c>
      <c r="C50" s="22" t="s">
        <v>54</v>
      </c>
      <c r="D50" s="21" t="s">
        <v>8</v>
      </c>
      <c r="E50" s="21" t="s">
        <v>15</v>
      </c>
      <c r="F50" s="21" t="s">
        <v>23</v>
      </c>
      <c r="G50" s="23" t="s">
        <v>99</v>
      </c>
      <c r="H50" s="3" t="s">
        <v>120</v>
      </c>
      <c r="I50" s="3" t="s">
        <v>111</v>
      </c>
    </row>
    <row r="51" spans="1:16" ht="12.75" x14ac:dyDescent="0.2">
      <c r="A51" s="28" t="s">
        <v>68</v>
      </c>
      <c r="B51" s="29"/>
      <c r="C51" s="29"/>
      <c r="D51" s="29"/>
      <c r="E51" s="29"/>
      <c r="F51" s="29"/>
      <c r="G51" s="29"/>
      <c r="H51" s="30"/>
      <c r="I51" s="28"/>
      <c r="J51" s="29"/>
      <c r="K51" s="29"/>
      <c r="L51" s="29"/>
      <c r="M51" s="29"/>
      <c r="N51" s="29"/>
      <c r="O51" s="29"/>
      <c r="P51" s="30"/>
    </row>
    <row r="52" spans="1:16" ht="24" x14ac:dyDescent="0.2">
      <c r="A52" s="18">
        <v>1</v>
      </c>
      <c r="B52" s="22" t="s">
        <v>40</v>
      </c>
      <c r="C52" s="22" t="s">
        <v>41</v>
      </c>
      <c r="D52" s="21" t="s">
        <v>12</v>
      </c>
      <c r="E52" s="21" t="s">
        <v>16</v>
      </c>
      <c r="F52" s="21"/>
      <c r="G52" s="20"/>
      <c r="H52" s="3"/>
      <c r="I52" s="3"/>
    </row>
    <row r="53" spans="1:16" ht="36" x14ac:dyDescent="0.2">
      <c r="A53" s="18">
        <v>2</v>
      </c>
      <c r="B53" s="22" t="s">
        <v>40</v>
      </c>
      <c r="C53" s="22" t="s">
        <v>70</v>
      </c>
      <c r="D53" s="21" t="s">
        <v>12</v>
      </c>
      <c r="E53" s="21" t="s">
        <v>16</v>
      </c>
      <c r="F53" s="21"/>
      <c r="G53" s="20"/>
      <c r="H53" s="3"/>
      <c r="I53" s="3"/>
    </row>
    <row r="54" spans="1:16" ht="36" x14ac:dyDescent="0.2">
      <c r="A54" s="18">
        <v>3</v>
      </c>
      <c r="B54" s="22" t="s">
        <v>71</v>
      </c>
      <c r="C54" s="22" t="s">
        <v>95</v>
      </c>
      <c r="D54" s="21" t="s">
        <v>8</v>
      </c>
      <c r="E54" s="21" t="s">
        <v>15</v>
      </c>
      <c r="F54" s="21" t="s">
        <v>24</v>
      </c>
      <c r="G54" s="20" t="s">
        <v>78</v>
      </c>
      <c r="H54" s="3" t="s">
        <v>120</v>
      </c>
      <c r="I54" s="3" t="s">
        <v>109</v>
      </c>
    </row>
    <row r="55" spans="1:16" ht="48" x14ac:dyDescent="0.2">
      <c r="A55" s="18">
        <v>4</v>
      </c>
      <c r="B55" s="22" t="s">
        <v>72</v>
      </c>
      <c r="C55" s="22" t="s">
        <v>73</v>
      </c>
      <c r="D55" s="21" t="s">
        <v>8</v>
      </c>
      <c r="E55" s="21" t="s">
        <v>15</v>
      </c>
      <c r="F55" s="21" t="s">
        <v>23</v>
      </c>
      <c r="G55" s="20" t="s">
        <v>96</v>
      </c>
      <c r="H55" s="3" t="s">
        <v>117</v>
      </c>
      <c r="I55" s="3" t="s">
        <v>124</v>
      </c>
    </row>
    <row r="56" spans="1:16" ht="84" x14ac:dyDescent="0.2">
      <c r="A56" s="18">
        <v>3</v>
      </c>
      <c r="B56" s="22" t="s">
        <v>42</v>
      </c>
      <c r="C56" s="22" t="s">
        <v>82</v>
      </c>
      <c r="D56" s="21" t="s">
        <v>8</v>
      </c>
      <c r="E56" s="21" t="s">
        <v>15</v>
      </c>
      <c r="F56" s="21" t="s">
        <v>79</v>
      </c>
      <c r="G56" s="20" t="s">
        <v>97</v>
      </c>
      <c r="H56" s="3" t="s">
        <v>117</v>
      </c>
      <c r="I56" s="3" t="s">
        <v>124</v>
      </c>
    </row>
    <row r="57" spans="1:16" ht="36" x14ac:dyDescent="0.2">
      <c r="A57" s="18">
        <v>4</v>
      </c>
      <c r="B57" s="22" t="s">
        <v>42</v>
      </c>
      <c r="C57" s="22" t="s">
        <v>46</v>
      </c>
      <c r="D57" s="21" t="s">
        <v>10</v>
      </c>
      <c r="E57" s="21"/>
      <c r="F57" s="21"/>
      <c r="G57" s="20"/>
      <c r="H57" s="3"/>
      <c r="I57" s="3"/>
    </row>
    <row r="58" spans="1:16" ht="84" x14ac:dyDescent="0.2">
      <c r="A58" s="18">
        <v>5</v>
      </c>
      <c r="B58" s="22" t="s">
        <v>42</v>
      </c>
      <c r="C58" s="22" t="s">
        <v>43</v>
      </c>
      <c r="D58" s="21" t="s">
        <v>10</v>
      </c>
      <c r="E58" s="21"/>
      <c r="F58" s="21"/>
      <c r="G58" s="20"/>
      <c r="H58" s="3"/>
      <c r="I58" s="3"/>
    </row>
    <row r="59" spans="1:16" ht="36" x14ac:dyDescent="0.2">
      <c r="A59" s="18">
        <v>6</v>
      </c>
      <c r="B59" s="22" t="s">
        <v>42</v>
      </c>
      <c r="C59" s="22" t="s">
        <v>44</v>
      </c>
      <c r="D59" s="21" t="s">
        <v>10</v>
      </c>
      <c r="E59" s="21"/>
      <c r="F59" s="21"/>
      <c r="G59" s="20"/>
      <c r="H59" s="3"/>
      <c r="I59" s="3"/>
    </row>
    <row r="60" spans="1:16" ht="96" x14ac:dyDescent="0.2">
      <c r="A60" s="18">
        <v>7</v>
      </c>
      <c r="B60" s="22" t="s">
        <v>42</v>
      </c>
      <c r="C60" s="22" t="s">
        <v>58</v>
      </c>
      <c r="D60" s="21" t="s">
        <v>10</v>
      </c>
      <c r="E60" s="21"/>
      <c r="F60" s="21"/>
      <c r="G60" s="20"/>
      <c r="H60" s="3"/>
      <c r="I60" s="3"/>
    </row>
    <row r="61" spans="1:16" ht="84" x14ac:dyDescent="0.2">
      <c r="A61" s="18">
        <v>8</v>
      </c>
      <c r="B61" s="22" t="s">
        <v>42</v>
      </c>
      <c r="C61" s="22" t="s">
        <v>59</v>
      </c>
      <c r="D61" s="21" t="s">
        <v>10</v>
      </c>
      <c r="E61" s="21"/>
      <c r="F61" s="21"/>
      <c r="G61" s="20"/>
      <c r="H61" s="3"/>
      <c r="I61" s="3"/>
    </row>
    <row r="62" spans="1:16" ht="48" x14ac:dyDescent="0.2">
      <c r="A62" s="18">
        <v>9</v>
      </c>
      <c r="B62" s="22" t="s">
        <v>42</v>
      </c>
      <c r="C62" s="22" t="s">
        <v>48</v>
      </c>
      <c r="D62" s="21" t="s">
        <v>10</v>
      </c>
      <c r="E62" s="21"/>
      <c r="F62" s="21"/>
      <c r="G62" s="23"/>
      <c r="H62" s="22"/>
      <c r="I62" s="22"/>
    </row>
    <row r="63" spans="1:16" ht="72" x14ac:dyDescent="0.2">
      <c r="A63" s="18">
        <v>10</v>
      </c>
      <c r="B63" s="22" t="s">
        <v>42</v>
      </c>
      <c r="C63" s="22" t="s">
        <v>50</v>
      </c>
      <c r="D63" s="21" t="s">
        <v>10</v>
      </c>
      <c r="E63" s="21"/>
      <c r="F63" s="21"/>
      <c r="G63" s="20"/>
      <c r="H63" s="3"/>
      <c r="I63" s="3"/>
    </row>
    <row r="64" spans="1:16" ht="72" x14ac:dyDescent="0.2">
      <c r="A64" s="18">
        <v>11</v>
      </c>
      <c r="B64" s="22" t="s">
        <v>51</v>
      </c>
      <c r="C64" s="22" t="s">
        <v>52</v>
      </c>
      <c r="D64" s="21" t="s">
        <v>8</v>
      </c>
      <c r="E64" s="21" t="s">
        <v>15</v>
      </c>
      <c r="F64" s="21" t="s">
        <v>24</v>
      </c>
      <c r="G64" s="20" t="s">
        <v>80</v>
      </c>
      <c r="H64" s="3" t="s">
        <v>117</v>
      </c>
      <c r="I64" s="3" t="s">
        <v>124</v>
      </c>
    </row>
    <row r="65" spans="1:16" ht="72" x14ac:dyDescent="0.2">
      <c r="A65" s="18">
        <v>12</v>
      </c>
      <c r="B65" s="22" t="s">
        <v>53</v>
      </c>
      <c r="C65" s="22" t="s">
        <v>54</v>
      </c>
      <c r="D65" s="21" t="s">
        <v>12</v>
      </c>
      <c r="E65" s="21" t="s">
        <v>16</v>
      </c>
      <c r="F65" s="21"/>
      <c r="G65" s="20"/>
      <c r="H65" s="3"/>
      <c r="I65" s="3"/>
    </row>
    <row r="66" spans="1:16" ht="72" x14ac:dyDescent="0.2">
      <c r="A66" s="18">
        <v>13</v>
      </c>
      <c r="B66" s="22" t="s">
        <v>55</v>
      </c>
      <c r="C66" s="22" t="s">
        <v>56</v>
      </c>
      <c r="D66" s="21" t="s">
        <v>12</v>
      </c>
      <c r="E66" s="21" t="s">
        <v>16</v>
      </c>
      <c r="F66" s="21"/>
      <c r="G66" s="20"/>
      <c r="H66" s="3"/>
      <c r="I66" s="3"/>
    </row>
    <row r="67" spans="1:16" ht="12.75" x14ac:dyDescent="0.2">
      <c r="A67" s="28" t="s">
        <v>100</v>
      </c>
      <c r="B67" s="29"/>
      <c r="C67" s="29"/>
      <c r="D67" s="29"/>
      <c r="E67" s="29"/>
      <c r="F67" s="29"/>
      <c r="G67" s="29"/>
      <c r="H67" s="30"/>
      <c r="I67" s="28"/>
      <c r="J67" s="29"/>
      <c r="K67" s="29"/>
      <c r="L67" s="29"/>
      <c r="M67" s="29"/>
      <c r="N67" s="29"/>
      <c r="O67" s="29"/>
      <c r="P67" s="30"/>
    </row>
    <row r="68" spans="1:16" ht="24" x14ac:dyDescent="0.2">
      <c r="A68" s="18">
        <v>1</v>
      </c>
      <c r="B68" s="22" t="s">
        <v>40</v>
      </c>
      <c r="C68" s="22" t="s">
        <v>41</v>
      </c>
      <c r="D68" s="21" t="s">
        <v>8</v>
      </c>
      <c r="E68" s="21" t="s">
        <v>15</v>
      </c>
      <c r="F68" s="21" t="s">
        <v>6</v>
      </c>
      <c r="G68" s="20" t="s">
        <v>101</v>
      </c>
      <c r="H68" s="22" t="s">
        <v>120</v>
      </c>
      <c r="I68" s="22" t="s">
        <v>116</v>
      </c>
    </row>
    <row r="69" spans="1:16" ht="36" x14ac:dyDescent="0.2">
      <c r="A69" s="18">
        <v>2</v>
      </c>
      <c r="B69" s="22" t="s">
        <v>40</v>
      </c>
      <c r="C69" s="22" t="s">
        <v>70</v>
      </c>
      <c r="D69" s="21" t="s">
        <v>10</v>
      </c>
      <c r="E69" s="21"/>
      <c r="F69" s="21"/>
      <c r="G69" s="20"/>
      <c r="H69" s="3"/>
      <c r="I69" s="3"/>
    </row>
    <row r="70" spans="1:16" ht="36" x14ac:dyDescent="0.2">
      <c r="A70" s="18">
        <v>3</v>
      </c>
      <c r="B70" s="22" t="s">
        <v>71</v>
      </c>
      <c r="C70" s="22" t="s">
        <v>95</v>
      </c>
      <c r="D70" s="21" t="s">
        <v>10</v>
      </c>
      <c r="E70" s="21"/>
      <c r="F70" s="21"/>
      <c r="G70" s="20"/>
      <c r="H70" s="3"/>
      <c r="I70" s="3"/>
    </row>
    <row r="71" spans="1:16" ht="48" x14ac:dyDescent="0.2">
      <c r="A71" s="18">
        <v>4</v>
      </c>
      <c r="B71" s="22" t="s">
        <v>72</v>
      </c>
      <c r="C71" s="22" t="s">
        <v>73</v>
      </c>
      <c r="D71" s="21" t="s">
        <v>10</v>
      </c>
      <c r="E71" s="21"/>
      <c r="F71" s="21"/>
      <c r="G71" s="20"/>
      <c r="H71" s="3"/>
      <c r="I71" s="3"/>
    </row>
    <row r="72" spans="1:16" ht="72" x14ac:dyDescent="0.2">
      <c r="A72" s="18">
        <v>3</v>
      </c>
      <c r="B72" s="22" t="s">
        <v>42</v>
      </c>
      <c r="C72" s="22" t="s">
        <v>82</v>
      </c>
      <c r="D72" s="21" t="s">
        <v>10</v>
      </c>
      <c r="E72" s="21"/>
      <c r="F72" s="21"/>
      <c r="G72" s="3"/>
      <c r="H72" s="3"/>
      <c r="I72" s="3"/>
    </row>
    <row r="73" spans="1:16" ht="36" x14ac:dyDescent="0.2">
      <c r="A73" s="18">
        <v>4</v>
      </c>
      <c r="B73" s="22" t="s">
        <v>42</v>
      </c>
      <c r="C73" s="22" t="s">
        <v>46</v>
      </c>
      <c r="D73" s="21" t="s">
        <v>10</v>
      </c>
      <c r="E73" s="21"/>
      <c r="F73" s="21"/>
      <c r="G73" s="3"/>
      <c r="H73" s="3"/>
      <c r="I73" s="3"/>
    </row>
    <row r="74" spans="1:16" ht="84" x14ac:dyDescent="0.2">
      <c r="A74" s="18">
        <v>5</v>
      </c>
      <c r="B74" s="22" t="s">
        <v>42</v>
      </c>
      <c r="C74" s="22" t="s">
        <v>43</v>
      </c>
      <c r="D74" s="21" t="s">
        <v>10</v>
      </c>
      <c r="E74" s="21"/>
      <c r="F74" s="21"/>
      <c r="G74" s="3"/>
      <c r="H74" s="3"/>
      <c r="I74" s="3"/>
    </row>
    <row r="75" spans="1:16" ht="36" x14ac:dyDescent="0.2">
      <c r="A75" s="18">
        <v>6</v>
      </c>
      <c r="B75" s="22" t="s">
        <v>42</v>
      </c>
      <c r="C75" s="22" t="s">
        <v>44</v>
      </c>
      <c r="D75" s="21" t="s">
        <v>10</v>
      </c>
      <c r="E75" s="21"/>
      <c r="F75" s="21"/>
      <c r="G75" s="3"/>
      <c r="H75" s="3"/>
      <c r="I75" s="3"/>
    </row>
    <row r="76" spans="1:16" ht="96" x14ac:dyDescent="0.2">
      <c r="A76" s="18">
        <v>7</v>
      </c>
      <c r="B76" s="22" t="s">
        <v>42</v>
      </c>
      <c r="C76" s="22" t="s">
        <v>58</v>
      </c>
      <c r="D76" s="21" t="s">
        <v>10</v>
      </c>
      <c r="E76" s="21"/>
      <c r="F76" s="21"/>
      <c r="G76" s="3"/>
      <c r="H76" s="3"/>
      <c r="I76" s="3"/>
    </row>
    <row r="77" spans="1:16" ht="84" x14ac:dyDescent="0.2">
      <c r="A77" s="18">
        <v>8</v>
      </c>
      <c r="B77" s="22" t="s">
        <v>42</v>
      </c>
      <c r="C77" s="22" t="s">
        <v>59</v>
      </c>
      <c r="D77" s="21" t="s">
        <v>10</v>
      </c>
      <c r="E77" s="21"/>
      <c r="F77" s="21"/>
      <c r="G77" s="3"/>
      <c r="H77" s="3"/>
      <c r="I77" s="3"/>
    </row>
    <row r="78" spans="1:16" ht="48" x14ac:dyDescent="0.2">
      <c r="A78" s="18">
        <v>9</v>
      </c>
      <c r="B78" s="22" t="s">
        <v>42</v>
      </c>
      <c r="C78" s="22" t="s">
        <v>48</v>
      </c>
      <c r="D78" s="21" t="s">
        <v>10</v>
      </c>
      <c r="E78" s="21"/>
      <c r="F78" s="21"/>
      <c r="G78" s="3"/>
      <c r="H78" s="3"/>
      <c r="I78" s="3"/>
    </row>
    <row r="79" spans="1:16" ht="72" x14ac:dyDescent="0.2">
      <c r="A79" s="18">
        <v>10</v>
      </c>
      <c r="B79" s="22" t="s">
        <v>42</v>
      </c>
      <c r="C79" s="22" t="s">
        <v>50</v>
      </c>
      <c r="D79" s="21" t="s">
        <v>10</v>
      </c>
      <c r="E79" s="21"/>
      <c r="F79" s="21"/>
      <c r="G79" s="3"/>
      <c r="H79" s="3"/>
      <c r="I79" s="3"/>
    </row>
    <row r="80" spans="1:16" ht="72" x14ac:dyDescent="0.2">
      <c r="A80" s="18">
        <v>11</v>
      </c>
      <c r="B80" s="22" t="s">
        <v>51</v>
      </c>
      <c r="C80" s="22" t="s">
        <v>52</v>
      </c>
      <c r="D80" s="21" t="s">
        <v>10</v>
      </c>
      <c r="E80" s="21"/>
      <c r="F80" s="21"/>
      <c r="G80" s="3"/>
      <c r="H80" s="3"/>
      <c r="I80" s="3"/>
    </row>
    <row r="81" spans="1:9" ht="72" x14ac:dyDescent="0.2">
      <c r="A81" s="18">
        <v>12</v>
      </c>
      <c r="B81" s="22" t="s">
        <v>53</v>
      </c>
      <c r="C81" s="22" t="s">
        <v>54</v>
      </c>
      <c r="D81" s="21" t="s">
        <v>10</v>
      </c>
      <c r="E81" s="21"/>
      <c r="F81" s="21"/>
      <c r="G81" s="3"/>
      <c r="H81" s="3"/>
      <c r="I81" s="3"/>
    </row>
    <row r="82" spans="1:9" ht="72" x14ac:dyDescent="0.2">
      <c r="A82" s="18">
        <v>13</v>
      </c>
      <c r="B82" s="22" t="s">
        <v>55</v>
      </c>
      <c r="C82" s="22" t="s">
        <v>56</v>
      </c>
      <c r="D82" s="21" t="s">
        <v>10</v>
      </c>
      <c r="E82" s="21"/>
      <c r="F82" s="21"/>
      <c r="G82" s="3"/>
      <c r="H82" s="3"/>
      <c r="I82" s="3"/>
    </row>
  </sheetData>
  <autoFilter ref="A7:H82"/>
  <mergeCells count="15">
    <mergeCell ref="I67:P67"/>
    <mergeCell ref="I36:P36"/>
    <mergeCell ref="I51:P51"/>
    <mergeCell ref="A1:H2"/>
    <mergeCell ref="A3:A4"/>
    <mergeCell ref="B3:H4"/>
    <mergeCell ref="B5:C5"/>
    <mergeCell ref="B6:C6"/>
    <mergeCell ref="G5:H5"/>
    <mergeCell ref="G6:H6"/>
    <mergeCell ref="A51:H51"/>
    <mergeCell ref="A67:H67"/>
    <mergeCell ref="A36:H36"/>
    <mergeCell ref="A22:H22"/>
    <mergeCell ref="A8:H8"/>
  </mergeCells>
  <conditionalFormatting sqref="D64:E66">
    <cfRule type="cellIs" dxfId="187" priority="229" stopIfTrue="1" operator="equal">
      <formula>"Fail"</formula>
    </cfRule>
    <cfRule type="cellIs" dxfId="186" priority="230" stopIfTrue="1" operator="equal">
      <formula>"New Fail"</formula>
    </cfRule>
  </conditionalFormatting>
  <conditionalFormatting sqref="F13 F9:F10 F28 F15:G15 F33:G35 F16 F17:G21 F23:G27 F31:F32 F52:G66 G68:G71">
    <cfRule type="cellIs" dxfId="185" priority="225" stopIfTrue="1" operator="equal">
      <formula>"Critical"</formula>
    </cfRule>
    <cfRule type="cellIs" dxfId="184" priority="226" stopIfTrue="1" operator="equal">
      <formula>"Major"</formula>
    </cfRule>
    <cfRule type="cellIs" dxfId="183" priority="227" stopIfTrue="1" operator="equal">
      <formula>"Minor"</formula>
    </cfRule>
  </conditionalFormatting>
  <conditionalFormatting sqref="D7 D64:D66 D83:D1048576">
    <cfRule type="cellIs" dxfId="182" priority="221" stopIfTrue="1" operator="equal">
      <formula>"On Hold"</formula>
    </cfRule>
    <cfRule type="cellIs" dxfId="181" priority="222" stopIfTrue="1" operator="equal">
      <formula>"Approved"</formula>
    </cfRule>
    <cfRule type="cellIs" dxfId="180" priority="223" stopIfTrue="1" operator="equal">
      <formula>"Not Tested"</formula>
    </cfRule>
    <cfRule type="cellIs" dxfId="179" priority="224" stopIfTrue="1" operator="equal">
      <formula>"Rejected"</formula>
    </cfRule>
    <cfRule type="cellIs" dxfId="178" priority="228" stopIfTrue="1" operator="equal">
      <formula>"Pass"</formula>
    </cfRule>
  </conditionalFormatting>
  <conditionalFormatting sqref="E7 E64:E66 E83:E1048576">
    <cfRule type="cellIs" dxfId="177" priority="218" stopIfTrue="1" operator="equal">
      <formula>"Open"</formula>
    </cfRule>
    <cfRule type="cellIs" dxfId="176" priority="219" stopIfTrue="1" operator="equal">
      <formula>"Reopen"</formula>
    </cfRule>
    <cfRule type="cellIs" dxfId="175" priority="220" stopIfTrue="1" operator="equal">
      <formula>"Closed"</formula>
    </cfRule>
  </conditionalFormatting>
  <conditionalFormatting sqref="F14:G14">
    <cfRule type="cellIs" dxfId="174" priority="212" stopIfTrue="1" operator="equal">
      <formula>"Critical"</formula>
    </cfRule>
    <cfRule type="cellIs" dxfId="173" priority="213" stopIfTrue="1" operator="equal">
      <formula>"Major"</formula>
    </cfRule>
    <cfRule type="cellIs" dxfId="172" priority="214" stopIfTrue="1" operator="equal">
      <formula>"Minor"</formula>
    </cfRule>
  </conditionalFormatting>
  <conditionalFormatting sqref="F11:F12">
    <cfRule type="cellIs" dxfId="171" priority="169" stopIfTrue="1" operator="equal">
      <formula>"Critical"</formula>
    </cfRule>
    <cfRule type="cellIs" dxfId="170" priority="170" stopIfTrue="1" operator="equal">
      <formula>"Major"</formula>
    </cfRule>
    <cfRule type="cellIs" dxfId="169" priority="171" stopIfTrue="1" operator="equal">
      <formula>"Minor"</formula>
    </cfRule>
  </conditionalFormatting>
  <conditionalFormatting sqref="D9:E9 D13:E21 D23:E28 D31:E33">
    <cfRule type="cellIs" dxfId="168" priority="144" stopIfTrue="1" operator="equal">
      <formula>"Fail"</formula>
    </cfRule>
    <cfRule type="cellIs" dxfId="167" priority="145" stopIfTrue="1" operator="equal">
      <formula>"New Fail"</formula>
    </cfRule>
  </conditionalFormatting>
  <conditionalFormatting sqref="D9 D13:D21 D23:D28 D31:D33">
    <cfRule type="cellIs" dxfId="166" priority="139" stopIfTrue="1" operator="equal">
      <formula>"On Hold"</formula>
    </cfRule>
    <cfRule type="cellIs" dxfId="165" priority="140" stopIfTrue="1" operator="equal">
      <formula>"Approved"</formula>
    </cfRule>
    <cfRule type="cellIs" dxfId="164" priority="141" stopIfTrue="1" operator="equal">
      <formula>"Not Tested"</formula>
    </cfRule>
    <cfRule type="cellIs" dxfId="163" priority="142" stopIfTrue="1" operator="equal">
      <formula>"Rejected"</formula>
    </cfRule>
    <cfRule type="cellIs" dxfId="162" priority="143" stopIfTrue="1" operator="equal">
      <formula>"Pass"</formula>
    </cfRule>
  </conditionalFormatting>
  <conditionalFormatting sqref="E9 E31:E33 E13:E21 E23:E28">
    <cfRule type="cellIs" dxfId="161" priority="136" stopIfTrue="1" operator="equal">
      <formula>"Open"</formula>
    </cfRule>
    <cfRule type="cellIs" dxfId="160" priority="137" stopIfTrue="1" operator="equal">
      <formula>"Reopen"</formula>
    </cfRule>
    <cfRule type="cellIs" dxfId="159" priority="138" stopIfTrue="1" operator="equal">
      <formula>"Closed"</formula>
    </cfRule>
  </conditionalFormatting>
  <conditionalFormatting sqref="D34:E35">
    <cfRule type="cellIs" dxfId="158" priority="134" stopIfTrue="1" operator="equal">
      <formula>"Fail"</formula>
    </cfRule>
    <cfRule type="cellIs" dxfId="157" priority="135" stopIfTrue="1" operator="equal">
      <formula>"New Fail"</formula>
    </cfRule>
  </conditionalFormatting>
  <conditionalFormatting sqref="D34:D35">
    <cfRule type="cellIs" dxfId="156" priority="129" stopIfTrue="1" operator="equal">
      <formula>"On Hold"</formula>
    </cfRule>
    <cfRule type="cellIs" dxfId="155" priority="130" stopIfTrue="1" operator="equal">
      <formula>"Approved"</formula>
    </cfRule>
    <cfRule type="cellIs" dxfId="154" priority="131" stopIfTrue="1" operator="equal">
      <formula>"Not Tested"</formula>
    </cfRule>
    <cfRule type="cellIs" dxfId="153" priority="132" stopIfTrue="1" operator="equal">
      <formula>"Rejected"</formula>
    </cfRule>
    <cfRule type="cellIs" dxfId="152" priority="133" stopIfTrue="1" operator="equal">
      <formula>"Pass"</formula>
    </cfRule>
  </conditionalFormatting>
  <conditionalFormatting sqref="E34:E35">
    <cfRule type="cellIs" dxfId="151" priority="126" stopIfTrue="1" operator="equal">
      <formula>"Open"</formula>
    </cfRule>
    <cfRule type="cellIs" dxfId="150" priority="127" stopIfTrue="1" operator="equal">
      <formula>"Reopen"</formula>
    </cfRule>
    <cfRule type="cellIs" dxfId="149" priority="128" stopIfTrue="1" operator="equal">
      <formula>"Closed"</formula>
    </cfRule>
  </conditionalFormatting>
  <conditionalFormatting sqref="D52:E63">
    <cfRule type="cellIs" dxfId="148" priority="124" stopIfTrue="1" operator="equal">
      <formula>"Fail"</formula>
    </cfRule>
    <cfRule type="cellIs" dxfId="147" priority="125" stopIfTrue="1" operator="equal">
      <formula>"New Fail"</formula>
    </cfRule>
  </conditionalFormatting>
  <conditionalFormatting sqref="D52:D63">
    <cfRule type="cellIs" dxfId="146" priority="119" stopIfTrue="1" operator="equal">
      <formula>"On Hold"</formula>
    </cfRule>
    <cfRule type="cellIs" dxfId="145" priority="120" stopIfTrue="1" operator="equal">
      <formula>"Approved"</formula>
    </cfRule>
    <cfRule type="cellIs" dxfId="144" priority="121" stopIfTrue="1" operator="equal">
      <formula>"Not Tested"</formula>
    </cfRule>
    <cfRule type="cellIs" dxfId="143" priority="122" stopIfTrue="1" operator="equal">
      <formula>"Rejected"</formula>
    </cfRule>
    <cfRule type="cellIs" dxfId="142" priority="123" stopIfTrue="1" operator="equal">
      <formula>"Pass"</formula>
    </cfRule>
  </conditionalFormatting>
  <conditionalFormatting sqref="E52:E63">
    <cfRule type="cellIs" dxfId="141" priority="116" stopIfTrue="1" operator="equal">
      <formula>"Open"</formula>
    </cfRule>
    <cfRule type="cellIs" dxfId="140" priority="117" stopIfTrue="1" operator="equal">
      <formula>"Reopen"</formula>
    </cfRule>
    <cfRule type="cellIs" dxfId="139" priority="118" stopIfTrue="1" operator="equal">
      <formula>"Closed"</formula>
    </cfRule>
  </conditionalFormatting>
  <conditionalFormatting sqref="D11:E12">
    <cfRule type="cellIs" dxfId="138" priority="104" stopIfTrue="1" operator="equal">
      <formula>"Fail"</formula>
    </cfRule>
    <cfRule type="cellIs" dxfId="137" priority="105" stopIfTrue="1" operator="equal">
      <formula>"New Fail"</formula>
    </cfRule>
  </conditionalFormatting>
  <conditionalFormatting sqref="D11:D12">
    <cfRule type="cellIs" dxfId="136" priority="99" stopIfTrue="1" operator="equal">
      <formula>"On Hold"</formula>
    </cfRule>
    <cfRule type="cellIs" dxfId="135" priority="100" stopIfTrue="1" operator="equal">
      <formula>"Approved"</formula>
    </cfRule>
    <cfRule type="cellIs" dxfId="134" priority="101" stopIfTrue="1" operator="equal">
      <formula>"Not Tested"</formula>
    </cfRule>
    <cfRule type="cellIs" dxfId="133" priority="102" stopIfTrue="1" operator="equal">
      <formula>"Rejected"</formula>
    </cfRule>
    <cfRule type="cellIs" dxfId="132" priority="103" stopIfTrue="1" operator="equal">
      <formula>"Pass"</formula>
    </cfRule>
  </conditionalFormatting>
  <conditionalFormatting sqref="E11:E12">
    <cfRule type="cellIs" dxfId="131" priority="96" stopIfTrue="1" operator="equal">
      <formula>"Open"</formula>
    </cfRule>
    <cfRule type="cellIs" dxfId="130" priority="97" stopIfTrue="1" operator="equal">
      <formula>"Reopen"</formula>
    </cfRule>
    <cfRule type="cellIs" dxfId="129" priority="98" stopIfTrue="1" operator="equal">
      <formula>"Closed"</formula>
    </cfRule>
  </conditionalFormatting>
  <conditionalFormatting sqref="F29:F30">
    <cfRule type="cellIs" dxfId="128" priority="93" stopIfTrue="1" operator="equal">
      <formula>"Critical"</formula>
    </cfRule>
    <cfRule type="cellIs" dxfId="127" priority="94" stopIfTrue="1" operator="equal">
      <formula>"Major"</formula>
    </cfRule>
    <cfRule type="cellIs" dxfId="126" priority="95" stopIfTrue="1" operator="equal">
      <formula>"Minor"</formula>
    </cfRule>
  </conditionalFormatting>
  <conditionalFormatting sqref="D29:E30">
    <cfRule type="cellIs" dxfId="125" priority="91" stopIfTrue="1" operator="equal">
      <formula>"Fail"</formula>
    </cfRule>
    <cfRule type="cellIs" dxfId="124" priority="92" stopIfTrue="1" operator="equal">
      <formula>"New Fail"</formula>
    </cfRule>
  </conditionalFormatting>
  <conditionalFormatting sqref="D29:D30">
    <cfRule type="cellIs" dxfId="123" priority="86" stopIfTrue="1" operator="equal">
      <formula>"On Hold"</formula>
    </cfRule>
    <cfRule type="cellIs" dxfId="122" priority="87" stopIfTrue="1" operator="equal">
      <formula>"Approved"</formula>
    </cfRule>
    <cfRule type="cellIs" dxfId="121" priority="88" stopIfTrue="1" operator="equal">
      <formula>"Not Tested"</formula>
    </cfRule>
    <cfRule type="cellIs" dxfId="120" priority="89" stopIfTrue="1" operator="equal">
      <formula>"Rejected"</formula>
    </cfRule>
    <cfRule type="cellIs" dxfId="119" priority="90" stopIfTrue="1" operator="equal">
      <formula>"Pass"</formula>
    </cfRule>
  </conditionalFormatting>
  <conditionalFormatting sqref="E29:E30">
    <cfRule type="cellIs" dxfId="118" priority="83" stopIfTrue="1" operator="equal">
      <formula>"Open"</formula>
    </cfRule>
    <cfRule type="cellIs" dxfId="117" priority="84" stopIfTrue="1" operator="equal">
      <formula>"Reopen"</formula>
    </cfRule>
    <cfRule type="cellIs" dxfId="116" priority="85" stopIfTrue="1" operator="equal">
      <formula>"Closed"</formula>
    </cfRule>
  </conditionalFormatting>
  <conditionalFormatting sqref="D10:E10">
    <cfRule type="cellIs" dxfId="115" priority="81" stopIfTrue="1" operator="equal">
      <formula>"Fail"</formula>
    </cfRule>
    <cfRule type="cellIs" dxfId="114" priority="82" stopIfTrue="1" operator="equal">
      <formula>"New Fail"</formula>
    </cfRule>
  </conditionalFormatting>
  <conditionalFormatting sqref="D10">
    <cfRule type="cellIs" dxfId="113" priority="76" stopIfTrue="1" operator="equal">
      <formula>"On Hold"</formula>
    </cfRule>
    <cfRule type="cellIs" dxfId="112" priority="77" stopIfTrue="1" operator="equal">
      <formula>"Approved"</formula>
    </cfRule>
    <cfRule type="cellIs" dxfId="111" priority="78" stopIfTrue="1" operator="equal">
      <formula>"Not Tested"</formula>
    </cfRule>
    <cfRule type="cellIs" dxfId="110" priority="79" stopIfTrue="1" operator="equal">
      <formula>"Rejected"</formula>
    </cfRule>
    <cfRule type="cellIs" dxfId="109" priority="80" stopIfTrue="1" operator="equal">
      <formula>"Pass"</formula>
    </cfRule>
  </conditionalFormatting>
  <conditionalFormatting sqref="E10">
    <cfRule type="cellIs" dxfId="108" priority="73" stopIfTrue="1" operator="equal">
      <formula>"Open"</formula>
    </cfRule>
    <cfRule type="cellIs" dxfId="107" priority="74" stopIfTrue="1" operator="equal">
      <formula>"Reopen"</formula>
    </cfRule>
    <cfRule type="cellIs" dxfId="106" priority="75" stopIfTrue="1" operator="equal">
      <formula>"Closed"</formula>
    </cfRule>
  </conditionalFormatting>
  <conditionalFormatting sqref="F44 F49:G50 F37:G43 F47:F48">
    <cfRule type="cellIs" dxfId="105" priority="57" stopIfTrue="1" operator="equal">
      <formula>"Critical"</formula>
    </cfRule>
    <cfRule type="cellIs" dxfId="104" priority="58" stopIfTrue="1" operator="equal">
      <formula>"Major"</formula>
    </cfRule>
    <cfRule type="cellIs" dxfId="103" priority="59" stopIfTrue="1" operator="equal">
      <formula>"Minor"</formula>
    </cfRule>
  </conditionalFormatting>
  <conditionalFormatting sqref="D37:E44 D47:E49">
    <cfRule type="cellIs" dxfId="102" priority="55" stopIfTrue="1" operator="equal">
      <formula>"Fail"</formula>
    </cfRule>
    <cfRule type="cellIs" dxfId="101" priority="56" stopIfTrue="1" operator="equal">
      <formula>"New Fail"</formula>
    </cfRule>
  </conditionalFormatting>
  <conditionalFormatting sqref="D37:D44 D47:D49">
    <cfRule type="cellIs" dxfId="100" priority="50" stopIfTrue="1" operator="equal">
      <formula>"On Hold"</formula>
    </cfRule>
    <cfRule type="cellIs" dxfId="99" priority="51" stopIfTrue="1" operator="equal">
      <formula>"Approved"</formula>
    </cfRule>
    <cfRule type="cellIs" dxfId="98" priority="52" stopIfTrue="1" operator="equal">
      <formula>"Not Tested"</formula>
    </cfRule>
    <cfRule type="cellIs" dxfId="97" priority="53" stopIfTrue="1" operator="equal">
      <formula>"Rejected"</formula>
    </cfRule>
    <cfRule type="cellIs" dxfId="96" priority="54" stopIfTrue="1" operator="equal">
      <formula>"Pass"</formula>
    </cfRule>
  </conditionalFormatting>
  <conditionalFormatting sqref="E47:E49 E37:E44">
    <cfRule type="cellIs" dxfId="95" priority="47" stopIfTrue="1" operator="equal">
      <formula>"Open"</formula>
    </cfRule>
    <cfRule type="cellIs" dxfId="94" priority="48" stopIfTrue="1" operator="equal">
      <formula>"Reopen"</formula>
    </cfRule>
    <cfRule type="cellIs" dxfId="93" priority="49" stopIfTrue="1" operator="equal">
      <formula>"Closed"</formula>
    </cfRule>
  </conditionalFormatting>
  <conditionalFormatting sqref="D50:E50">
    <cfRule type="cellIs" dxfId="92" priority="45" stopIfTrue="1" operator="equal">
      <formula>"Fail"</formula>
    </cfRule>
    <cfRule type="cellIs" dxfId="91" priority="46" stopIfTrue="1" operator="equal">
      <formula>"New Fail"</formula>
    </cfRule>
  </conditionalFormatting>
  <conditionalFormatting sqref="D50">
    <cfRule type="cellIs" dxfId="90" priority="40" stopIfTrue="1" operator="equal">
      <formula>"On Hold"</formula>
    </cfRule>
    <cfRule type="cellIs" dxfId="89" priority="41" stopIfTrue="1" operator="equal">
      <formula>"Approved"</formula>
    </cfRule>
    <cfRule type="cellIs" dxfId="88" priority="42" stopIfTrue="1" operator="equal">
      <formula>"Not Tested"</formula>
    </cfRule>
    <cfRule type="cellIs" dxfId="87" priority="43" stopIfTrue="1" operator="equal">
      <formula>"Rejected"</formula>
    </cfRule>
    <cfRule type="cellIs" dxfId="86" priority="44" stopIfTrue="1" operator="equal">
      <formula>"Pass"</formula>
    </cfRule>
  </conditionalFormatting>
  <conditionalFormatting sqref="E50">
    <cfRule type="cellIs" dxfId="85" priority="37" stopIfTrue="1" operator="equal">
      <formula>"Open"</formula>
    </cfRule>
    <cfRule type="cellIs" dxfId="84" priority="38" stopIfTrue="1" operator="equal">
      <formula>"Reopen"</formula>
    </cfRule>
    <cfRule type="cellIs" dxfId="83" priority="39" stopIfTrue="1" operator="equal">
      <formula>"Closed"</formula>
    </cfRule>
  </conditionalFormatting>
  <conditionalFormatting sqref="F45:F46">
    <cfRule type="cellIs" dxfId="82" priority="34" stopIfTrue="1" operator="equal">
      <formula>"Critical"</formula>
    </cfRule>
    <cfRule type="cellIs" dxfId="81" priority="35" stopIfTrue="1" operator="equal">
      <formula>"Major"</formula>
    </cfRule>
    <cfRule type="cellIs" dxfId="80" priority="36" stopIfTrue="1" operator="equal">
      <formula>"Minor"</formula>
    </cfRule>
  </conditionalFormatting>
  <conditionalFormatting sqref="D45:E46">
    <cfRule type="cellIs" dxfId="79" priority="32" stopIfTrue="1" operator="equal">
      <formula>"Fail"</formula>
    </cfRule>
    <cfRule type="cellIs" dxfId="78" priority="33" stopIfTrue="1" operator="equal">
      <formula>"New Fail"</formula>
    </cfRule>
  </conditionalFormatting>
  <conditionalFormatting sqref="D45:D46">
    <cfRule type="cellIs" dxfId="77" priority="27" stopIfTrue="1" operator="equal">
      <formula>"On Hold"</formula>
    </cfRule>
    <cfRule type="cellIs" dxfId="76" priority="28" stopIfTrue="1" operator="equal">
      <formula>"Approved"</formula>
    </cfRule>
    <cfRule type="cellIs" dxfId="75" priority="29" stopIfTrue="1" operator="equal">
      <formula>"Not Tested"</formula>
    </cfRule>
    <cfRule type="cellIs" dxfId="74" priority="30" stopIfTrue="1" operator="equal">
      <formula>"Rejected"</formula>
    </cfRule>
    <cfRule type="cellIs" dxfId="73" priority="31" stopIfTrue="1" operator="equal">
      <formula>"Pass"</formula>
    </cfRule>
  </conditionalFormatting>
  <conditionalFormatting sqref="E45:E46">
    <cfRule type="cellIs" dxfId="72" priority="24" stopIfTrue="1" operator="equal">
      <formula>"Open"</formula>
    </cfRule>
    <cfRule type="cellIs" dxfId="71" priority="25" stopIfTrue="1" operator="equal">
      <formula>"Reopen"</formula>
    </cfRule>
    <cfRule type="cellIs" dxfId="70" priority="26" stopIfTrue="1" operator="equal">
      <formula>"Closed"</formula>
    </cfRule>
  </conditionalFormatting>
  <conditionalFormatting sqref="E80:E82">
    <cfRule type="cellIs" dxfId="69" priority="22" stopIfTrue="1" operator="equal">
      <formula>"Fail"</formula>
    </cfRule>
    <cfRule type="cellIs" dxfId="68" priority="23" stopIfTrue="1" operator="equal">
      <formula>"New Fail"</formula>
    </cfRule>
  </conditionalFormatting>
  <conditionalFormatting sqref="F68:F82">
    <cfRule type="cellIs" dxfId="67" priority="18" stopIfTrue="1" operator="equal">
      <formula>"Critical"</formula>
    </cfRule>
    <cfRule type="cellIs" dxfId="66" priority="19" stopIfTrue="1" operator="equal">
      <formula>"Major"</formula>
    </cfRule>
    <cfRule type="cellIs" dxfId="65" priority="20" stopIfTrue="1" operator="equal">
      <formula>"Minor"</formula>
    </cfRule>
  </conditionalFormatting>
  <conditionalFormatting sqref="E80:E82">
    <cfRule type="cellIs" dxfId="64" priority="11" stopIfTrue="1" operator="equal">
      <formula>"Open"</formula>
    </cfRule>
    <cfRule type="cellIs" dxfId="63" priority="12" stopIfTrue="1" operator="equal">
      <formula>"Reopen"</formula>
    </cfRule>
    <cfRule type="cellIs" dxfId="62" priority="13" stopIfTrue="1" operator="equal">
      <formula>"Closed"</formula>
    </cfRule>
  </conditionalFormatting>
  <conditionalFormatting sqref="D68:E79 D80:D82">
    <cfRule type="cellIs" dxfId="61" priority="9" stopIfTrue="1" operator="equal">
      <formula>"Fail"</formula>
    </cfRule>
    <cfRule type="cellIs" dxfId="60" priority="10" stopIfTrue="1" operator="equal">
      <formula>"New Fail"</formula>
    </cfRule>
  </conditionalFormatting>
  <conditionalFormatting sqref="D68:D82">
    <cfRule type="cellIs" dxfId="59" priority="4" stopIfTrue="1" operator="equal">
      <formula>"On Hold"</formula>
    </cfRule>
    <cfRule type="cellIs" dxfId="58" priority="5" stopIfTrue="1" operator="equal">
      <formula>"Approved"</formula>
    </cfRule>
    <cfRule type="cellIs" dxfId="57" priority="6" stopIfTrue="1" operator="equal">
      <formula>"Not Tested"</formula>
    </cfRule>
    <cfRule type="cellIs" dxfId="56" priority="7" stopIfTrue="1" operator="equal">
      <formula>"Rejected"</formula>
    </cfRule>
    <cfRule type="cellIs" dxfId="55" priority="8" stopIfTrue="1" operator="equal">
      <formula>"Pass"</formula>
    </cfRule>
  </conditionalFormatting>
  <conditionalFormatting sqref="E68:E79">
    <cfRule type="cellIs" dxfId="54" priority="1" stopIfTrue="1" operator="equal">
      <formula>"Open"</formula>
    </cfRule>
    <cfRule type="cellIs" dxfId="53" priority="2" stopIfTrue="1" operator="equal">
      <formula>"Reopen"</formula>
    </cfRule>
    <cfRule type="cellIs" dxfId="52" priority="3" stopIfTrue="1" operator="equal">
      <formula>"Closed"</formula>
    </cfRule>
  </conditionalFormatting>
  <dataValidations count="3">
    <dataValidation type="list" allowBlank="1" showInputMessage="1" showErrorMessage="1" sqref="D9:D21 D23:D35 D37:D50 D52:D66 D68:D82">
      <formula1>Category</formula1>
    </dataValidation>
    <dataValidation type="list" allowBlank="1" showInputMessage="1" showErrorMessage="1" sqref="F9:F21 F23:F35 F37:F50 F52:F66 F68:F82">
      <formula1>Severity</formula1>
    </dataValidation>
    <dataValidation type="list" allowBlank="1" showInputMessage="1" showErrorMessage="1" sqref="E9:E21 E23:E35 E37:E50 E52:E66 E68:E82">
      <formula1>Status</formula1>
    </dataValidation>
  </dataValidations>
  <pageMargins left="0.7" right="0.7" top="0.75" bottom="0.75" header="0.3" footer="0.3"/>
  <pageSetup scale="48"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tabSelected="1" view="pageBreakPreview" zoomScaleSheetLayoutView="100" workbookViewId="0">
      <pane ySplit="7" topLeftCell="A59" activePane="bottomLeft" state="frozen"/>
      <selection pane="bottomLeft" activeCell="B60" sqref="B60"/>
    </sheetView>
  </sheetViews>
  <sheetFormatPr defaultRowHeight="20.100000000000001" customHeight="1" x14ac:dyDescent="0.2"/>
  <cols>
    <col min="1" max="1" width="14.7109375" style="2" bestFit="1" customWidth="1"/>
    <col min="2" max="2" width="23.140625" style="2" bestFit="1" customWidth="1"/>
    <col min="3" max="3" width="27.140625" style="2" customWidth="1"/>
    <col min="4" max="4" width="10.140625" style="2" bestFit="1" customWidth="1"/>
    <col min="5" max="5" width="12" style="2" bestFit="1" customWidth="1"/>
    <col min="6" max="6" width="13.42578125" style="2" bestFit="1" customWidth="1"/>
    <col min="7" max="7" width="24.42578125" style="2" customWidth="1"/>
    <col min="8" max="8" width="9.85546875" style="2" bestFit="1" customWidth="1"/>
    <col min="9" max="16384" width="9.140625" style="2"/>
  </cols>
  <sheetData>
    <row r="1" spans="1:8" ht="20.100000000000001" customHeight="1" x14ac:dyDescent="0.2">
      <c r="A1" s="31" t="s">
        <v>17</v>
      </c>
      <c r="B1" s="31"/>
      <c r="C1" s="31"/>
      <c r="D1" s="31"/>
      <c r="E1" s="31"/>
      <c r="F1" s="31"/>
      <c r="G1" s="31"/>
      <c r="H1" s="31"/>
    </row>
    <row r="2" spans="1:8" ht="20.100000000000001" customHeight="1" thickBot="1" x14ac:dyDescent="0.25">
      <c r="A2" s="32"/>
      <c r="B2" s="32"/>
      <c r="C2" s="32"/>
      <c r="D2" s="32"/>
      <c r="E2" s="32"/>
      <c r="F2" s="32"/>
      <c r="G2" s="32"/>
      <c r="H2" s="32"/>
    </row>
    <row r="3" spans="1:8" ht="20.100000000000001" customHeight="1" thickTop="1" x14ac:dyDescent="0.2">
      <c r="A3" s="33" t="s">
        <v>18</v>
      </c>
      <c r="B3" s="35" t="s">
        <v>38</v>
      </c>
      <c r="C3" s="36"/>
      <c r="D3" s="36"/>
      <c r="E3" s="36"/>
      <c r="F3" s="36"/>
      <c r="G3" s="36"/>
      <c r="H3" s="37"/>
    </row>
    <row r="4" spans="1:8" ht="20.100000000000001" customHeight="1" thickBot="1" x14ac:dyDescent="0.25">
      <c r="A4" s="34"/>
      <c r="B4" s="38"/>
      <c r="C4" s="39"/>
      <c r="D4" s="39"/>
      <c r="E4" s="39"/>
      <c r="F4" s="39"/>
      <c r="G4" s="39"/>
      <c r="H4" s="40"/>
    </row>
    <row r="5" spans="1:8" ht="20.100000000000001" customHeight="1" thickTop="1" thickBot="1" x14ac:dyDescent="0.25">
      <c r="A5" s="14" t="s">
        <v>19</v>
      </c>
      <c r="B5" s="41" t="s">
        <v>37</v>
      </c>
      <c r="C5" s="42"/>
      <c r="D5" s="14" t="s">
        <v>20</v>
      </c>
      <c r="E5" s="5">
        <v>40983</v>
      </c>
      <c r="F5" s="14" t="s">
        <v>21</v>
      </c>
      <c r="G5" s="45">
        <v>40983</v>
      </c>
      <c r="H5" s="46"/>
    </row>
    <row r="6" spans="1:8" ht="20.100000000000001" customHeight="1" thickTop="1" x14ac:dyDescent="0.2">
      <c r="A6" s="15" t="s">
        <v>22</v>
      </c>
      <c r="B6" s="43"/>
      <c r="C6" s="44"/>
      <c r="D6" s="15" t="s">
        <v>20</v>
      </c>
      <c r="E6" s="6"/>
      <c r="F6" s="15" t="s">
        <v>21</v>
      </c>
      <c r="G6" s="47"/>
      <c r="H6" s="48"/>
    </row>
    <row r="7" spans="1:8" ht="20.100000000000001" customHeight="1" x14ac:dyDescent="0.2">
      <c r="A7" s="16" t="s">
        <v>3</v>
      </c>
      <c r="B7" s="16" t="s">
        <v>0</v>
      </c>
      <c r="C7" s="16" t="s">
        <v>29</v>
      </c>
      <c r="D7" s="16" t="s">
        <v>4</v>
      </c>
      <c r="E7" s="16" t="s">
        <v>14</v>
      </c>
      <c r="F7" s="16" t="s">
        <v>5</v>
      </c>
      <c r="G7" s="16" t="s">
        <v>2</v>
      </c>
      <c r="H7" s="16" t="s">
        <v>31</v>
      </c>
    </row>
    <row r="8" spans="1:8" ht="60" x14ac:dyDescent="0.2">
      <c r="A8" s="3">
        <v>1</v>
      </c>
      <c r="B8" s="3" t="s">
        <v>131</v>
      </c>
      <c r="C8" s="22" t="s">
        <v>126</v>
      </c>
      <c r="D8" s="4" t="s">
        <v>12</v>
      </c>
      <c r="E8" s="4" t="s">
        <v>16</v>
      </c>
      <c r="F8" s="4"/>
      <c r="G8" s="4"/>
      <c r="H8" s="3"/>
    </row>
    <row r="9" spans="1:8" ht="60" x14ac:dyDescent="0.2">
      <c r="A9" s="3"/>
      <c r="B9" s="3" t="s">
        <v>131</v>
      </c>
      <c r="C9" s="22" t="s">
        <v>127</v>
      </c>
      <c r="D9" s="4" t="s">
        <v>12</v>
      </c>
      <c r="E9" s="4" t="s">
        <v>16</v>
      </c>
      <c r="F9" s="4"/>
      <c r="G9" s="4"/>
      <c r="H9" s="3"/>
    </row>
    <row r="10" spans="1:8" ht="48" x14ac:dyDescent="0.2">
      <c r="A10" s="3"/>
      <c r="B10" s="3" t="s">
        <v>131</v>
      </c>
      <c r="C10" s="22" t="s">
        <v>128</v>
      </c>
      <c r="D10" s="4" t="s">
        <v>12</v>
      </c>
      <c r="E10" s="4" t="s">
        <v>16</v>
      </c>
      <c r="F10" s="4"/>
      <c r="G10" s="4"/>
      <c r="H10" s="3"/>
    </row>
    <row r="11" spans="1:8" ht="84" x14ac:dyDescent="0.2">
      <c r="A11" s="3"/>
      <c r="B11" s="3" t="s">
        <v>131</v>
      </c>
      <c r="C11" s="22" t="s">
        <v>130</v>
      </c>
      <c r="D11" s="4" t="s">
        <v>12</v>
      </c>
      <c r="E11" s="4" t="s">
        <v>16</v>
      </c>
      <c r="F11" s="4"/>
      <c r="G11" s="4"/>
      <c r="H11" s="3"/>
    </row>
    <row r="12" spans="1:8" ht="60" x14ac:dyDescent="0.2">
      <c r="A12" s="3"/>
      <c r="B12" s="3" t="s">
        <v>131</v>
      </c>
      <c r="C12" s="22" t="s">
        <v>129</v>
      </c>
      <c r="D12" s="4" t="s">
        <v>12</v>
      </c>
      <c r="E12" s="4" t="s">
        <v>16</v>
      </c>
      <c r="F12" s="4"/>
      <c r="G12" s="4"/>
      <c r="H12" s="3"/>
    </row>
    <row r="13" spans="1:8" ht="48" x14ac:dyDescent="0.2">
      <c r="A13" s="3"/>
      <c r="B13" s="3" t="s">
        <v>132</v>
      </c>
      <c r="C13" s="22" t="s">
        <v>133</v>
      </c>
      <c r="D13" s="4" t="s">
        <v>12</v>
      </c>
      <c r="E13" s="4" t="s">
        <v>16</v>
      </c>
      <c r="F13" s="4"/>
      <c r="G13" s="4"/>
      <c r="H13" s="3"/>
    </row>
    <row r="14" spans="1:8" ht="48" x14ac:dyDescent="0.2">
      <c r="A14" s="3"/>
      <c r="B14" s="3" t="s">
        <v>132</v>
      </c>
      <c r="C14" s="22" t="s">
        <v>134</v>
      </c>
      <c r="D14" s="4" t="s">
        <v>12</v>
      </c>
      <c r="E14" s="4" t="s">
        <v>16</v>
      </c>
      <c r="F14" s="4"/>
      <c r="G14" s="4"/>
      <c r="H14" s="3"/>
    </row>
    <row r="15" spans="1:8" ht="72" x14ac:dyDescent="0.2">
      <c r="A15" s="3"/>
      <c r="B15" s="3" t="s">
        <v>132</v>
      </c>
      <c r="C15" s="22" t="s">
        <v>135</v>
      </c>
      <c r="D15" s="4" t="s">
        <v>12</v>
      </c>
      <c r="E15" s="4" t="s">
        <v>16</v>
      </c>
      <c r="F15" s="4"/>
      <c r="G15" s="4"/>
      <c r="H15" s="3"/>
    </row>
    <row r="16" spans="1:8" ht="96" x14ac:dyDescent="0.2">
      <c r="A16" s="3"/>
      <c r="B16" s="3" t="s">
        <v>132</v>
      </c>
      <c r="C16" s="22" t="s">
        <v>136</v>
      </c>
      <c r="D16" s="4" t="s">
        <v>12</v>
      </c>
      <c r="E16" s="4" t="s">
        <v>16</v>
      </c>
      <c r="F16" s="4"/>
      <c r="G16" s="4"/>
      <c r="H16" s="3"/>
    </row>
    <row r="17" spans="1:8" ht="108" x14ac:dyDescent="0.2">
      <c r="A17" s="3"/>
      <c r="B17" s="3" t="s">
        <v>132</v>
      </c>
      <c r="C17" s="22" t="s">
        <v>137</v>
      </c>
      <c r="D17" s="4" t="s">
        <v>12</v>
      </c>
      <c r="E17" s="4" t="s">
        <v>16</v>
      </c>
      <c r="F17" s="4"/>
      <c r="G17" s="4"/>
      <c r="H17" s="3"/>
    </row>
    <row r="18" spans="1:8" ht="72" x14ac:dyDescent="0.2">
      <c r="A18" s="3"/>
      <c r="B18" s="3" t="s">
        <v>138</v>
      </c>
      <c r="C18" s="22" t="s">
        <v>139</v>
      </c>
      <c r="D18" s="4" t="s">
        <v>12</v>
      </c>
      <c r="E18" s="4" t="s">
        <v>16</v>
      </c>
      <c r="F18" s="4"/>
      <c r="G18" s="4"/>
      <c r="H18" s="3"/>
    </row>
    <row r="19" spans="1:8" ht="72" x14ac:dyDescent="0.2">
      <c r="A19" s="3"/>
      <c r="B19" s="3" t="s">
        <v>140</v>
      </c>
      <c r="C19" s="22" t="s">
        <v>139</v>
      </c>
      <c r="D19" s="4" t="s">
        <v>12</v>
      </c>
      <c r="E19" s="4" t="s">
        <v>16</v>
      </c>
      <c r="F19" s="4"/>
      <c r="G19" s="4"/>
      <c r="H19" s="3"/>
    </row>
    <row r="20" spans="1:8" ht="60" x14ac:dyDescent="0.2">
      <c r="A20" s="3"/>
      <c r="B20" s="3" t="s">
        <v>141</v>
      </c>
      <c r="C20" s="22" t="s">
        <v>151</v>
      </c>
      <c r="D20" s="4" t="s">
        <v>12</v>
      </c>
      <c r="E20" s="4" t="s">
        <v>16</v>
      </c>
      <c r="F20" s="4"/>
      <c r="G20" s="22"/>
      <c r="H20" s="3"/>
    </row>
    <row r="21" spans="1:8" ht="60" x14ac:dyDescent="0.2">
      <c r="A21" s="3"/>
      <c r="B21" s="22" t="s">
        <v>142</v>
      </c>
      <c r="C21" s="22" t="s">
        <v>143</v>
      </c>
      <c r="D21" s="4" t="s">
        <v>12</v>
      </c>
      <c r="E21" s="4" t="s">
        <v>16</v>
      </c>
      <c r="F21" s="4"/>
      <c r="G21" s="4"/>
      <c r="H21" s="3"/>
    </row>
    <row r="22" spans="1:8" ht="60" x14ac:dyDescent="0.2">
      <c r="A22" s="3"/>
      <c r="B22" s="3" t="s">
        <v>182</v>
      </c>
      <c r="C22" s="22" t="s">
        <v>152</v>
      </c>
      <c r="D22" s="4" t="s">
        <v>8</v>
      </c>
      <c r="E22" s="4" t="s">
        <v>15</v>
      </c>
      <c r="F22" s="4" t="s">
        <v>23</v>
      </c>
      <c r="G22" s="22" t="s">
        <v>153</v>
      </c>
      <c r="H22" s="26" t="s">
        <v>186</v>
      </c>
    </row>
    <row r="23" spans="1:8" ht="72" x14ac:dyDescent="0.2">
      <c r="A23" s="3"/>
      <c r="B23" s="3" t="s">
        <v>182</v>
      </c>
      <c r="C23" s="22" t="s">
        <v>155</v>
      </c>
      <c r="D23" s="4" t="s">
        <v>8</v>
      </c>
      <c r="E23" s="4" t="s">
        <v>15</v>
      </c>
      <c r="F23" s="4" t="s">
        <v>23</v>
      </c>
      <c r="G23" s="22" t="s">
        <v>154</v>
      </c>
      <c r="H23" s="26" t="s">
        <v>186</v>
      </c>
    </row>
    <row r="24" spans="1:8" ht="48" x14ac:dyDescent="0.2">
      <c r="A24" s="3"/>
      <c r="B24" s="3" t="s">
        <v>182</v>
      </c>
      <c r="C24" s="22" t="s">
        <v>160</v>
      </c>
      <c r="D24" s="4" t="s">
        <v>8</v>
      </c>
      <c r="E24" s="4" t="s">
        <v>15</v>
      </c>
      <c r="F24" s="4" t="s">
        <v>23</v>
      </c>
      <c r="G24" s="22" t="s">
        <v>161</v>
      </c>
      <c r="H24" s="26" t="s">
        <v>186</v>
      </c>
    </row>
    <row r="25" spans="1:8" ht="84" x14ac:dyDescent="0.2">
      <c r="A25" s="3"/>
      <c r="B25" s="3" t="s">
        <v>182</v>
      </c>
      <c r="C25" s="22" t="s">
        <v>156</v>
      </c>
      <c r="D25" s="4" t="s">
        <v>8</v>
      </c>
      <c r="E25" s="4" t="s">
        <v>15</v>
      </c>
      <c r="F25" s="4" t="s">
        <v>6</v>
      </c>
      <c r="G25" s="22" t="s">
        <v>157</v>
      </c>
      <c r="H25" s="26" t="s">
        <v>186</v>
      </c>
    </row>
    <row r="26" spans="1:8" ht="72" x14ac:dyDescent="0.2">
      <c r="A26" s="3"/>
      <c r="B26" s="3" t="s">
        <v>184</v>
      </c>
      <c r="C26" s="22" t="s">
        <v>185</v>
      </c>
      <c r="D26" s="4" t="s">
        <v>8</v>
      </c>
      <c r="E26" s="4" t="s">
        <v>15</v>
      </c>
      <c r="F26" s="4" t="s">
        <v>6</v>
      </c>
      <c r="G26" s="22" t="s">
        <v>164</v>
      </c>
      <c r="H26" s="26" t="s">
        <v>186</v>
      </c>
    </row>
    <row r="27" spans="1:8" ht="48" x14ac:dyDescent="0.2">
      <c r="A27" s="3"/>
      <c r="B27" s="3" t="s">
        <v>158</v>
      </c>
      <c r="C27" s="22" t="s">
        <v>159</v>
      </c>
      <c r="D27" s="4" t="s">
        <v>8</v>
      </c>
      <c r="E27" s="4" t="s">
        <v>15</v>
      </c>
      <c r="F27" s="4" t="s">
        <v>24</v>
      </c>
      <c r="G27" s="24" t="s">
        <v>183</v>
      </c>
      <c r="H27" s="25"/>
    </row>
    <row r="28" spans="1:8" ht="48" x14ac:dyDescent="0.2">
      <c r="A28" s="3"/>
      <c r="B28" s="3" t="s">
        <v>162</v>
      </c>
      <c r="C28" s="22" t="s">
        <v>163</v>
      </c>
      <c r="D28" s="4" t="s">
        <v>8</v>
      </c>
      <c r="E28" s="4" t="s">
        <v>15</v>
      </c>
      <c r="F28" s="4" t="s">
        <v>6</v>
      </c>
      <c r="G28" s="22" t="s">
        <v>164</v>
      </c>
      <c r="H28" s="26" t="s">
        <v>186</v>
      </c>
    </row>
    <row r="29" spans="1:8" ht="60" x14ac:dyDescent="0.2">
      <c r="A29" s="3"/>
      <c r="B29" s="3" t="s">
        <v>178</v>
      </c>
      <c r="C29" s="22" t="s">
        <v>126</v>
      </c>
      <c r="D29" s="4" t="s">
        <v>12</v>
      </c>
      <c r="E29" s="4" t="s">
        <v>16</v>
      </c>
      <c r="F29" s="4"/>
      <c r="G29" s="4"/>
      <c r="H29" s="3"/>
    </row>
    <row r="30" spans="1:8" ht="60" x14ac:dyDescent="0.2">
      <c r="A30" s="3"/>
      <c r="B30" s="3" t="s">
        <v>178</v>
      </c>
      <c r="C30" s="22" t="s">
        <v>127</v>
      </c>
      <c r="D30" s="4" t="s">
        <v>12</v>
      </c>
      <c r="E30" s="4" t="s">
        <v>16</v>
      </c>
      <c r="F30" s="4"/>
      <c r="G30" s="4"/>
      <c r="H30" s="3"/>
    </row>
    <row r="31" spans="1:8" ht="48" x14ac:dyDescent="0.2">
      <c r="A31" s="3"/>
      <c r="B31" s="3" t="s">
        <v>178</v>
      </c>
      <c r="C31" s="22" t="s">
        <v>165</v>
      </c>
      <c r="D31" s="4" t="s">
        <v>12</v>
      </c>
      <c r="E31" s="4" t="s">
        <v>16</v>
      </c>
      <c r="F31" s="4"/>
      <c r="G31" s="4"/>
      <c r="H31" s="3"/>
    </row>
    <row r="32" spans="1:8" ht="84" x14ac:dyDescent="0.2">
      <c r="A32" s="3"/>
      <c r="B32" s="3" t="s">
        <v>178</v>
      </c>
      <c r="C32" s="22" t="s">
        <v>166</v>
      </c>
      <c r="D32" s="4" t="s">
        <v>12</v>
      </c>
      <c r="E32" s="4" t="s">
        <v>16</v>
      </c>
      <c r="F32" s="4"/>
      <c r="G32" s="4"/>
      <c r="H32" s="3"/>
    </row>
    <row r="33" spans="1:8" ht="60" x14ac:dyDescent="0.2">
      <c r="A33" s="3"/>
      <c r="B33" s="3" t="s">
        <v>178</v>
      </c>
      <c r="C33" s="22" t="s">
        <v>167</v>
      </c>
      <c r="D33" s="4" t="s">
        <v>12</v>
      </c>
      <c r="E33" s="4" t="s">
        <v>16</v>
      </c>
      <c r="F33" s="4"/>
      <c r="G33" s="4"/>
      <c r="H33" s="3"/>
    </row>
    <row r="34" spans="1:8" ht="48" x14ac:dyDescent="0.2">
      <c r="A34" s="3"/>
      <c r="B34" s="3" t="s">
        <v>168</v>
      </c>
      <c r="C34" s="22" t="s">
        <v>169</v>
      </c>
      <c r="D34" s="4" t="s">
        <v>12</v>
      </c>
      <c r="E34" s="4" t="s">
        <v>16</v>
      </c>
      <c r="F34" s="4"/>
      <c r="G34" s="4"/>
      <c r="H34" s="3"/>
    </row>
    <row r="35" spans="1:8" ht="48" x14ac:dyDescent="0.2">
      <c r="A35" s="3"/>
      <c r="B35" s="3" t="s">
        <v>168</v>
      </c>
      <c r="C35" s="22" t="s">
        <v>134</v>
      </c>
      <c r="D35" s="4" t="s">
        <v>12</v>
      </c>
      <c r="E35" s="4" t="s">
        <v>16</v>
      </c>
      <c r="F35" s="4"/>
      <c r="G35" s="4"/>
      <c r="H35" s="3"/>
    </row>
    <row r="36" spans="1:8" ht="72" x14ac:dyDescent="0.2">
      <c r="A36" s="3"/>
      <c r="B36" s="3" t="s">
        <v>168</v>
      </c>
      <c r="C36" s="22" t="s">
        <v>135</v>
      </c>
      <c r="D36" s="4" t="s">
        <v>12</v>
      </c>
      <c r="E36" s="4" t="s">
        <v>16</v>
      </c>
      <c r="F36" s="4"/>
      <c r="G36" s="4"/>
      <c r="H36" s="3"/>
    </row>
    <row r="37" spans="1:8" ht="96" x14ac:dyDescent="0.2">
      <c r="A37" s="3"/>
      <c r="B37" s="3" t="s">
        <v>168</v>
      </c>
      <c r="C37" s="22" t="s">
        <v>136</v>
      </c>
      <c r="D37" s="4" t="s">
        <v>12</v>
      </c>
      <c r="E37" s="4" t="s">
        <v>16</v>
      </c>
      <c r="F37" s="4"/>
      <c r="G37" s="4"/>
      <c r="H37" s="3"/>
    </row>
    <row r="38" spans="1:8" ht="108" x14ac:dyDescent="0.2">
      <c r="A38" s="3"/>
      <c r="B38" s="3" t="s">
        <v>168</v>
      </c>
      <c r="C38" s="22" t="s">
        <v>137</v>
      </c>
      <c r="D38" s="4" t="s">
        <v>12</v>
      </c>
      <c r="E38" s="4" t="s">
        <v>16</v>
      </c>
      <c r="F38" s="4"/>
      <c r="G38" s="4"/>
      <c r="H38" s="3"/>
    </row>
    <row r="39" spans="1:8" ht="72" x14ac:dyDescent="0.2">
      <c r="A39" s="3"/>
      <c r="B39" s="3" t="s">
        <v>179</v>
      </c>
      <c r="C39" s="22" t="s">
        <v>170</v>
      </c>
      <c r="D39" s="4" t="s">
        <v>12</v>
      </c>
      <c r="E39" s="4" t="s">
        <v>16</v>
      </c>
      <c r="F39" s="4"/>
      <c r="G39" s="4"/>
      <c r="H39" s="3"/>
    </row>
    <row r="40" spans="1:8" ht="72" x14ac:dyDescent="0.2">
      <c r="A40" s="3"/>
      <c r="B40" s="3" t="s">
        <v>180</v>
      </c>
      <c r="C40" s="22" t="s">
        <v>170</v>
      </c>
      <c r="D40" s="4" t="s">
        <v>12</v>
      </c>
      <c r="E40" s="4" t="s">
        <v>16</v>
      </c>
      <c r="F40" s="4"/>
      <c r="G40" s="4"/>
      <c r="H40" s="3"/>
    </row>
    <row r="41" spans="1:8" ht="60" x14ac:dyDescent="0.2">
      <c r="A41" s="3"/>
      <c r="B41" s="3" t="s">
        <v>171</v>
      </c>
      <c r="C41" s="22" t="s">
        <v>151</v>
      </c>
      <c r="D41" s="4" t="s">
        <v>12</v>
      </c>
      <c r="E41" s="4" t="s">
        <v>16</v>
      </c>
      <c r="F41" s="4"/>
      <c r="G41" s="22"/>
      <c r="H41" s="3"/>
    </row>
    <row r="42" spans="1:8" ht="60" x14ac:dyDescent="0.2">
      <c r="A42" s="3"/>
      <c r="B42" s="22" t="s">
        <v>172</v>
      </c>
      <c r="C42" s="22" t="s">
        <v>143</v>
      </c>
      <c r="D42" s="4" t="s">
        <v>12</v>
      </c>
      <c r="E42" s="4" t="s">
        <v>16</v>
      </c>
      <c r="F42" s="4"/>
      <c r="G42" s="4"/>
      <c r="H42" s="3"/>
    </row>
    <row r="43" spans="1:8" ht="72" x14ac:dyDescent="0.2">
      <c r="A43" s="3"/>
      <c r="B43" s="3" t="s">
        <v>181</v>
      </c>
      <c r="C43" s="22" t="s">
        <v>173</v>
      </c>
      <c r="D43" s="4" t="s">
        <v>8</v>
      </c>
      <c r="E43" s="4" t="s">
        <v>15</v>
      </c>
      <c r="F43" s="4" t="s">
        <v>23</v>
      </c>
      <c r="G43" s="22" t="s">
        <v>174</v>
      </c>
      <c r="H43" s="26" t="s">
        <v>186</v>
      </c>
    </row>
    <row r="44" spans="1:8" ht="72" x14ac:dyDescent="0.2">
      <c r="A44" s="3"/>
      <c r="B44" s="3" t="s">
        <v>181</v>
      </c>
      <c r="C44" s="22" t="s">
        <v>155</v>
      </c>
      <c r="D44" s="4" t="s">
        <v>8</v>
      </c>
      <c r="E44" s="4" t="s">
        <v>15</v>
      </c>
      <c r="F44" s="4" t="s">
        <v>23</v>
      </c>
      <c r="G44" s="22" t="s">
        <v>175</v>
      </c>
      <c r="H44" s="26" t="s">
        <v>186</v>
      </c>
    </row>
    <row r="45" spans="1:8" ht="48" x14ac:dyDescent="0.2">
      <c r="A45" s="3"/>
      <c r="B45" s="3" t="s">
        <v>181</v>
      </c>
      <c r="C45" s="22" t="s">
        <v>160</v>
      </c>
      <c r="D45" s="4" t="s">
        <v>8</v>
      </c>
      <c r="E45" s="4" t="s">
        <v>15</v>
      </c>
      <c r="F45" s="4" t="s">
        <v>23</v>
      </c>
      <c r="G45" s="22" t="s">
        <v>161</v>
      </c>
      <c r="H45" s="26" t="s">
        <v>186</v>
      </c>
    </row>
    <row r="46" spans="1:8" ht="84" x14ac:dyDescent="0.2">
      <c r="A46" s="3"/>
      <c r="B46" s="3" t="s">
        <v>181</v>
      </c>
      <c r="C46" s="22" t="s">
        <v>156</v>
      </c>
      <c r="D46" s="4" t="s">
        <v>8</v>
      </c>
      <c r="E46" s="4" t="s">
        <v>15</v>
      </c>
      <c r="F46" s="4" t="s">
        <v>6</v>
      </c>
      <c r="G46" s="22" t="s">
        <v>157</v>
      </c>
      <c r="H46" s="26" t="s">
        <v>186</v>
      </c>
    </row>
    <row r="47" spans="1:8" ht="48" x14ac:dyDescent="0.2">
      <c r="A47" s="3"/>
      <c r="B47" s="3" t="s">
        <v>158</v>
      </c>
      <c r="C47" s="22" t="s">
        <v>176</v>
      </c>
      <c r="D47" s="4" t="s">
        <v>8</v>
      </c>
      <c r="E47" s="4" t="s">
        <v>15</v>
      </c>
      <c r="F47" s="4" t="s">
        <v>24</v>
      </c>
      <c r="G47" s="24" t="s">
        <v>177</v>
      </c>
      <c r="H47" s="25"/>
    </row>
    <row r="48" spans="1:8" ht="48" x14ac:dyDescent="0.2">
      <c r="A48" s="3"/>
      <c r="B48" s="3" t="s">
        <v>162</v>
      </c>
      <c r="C48" s="22" t="s">
        <v>163</v>
      </c>
      <c r="D48" s="4" t="s">
        <v>8</v>
      </c>
      <c r="E48" s="4" t="s">
        <v>15</v>
      </c>
      <c r="F48" s="4" t="s">
        <v>6</v>
      </c>
      <c r="G48" s="22" t="s">
        <v>164</v>
      </c>
      <c r="H48" s="26" t="s">
        <v>186</v>
      </c>
    </row>
    <row r="49" spans="1:8" ht="12.75" x14ac:dyDescent="0.2">
      <c r="A49" s="3"/>
      <c r="B49" s="3"/>
      <c r="C49" s="22"/>
      <c r="D49" s="4"/>
      <c r="E49" s="4"/>
      <c r="F49" s="4"/>
      <c r="G49" s="4"/>
      <c r="H49" s="3"/>
    </row>
    <row r="50" spans="1:8" ht="12.75" x14ac:dyDescent="0.2">
      <c r="A50" s="3"/>
      <c r="B50" s="3"/>
      <c r="C50" s="22"/>
      <c r="D50" s="4"/>
      <c r="E50" s="4"/>
      <c r="F50" s="4"/>
      <c r="G50" s="4"/>
      <c r="H50" s="3"/>
    </row>
    <row r="51" spans="1:8" ht="12.75" x14ac:dyDescent="0.2">
      <c r="A51" s="3"/>
      <c r="B51" s="3"/>
      <c r="C51" s="22"/>
      <c r="D51" s="4"/>
      <c r="E51" s="4"/>
      <c r="F51" s="4"/>
      <c r="G51" s="4"/>
      <c r="H51" s="3"/>
    </row>
    <row r="52" spans="1:8" ht="12.75" x14ac:dyDescent="0.2">
      <c r="A52" s="3"/>
      <c r="B52" s="3"/>
      <c r="C52" s="22"/>
      <c r="D52" s="4"/>
      <c r="E52" s="4"/>
      <c r="F52" s="4"/>
      <c r="G52" s="4"/>
      <c r="H52" s="3"/>
    </row>
    <row r="53" spans="1:8" ht="20.100000000000001" customHeight="1" x14ac:dyDescent="0.2">
      <c r="A53" s="3"/>
      <c r="B53" s="3"/>
      <c r="C53" s="3"/>
      <c r="D53" s="4"/>
      <c r="E53" s="4"/>
      <c r="F53" s="4"/>
      <c r="G53" s="4"/>
      <c r="H53" s="3"/>
    </row>
    <row r="54" spans="1:8" ht="20.100000000000001" customHeight="1" x14ac:dyDescent="0.2">
      <c r="A54" s="3"/>
      <c r="B54" s="3"/>
      <c r="C54" s="3"/>
      <c r="D54" s="4"/>
      <c r="E54" s="4"/>
      <c r="F54" s="4"/>
      <c r="G54" s="4"/>
      <c r="H54" s="3"/>
    </row>
    <row r="55" spans="1:8" ht="20.100000000000001" customHeight="1" x14ac:dyDescent="0.2">
      <c r="A55" s="3"/>
      <c r="B55" s="3"/>
      <c r="C55" s="3"/>
      <c r="D55" s="4"/>
      <c r="E55" s="4"/>
      <c r="F55" s="4"/>
      <c r="G55" s="4"/>
      <c r="H55" s="3"/>
    </row>
    <row r="56" spans="1:8" ht="20.100000000000001" customHeight="1" x14ac:dyDescent="0.2">
      <c r="A56" s="3"/>
      <c r="B56" s="3"/>
      <c r="C56" s="3"/>
      <c r="D56" s="4"/>
      <c r="E56" s="4"/>
      <c r="F56" s="4"/>
      <c r="G56" s="4"/>
      <c r="H56" s="3"/>
    </row>
    <row r="57" spans="1:8" ht="20.100000000000001" customHeight="1" x14ac:dyDescent="0.2">
      <c r="A57" s="3"/>
      <c r="B57" s="3" t="s">
        <v>144</v>
      </c>
      <c r="C57" s="22"/>
      <c r="D57" s="4"/>
      <c r="E57" s="4"/>
      <c r="F57" s="4"/>
      <c r="G57" s="4"/>
      <c r="H57" s="3"/>
    </row>
    <row r="58" spans="1:8" ht="20.100000000000001" customHeight="1" x14ac:dyDescent="0.2">
      <c r="A58" s="3"/>
      <c r="B58" s="3" t="s">
        <v>145</v>
      </c>
      <c r="C58" s="22" t="s">
        <v>147</v>
      </c>
      <c r="D58" s="4" t="s">
        <v>8</v>
      </c>
      <c r="E58" s="4" t="s">
        <v>15</v>
      </c>
      <c r="F58" s="4" t="s">
        <v>23</v>
      </c>
      <c r="G58" s="22" t="s">
        <v>150</v>
      </c>
      <c r="H58" s="3"/>
    </row>
    <row r="59" spans="1:8" ht="20.100000000000001" customHeight="1" x14ac:dyDescent="0.2">
      <c r="A59" s="3"/>
      <c r="B59" s="3" t="s">
        <v>146</v>
      </c>
      <c r="C59" s="22" t="s">
        <v>148</v>
      </c>
      <c r="D59" s="4" t="s">
        <v>8</v>
      </c>
      <c r="E59" s="4" t="s">
        <v>15</v>
      </c>
      <c r="F59" s="4" t="s">
        <v>6</v>
      </c>
      <c r="G59" s="22" t="s">
        <v>149</v>
      </c>
      <c r="H59" s="3"/>
    </row>
    <row r="60" spans="1:8" ht="20.100000000000001" customHeight="1" x14ac:dyDescent="0.2">
      <c r="A60" s="3"/>
      <c r="B60" s="3"/>
      <c r="C60" s="3"/>
      <c r="D60" s="4"/>
      <c r="E60" s="4"/>
      <c r="F60" s="4"/>
      <c r="G60" s="4"/>
      <c r="H60" s="3"/>
    </row>
  </sheetData>
  <mergeCells count="7">
    <mergeCell ref="B6:C6"/>
    <mergeCell ref="G6:H6"/>
    <mergeCell ref="A1:H2"/>
    <mergeCell ref="A3:A4"/>
    <mergeCell ref="B3:H4"/>
    <mergeCell ref="B5:C5"/>
    <mergeCell ref="G5:H5"/>
  </mergeCells>
  <conditionalFormatting sqref="D8:E28 D60:E60 D49:E56">
    <cfRule type="cellIs" dxfId="51" priority="38" stopIfTrue="1" operator="equal">
      <formula>"Fail"</formula>
    </cfRule>
    <cfRule type="cellIs" dxfId="50" priority="39" stopIfTrue="1" operator="equal">
      <formula>"New Fail"</formula>
    </cfRule>
  </conditionalFormatting>
  <conditionalFormatting sqref="F8:G19 F21:G21 F20 F49:G56 F60:G60 F22:F28">
    <cfRule type="cellIs" dxfId="49" priority="34" stopIfTrue="1" operator="equal">
      <formula>"Critical"</formula>
    </cfRule>
    <cfRule type="cellIs" dxfId="48" priority="35" stopIfTrue="1" operator="equal">
      <formula>"Major"</formula>
    </cfRule>
    <cfRule type="cellIs" dxfId="47" priority="36" stopIfTrue="1" operator="equal">
      <formula>"Minor"</formula>
    </cfRule>
  </conditionalFormatting>
  <conditionalFormatting sqref="D7:D28 D60:D1048576 D49:D56">
    <cfRule type="cellIs" dxfId="46" priority="30" stopIfTrue="1" operator="equal">
      <formula>"On Hold"</formula>
    </cfRule>
    <cfRule type="cellIs" dxfId="45" priority="31" stopIfTrue="1" operator="equal">
      <formula>"Approved"</formula>
    </cfRule>
    <cfRule type="cellIs" dxfId="44" priority="32" stopIfTrue="1" operator="equal">
      <formula>"Not Tested"</formula>
    </cfRule>
    <cfRule type="cellIs" dxfId="43" priority="33" stopIfTrue="1" operator="equal">
      <formula>"Rejected"</formula>
    </cfRule>
    <cfRule type="cellIs" dxfId="42" priority="37" stopIfTrue="1" operator="equal">
      <formula>"Pass"</formula>
    </cfRule>
  </conditionalFormatting>
  <conditionalFormatting sqref="E7:E28 E60:E1048576 E49:E56">
    <cfRule type="cellIs" dxfId="41" priority="27" stopIfTrue="1" operator="equal">
      <formula>"Open"</formula>
    </cfRule>
    <cfRule type="cellIs" dxfId="40" priority="28" stopIfTrue="1" operator="equal">
      <formula>"Reopen"</formula>
    </cfRule>
    <cfRule type="cellIs" dxfId="39" priority="29" stopIfTrue="1" operator="equal">
      <formula>"Closed"</formula>
    </cfRule>
  </conditionalFormatting>
  <conditionalFormatting sqref="D57:E59">
    <cfRule type="cellIs" dxfId="38" priority="25" stopIfTrue="1" operator="equal">
      <formula>"Fail"</formula>
    </cfRule>
    <cfRule type="cellIs" dxfId="37" priority="26" stopIfTrue="1" operator="equal">
      <formula>"New Fail"</formula>
    </cfRule>
  </conditionalFormatting>
  <conditionalFormatting sqref="F57:G57 F58:F59">
    <cfRule type="cellIs" dxfId="36" priority="21" stopIfTrue="1" operator="equal">
      <formula>"Critical"</formula>
    </cfRule>
    <cfRule type="cellIs" dxfId="35" priority="22" stopIfTrue="1" operator="equal">
      <formula>"Major"</formula>
    </cfRule>
    <cfRule type="cellIs" dxfId="34" priority="23" stopIfTrue="1" operator="equal">
      <formula>"Minor"</formula>
    </cfRule>
  </conditionalFormatting>
  <conditionalFormatting sqref="D57:D59">
    <cfRule type="cellIs" dxfId="33" priority="17" stopIfTrue="1" operator="equal">
      <formula>"On Hold"</formula>
    </cfRule>
    <cfRule type="cellIs" dxfId="32" priority="18" stopIfTrue="1" operator="equal">
      <formula>"Approved"</formula>
    </cfRule>
    <cfRule type="cellIs" dxfId="31" priority="19" stopIfTrue="1" operator="equal">
      <formula>"Not Tested"</formula>
    </cfRule>
    <cfRule type="cellIs" dxfId="30" priority="20" stopIfTrue="1" operator="equal">
      <formula>"Rejected"</formula>
    </cfRule>
    <cfRule type="cellIs" dxfId="29" priority="24" stopIfTrue="1" operator="equal">
      <formula>"Pass"</formula>
    </cfRule>
  </conditionalFormatting>
  <conditionalFormatting sqref="E57:E59">
    <cfRule type="cellIs" dxfId="28" priority="14" stopIfTrue="1" operator="equal">
      <formula>"Open"</formula>
    </cfRule>
    <cfRule type="cellIs" dxfId="27" priority="15" stopIfTrue="1" operator="equal">
      <formula>"Reopen"</formula>
    </cfRule>
    <cfRule type="cellIs" dxfId="26" priority="16" stopIfTrue="1" operator="equal">
      <formula>"Closed"</formula>
    </cfRule>
  </conditionalFormatting>
  <conditionalFormatting sqref="D29:E48">
    <cfRule type="cellIs" dxfId="25" priority="12" stopIfTrue="1" operator="equal">
      <formula>"Fail"</formula>
    </cfRule>
    <cfRule type="cellIs" dxfId="24" priority="13" stopIfTrue="1" operator="equal">
      <formula>"New Fail"</formula>
    </cfRule>
  </conditionalFormatting>
  <conditionalFormatting sqref="F29:G40 F42:G42 F41 F43:F48">
    <cfRule type="cellIs" dxfId="23" priority="8" stopIfTrue="1" operator="equal">
      <formula>"Critical"</formula>
    </cfRule>
    <cfRule type="cellIs" dxfId="22" priority="9" stopIfTrue="1" operator="equal">
      <formula>"Major"</formula>
    </cfRule>
    <cfRule type="cellIs" dxfId="21" priority="10" stopIfTrue="1" operator="equal">
      <formula>"Minor"</formula>
    </cfRule>
  </conditionalFormatting>
  <conditionalFormatting sqref="D29:D48">
    <cfRule type="cellIs" dxfId="20" priority="4" stopIfTrue="1" operator="equal">
      <formula>"On Hold"</formula>
    </cfRule>
    <cfRule type="cellIs" dxfId="19" priority="5" stopIfTrue="1" operator="equal">
      <formula>"Approved"</formula>
    </cfRule>
    <cfRule type="cellIs" dxfId="18" priority="6" stopIfTrue="1" operator="equal">
      <formula>"Not Tested"</formula>
    </cfRule>
    <cfRule type="cellIs" dxfId="17" priority="7" stopIfTrue="1" operator="equal">
      <formula>"Rejected"</formula>
    </cfRule>
    <cfRule type="cellIs" dxfId="16" priority="11" stopIfTrue="1" operator="equal">
      <formula>"Pass"</formula>
    </cfRule>
  </conditionalFormatting>
  <conditionalFormatting sqref="E29:E48">
    <cfRule type="cellIs" dxfId="15" priority="1" stopIfTrue="1" operator="equal">
      <formula>"Open"</formula>
    </cfRule>
    <cfRule type="cellIs" dxfId="14" priority="2" stopIfTrue="1" operator="equal">
      <formula>"Reopen"</formula>
    </cfRule>
    <cfRule type="cellIs" dxfId="13" priority="3" stopIfTrue="1" operator="equal">
      <formula>"Closed"</formula>
    </cfRule>
  </conditionalFormatting>
  <dataValidations count="3">
    <dataValidation type="list" allowBlank="1" showInputMessage="1" showErrorMessage="1" sqref="E8:E60">
      <formula1>Status</formula1>
    </dataValidation>
    <dataValidation type="list" allowBlank="1" showInputMessage="1" showErrorMessage="1" sqref="G60 G8:G19 G49:G57 G21 F8:F60 G29:G40 G42">
      <formula1>Severity</formula1>
    </dataValidation>
    <dataValidation type="list" allowBlank="1" showInputMessage="1" showErrorMessage="1" sqref="D8:D60">
      <formula1>Category</formula1>
    </dataValidation>
  </dataValidations>
  <pageMargins left="0.7" right="0.7" top="0.75" bottom="0.75" header="0.3" footer="0.3"/>
  <pageSetup scale="22"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view="pageBreakPreview" zoomScaleSheetLayoutView="100" workbookViewId="0">
      <pane ySplit="7" topLeftCell="A8" activePane="bottomLeft" state="frozen"/>
      <selection pane="bottomLeft" activeCell="A8" sqref="A8"/>
    </sheetView>
  </sheetViews>
  <sheetFormatPr defaultRowHeight="20.100000000000001" customHeight="1" x14ac:dyDescent="0.2"/>
  <cols>
    <col min="1" max="1" width="14.7109375" style="2" bestFit="1" customWidth="1"/>
    <col min="2" max="2" width="21.5703125" style="2" bestFit="1" customWidth="1"/>
    <col min="3" max="3" width="12.28515625" style="2" bestFit="1" customWidth="1"/>
    <col min="4" max="4" width="10.140625" style="2" bestFit="1" customWidth="1"/>
    <col min="5" max="5" width="12" style="2" bestFit="1" customWidth="1"/>
    <col min="6" max="6" width="13.42578125" style="2" bestFit="1" customWidth="1"/>
    <col min="7" max="7" width="14.28515625" style="2" bestFit="1" customWidth="1"/>
    <col min="8" max="8" width="9.85546875" style="2" bestFit="1" customWidth="1"/>
    <col min="9" max="16384" width="9.140625" style="2"/>
  </cols>
  <sheetData>
    <row r="1" spans="1:8" ht="20.100000000000001" customHeight="1" x14ac:dyDescent="0.2">
      <c r="A1" s="31" t="s">
        <v>17</v>
      </c>
      <c r="B1" s="31"/>
      <c r="C1" s="31"/>
      <c r="D1" s="31"/>
      <c r="E1" s="31"/>
      <c r="F1" s="31"/>
      <c r="G1" s="31"/>
      <c r="H1" s="31"/>
    </row>
    <row r="2" spans="1:8" ht="20.100000000000001" customHeight="1" thickBot="1" x14ac:dyDescent="0.25">
      <c r="A2" s="32"/>
      <c r="B2" s="32"/>
      <c r="C2" s="32"/>
      <c r="D2" s="32"/>
      <c r="E2" s="32"/>
      <c r="F2" s="32"/>
      <c r="G2" s="32"/>
      <c r="H2" s="32"/>
    </row>
    <row r="3" spans="1:8" ht="20.100000000000001" customHeight="1" thickTop="1" x14ac:dyDescent="0.2">
      <c r="A3" s="33" t="s">
        <v>18</v>
      </c>
      <c r="B3" s="35"/>
      <c r="C3" s="36"/>
      <c r="D3" s="36"/>
      <c r="E3" s="36"/>
      <c r="F3" s="36"/>
      <c r="G3" s="36"/>
      <c r="H3" s="37"/>
    </row>
    <row r="4" spans="1:8" ht="20.100000000000001" customHeight="1" thickBot="1" x14ac:dyDescent="0.25">
      <c r="A4" s="34"/>
      <c r="B4" s="38"/>
      <c r="C4" s="39"/>
      <c r="D4" s="39"/>
      <c r="E4" s="39"/>
      <c r="F4" s="39"/>
      <c r="G4" s="39"/>
      <c r="H4" s="40"/>
    </row>
    <row r="5" spans="1:8" ht="20.100000000000001" customHeight="1" thickTop="1" thickBot="1" x14ac:dyDescent="0.25">
      <c r="A5" s="14" t="s">
        <v>19</v>
      </c>
      <c r="B5" s="41"/>
      <c r="C5" s="42"/>
      <c r="D5" s="14" t="s">
        <v>20</v>
      </c>
      <c r="E5" s="5"/>
      <c r="F5" s="14" t="s">
        <v>21</v>
      </c>
      <c r="G5" s="49"/>
      <c r="H5" s="50"/>
    </row>
    <row r="6" spans="1:8" ht="20.100000000000001" customHeight="1" thickTop="1" x14ac:dyDescent="0.2">
      <c r="A6" s="15" t="s">
        <v>22</v>
      </c>
      <c r="B6" s="43"/>
      <c r="C6" s="44"/>
      <c r="D6" s="15" t="s">
        <v>20</v>
      </c>
      <c r="E6" s="6"/>
      <c r="F6" s="15" t="s">
        <v>21</v>
      </c>
      <c r="G6" s="47"/>
      <c r="H6" s="48"/>
    </row>
    <row r="7" spans="1:8" ht="20.100000000000001" customHeight="1" x14ac:dyDescent="0.2">
      <c r="A7" s="16" t="s">
        <v>3</v>
      </c>
      <c r="B7" s="16" t="s">
        <v>0</v>
      </c>
      <c r="C7" s="16" t="s">
        <v>29</v>
      </c>
      <c r="D7" s="16" t="s">
        <v>4</v>
      </c>
      <c r="E7" s="16" t="s">
        <v>14</v>
      </c>
      <c r="F7" s="16" t="s">
        <v>5</v>
      </c>
      <c r="G7" s="16" t="s">
        <v>2</v>
      </c>
      <c r="H7" s="16" t="s">
        <v>31</v>
      </c>
    </row>
    <row r="8" spans="1:8" ht="20.100000000000001" customHeight="1" x14ac:dyDescent="0.2">
      <c r="A8" s="3"/>
      <c r="B8" s="3"/>
      <c r="C8" s="3"/>
      <c r="D8" s="4"/>
      <c r="E8" s="4"/>
      <c r="F8" s="4"/>
      <c r="G8" s="4"/>
      <c r="H8" s="3"/>
    </row>
    <row r="9" spans="1:8" ht="20.100000000000001" customHeight="1" x14ac:dyDescent="0.2">
      <c r="A9" s="3"/>
      <c r="B9" s="3"/>
      <c r="C9" s="3"/>
      <c r="D9" s="4"/>
      <c r="E9" s="4"/>
      <c r="F9" s="4"/>
      <c r="G9" s="4"/>
      <c r="H9" s="3"/>
    </row>
    <row r="10" spans="1:8" ht="20.100000000000001" customHeight="1" x14ac:dyDescent="0.2">
      <c r="A10" s="3"/>
      <c r="B10" s="3"/>
      <c r="C10" s="3"/>
      <c r="D10" s="4"/>
      <c r="E10" s="4"/>
      <c r="F10" s="4"/>
      <c r="G10" s="4"/>
      <c r="H10" s="3"/>
    </row>
    <row r="11" spans="1:8" ht="20.100000000000001" customHeight="1" x14ac:dyDescent="0.2">
      <c r="A11" s="3"/>
      <c r="B11" s="3"/>
      <c r="C11" s="3"/>
      <c r="D11" s="4"/>
      <c r="E11" s="4"/>
      <c r="F11" s="4"/>
      <c r="G11" s="4"/>
      <c r="H11" s="3"/>
    </row>
    <row r="12" spans="1:8" ht="20.100000000000001" customHeight="1" x14ac:dyDescent="0.2">
      <c r="A12" s="3"/>
      <c r="B12" s="3"/>
      <c r="C12" s="3"/>
      <c r="D12" s="4"/>
      <c r="E12" s="4"/>
      <c r="F12" s="4"/>
      <c r="G12" s="4"/>
      <c r="H12" s="3"/>
    </row>
    <row r="13" spans="1:8" ht="20.100000000000001" customHeight="1" x14ac:dyDescent="0.2">
      <c r="A13" s="3"/>
      <c r="B13" s="3"/>
      <c r="C13" s="3"/>
      <c r="D13" s="4"/>
      <c r="E13" s="4"/>
      <c r="F13" s="4"/>
      <c r="G13" s="4"/>
      <c r="H13" s="3"/>
    </row>
    <row r="14" spans="1:8" ht="20.100000000000001" customHeight="1" x14ac:dyDescent="0.2">
      <c r="A14" s="3"/>
      <c r="B14" s="3"/>
      <c r="C14" s="3"/>
      <c r="D14" s="4"/>
      <c r="E14" s="4"/>
      <c r="F14" s="4"/>
      <c r="G14" s="4"/>
      <c r="H14" s="3"/>
    </row>
    <row r="15" spans="1:8" ht="20.100000000000001" customHeight="1" x14ac:dyDescent="0.2">
      <c r="A15" s="3"/>
      <c r="B15" s="3"/>
      <c r="C15" s="3"/>
      <c r="D15" s="4"/>
      <c r="E15" s="4"/>
      <c r="F15" s="4"/>
      <c r="G15" s="4"/>
      <c r="H15" s="3"/>
    </row>
    <row r="16" spans="1:8" ht="20.100000000000001" customHeight="1" x14ac:dyDescent="0.2">
      <c r="A16" s="3"/>
      <c r="B16" s="3"/>
      <c r="C16" s="3"/>
      <c r="D16" s="4"/>
      <c r="E16" s="4"/>
      <c r="F16" s="4"/>
      <c r="G16" s="4"/>
      <c r="H16" s="3"/>
    </row>
    <row r="17" spans="1:8" ht="20.100000000000001" customHeight="1" x14ac:dyDescent="0.2">
      <c r="A17" s="3"/>
      <c r="B17" s="3"/>
      <c r="C17" s="3"/>
      <c r="D17" s="4"/>
      <c r="E17" s="4"/>
      <c r="F17" s="4"/>
      <c r="G17" s="4"/>
      <c r="H17" s="3"/>
    </row>
    <row r="18" spans="1:8" ht="20.100000000000001" customHeight="1" x14ac:dyDescent="0.2">
      <c r="A18" s="3"/>
      <c r="B18" s="3"/>
      <c r="C18" s="3"/>
      <c r="D18" s="4"/>
      <c r="E18" s="4"/>
      <c r="F18" s="4"/>
      <c r="G18" s="4"/>
      <c r="H18" s="3"/>
    </row>
    <row r="19" spans="1:8" ht="20.100000000000001" customHeight="1" x14ac:dyDescent="0.2">
      <c r="A19" s="3"/>
      <c r="B19" s="3"/>
      <c r="C19" s="3"/>
      <c r="D19" s="4"/>
      <c r="E19" s="4"/>
      <c r="F19" s="4"/>
      <c r="G19" s="4"/>
      <c r="H19" s="3"/>
    </row>
  </sheetData>
  <mergeCells count="7">
    <mergeCell ref="B6:C6"/>
    <mergeCell ref="G6:H6"/>
    <mergeCell ref="A1:H2"/>
    <mergeCell ref="A3:A4"/>
    <mergeCell ref="B3:H4"/>
    <mergeCell ref="B5:C5"/>
    <mergeCell ref="G5:H5"/>
  </mergeCells>
  <conditionalFormatting sqref="D8:E19">
    <cfRule type="cellIs" dxfId="12" priority="12" stopIfTrue="1" operator="equal">
      <formula>"Fail"</formula>
    </cfRule>
    <cfRule type="cellIs" dxfId="11" priority="13" stopIfTrue="1" operator="equal">
      <formula>"New Fail"</formula>
    </cfRule>
  </conditionalFormatting>
  <conditionalFormatting sqref="F8:G19">
    <cfRule type="cellIs" dxfId="10" priority="8" stopIfTrue="1" operator="equal">
      <formula>"Critical"</formula>
    </cfRule>
    <cfRule type="cellIs" dxfId="9" priority="9" stopIfTrue="1" operator="equal">
      <formula>"Major"</formula>
    </cfRule>
    <cfRule type="cellIs" dxfId="8" priority="10" stopIfTrue="1" operator="equal">
      <formula>"Minor"</formula>
    </cfRule>
  </conditionalFormatting>
  <conditionalFormatting sqref="D7:D1048576">
    <cfRule type="cellIs" dxfId="7" priority="4" stopIfTrue="1" operator="equal">
      <formula>"On Hold"</formula>
    </cfRule>
    <cfRule type="cellIs" dxfId="6" priority="5" stopIfTrue="1" operator="equal">
      <formula>"Approved"</formula>
    </cfRule>
    <cfRule type="cellIs" dxfId="5" priority="6" stopIfTrue="1" operator="equal">
      <formula>"Not Tested"</formula>
    </cfRule>
    <cfRule type="cellIs" dxfId="4" priority="7" stopIfTrue="1" operator="equal">
      <formula>"Rejected"</formula>
    </cfRule>
    <cfRule type="cellIs" dxfId="3" priority="11" stopIfTrue="1" operator="equal">
      <formula>"Pass"</formula>
    </cfRule>
  </conditionalFormatting>
  <conditionalFormatting sqref="E7:E1048576">
    <cfRule type="cellIs" dxfId="2" priority="1" stopIfTrue="1" operator="equal">
      <formula>"Open"</formula>
    </cfRule>
    <cfRule type="cellIs" dxfId="1" priority="2" stopIfTrue="1" operator="equal">
      <formula>"Reopen"</formula>
    </cfRule>
    <cfRule type="cellIs" dxfId="0" priority="3" stopIfTrue="1" operator="equal">
      <formula>"Closed"</formula>
    </cfRule>
  </conditionalFormatting>
  <dataValidations count="3">
    <dataValidation type="list" allowBlank="1" showInputMessage="1" showErrorMessage="1" sqref="D8:D19">
      <formula1>Category</formula1>
    </dataValidation>
    <dataValidation type="list" allowBlank="1" showInputMessage="1" showErrorMessage="1" sqref="F8:G19">
      <formula1>Severity</formula1>
    </dataValidation>
    <dataValidation type="list" allowBlank="1" showInputMessage="1" showErrorMessage="1" sqref="E8:E19">
      <formula1>Status</formula1>
    </dataValidation>
  </dataValidations>
  <pageMargins left="0.7" right="0.7" top="0.75" bottom="0.75" header="0.3" footer="0.3"/>
  <pageSetup scale="7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Details</vt:lpstr>
      <vt:lpstr>Graphical Summary</vt:lpstr>
      <vt:lpstr>Iteration 1</vt:lpstr>
      <vt:lpstr>Iteration 2</vt:lpstr>
      <vt:lpstr>Iteration 3</vt:lpstr>
      <vt:lpstr>Category</vt:lpstr>
      <vt:lpstr>Iteration</vt:lpstr>
      <vt:lpstr>'Iteration 1'!Print_Area</vt:lpstr>
      <vt:lpstr>Severity</vt:lpstr>
      <vt:lpstr>Status</vt:lpstr>
    </vt:vector>
  </TitlesOfParts>
  <Company>IIC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dc:creator>
  <cp:lastModifiedBy>Govindarajan G.</cp:lastModifiedBy>
  <dcterms:created xsi:type="dcterms:W3CDTF">2011-03-17T05:41:26Z</dcterms:created>
  <dcterms:modified xsi:type="dcterms:W3CDTF">2012-03-27T04:21:56Z</dcterms:modified>
</cp:coreProperties>
</file>