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3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0" i="1" l="1"/>
  <c r="G10" i="1"/>
  <c r="I10" i="1" s="1"/>
  <c r="E10" i="1"/>
  <c r="D10" i="1"/>
  <c r="I9" i="1"/>
  <c r="H9" i="1"/>
  <c r="G9" i="1"/>
  <c r="E9" i="1"/>
  <c r="D9" i="1"/>
  <c r="I8" i="1"/>
  <c r="H8" i="1"/>
  <c r="G8" i="1"/>
  <c r="E8" i="1"/>
  <c r="D8" i="1"/>
  <c r="G7" i="1"/>
  <c r="E7" i="1"/>
  <c r="I7" i="1" s="1"/>
  <c r="C16" i="1" s="1"/>
  <c r="D7" i="1"/>
  <c r="H6" i="1"/>
  <c r="G6" i="1"/>
  <c r="E6" i="1"/>
  <c r="I6" i="1" s="1"/>
  <c r="D6" i="1"/>
  <c r="H5" i="1"/>
  <c r="G5" i="1"/>
  <c r="I5" i="1" s="1"/>
  <c r="E5" i="1"/>
  <c r="D5" i="1"/>
  <c r="G4" i="1"/>
  <c r="I4" i="1" s="1"/>
  <c r="E4" i="1"/>
  <c r="D4" i="1"/>
  <c r="C15" i="1" l="1"/>
  <c r="C14" i="1"/>
  <c r="I14" i="1"/>
  <c r="I11" i="1"/>
  <c r="I12" i="1" l="1"/>
  <c r="I13" i="1" s="1"/>
</calcChain>
</file>

<file path=xl/sharedStrings.xml><?xml version="1.0" encoding="utf-8"?>
<sst xmlns="http://schemas.openxmlformats.org/spreadsheetml/2006/main" count="34" uniqueCount="29">
  <si>
    <t>NO</t>
  </si>
  <si>
    <t>NAMA 
PEMBELI</t>
  </si>
  <si>
    <t>TYPE 
MOBIL</t>
  </si>
  <si>
    <t>MERK 
MOBIL</t>
  </si>
  <si>
    <t>HARGA
JUAL</t>
  </si>
  <si>
    <t>CARA
PEMBAYARAN</t>
  </si>
  <si>
    <t>DISCOUNT</t>
  </si>
  <si>
    <t>BONUS</t>
  </si>
  <si>
    <t>JUMLAH
BAYAR</t>
  </si>
  <si>
    <t>UDIN</t>
  </si>
  <si>
    <t>KREDIT</t>
  </si>
  <si>
    <t>TV</t>
  </si>
  <si>
    <t>RAFA</t>
  </si>
  <si>
    <t>CASH</t>
  </si>
  <si>
    <t>FATAH</t>
  </si>
  <si>
    <t>STEVEN</t>
  </si>
  <si>
    <t>BAMBANG</t>
  </si>
  <si>
    <t>SYAIFUL</t>
  </si>
  <si>
    <t xml:space="preserve">CASH </t>
  </si>
  <si>
    <t>PUTRI</t>
  </si>
  <si>
    <t>SUB TOTAL</t>
  </si>
  <si>
    <t>PAJAK</t>
  </si>
  <si>
    <t>RESUME</t>
  </si>
  <si>
    <t>PENDAPATAN</t>
  </si>
  <si>
    <t>TOTAL BAYAR</t>
  </si>
  <si>
    <t>AVANZA</t>
  </si>
  <si>
    <t xml:space="preserve">RATA RATA PENJUALAN </t>
  </si>
  <si>
    <t>XENIA</t>
  </si>
  <si>
    <t>APV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</si>
</sst>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theme="1"/>
      <name val="&quot;Google Sans Mono&quot;"/>
    </font>
    <font>
      <sz val="9"/>
      <color rgb="FF000000"/>
      <name val="&quot;Google Sans Mono&quot;"/>
    </font>
    <font>
      <sz val="9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3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2" borderId="1" xfId="0" applyFont="1" applyFill="1" applyBorder="1" applyAlignment="1"/>
    <xf numFmtId="0" fontId="1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I16"/>
  <sheetViews>
    <sheetView tabSelected="1" workbookViewId="0"/>
  </sheetViews>
  <sheetFormatPr defaultColWidth="12.5703125" defaultRowHeight="15.75" customHeight="1"/>
  <cols>
    <col min="1" max="1" width="9.42578125" customWidth="1"/>
    <col min="6" max="6" width="14.85546875" customWidth="1"/>
  </cols>
  <sheetData>
    <row r="3" spans="1:9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>
      <c r="A4" s="2">
        <v>1</v>
      </c>
      <c r="B4" s="3" t="s">
        <v>9</v>
      </c>
      <c r="C4" s="2">
        <v>2</v>
      </c>
      <c r="D4" s="4" t="str">
        <f t="shared" ref="D4:D10" si="0">IF(C4=1,"AVANZA",IF(C4=2,"XENIA","APV"))</f>
        <v>XENIA</v>
      </c>
      <c r="E4" s="4">
        <f t="shared" ref="E4:E10" si="1">IF(C4=1,200000000,IF(C4=2,250000000,400000000))</f>
        <v>250000000</v>
      </c>
      <c r="F4" s="2" t="s">
        <v>10</v>
      </c>
      <c r="G4" s="5">
        <f t="shared" ref="G4:G10" si="2">IF(F4="KREDIT",0%,10%)</f>
        <v>0</v>
      </c>
      <c r="H4" s="6" t="s">
        <v>11</v>
      </c>
      <c r="I4" s="7">
        <f t="shared" ref="I4:I10" si="3">E4*(1-G4)</f>
        <v>250000000</v>
      </c>
    </row>
    <row r="5" spans="1:9">
      <c r="A5" s="2">
        <v>2</v>
      </c>
      <c r="B5" s="3" t="s">
        <v>12</v>
      </c>
      <c r="C5" s="2">
        <v>1</v>
      </c>
      <c r="D5" s="4" t="str">
        <f t="shared" si="0"/>
        <v>AVANZA</v>
      </c>
      <c r="E5" s="4">
        <f t="shared" si="1"/>
        <v>200000000</v>
      </c>
      <c r="F5" s="2" t="s">
        <v>13</v>
      </c>
      <c r="G5" s="5">
        <f t="shared" si="2"/>
        <v>0.1</v>
      </c>
      <c r="H5" s="4" t="str">
        <f t="shared" ref="H5:H6" si="4">IF(C5=1,"AC",IF(C5=2,"TV","KULKAS"))</f>
        <v>AC</v>
      </c>
      <c r="I5" s="7">
        <f t="shared" si="3"/>
        <v>180000000</v>
      </c>
    </row>
    <row r="6" spans="1:9">
      <c r="A6" s="2">
        <v>3</v>
      </c>
      <c r="B6" s="3" t="s">
        <v>14</v>
      </c>
      <c r="C6" s="2">
        <v>3</v>
      </c>
      <c r="D6" s="4" t="str">
        <f t="shared" si="0"/>
        <v>APV</v>
      </c>
      <c r="E6" s="4">
        <f t="shared" si="1"/>
        <v>400000000</v>
      </c>
      <c r="F6" s="2" t="s">
        <v>13</v>
      </c>
      <c r="G6" s="5">
        <f t="shared" si="2"/>
        <v>0.1</v>
      </c>
      <c r="H6" s="4" t="str">
        <f t="shared" si="4"/>
        <v>KULKAS</v>
      </c>
      <c r="I6" s="7">
        <f t="shared" si="3"/>
        <v>360000000</v>
      </c>
    </row>
    <row r="7" spans="1:9">
      <c r="A7" s="2">
        <v>4</v>
      </c>
      <c r="B7" s="3" t="s">
        <v>15</v>
      </c>
      <c r="C7" s="2">
        <v>1</v>
      </c>
      <c r="D7" s="4" t="str">
        <f t="shared" si="0"/>
        <v>AVANZA</v>
      </c>
      <c r="E7" s="4">
        <f t="shared" si="1"/>
        <v>200000000</v>
      </c>
      <c r="F7" s="2" t="s">
        <v>10</v>
      </c>
      <c r="G7" s="5">
        <f t="shared" si="2"/>
        <v>0</v>
      </c>
      <c r="H7" s="3" t="s">
        <v>11</v>
      </c>
      <c r="I7" s="7">
        <f t="shared" si="3"/>
        <v>200000000</v>
      </c>
    </row>
    <row r="8" spans="1:9">
      <c r="A8" s="2">
        <v>5</v>
      </c>
      <c r="B8" s="3" t="s">
        <v>16</v>
      </c>
      <c r="C8" s="2">
        <v>2</v>
      </c>
      <c r="D8" s="4" t="str">
        <f t="shared" si="0"/>
        <v>XENIA</v>
      </c>
      <c r="E8" s="4">
        <f t="shared" si="1"/>
        <v>250000000</v>
      </c>
      <c r="F8" s="2" t="s">
        <v>10</v>
      </c>
      <c r="G8" s="5">
        <f t="shared" si="2"/>
        <v>0</v>
      </c>
      <c r="H8" s="4" t="str">
        <f t="shared" ref="H8:H10" si="5">IF(C8=1,"AC",IF(C8=2,"TV","KULKAS"))</f>
        <v>TV</v>
      </c>
      <c r="I8" s="7">
        <f t="shared" si="3"/>
        <v>250000000</v>
      </c>
    </row>
    <row r="9" spans="1:9">
      <c r="A9" s="2">
        <v>6</v>
      </c>
      <c r="B9" s="3" t="s">
        <v>17</v>
      </c>
      <c r="C9" s="2">
        <v>3</v>
      </c>
      <c r="D9" s="4" t="str">
        <f t="shared" si="0"/>
        <v>APV</v>
      </c>
      <c r="E9" s="4">
        <f t="shared" si="1"/>
        <v>400000000</v>
      </c>
      <c r="F9" s="2" t="s">
        <v>18</v>
      </c>
      <c r="G9" s="5">
        <f t="shared" si="2"/>
        <v>0.1</v>
      </c>
      <c r="H9" s="4" t="str">
        <f t="shared" si="5"/>
        <v>KULKAS</v>
      </c>
      <c r="I9" s="7">
        <f t="shared" si="3"/>
        <v>360000000</v>
      </c>
    </row>
    <row r="10" spans="1:9">
      <c r="A10" s="2">
        <v>7</v>
      </c>
      <c r="B10" s="3" t="s">
        <v>19</v>
      </c>
      <c r="C10" s="2">
        <v>1</v>
      </c>
      <c r="D10" s="4" t="str">
        <f t="shared" si="0"/>
        <v>AVANZA</v>
      </c>
      <c r="E10" s="4">
        <f t="shared" si="1"/>
        <v>200000000</v>
      </c>
      <c r="F10" s="2" t="s">
        <v>10</v>
      </c>
      <c r="G10" s="5">
        <f t="shared" si="2"/>
        <v>0</v>
      </c>
      <c r="H10" s="4" t="str">
        <f t="shared" si="5"/>
        <v>AC</v>
      </c>
      <c r="I10" s="7">
        <f t="shared" si="3"/>
        <v>200000000</v>
      </c>
    </row>
    <row r="11" spans="1:9">
      <c r="H11" s="3" t="s">
        <v>20</v>
      </c>
      <c r="I11" s="8">
        <f>SUM(I4,I10)</f>
        <v>450000000</v>
      </c>
    </row>
    <row r="12" spans="1:9">
      <c r="H12" s="3" t="s">
        <v>21</v>
      </c>
      <c r="I12" s="8">
        <f>I11*2.5%</f>
        <v>11250000</v>
      </c>
    </row>
    <row r="13" spans="1:9">
      <c r="B13" s="9" t="s">
        <v>22</v>
      </c>
      <c r="C13" s="9" t="s">
        <v>23</v>
      </c>
      <c r="H13" s="10" t="s">
        <v>24</v>
      </c>
      <c r="I13" s="8">
        <f>I11+I12</f>
        <v>461250000</v>
      </c>
    </row>
    <row r="14" spans="1:9">
      <c r="B14" s="3" t="s">
        <v>25</v>
      </c>
      <c r="C14" s="11">
        <f t="shared" ref="C14:C16" si="6">SUMIF(D4:D10,"AVANZA",I4:I10)</f>
        <v>580000000</v>
      </c>
      <c r="G14" s="4"/>
      <c r="H14" s="12" t="s">
        <v>26</v>
      </c>
      <c r="I14" s="11">
        <f>AVERAGE(I4,I10)</f>
        <v>225000000</v>
      </c>
    </row>
    <row r="15" spans="1:9">
      <c r="B15" s="3" t="s">
        <v>27</v>
      </c>
      <c r="C15" s="11">
        <f t="shared" si="6"/>
        <v>580000000</v>
      </c>
    </row>
    <row r="16" spans="1:9">
      <c r="B16" s="3" t="s">
        <v>28</v>
      </c>
      <c r="C16" s="11">
        <f t="shared" si="6"/>
        <v>400000000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2024-02-12T06:34:06Z</dcterms:modified>
</cp:coreProperties>
</file>