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F:\ESTADISTICA PRACTICA\"/>
    </mc:Choice>
  </mc:AlternateContent>
  <bookViews>
    <workbookView xWindow="0" yWindow="0" windowWidth="12120" windowHeight="9120" tabRatio="665"/>
  </bookViews>
  <sheets>
    <sheet name="REGRESION LINEAL Y CORRELACION" sheetId="1" r:id="rId1"/>
    <sheet name="CASO RESUELTO" sheetId="2" state="hidden" r:id="rId2"/>
    <sheet name="Caso Resuelto I" sheetId="10" r:id="rId3"/>
    <sheet name="PRACTICA" sheetId="3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6" i="2" l="1"/>
  <c r="D10" i="2"/>
  <c r="D11" i="2"/>
  <c r="D12" i="2"/>
  <c r="D13" i="2"/>
  <c r="D14" i="2"/>
  <c r="D15" i="2"/>
  <c r="D16" i="2"/>
  <c r="D17" i="2"/>
  <c r="D18" i="2"/>
  <c r="D19" i="2"/>
  <c r="E10" i="2"/>
  <c r="D104" i="2" l="1"/>
  <c r="S90" i="2" l="1"/>
  <c r="S89" i="2"/>
  <c r="S92" i="2" s="1"/>
  <c r="C74" i="2"/>
  <c r="C73" i="2"/>
  <c r="C76" i="2" s="1"/>
  <c r="B22" i="2" l="1"/>
  <c r="B21" i="2"/>
  <c r="C21" i="2"/>
  <c r="C20" i="2"/>
  <c r="B20" i="2"/>
  <c r="L63" i="2" s="1"/>
  <c r="E11" i="2"/>
  <c r="F11" i="2"/>
  <c r="E12" i="2"/>
  <c r="F12" i="2"/>
  <c r="E13" i="2"/>
  <c r="E20" i="2" s="1"/>
  <c r="F13" i="2"/>
  <c r="E14" i="2"/>
  <c r="F14" i="2"/>
  <c r="E15" i="2"/>
  <c r="F15" i="2"/>
  <c r="E16" i="2"/>
  <c r="F16" i="2"/>
  <c r="E17" i="2"/>
  <c r="F17" i="2"/>
  <c r="E18" i="2"/>
  <c r="F18" i="2"/>
  <c r="E19" i="2"/>
  <c r="F19" i="2"/>
  <c r="F10" i="2"/>
  <c r="D20" i="2"/>
  <c r="K59" i="2" s="1"/>
  <c r="D96" i="2" l="1"/>
  <c r="L60" i="2"/>
  <c r="L56" i="2"/>
  <c r="Q61" i="2" s="1"/>
  <c r="L64" i="2"/>
  <c r="L59" i="2"/>
  <c r="L55" i="2"/>
  <c r="F36" i="2"/>
  <c r="K63" i="2"/>
  <c r="N46" i="2"/>
  <c r="F20" i="2"/>
  <c r="M59" i="2" l="1"/>
  <c r="R55" i="2" s="1"/>
  <c r="M63" i="2"/>
  <c r="U61" i="2" s="1"/>
  <c r="F35" i="2"/>
  <c r="G35" i="2" s="1"/>
  <c r="L32" i="2" s="1"/>
  <c r="K55" i="2"/>
  <c r="M55" i="2" s="1"/>
  <c r="S55" i="2" s="1"/>
  <c r="N45" i="2"/>
  <c r="O45" i="2" s="1"/>
  <c r="P43" i="2" l="1"/>
  <c r="Q82" i="2"/>
  <c r="T80" i="2" s="1"/>
  <c r="M83" i="2"/>
  <c r="S56" i="2"/>
  <c r="T55" i="2" s="1"/>
  <c r="Q60" i="2" s="1"/>
  <c r="R60" i="2" s="1"/>
  <c r="Q64" i="2" s="1"/>
  <c r="U60" i="2" s="1"/>
  <c r="U63" i="2" s="1"/>
  <c r="D64" i="2" s="1"/>
  <c r="E71" i="2" s="1"/>
  <c r="H87" i="2"/>
  <c r="T79" i="2"/>
  <c r="G17" i="2"/>
  <c r="H17" i="2" s="1"/>
  <c r="G18" i="2"/>
  <c r="H18" i="2" s="1"/>
  <c r="G12" i="2"/>
  <c r="H12" i="2" s="1"/>
  <c r="G14" i="2"/>
  <c r="H14" i="2" s="1"/>
  <c r="G15" i="2"/>
  <c r="H15" i="2" s="1"/>
  <c r="G10" i="2"/>
  <c r="H10" i="2" s="1"/>
  <c r="G13" i="2"/>
  <c r="H13" i="2" s="1"/>
  <c r="G11" i="2"/>
  <c r="H11" i="2" s="1"/>
  <c r="G19" i="2"/>
  <c r="H19" i="2" s="1"/>
  <c r="G16" i="2"/>
  <c r="H16" i="2" s="1"/>
  <c r="U79" i="2" l="1"/>
  <c r="H20" i="2"/>
  <c r="D95" i="2" s="1"/>
  <c r="E95" i="2" s="1"/>
  <c r="M104" i="2" l="1"/>
  <c r="J104" i="2"/>
</calcChain>
</file>

<file path=xl/sharedStrings.xml><?xml version="1.0" encoding="utf-8"?>
<sst xmlns="http://schemas.openxmlformats.org/spreadsheetml/2006/main" count="82" uniqueCount="75">
  <si>
    <t>REGRESION  LINEAL  Y  CORRELACION</t>
  </si>
  <si>
    <t>HIPOTESIS  D´REGRESION LINEAL</t>
  </si>
  <si>
    <t>CORRELACION  E HIPOTESIS</t>
  </si>
  <si>
    <t xml:space="preserve">HIPOTESIS </t>
  </si>
  <si>
    <t>X*Y</t>
  </si>
  <si>
    <t>X^2</t>
  </si>
  <si>
    <t>Y^2</t>
  </si>
  <si>
    <t>CASO  DEMOSRATIVO</t>
  </si>
  <si>
    <t>EL DUEÑO DE UNA EMPRESA DESEA ESTIMAR SI AHÍ UNA RELACION LINEAL ENTRE LOS AÑOS DE EXPERIENCIA</t>
  </si>
  <si>
    <t>PRESENTADOS DE 10 VENDEDORES DE LA EMPRESA, LOS CUALES SON:</t>
  </si>
  <si>
    <t>DE LOS VENDENDORES (X) Y EL NUMERO DE COMPUTADORAS QUE VENDEN (Y)…. LOS SIGUIENTES DATOS</t>
  </si>
  <si>
    <t>N° COMPUTADORAS VENDIDAS (Y)</t>
  </si>
  <si>
    <t>N° AÑOS DE EXPERIENCIA (X)</t>
  </si>
  <si>
    <t>Sumaorias=</t>
  </si>
  <si>
    <t>Promedios=</t>
  </si>
  <si>
    <t>1. CALCULO DEL MODELO MATEMATICO:</t>
  </si>
  <si>
    <t>** CALCULO DE LOS BETAS:</t>
  </si>
  <si>
    <t>Muestra (n)=</t>
  </si>
  <si>
    <t>Entonces el modelo matematico es el siguiente:</t>
  </si>
  <si>
    <t>Nota: Elvalor de "X" resulta como valor pronostico … de la investigación</t>
  </si>
  <si>
    <t>2. CALCULO DE LA CORRELACION DE AMBAS VARIABLES</t>
  </si>
  <si>
    <t>3. CALCULO DE LA HIPOTESIS DE LA REGRESIÓN</t>
  </si>
  <si>
    <t>Estadistico  de  Prueba:</t>
  </si>
  <si>
    <t>Calculamos el valor de  SB1.. Que corresponden a las siguientes formulas:</t>
  </si>
  <si>
    <t>CALCULAMOS  LA HIPOTESIS</t>
  </si>
  <si>
    <t>CALCULAMO EL ESADISTCO DE TABLA</t>
  </si>
  <si>
    <t xml:space="preserve">ALFA= </t>
  </si>
  <si>
    <t>A-(ALFA/2)=</t>
  </si>
  <si>
    <t>N-2</t>
  </si>
  <si>
    <t>Esadistico -- T=</t>
  </si>
  <si>
    <t>Grafica de Decision:</t>
  </si>
  <si>
    <t>4. CALCULAMOS LA CORRELACION</t>
  </si>
  <si>
    <t>5. HIPOTESIS DE LA CORRELACION</t>
  </si>
  <si>
    <t>ESTADISTICA CALCULADA</t>
  </si>
  <si>
    <t>6. INTERVALOS DE  CONFIANZA</t>
  </si>
  <si>
    <t>SI EL VALOR DE X=13.. ENTONCES ENCONTRAMOS NUESTRO INTERVALOS:</t>
  </si>
  <si>
    <t>Cuando x=13.. Cuanto vale el valor del Modelo matematico:</t>
  </si>
  <si>
    <t>L inf=</t>
  </si>
  <si>
    <t>L sup=</t>
  </si>
  <si>
    <t>CASO 1:</t>
  </si>
  <si>
    <t>EL GERENTE DE PRODUCCION COMPARO LAS CALIFICACIONES DE UN PRUEBA DE DISTRIBUCION DE PRODUCTOS DE CINCO</t>
  </si>
  <si>
    <t>EMPLEADOS DE LA EMPRESA 2XX LOS DATOS SE MUESTRAN A CONTINUACION</t>
  </si>
  <si>
    <t>EMPLEADO</t>
  </si>
  <si>
    <t>A</t>
  </si>
  <si>
    <t>B</t>
  </si>
  <si>
    <t>C</t>
  </si>
  <si>
    <t>D</t>
  </si>
  <si>
    <t xml:space="preserve">E </t>
  </si>
  <si>
    <t>X= CALIFICACION DE LA DESTREZA</t>
  </si>
  <si>
    <t>Y= UNIDADES PRODUCIDAS X HORA</t>
  </si>
  <si>
    <t xml:space="preserve">CALCULA SU ANALISIS DE REGRESION LINEAL </t>
  </si>
  <si>
    <t>SI EL VALOR DE X=15 INDIQUE SU PRONOSTICO</t>
  </si>
  <si>
    <t>PROBAR LA HIPOTESIS A UN NIVEL DE SIGNIFICANCIA DE 5%</t>
  </si>
  <si>
    <t>CASO 2</t>
  </si>
  <si>
    <t>LA PRPIEDAD DE ACCIONES DE  AL EMPRESA COMPARADA CON LOS AÑOS DENTRO DE LA EMPRESA .. LOS DATOS FUERON LOS SIGUIENTES:</t>
  </si>
  <si>
    <t>X= AÑOS</t>
  </si>
  <si>
    <t>Y= ACCIONISTAS</t>
  </si>
  <si>
    <t>SI EL VALOR DE X=10 INDIQUE SU PRONOSTICO</t>
  </si>
  <si>
    <t>CASO 3</t>
  </si>
  <si>
    <t>EN UNA MUESTRA DE OHCO EMPLEADOS EL DIRECTOR DE PRESONAL DE UNA EMPRESA RECOPILO LOS DATOS SOBRE LA SIGUIENTE DESCRIPCCION</t>
  </si>
  <si>
    <t xml:space="preserve">LOS DDATOS SIGUIENTES REPRESANTAN LAS VENTAS DE DISTRIBUCION DE UNA EXPORTACION A UNA DETERMIANDO PAIS </t>
  </si>
  <si>
    <t>Y LA OTRA VARIABLE ES LAS VENTAS DE CARGUEROS… LOS DATOS SONLOS SIGUIENTES:</t>
  </si>
  <si>
    <t>AÑOS</t>
  </si>
  <si>
    <t xml:space="preserve">X= DISTRIBUCION </t>
  </si>
  <si>
    <t xml:space="preserve">Y= VENTAS </t>
  </si>
  <si>
    <t>SI EL VALOR DE X=500 INDIQUE SU PRONOSTICO</t>
  </si>
  <si>
    <t>PROBAR LA HIPOTESIS A UN NIVEL DE SIGNIFICANCIA DE 1%</t>
  </si>
  <si>
    <t>PROBAR LA HIPOTESIS A UN NIVEL DE SIGNIFICANCIA DE 10%</t>
  </si>
  <si>
    <t>CASO 4</t>
  </si>
  <si>
    <t>x</t>
  </si>
  <si>
    <t>y</t>
  </si>
  <si>
    <t>Una fábrica de bebidas refrescantes observa que sus temperaturas (x)  y las ventas (y) de la calle han sido.</t>
  </si>
  <si>
    <t>SI EL VALOR DE X=22 INDIQUE SU PRONOSTICO</t>
  </si>
  <si>
    <t>PROBAR LA HIPOTESIS A UN NIVEL DE SIGNIFICANCIA DE 3%</t>
  </si>
  <si>
    <t>1-(ALFA/2)=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</si>
</sst>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"/>
  </numFmts>
  <fonts count="19" x14ac:knownFonts="1">
    <font>
      <sz val="11"/>
      <color theme="1"/>
      <name val="Calibri"/>
      <family val="2"/>
      <scheme val="minor"/>
    </font>
    <font>
      <sz val="16"/>
      <color theme="1"/>
      <name val="Algerian"/>
      <family val="5"/>
    </font>
    <font>
      <sz val="20"/>
      <color theme="1"/>
      <name val="Algerian"/>
      <family val="5"/>
    </font>
    <font>
      <sz val="22"/>
      <color theme="1"/>
      <name val="Algerian"/>
      <family val="5"/>
    </font>
    <font>
      <sz val="24"/>
      <color theme="1"/>
      <name val="Algerian"/>
      <family val="5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Times New Roman"/>
      <family val="1"/>
    </font>
    <font>
      <b/>
      <sz val="13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4"/>
      <color rgb="FF333333"/>
      <name val="Times New Roman"/>
      <family val="1"/>
    </font>
    <font>
      <sz val="1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7">
    <xf numFmtId="0" fontId="0" fillId="0" borderId="0" xfId="0"/>
    <xf numFmtId="0" fontId="0" fillId="0" borderId="0" xfId="0" applyAlignment="1">
      <alignment horizontal="center"/>
    </xf>
    <xf numFmtId="0" fontId="0" fillId="2" borderId="0" xfId="0" applyFill="1"/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1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7" fillId="0" borderId="0" xfId="0" applyFont="1"/>
    <xf numFmtId="165" fontId="8" fillId="0" borderId="3" xfId="0" applyNumberFormat="1" applyFont="1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3" xfId="0" applyNumberFormat="1" applyBorder="1" applyAlignment="1">
      <alignment horizontal="center"/>
    </xf>
    <xf numFmtId="164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right"/>
    </xf>
    <xf numFmtId="164" fontId="9" fillId="0" borderId="8" xfId="0" applyNumberFormat="1" applyFont="1" applyBorder="1" applyAlignment="1">
      <alignment horizontal="center" vertical="center"/>
    </xf>
    <xf numFmtId="0" fontId="6" fillId="0" borderId="7" xfId="0" applyFont="1" applyBorder="1" applyAlignment="1">
      <alignment horizontal="right"/>
    </xf>
    <xf numFmtId="0" fontId="0" fillId="0" borderId="7" xfId="0" applyBorder="1"/>
    <xf numFmtId="0" fontId="5" fillId="0" borderId="0" xfId="0" applyFont="1" applyFill="1" applyBorder="1" applyAlignment="1">
      <alignment horizont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5" fillId="0" borderId="0" xfId="0" applyFont="1"/>
    <xf numFmtId="0" fontId="0" fillId="0" borderId="0" xfId="0" applyAlignment="1">
      <alignment vertical="center"/>
    </xf>
    <xf numFmtId="0" fontId="16" fillId="0" borderId="1" xfId="0" applyFont="1" applyBorder="1" applyAlignment="1">
      <alignment horizontal="center" vertical="center" wrapText="1"/>
    </xf>
    <xf numFmtId="0" fontId="17" fillId="0" borderId="0" xfId="0" applyFont="1" applyAlignment="1">
      <alignment horizontal="left" vertical="center" wrapText="1" indent="1"/>
    </xf>
    <xf numFmtId="0" fontId="18" fillId="0" borderId="3" xfId="0" applyFont="1" applyBorder="1" applyAlignment="1">
      <alignment horizontal="center"/>
    </xf>
    <xf numFmtId="2" fontId="18" fillId="0" borderId="3" xfId="0" applyNumberFormat="1" applyFont="1" applyBorder="1" applyAlignment="1">
      <alignment horizontal="center"/>
    </xf>
    <xf numFmtId="0" fontId="0" fillId="0" borderId="0" xfId="0" applyBorder="1"/>
    <xf numFmtId="1" fontId="0" fillId="0" borderId="0" xfId="0" applyNumberFormat="1" applyBorder="1" applyAlignment="1">
      <alignment horizontal="center"/>
    </xf>
    <xf numFmtId="0" fontId="4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2" borderId="0" xfId="0" applyFont="1" applyFill="1" applyAlignment="1">
      <alignment horizontal="center"/>
    </xf>
    <xf numFmtId="164" fontId="13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165" fontId="8" fillId="0" borderId="4" xfId="0" applyNumberFormat="1" applyFont="1" applyBorder="1" applyAlignment="1">
      <alignment horizontal="center" vertical="center"/>
    </xf>
    <xf numFmtId="165" fontId="8" fillId="0" borderId="5" xfId="0" applyNumberFormat="1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1" fillId="0" borderId="3" xfId="0" applyFont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0" fontId="12" fillId="0" borderId="4" xfId="0" applyFont="1" applyBorder="1" applyAlignment="1">
      <alignment vertical="center"/>
    </xf>
    <xf numFmtId="0" fontId="12" fillId="0" borderId="5" xfId="0" applyFont="1" applyBorder="1" applyAlignment="1">
      <alignment vertical="center"/>
    </xf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164" fontId="0" fillId="0" borderId="4" xfId="0" applyNumberFormat="1" applyBorder="1" applyAlignment="1">
      <alignment horizontal="center" vertical="center"/>
    </xf>
    <xf numFmtId="164" fontId="0" fillId="0" borderId="5" xfId="0" applyNumberFormat="1" applyBorder="1" applyAlignment="1">
      <alignment horizontal="center" vertical="center"/>
    </xf>
    <xf numFmtId="165" fontId="6" fillId="0" borderId="4" xfId="0" applyNumberFormat="1" applyFont="1" applyBorder="1" applyAlignment="1">
      <alignment horizontal="center" vertical="center"/>
    </xf>
    <xf numFmtId="165" fontId="6" fillId="0" borderId="5" xfId="0" applyNumberFormat="1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7636264216972881"/>
                  <c:y val="3.240740740740740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1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'CASO RESUELTO'!$B$10:$B$19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12</c:v>
                </c:pt>
                <c:pt idx="6">
                  <c:v>15</c:v>
                </c:pt>
                <c:pt idx="7">
                  <c:v>20</c:v>
                </c:pt>
                <c:pt idx="8">
                  <c:v>22</c:v>
                </c:pt>
                <c:pt idx="9">
                  <c:v>26</c:v>
                </c:pt>
              </c:numCache>
            </c:numRef>
          </c:xVal>
          <c:yVal>
            <c:numRef>
              <c:f>'CASO RESUELTO'!$C$10:$C$19</c:f>
              <c:numCache>
                <c:formatCode>General</c:formatCode>
                <c:ptCount val="10"/>
                <c:pt idx="0">
                  <c:v>9</c:v>
                </c:pt>
                <c:pt idx="1">
                  <c:v>12</c:v>
                </c:pt>
                <c:pt idx="2">
                  <c:v>16</c:v>
                </c:pt>
                <c:pt idx="3">
                  <c:v>19</c:v>
                </c:pt>
                <c:pt idx="4">
                  <c:v>23</c:v>
                </c:pt>
                <c:pt idx="5">
                  <c:v>27</c:v>
                </c:pt>
                <c:pt idx="6">
                  <c:v>34</c:v>
                </c:pt>
                <c:pt idx="7">
                  <c:v>37</c:v>
                </c:pt>
                <c:pt idx="8">
                  <c:v>40</c:v>
                </c:pt>
                <c:pt idx="9">
                  <c:v>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26B-4754-B11D-A5A5B12548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2869120"/>
        <c:axId val="132879104"/>
      </c:scatterChart>
      <c:valAx>
        <c:axId val="132869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2879104"/>
        <c:crosses val="autoZero"/>
        <c:crossBetween val="midCat"/>
      </c:valAx>
      <c:valAx>
        <c:axId val="13287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2869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43085520559930007"/>
                  <c:y val="-0.3981496062992125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2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PE"/>
                </a:p>
              </c:txPr>
            </c:trendlineLbl>
          </c:trendline>
          <c:xVal>
            <c:numRef>
              <c:f>'CASO RESUELTO'!$B$10:$B$19</c:f>
              <c:numCache>
                <c:formatCode>General</c:formatCode>
                <c:ptCount val="10"/>
                <c:pt idx="0">
                  <c:v>3</c:v>
                </c:pt>
                <c:pt idx="1">
                  <c:v>4</c:v>
                </c:pt>
                <c:pt idx="2">
                  <c:v>6</c:v>
                </c:pt>
                <c:pt idx="3">
                  <c:v>7</c:v>
                </c:pt>
                <c:pt idx="4">
                  <c:v>8</c:v>
                </c:pt>
                <c:pt idx="5">
                  <c:v>12</c:v>
                </c:pt>
                <c:pt idx="6">
                  <c:v>15</c:v>
                </c:pt>
                <c:pt idx="7">
                  <c:v>20</c:v>
                </c:pt>
                <c:pt idx="8">
                  <c:v>22</c:v>
                </c:pt>
                <c:pt idx="9">
                  <c:v>26</c:v>
                </c:pt>
              </c:numCache>
            </c:numRef>
          </c:xVal>
          <c:yVal>
            <c:numRef>
              <c:f>'CASO RESUELTO'!$G$10:$G$19</c:f>
              <c:numCache>
                <c:formatCode>General</c:formatCode>
                <c:ptCount val="10"/>
                <c:pt idx="0">
                  <c:v>3.1398068124046761</c:v>
                </c:pt>
                <c:pt idx="1">
                  <c:v>1.632604643280799</c:v>
                </c:pt>
                <c:pt idx="2">
                  <c:v>-1.381799694966956</c:v>
                </c:pt>
                <c:pt idx="3">
                  <c:v>-2.889001864090833</c:v>
                </c:pt>
                <c:pt idx="4">
                  <c:v>-4.3962040332147101</c:v>
                </c:pt>
                <c:pt idx="5">
                  <c:v>-10.42501270971022</c:v>
                </c:pt>
                <c:pt idx="6">
                  <c:v>-14.946619217081849</c:v>
                </c:pt>
                <c:pt idx="7">
                  <c:v>-22.482630062701237</c:v>
                </c:pt>
                <c:pt idx="8">
                  <c:v>-25.497034400948991</c:v>
                </c:pt>
                <c:pt idx="9">
                  <c:v>-31.525843077444499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0D-4929-A778-9CA6E3199B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3940736"/>
        <c:axId val="133942272"/>
      </c:scatterChart>
      <c:valAx>
        <c:axId val="1339407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3942272"/>
        <c:crosses val="autoZero"/>
        <c:crossBetween val="midCat"/>
      </c:valAx>
      <c:valAx>
        <c:axId val="133942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339407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498475</xdr:colOff>
      <xdr:row>3</xdr:row>
      <xdr:rowOff>111125</xdr:rowOff>
    </xdr:from>
    <xdr:to>
      <xdr:col>6</xdr:col>
      <xdr:colOff>355600</xdr:colOff>
      <xdr:row>34</xdr:row>
      <xdr:rowOff>120650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2191" t="20003" r="31476" b="15302"/>
        <a:stretch/>
      </xdr:blipFill>
      <xdr:spPr>
        <a:xfrm>
          <a:off x="498475" y="873125"/>
          <a:ext cx="4429125" cy="5915025"/>
        </a:xfrm>
        <a:prstGeom prst="rect">
          <a:avLst/>
        </a:prstGeom>
      </xdr:spPr>
    </xdr:pic>
    <xdr:clientData/>
  </xdr:twoCellAnchor>
  <xdr:twoCellAnchor editAs="oneCell">
    <xdr:from>
      <xdr:col>6</xdr:col>
      <xdr:colOff>504825</xdr:colOff>
      <xdr:row>4</xdr:row>
      <xdr:rowOff>0</xdr:rowOff>
    </xdr:from>
    <xdr:to>
      <xdr:col>12</xdr:col>
      <xdr:colOff>323850</xdr:colOff>
      <xdr:row>35</xdr:row>
      <xdr:rowOff>142875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504" t="18440" r="31476" b="18323"/>
        <a:stretch/>
      </xdr:blipFill>
      <xdr:spPr>
        <a:xfrm>
          <a:off x="5076825" y="952500"/>
          <a:ext cx="4391025" cy="6048375"/>
        </a:xfrm>
        <a:prstGeom prst="rect">
          <a:avLst/>
        </a:prstGeom>
      </xdr:spPr>
    </xdr:pic>
    <xdr:clientData/>
  </xdr:twoCellAnchor>
  <xdr:twoCellAnchor editAs="oneCell">
    <xdr:from>
      <xdr:col>0</xdr:col>
      <xdr:colOff>498475</xdr:colOff>
      <xdr:row>34</xdr:row>
      <xdr:rowOff>180976</xdr:rowOff>
    </xdr:from>
    <xdr:to>
      <xdr:col>6</xdr:col>
      <xdr:colOff>393701</xdr:colOff>
      <xdr:row>52</xdr:row>
      <xdr:rowOff>47626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2270" t="44172" r="31085" b="19782"/>
        <a:stretch/>
      </xdr:blipFill>
      <xdr:spPr>
        <a:xfrm>
          <a:off x="498475" y="6848476"/>
          <a:ext cx="4467226" cy="3295650"/>
        </a:xfrm>
        <a:prstGeom prst="rect">
          <a:avLst/>
        </a:prstGeom>
      </xdr:spPr>
    </xdr:pic>
    <xdr:clientData/>
  </xdr:twoCellAnchor>
  <xdr:twoCellAnchor editAs="oneCell">
    <xdr:from>
      <xdr:col>6</xdr:col>
      <xdr:colOff>508000</xdr:colOff>
      <xdr:row>35</xdr:row>
      <xdr:rowOff>158750</xdr:rowOff>
    </xdr:from>
    <xdr:to>
      <xdr:col>12</xdr:col>
      <xdr:colOff>517526</xdr:colOff>
      <xdr:row>55</xdr:row>
      <xdr:rowOff>53975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31957" t="24795" r="30460" b="34679"/>
        <a:stretch/>
      </xdr:blipFill>
      <xdr:spPr>
        <a:xfrm>
          <a:off x="5080000" y="7016750"/>
          <a:ext cx="4581526" cy="3705225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173181</xdr:colOff>
      <xdr:row>56</xdr:row>
      <xdr:rowOff>51955</xdr:rowOff>
    </xdr:from>
    <xdr:to>
      <xdr:col>5</xdr:col>
      <xdr:colOff>753340</xdr:colOff>
      <xdr:row>83</xdr:row>
      <xdr:rowOff>121228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2107" t="28129" r="31881" b="14856"/>
        <a:stretch/>
      </xdr:blipFill>
      <xdr:spPr>
        <a:xfrm>
          <a:off x="173181" y="10719955"/>
          <a:ext cx="4390159" cy="5212773"/>
        </a:xfrm>
        <a:prstGeom prst="rect">
          <a:avLst/>
        </a:prstGeom>
      </xdr:spPr>
    </xdr:pic>
    <xdr:clientData/>
  </xdr:twoCellAnchor>
  <xdr:twoCellAnchor editAs="oneCell">
    <xdr:from>
      <xdr:col>10</xdr:col>
      <xdr:colOff>103908</xdr:colOff>
      <xdr:row>57</xdr:row>
      <xdr:rowOff>17319</xdr:rowOff>
    </xdr:from>
    <xdr:to>
      <xdr:col>12</xdr:col>
      <xdr:colOff>640771</xdr:colOff>
      <xdr:row>74</xdr:row>
      <xdr:rowOff>120760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2178" t="40345" r="57310" b="36925"/>
        <a:stretch/>
      </xdr:blipFill>
      <xdr:spPr>
        <a:xfrm>
          <a:off x="7723908" y="10875819"/>
          <a:ext cx="2060863" cy="3341941"/>
        </a:xfrm>
        <a:prstGeom prst="rect">
          <a:avLst/>
        </a:prstGeom>
      </xdr:spPr>
    </xdr:pic>
    <xdr:clientData/>
  </xdr:twoCellAnchor>
  <xdr:twoCellAnchor editAs="oneCell">
    <xdr:from>
      <xdr:col>6</xdr:col>
      <xdr:colOff>718706</xdr:colOff>
      <xdr:row>64</xdr:row>
      <xdr:rowOff>69273</xdr:rowOff>
    </xdr:from>
    <xdr:to>
      <xdr:col>9</xdr:col>
      <xdr:colOff>471102</xdr:colOff>
      <xdr:row>76</xdr:row>
      <xdr:rowOff>34637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2036" t="65162" r="58446" b="20822"/>
        <a:stretch/>
      </xdr:blipFill>
      <xdr:spPr>
        <a:xfrm>
          <a:off x="5290706" y="12261273"/>
          <a:ext cx="2038396" cy="2251364"/>
        </a:xfrm>
        <a:prstGeom prst="rect">
          <a:avLst/>
        </a:prstGeom>
      </xdr:spPr>
    </xdr:pic>
    <xdr:clientData/>
  </xdr:twoCellAnchor>
  <xdr:twoCellAnchor editAs="oneCell">
    <xdr:from>
      <xdr:col>6</xdr:col>
      <xdr:colOff>623456</xdr:colOff>
      <xdr:row>56</xdr:row>
      <xdr:rowOff>155864</xdr:rowOff>
    </xdr:from>
    <xdr:to>
      <xdr:col>9</xdr:col>
      <xdr:colOff>480475</xdr:colOff>
      <xdr:row>63</xdr:row>
      <xdr:rowOff>86591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32178" t="28034" r="57949" b="64200"/>
        <a:stretch/>
      </xdr:blipFill>
      <xdr:spPr>
        <a:xfrm>
          <a:off x="5195456" y="10823864"/>
          <a:ext cx="2143019" cy="1264227"/>
        </a:xfrm>
        <a:prstGeom prst="rect">
          <a:avLst/>
        </a:prstGeom>
      </xdr:spPr>
    </xdr:pic>
    <xdr:clientData/>
  </xdr:twoCellAnchor>
  <xdr:twoCellAnchor editAs="oneCell">
    <xdr:from>
      <xdr:col>1</xdr:col>
      <xdr:colOff>17318</xdr:colOff>
      <xdr:row>88</xdr:row>
      <xdr:rowOff>8659</xdr:rowOff>
    </xdr:from>
    <xdr:to>
      <xdr:col>5</xdr:col>
      <xdr:colOff>268432</xdr:colOff>
      <xdr:row>93</xdr:row>
      <xdr:rowOff>0</xdr:rowOff>
    </xdr:to>
    <xdr:pic>
      <xdr:nvPicPr>
        <xdr:cNvPr id="10" name="Imagen 9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4932" t="24150" r="48005" b="65526"/>
        <a:stretch/>
      </xdr:blipFill>
      <xdr:spPr>
        <a:xfrm>
          <a:off x="779318" y="16772659"/>
          <a:ext cx="3299114" cy="94384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93</xdr:row>
      <xdr:rowOff>69276</xdr:rowOff>
    </xdr:from>
    <xdr:to>
      <xdr:col>7</xdr:col>
      <xdr:colOff>190500</xdr:colOff>
      <xdr:row>109</xdr:row>
      <xdr:rowOff>95252</xdr:rowOff>
    </xdr:to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8555" t="19036" r="26908" b="47343"/>
        <a:stretch/>
      </xdr:blipFill>
      <xdr:spPr>
        <a:xfrm>
          <a:off x="95250" y="17785776"/>
          <a:ext cx="5429250" cy="3073976"/>
        </a:xfrm>
        <a:prstGeom prst="rect">
          <a:avLst/>
        </a:prstGeom>
      </xdr:spPr>
    </xdr:pic>
    <xdr:clientData/>
  </xdr:twoCellAnchor>
  <xdr:twoCellAnchor editAs="oneCell">
    <xdr:from>
      <xdr:col>7</xdr:col>
      <xdr:colOff>51955</xdr:colOff>
      <xdr:row>88</xdr:row>
      <xdr:rowOff>34637</xdr:rowOff>
    </xdr:from>
    <xdr:to>
      <xdr:col>14</xdr:col>
      <xdr:colOff>147205</xdr:colOff>
      <xdr:row>105</xdr:row>
      <xdr:rowOff>95251</xdr:rowOff>
    </xdr:to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8555" t="54457" r="26908" b="9459"/>
        <a:stretch/>
      </xdr:blipFill>
      <xdr:spPr>
        <a:xfrm>
          <a:off x="5385955" y="16798637"/>
          <a:ext cx="5429250" cy="3299114"/>
        </a:xfrm>
        <a:prstGeom prst="rect">
          <a:avLst/>
        </a:prstGeom>
      </xdr:spPr>
    </xdr:pic>
    <xdr:clientData/>
  </xdr:twoCellAnchor>
  <xdr:twoCellAnchor editAs="oneCell">
    <xdr:from>
      <xdr:col>0</xdr:col>
      <xdr:colOff>60614</xdr:colOff>
      <xdr:row>113</xdr:row>
      <xdr:rowOff>25977</xdr:rowOff>
    </xdr:from>
    <xdr:to>
      <xdr:col>7</xdr:col>
      <xdr:colOff>86592</xdr:colOff>
      <xdr:row>145</xdr:row>
      <xdr:rowOff>155864</xdr:rowOff>
    </xdr:to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8697" t="18279" r="27335" b="13626"/>
        <a:stretch/>
      </xdr:blipFill>
      <xdr:spPr>
        <a:xfrm>
          <a:off x="60614" y="21552477"/>
          <a:ext cx="5359978" cy="6225887"/>
        </a:xfrm>
        <a:prstGeom prst="rect">
          <a:avLst/>
        </a:prstGeom>
      </xdr:spPr>
    </xdr:pic>
    <xdr:clientData/>
  </xdr:twoCellAnchor>
  <xdr:twoCellAnchor editAs="oneCell">
    <xdr:from>
      <xdr:col>7</xdr:col>
      <xdr:colOff>216477</xdr:colOff>
      <xdr:row>123</xdr:row>
      <xdr:rowOff>155864</xdr:rowOff>
    </xdr:from>
    <xdr:to>
      <xdr:col>13</xdr:col>
      <xdr:colOff>25978</xdr:colOff>
      <xdr:row>132</xdr:row>
      <xdr:rowOff>17318</xdr:rowOff>
    </xdr:to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28697" t="51995" r="35361" b="30768"/>
        <a:stretch/>
      </xdr:blipFill>
      <xdr:spPr>
        <a:xfrm>
          <a:off x="5550477" y="23587364"/>
          <a:ext cx="4381501" cy="15759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323850</xdr:colOff>
      <xdr:row>22</xdr:row>
      <xdr:rowOff>95250</xdr:rowOff>
    </xdr:from>
    <xdr:ext cx="1970924" cy="3279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CuadroTexto 4"/>
            <xdr:cNvSpPr txBox="1"/>
          </xdr:nvSpPr>
          <xdr:spPr>
            <a:xfrm>
              <a:off x="4668715" y="4674577"/>
              <a:ext cx="1970924" cy="327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s-PE" sz="20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es-PE" sz="20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PE" sz="20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0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PE" sz="20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PE" sz="20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0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PE" sz="20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es-PE" sz="20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2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𝜀</m:t>
                    </m:r>
                  </m:oMath>
                </m:oMathPara>
              </a14:m>
              <a:endParaRPr lang="es-PE" sz="2000"/>
            </a:p>
          </xdr:txBody>
        </xdr:sp>
      </mc:Choice>
      <mc:Fallback xmlns="">
        <xdr:sp macro="" textlink="">
          <xdr:nvSpPr>
            <xdr:cNvPr id="5" name="CuadroTexto 4"/>
            <xdr:cNvSpPr txBox="1"/>
          </xdr:nvSpPr>
          <xdr:spPr>
            <a:xfrm>
              <a:off x="4668715" y="4674577"/>
              <a:ext cx="1970924" cy="327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2000" b="0" i="0">
                  <a:latin typeface="Cambria Math" panose="02040503050406030204" pitchFamily="18" charset="0"/>
                </a:rPr>
                <a:t>𝑌 ̂=</a:t>
              </a:r>
              <a:r>
                <a:rPr lang="es-PE" sz="2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es-PE" sz="2000" b="0" i="0">
                  <a:latin typeface="Cambria Math" panose="02040503050406030204" pitchFamily="18" charset="0"/>
                </a:rPr>
                <a:t>0−</a:t>
              </a:r>
              <a:r>
                <a:rPr lang="es-PE" sz="2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es-PE" sz="2000" b="0" i="0">
                  <a:latin typeface="Cambria Math" panose="02040503050406030204" pitchFamily="18" charset="0"/>
                </a:rPr>
                <a:t>1 𝑋+</a:t>
              </a:r>
              <a:r>
                <a:rPr lang="es-PE" sz="2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endParaRPr lang="es-PE" sz="2000"/>
            </a:p>
          </xdr:txBody>
        </xdr:sp>
      </mc:Fallback>
    </mc:AlternateContent>
    <xdr:clientData/>
  </xdr:oneCellAnchor>
  <xdr:oneCellAnchor>
    <xdr:from>
      <xdr:col>1</xdr:col>
      <xdr:colOff>38100</xdr:colOff>
      <xdr:row>28</xdr:row>
      <xdr:rowOff>9525</xdr:rowOff>
    </xdr:from>
    <xdr:ext cx="3341620" cy="67601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/>
            <xdr:cNvSpPr txBox="1"/>
          </xdr:nvSpPr>
          <xdr:spPr>
            <a:xfrm>
              <a:off x="800100" y="5734050"/>
              <a:ext cx="3341620" cy="6760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20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lang="es-PE" sz="20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s-PE" sz="20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b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PE" sz="20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20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∗</m:t>
                        </m:r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s-PE" sz="2000" b="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b>
                              <m:sSubPr>
                                <m:ctrlP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  <m:t>𝑋</m:t>
                                </m:r>
                              </m:e>
                              <m:sub>
                                <m: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  <m:sub>
                                <m: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  <m:t>𝐼</m:t>
                                </m:r>
                              </m:sub>
                            </m:sSub>
                            <m:r>
                              <a:rPr lang="es-PE" sz="2000" b="0" i="1">
                                <a:latin typeface="Cambria Math" panose="02040503050406030204" pitchFamily="18" charset="0"/>
                              </a:rPr>
                              <m:t>−(</m:t>
                            </m:r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>
                                  <m:sSubPr>
                                    <m:ctrlPr>
                                      <a:rPr lang="es-PE" sz="20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PE" sz="2000" b="0" i="1">
                                        <a:latin typeface="Cambria Math" panose="02040503050406030204" pitchFamily="18" charset="0"/>
                                      </a:rPr>
                                      <m:t>𝑋</m:t>
                                    </m:r>
                                  </m:e>
                                  <m:sub>
                                    <m:r>
                                      <a:rPr lang="es-PE" sz="2000" b="0" i="1">
                                        <a:latin typeface="Cambria Math" panose="02040503050406030204" pitchFamily="18" charset="0"/>
                                      </a:rPr>
                                      <m:t>𝐼</m:t>
                                    </m:r>
                                  </m:sub>
                                </m:sSub>
                              </m:e>
                            </m:nary>
                            <m:r>
                              <a:rPr lang="es-PE" sz="20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>
                                  <m:sSubPr>
                                    <m:ctrlPr>
                                      <a:rPr lang="es-PE" sz="20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PE" sz="2000" b="0" i="1">
                                        <a:latin typeface="Cambria Math" panose="02040503050406030204" pitchFamily="18" charset="0"/>
                                      </a:rPr>
                                      <m:t>𝑌</m:t>
                                    </m:r>
                                  </m:e>
                                  <m:sub>
                                    <m:r>
                                      <a:rPr lang="es-PE" sz="2000" b="0" i="1">
                                        <a:latin typeface="Cambria Math" panose="02040503050406030204" pitchFamily="18" charset="0"/>
                                      </a:rPr>
                                      <m:t>𝑖</m:t>
                                    </m:r>
                                  </m:sub>
                                </m:sSub>
                              </m:e>
                            </m:nary>
                            <m:r>
                              <a:rPr lang="es-PE" sz="2000" b="0" i="1">
                                <a:latin typeface="Cambria Math" panose="02040503050406030204" pitchFamily="18" charset="0"/>
                              </a:rPr>
                              <m:t>)</m:t>
                            </m:r>
                          </m:e>
                        </m:nary>
                      </m:num>
                      <m:den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∗</m:t>
                        </m:r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s-PE" sz="2000" b="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bSup>
                              <m:sSubSupPr>
                                <m:ctrlP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</m:ctrlPr>
                              </m:sSubSupPr>
                              <m:e>
                                <m: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  <m:t>𝑋</m:t>
                                </m:r>
                              </m:e>
                              <m:sub>
                                <m: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  <m:sup>
                                <m: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bSup>
                            <m:r>
                              <a:rPr lang="es-PE" sz="20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PE" sz="20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nary>
                                      <m:naryPr>
                                        <m:chr m:val="∑"/>
                                        <m:subHide m:val="on"/>
                                        <m:supHide m:val="on"/>
                                        <m:ctrlPr>
                                          <a:rPr lang="es-PE" sz="20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naryPr>
                                      <m:sub/>
                                      <m:sup/>
                                      <m:e>
                                        <m:sSub>
                                          <m:sSubPr>
                                            <m:ctrlPr>
                                              <a:rPr lang="es-PE" sz="20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s-PE" sz="2000" b="0" i="1">
                                                <a:latin typeface="Cambria Math" panose="02040503050406030204" pitchFamily="18" charset="0"/>
                                              </a:rPr>
                                              <m:t>𝑋</m:t>
                                            </m:r>
                                          </m:e>
                                          <m:sub>
                                            <m:r>
                                              <a:rPr lang="es-PE" sz="2000" b="0" i="1">
                                                <a:latin typeface="Cambria Math" panose="02040503050406030204" pitchFamily="18" charset="0"/>
                                              </a:rPr>
                                              <m:t>𝐼</m:t>
                                            </m:r>
                                          </m:sub>
                                        </m:sSub>
                                      </m:e>
                                    </m:nary>
                                  </m:e>
                                </m:d>
                              </m:e>
                              <m:sup>
                                <m: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nary>
                      </m:den>
                    </m:f>
                  </m:oMath>
                </m:oMathPara>
              </a14:m>
              <a:endParaRPr lang="es-PE" sz="2000"/>
            </a:p>
          </xdr:txBody>
        </xdr:sp>
      </mc:Choice>
      <mc:Fallback xmlns="">
        <xdr:sp macro="" textlink="">
          <xdr:nvSpPr>
            <xdr:cNvPr id="6" name="CuadroTexto 5"/>
            <xdr:cNvSpPr txBox="1"/>
          </xdr:nvSpPr>
          <xdr:spPr>
            <a:xfrm>
              <a:off x="800100" y="5734050"/>
              <a:ext cx="3341620" cy="6760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20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̂_</a:t>
              </a:r>
              <a:r>
                <a:rPr lang="es-PE" sz="2000" b="0" i="0">
                  <a:latin typeface="Cambria Math" panose="02040503050406030204" pitchFamily="18" charset="0"/>
                </a:rPr>
                <a:t>1=(𝑛∗∑▒〖𝑋_𝑖 𝑌_𝐼−(∑▒𝑋_𝐼 ∗∑▒𝑌_𝑖 )〗)/(𝑛∗∑▒〖𝑋_𝑖^2−(∑▒𝑋_𝐼 )^2 〗)</a:t>
              </a:r>
              <a:endParaRPr lang="es-PE" sz="2000"/>
            </a:p>
          </xdr:txBody>
        </xdr:sp>
      </mc:Fallback>
    </mc:AlternateContent>
    <xdr:clientData/>
  </xdr:oneCellAnchor>
  <xdr:oneCellAnchor>
    <xdr:from>
      <xdr:col>1</xdr:col>
      <xdr:colOff>50006</xdr:colOff>
      <xdr:row>33</xdr:row>
      <xdr:rowOff>61912</xdr:rowOff>
    </xdr:from>
    <xdr:ext cx="3342775" cy="62972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CuadroTexto 6"/>
            <xdr:cNvSpPr txBox="1"/>
          </xdr:nvSpPr>
          <xdr:spPr>
            <a:xfrm>
              <a:off x="812006" y="6741318"/>
              <a:ext cx="3342775" cy="629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20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lang="es-PE" sz="20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s-PE" sz="20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b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PE" sz="20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20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10∗4112−(262∗123)</m:t>
                        </m:r>
                      </m:num>
                      <m:den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10∗2103−</m:t>
                        </m:r>
                        <m:sSup>
                          <m:sSupPr>
                            <m:ctrlPr>
                              <a:rPr lang="es-PE" sz="20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  <m:t>123</m:t>
                                </m:r>
                              </m:e>
                            </m:d>
                          </m:e>
                          <m:sup>
                            <m:r>
                              <a:rPr lang="es-PE" sz="20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den>
                    </m:f>
                  </m:oMath>
                </m:oMathPara>
              </a14:m>
              <a:endParaRPr lang="es-PE" sz="2000"/>
            </a:p>
          </xdr:txBody>
        </xdr:sp>
      </mc:Choice>
      <mc:Fallback xmlns="">
        <xdr:sp macro="" textlink="">
          <xdr:nvSpPr>
            <xdr:cNvPr id="7" name="CuadroTexto 6"/>
            <xdr:cNvSpPr txBox="1"/>
          </xdr:nvSpPr>
          <xdr:spPr>
            <a:xfrm>
              <a:off x="812006" y="6741318"/>
              <a:ext cx="3342775" cy="62972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20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̂_</a:t>
              </a:r>
              <a:r>
                <a:rPr lang="es-PE" sz="2000" b="0" i="0">
                  <a:latin typeface="Cambria Math" panose="02040503050406030204" pitchFamily="18" charset="0"/>
                </a:rPr>
                <a:t>1=(10∗4112−(262∗123))/(10∗2103−(123)^2 )</a:t>
              </a:r>
              <a:endParaRPr lang="es-PE" sz="2000"/>
            </a:p>
          </xdr:txBody>
        </xdr:sp>
      </mc:Fallback>
    </mc:AlternateContent>
    <xdr:clientData/>
  </xdr:oneCellAnchor>
  <xdr:oneCellAnchor>
    <xdr:from>
      <xdr:col>7</xdr:col>
      <xdr:colOff>638174</xdr:colOff>
      <xdr:row>30</xdr:row>
      <xdr:rowOff>19050</xdr:rowOff>
    </xdr:from>
    <xdr:ext cx="65" cy="172227"/>
    <xdr:sp macro="" textlink="">
      <xdr:nvSpPr>
        <xdr:cNvPr id="8" name="CuadroTexto 7"/>
        <xdr:cNvSpPr txBox="1"/>
      </xdr:nvSpPr>
      <xdr:spPr>
        <a:xfrm>
          <a:off x="6484143" y="6126956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s-PE" sz="1100"/>
        </a:p>
      </xdr:txBody>
    </xdr:sp>
    <xdr:clientData/>
  </xdr:oneCellAnchor>
  <xdr:oneCellAnchor>
    <xdr:from>
      <xdr:col>7</xdr:col>
      <xdr:colOff>280987</xdr:colOff>
      <xdr:row>28</xdr:row>
      <xdr:rowOff>42863</xdr:rowOff>
    </xdr:from>
    <xdr:ext cx="1386277" cy="3027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CuadroTexto 8"/>
            <xdr:cNvSpPr txBox="1"/>
          </xdr:nvSpPr>
          <xdr:spPr>
            <a:xfrm>
              <a:off x="6126956" y="5769769"/>
              <a:ext cx="1386277" cy="3027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8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lang="es-PE" sz="18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s-PE" sz="18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b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acc>
                      <m:accPr>
                        <m:chr m:val="̅"/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es-PE" sz="18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s-PE" sz="18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b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acc>
                      <m:accPr>
                        <m:chr m:val="̅"/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𝑋</m:t>
                        </m:r>
                      </m:e>
                    </m:acc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9" name="CuadroTexto 8"/>
            <xdr:cNvSpPr txBox="1"/>
          </xdr:nvSpPr>
          <xdr:spPr>
            <a:xfrm>
              <a:off x="6126956" y="5769769"/>
              <a:ext cx="1386277" cy="3027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8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̂_</a:t>
              </a:r>
              <a:r>
                <a:rPr lang="es-PE" sz="1800" b="0" i="0">
                  <a:latin typeface="Cambria Math" panose="02040503050406030204" pitchFamily="18" charset="0"/>
                </a:rPr>
                <a:t>0=𝑌 ̅−</a:t>
              </a:r>
              <a:r>
                <a:rPr lang="es-PE" sz="1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̂_</a:t>
              </a:r>
              <a:r>
                <a:rPr lang="es-PE" sz="1800" b="0" i="0">
                  <a:latin typeface="Cambria Math" panose="02040503050406030204" pitchFamily="18" charset="0"/>
                </a:rPr>
                <a:t>1 𝑋 ̅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7</xdr:col>
      <xdr:colOff>221456</xdr:colOff>
      <xdr:row>30</xdr:row>
      <xdr:rowOff>161925</xdr:rowOff>
    </xdr:from>
    <xdr:ext cx="2494016" cy="30271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0" name="CuadroTexto 9"/>
            <xdr:cNvSpPr txBox="1"/>
          </xdr:nvSpPr>
          <xdr:spPr>
            <a:xfrm>
              <a:off x="6067425" y="6269831"/>
              <a:ext cx="2494016" cy="3027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8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acc>
                          <m:accPr>
                            <m:chr m:val="̂"/>
                            <m:ctrlPr>
                              <a:rPr lang="es-PE" sz="1800" i="1">
                                <a:latin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s-PE" sz="18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</m:acc>
                      </m:e>
                      <m:sub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PE" sz="1800" b="0" i="1">
                        <a:latin typeface="Cambria Math" panose="02040503050406030204" pitchFamily="18" charset="0"/>
                      </a:rPr>
                      <m:t>=26.2−1.507∗12.3</m:t>
                    </m:r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10" name="CuadroTexto 9"/>
            <xdr:cNvSpPr txBox="1"/>
          </xdr:nvSpPr>
          <xdr:spPr>
            <a:xfrm>
              <a:off x="6067425" y="6269831"/>
              <a:ext cx="2494016" cy="30271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8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 ̂_</a:t>
              </a:r>
              <a:r>
                <a:rPr lang="es-PE" sz="1800" b="0" i="0">
                  <a:latin typeface="Cambria Math" panose="02040503050406030204" pitchFamily="18" charset="0"/>
                </a:rPr>
                <a:t>0=26.2−1.507∗12.3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8</xdr:col>
      <xdr:colOff>192881</xdr:colOff>
      <xdr:row>35</xdr:row>
      <xdr:rowOff>130968</xdr:rowOff>
    </xdr:from>
    <xdr:ext cx="2758447" cy="3279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CuadroTexto 10"/>
            <xdr:cNvSpPr txBox="1"/>
          </xdr:nvSpPr>
          <xdr:spPr>
            <a:xfrm>
              <a:off x="7608774" y="7220289"/>
              <a:ext cx="2758447" cy="327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s-PE" sz="20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es-PE" sz="2000" b="0" i="1">
                        <a:latin typeface="Cambria Math" panose="02040503050406030204" pitchFamily="18" charset="0"/>
                      </a:rPr>
                      <m:t>=7.661−1.507 </m:t>
                    </m:r>
                    <m:r>
                      <a:rPr lang="es-PE" sz="20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es-PE" sz="20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2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𝜀</m:t>
                    </m:r>
                  </m:oMath>
                </m:oMathPara>
              </a14:m>
              <a:endParaRPr lang="es-PE" sz="2000"/>
            </a:p>
          </xdr:txBody>
        </xdr:sp>
      </mc:Choice>
      <mc:Fallback xmlns="">
        <xdr:sp macro="" textlink="">
          <xdr:nvSpPr>
            <xdr:cNvPr id="11" name="CuadroTexto 10"/>
            <xdr:cNvSpPr txBox="1"/>
          </xdr:nvSpPr>
          <xdr:spPr>
            <a:xfrm>
              <a:off x="7608774" y="7220289"/>
              <a:ext cx="2758447" cy="327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2000" b="0" i="0">
                  <a:latin typeface="Cambria Math" panose="02040503050406030204" pitchFamily="18" charset="0"/>
                </a:rPr>
                <a:t>𝑌 ̂=7.661−1.507 𝑋+</a:t>
              </a:r>
              <a:r>
                <a:rPr lang="es-PE" sz="2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endParaRPr lang="es-PE" sz="2000"/>
            </a:p>
          </xdr:txBody>
        </xdr:sp>
      </mc:Fallback>
    </mc:AlternateContent>
    <xdr:clientData/>
  </xdr:oneCellAnchor>
  <xdr:twoCellAnchor>
    <xdr:from>
      <xdr:col>12</xdr:col>
      <xdr:colOff>333374</xdr:colOff>
      <xdr:row>24</xdr:row>
      <xdr:rowOff>80963</xdr:rowOff>
    </xdr:from>
    <xdr:to>
      <xdr:col>18</xdr:col>
      <xdr:colOff>333374</xdr:colOff>
      <xdr:row>38</xdr:row>
      <xdr:rowOff>133350</xdr:rowOff>
    </xdr:to>
    <xdr:graphicFrame macro="">
      <xdr:nvGraphicFramePr>
        <xdr:cNvPr id="16" name="Gráfico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16</xdr:col>
      <xdr:colOff>35719</xdr:colOff>
      <xdr:row>35</xdr:row>
      <xdr:rowOff>178593</xdr:rowOff>
    </xdr:from>
    <xdr:ext cx="1642244" cy="254493"/>
    <xdr:sp macro="" textlink="">
      <xdr:nvSpPr>
        <xdr:cNvPr id="17" name="CuadroTexto 16"/>
        <xdr:cNvSpPr txBox="1"/>
      </xdr:nvSpPr>
      <xdr:spPr>
        <a:xfrm>
          <a:off x="12965907" y="7262812"/>
          <a:ext cx="1642244" cy="2544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100" b="1">
              <a:latin typeface="Times New Roman" panose="02020603050405020304" pitchFamily="18" charset="0"/>
              <a:cs typeface="Times New Roman" panose="02020603050405020304" pitchFamily="18" charset="0"/>
            </a:rPr>
            <a:t>Diagrama</a:t>
          </a:r>
          <a:r>
            <a:rPr lang="es-PE" sz="11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de Dispersión</a:t>
          </a:r>
          <a:endParaRPr lang="es-PE" sz="1100" b="1">
            <a:latin typeface="Times New Roman" panose="02020603050405020304" pitchFamily="18" charset="0"/>
            <a:cs typeface="Times New Roman" panose="02020603050405020304" pitchFamily="18" charset="0"/>
          </a:endParaRPr>
        </a:p>
      </xdr:txBody>
    </xdr:sp>
    <xdr:clientData/>
  </xdr:oneCellAnchor>
  <xdr:oneCellAnchor>
    <xdr:from>
      <xdr:col>0</xdr:col>
      <xdr:colOff>826294</xdr:colOff>
      <xdr:row>43</xdr:row>
      <xdr:rowOff>42862</xdr:rowOff>
    </xdr:from>
    <xdr:ext cx="4649991" cy="64934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CuadroTexto 17"/>
            <xdr:cNvSpPr txBox="1"/>
          </xdr:nvSpPr>
          <xdr:spPr>
            <a:xfrm>
              <a:off x="826294" y="8656183"/>
              <a:ext cx="4649991" cy="6493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8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8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p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begChr m:val="["/>
                                <m:endChr m:val="]"/>
                                <m:ctrlP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  <m:t>𝑛</m:t>
                                </m:r>
                                <m: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  <m:t>∗</m:t>
                                </m:r>
                                <m:nary>
                                  <m:naryPr>
                                    <m:chr m:val="∑"/>
                                    <m:subHide m:val="on"/>
                                    <m:supHide m:val="on"/>
                                    <m:ctrlP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naryPr>
                                  <m:sub/>
                                  <m:sup/>
                                  <m:e>
                                    <m:sSub>
                                      <m:sSubPr>
                                        <m:ctrlPr>
                                          <a:rPr lang="es-PE" sz="18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PE" sz="1800" b="0" i="1">
                                            <a:latin typeface="Cambria Math" panose="02040503050406030204" pitchFamily="18" charset="0"/>
                                          </a:rPr>
                                          <m:t>𝑋</m:t>
                                        </m:r>
                                      </m:e>
                                      <m:sub>
                                        <m:r>
                                          <a:rPr lang="es-PE" sz="1800" b="0" i="1">
                                            <a:latin typeface="Cambria Math" panose="02040503050406030204" pitchFamily="18" charset="0"/>
                                          </a:rPr>
                                          <m:t>𝑖</m:t>
                                        </m:r>
                                      </m:sub>
                                    </m:sSub>
                                    <m:sSub>
                                      <m:sSubPr>
                                        <m:ctrlPr>
                                          <a:rPr lang="es-PE" sz="18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PE" sz="1800" b="0" i="1">
                                            <a:latin typeface="Cambria Math" panose="02040503050406030204" pitchFamily="18" charset="0"/>
                                          </a:rPr>
                                          <m:t>𝑌</m:t>
                                        </m:r>
                                      </m:e>
                                      <m:sub>
                                        <m:r>
                                          <a:rPr lang="es-PE" sz="1800" b="0" i="1">
                                            <a:latin typeface="Cambria Math" panose="02040503050406030204" pitchFamily="18" charset="0"/>
                                          </a:rPr>
                                          <m:t>𝐼</m:t>
                                        </m:r>
                                      </m:sub>
                                    </m:sSub>
                                    <m: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  <m:t>−(</m:t>
                                    </m:r>
                                    <m:nary>
                                      <m:naryPr>
                                        <m:chr m:val="∑"/>
                                        <m:subHide m:val="on"/>
                                        <m:supHide m:val="on"/>
                                        <m:ctrlPr>
                                          <a:rPr lang="es-PE" sz="18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naryPr>
                                      <m:sub/>
                                      <m:sup/>
                                      <m:e>
                                        <m:sSub>
                                          <m:sSubPr>
                                            <m:ctrlPr>
                                              <a:rPr lang="es-PE" sz="18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s-PE" sz="1800" b="0" i="1">
                                                <a:latin typeface="Cambria Math" panose="02040503050406030204" pitchFamily="18" charset="0"/>
                                              </a:rPr>
                                              <m:t>𝑋</m:t>
                                            </m:r>
                                          </m:e>
                                          <m:sub>
                                            <m:r>
                                              <a:rPr lang="es-PE" sz="1800" b="0" i="1">
                                                <a:latin typeface="Cambria Math" panose="02040503050406030204" pitchFamily="18" charset="0"/>
                                              </a:rPr>
                                              <m:t>𝑖</m:t>
                                            </m:r>
                                          </m:sub>
                                        </m:sSub>
                                        <m:r>
                                          <a:rPr lang="es-PE" sz="1800" b="0" i="1">
                                            <a:latin typeface="Cambria Math" panose="02040503050406030204" pitchFamily="18" charset="0"/>
                                          </a:rPr>
                                          <m:t>∗</m:t>
                                        </m:r>
                                        <m:nary>
                                          <m:naryPr>
                                            <m:chr m:val="∑"/>
                                            <m:subHide m:val="on"/>
                                            <m:supHide m:val="on"/>
                                            <m:ctrlPr>
                                              <a:rPr lang="es-PE" sz="18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naryPr>
                                          <m:sub/>
                                          <m:sup/>
                                          <m:e>
                                            <m:sSub>
                                              <m:sSubPr>
                                                <m:ctrlPr>
                                                  <a:rPr lang="es-PE" sz="1800" b="0" i="1">
                                                    <a:latin typeface="Cambria Math" panose="02040503050406030204" pitchFamily="18" charset="0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lang="es-PE" sz="18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𝑌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lang="es-PE" sz="1800" b="0" i="1">
                                                    <a:latin typeface="Cambria Math" panose="02040503050406030204" pitchFamily="18" charset="0"/>
                                                  </a:rPr>
                                                  <m:t>𝐼</m:t>
                                                </m:r>
                                              </m:sub>
                                            </m:sSub>
                                          </m:e>
                                        </m:nary>
                                      </m:e>
                                    </m:nary>
                                  </m:e>
                                </m:nary>
                              </m:e>
                            </m:d>
                          </m:e>
                          <m:sup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d>
                          <m:dPr>
                            <m:begChr m:val="["/>
                            <m:endChr m:val="]"/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∗</m:t>
                            </m:r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p>
                                  <m:sSupPr>
                                    <m:ctrlP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  <m:t>𝑋</m:t>
                                    </m:r>
                                  </m:e>
                                  <m:sup>
                                    <m: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  <m: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ctrlPr>
                                          <a:rPr lang="es-PE" sz="1800" b="0" i="1">
                                            <a:latin typeface="Cambria Math" panose="02040503050406030204" pitchFamily="18" charset="0"/>
                                          </a:rPr>
                                        </m:ctrlPr>
                                      </m:dPr>
                                      <m:e>
                                        <m:nary>
                                          <m:naryPr>
                                            <m:chr m:val="∑"/>
                                            <m:subHide m:val="on"/>
                                            <m:supHide m:val="on"/>
                                            <m:ctrlPr>
                                              <a:rPr lang="es-PE" sz="1800" b="0" i="1">
                                                <a:latin typeface="Cambria Math" panose="02040503050406030204" pitchFamily="18" charset="0"/>
                                              </a:rPr>
                                            </m:ctrlPr>
                                          </m:naryPr>
                                          <m:sub/>
                                          <m:sup/>
                                          <m:e>
                                            <m:sSub>
                                              <m:sSubPr>
                                                <m:ctrlPr>
                                                  <a:rPr lang="es-PE" sz="1800" b="0" i="1">
                                                    <a:latin typeface="Cambria Math" panose="02040503050406030204" pitchFamily="18" charset="0"/>
                                                  </a:rPr>
                                                </m:ctrlPr>
                                              </m:sSubPr>
                                              <m:e>
                                                <m:r>
                                                  <a:rPr lang="es-PE" sz="18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𝑋</m:t>
                                                </m:r>
                                              </m:e>
                                              <m:sub>
                                                <m:r>
                                                  <a:rPr lang="es-PE" sz="1800" b="0" i="1">
                                                    <a:latin typeface="Cambria Math" panose="02040503050406030204" pitchFamily="18" charset="0"/>
                                                  </a:rPr>
                                                  <m:t>𝑖</m:t>
                                                </m:r>
                                              </m:sub>
                                            </m:sSub>
                                          </m:e>
                                        </m:nary>
                                      </m:e>
                                    </m:d>
                                  </m:e>
                                  <m:sup>
                                    <m: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nary>
                          </m:e>
                        </m:d>
                        <m:d>
                          <m:dPr>
                            <m:begChr m:val="["/>
                            <m:endChr m:val="]"/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begChr m:val="["/>
                                <m:endChr m:val="]"/>
                                <m:ctrlP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𝑛</m:t>
                                </m:r>
                                <m: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∗</m:t>
                                </m:r>
                                <m:nary>
                                  <m:naryPr>
                                    <m:chr m:val="∑"/>
                                    <m:subHide m:val="on"/>
                                    <m:supHide m:val="on"/>
                                    <m:ctrlP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naryPr>
                                  <m:sub/>
                                  <m:sup/>
                                  <m:e>
                                    <m:sSup>
                                      <m:sSupPr>
                                        <m:ctrlP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𝑌</m:t>
                                        </m:r>
                                      </m:e>
                                      <m:sup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sSup>
                                      <m:sSupPr>
                                        <m:ctrlP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pPr>
                                      <m:e>
                                        <m:d>
                                          <m:dPr>
                                            <m:ctrlP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nary>
                                              <m:naryPr>
                                                <m:chr m:val="∑"/>
                                                <m:subHide m:val="on"/>
                                                <m:supHide m:val="on"/>
                                                <m:ctrlPr>
                                                  <a:rPr lang="es-PE" sz="18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naryPr>
                                              <m:sub/>
                                              <m:sup/>
                                              <m:e>
                                                <m:sSub>
                                                  <m:sSubPr>
                                                    <m:ctrlPr>
                                                      <a:rPr lang="es-PE" sz="18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</m:ctrlPr>
                                                  </m:sSubPr>
                                                  <m:e>
                                                    <m:r>
                                                      <a:rPr lang="es-PE" sz="18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𝑌</m:t>
                                                    </m:r>
                                                  </m:e>
                                                  <m:sub>
                                                    <m:r>
                                                      <a:rPr lang="es-PE" sz="18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𝑖</m:t>
                                                    </m:r>
                                                  </m:sub>
                                                </m:sSub>
                                              </m:e>
                                            </m:nary>
                                          </m:e>
                                        </m:d>
                                      </m:e>
                                      <m:sup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nary>
                              </m:e>
                            </m:d>
                          </m:e>
                        </m:d>
                      </m:den>
                    </m:f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18" name="CuadroTexto 17"/>
            <xdr:cNvSpPr txBox="1"/>
          </xdr:nvSpPr>
          <xdr:spPr>
            <a:xfrm>
              <a:off x="826294" y="8656183"/>
              <a:ext cx="4649991" cy="6493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8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𝛾^</a:t>
              </a:r>
              <a:r>
                <a:rPr lang="es-PE" sz="1800" b="0" i="0">
                  <a:latin typeface="Cambria Math" panose="02040503050406030204" pitchFamily="18" charset="0"/>
                </a:rPr>
                <a:t>2=[𝑛∗∑▒〖𝑋_𝑖 𝑌_𝐼−(∑▒〖𝑋_𝑖∗∑▒𝑌_𝐼 〗〗]^2/[𝑛∗∑▒〖𝑋^2−(∑▒𝑋_𝑖 )^2 〗][</a:t>
              </a:r>
              <a:r>
                <a:rPr lang="es-PE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[𝑛∗∑▒〖𝑌^2−(∑▒𝑌_𝑖 )^2 〗]] 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6</xdr:col>
      <xdr:colOff>350043</xdr:colOff>
      <xdr:row>43</xdr:row>
      <xdr:rowOff>56470</xdr:rowOff>
    </xdr:from>
    <xdr:ext cx="4957831" cy="64934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CuadroTexto 12"/>
            <xdr:cNvSpPr txBox="1"/>
          </xdr:nvSpPr>
          <xdr:spPr>
            <a:xfrm>
              <a:off x="5670436" y="8669791"/>
              <a:ext cx="4957831" cy="6493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PE" sz="18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s-PE" sz="180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𝛾</m:t>
                        </m:r>
                      </m:e>
                      <m:sup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begChr m:val="["/>
                                <m:endChr m:val="]"/>
                                <m:ctrlP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  <m:t>10∗4112−(262∗123)</m:t>
                                </m:r>
                              </m:e>
                            </m:d>
                          </m:e>
                          <m:sup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d>
                          <m:dPr>
                            <m:begChr m:val="["/>
                            <m:endChr m:val="]"/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10∗2103−</m:t>
                            </m:r>
                            <m:sSup>
                              <m:sSupPr>
                                <m:ctrlP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dPr>
                                  <m:e>
                                    <m: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  <m:t>123</m:t>
                                    </m:r>
                                  </m:e>
                                </m:d>
                              </m:e>
                              <m:sup>
                                <m: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e>
                        </m:d>
                        <m:d>
                          <m:dPr>
                            <m:begChr m:val="["/>
                            <m:endChr m:val="]"/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begChr m:val="["/>
                                <m:endChr m:val="]"/>
                                <m:ctrlP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10∗8250−</m:t>
                                </m:r>
                                <m:sSup>
                                  <m:sSupPr>
                                    <m:ctrlP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ctrlP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262</m:t>
                                        </m:r>
                                      </m:e>
                                    </m:d>
                                  </m:e>
                                  <m:sup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den>
                    </m:f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13" name="CuadroTexto 12"/>
            <xdr:cNvSpPr txBox="1"/>
          </xdr:nvSpPr>
          <xdr:spPr>
            <a:xfrm>
              <a:off x="5670436" y="8669791"/>
              <a:ext cx="4957831" cy="64934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8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𝛾^</a:t>
              </a:r>
              <a:r>
                <a:rPr lang="es-PE" sz="1800" b="0" i="0">
                  <a:latin typeface="Cambria Math" panose="02040503050406030204" pitchFamily="18" charset="0"/>
                </a:rPr>
                <a:t>2=[10∗4112−(262∗123)]^2/[10∗2103−(123)^2 ][</a:t>
              </a:r>
              <a:r>
                <a:rPr lang="es-PE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[10∗8250−(262)^2 ]] 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6</xdr:col>
      <xdr:colOff>332014</xdr:colOff>
      <xdr:row>8</xdr:row>
      <xdr:rowOff>236763</xdr:rowOff>
    </xdr:from>
    <xdr:ext cx="153119" cy="22961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CuadroTexto 1"/>
            <xdr:cNvSpPr txBox="1"/>
          </xdr:nvSpPr>
          <xdr:spPr>
            <a:xfrm>
              <a:off x="5652407" y="1760763"/>
              <a:ext cx="153119" cy="2296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s-PE" sz="14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PE" sz="14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</m:oMath>
                </m:oMathPara>
              </a14:m>
              <a:endParaRPr lang="es-PE" sz="1400"/>
            </a:p>
          </xdr:txBody>
        </xdr:sp>
      </mc:Choice>
      <mc:Fallback xmlns="">
        <xdr:sp macro="" textlink="">
          <xdr:nvSpPr>
            <xdr:cNvPr id="2" name="CuadroTexto 1"/>
            <xdr:cNvSpPr txBox="1"/>
          </xdr:nvSpPr>
          <xdr:spPr>
            <a:xfrm>
              <a:off x="5652407" y="1760763"/>
              <a:ext cx="153119" cy="2296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400" b="0" i="0">
                  <a:latin typeface="Cambria Math" panose="02040503050406030204" pitchFamily="18" charset="0"/>
                </a:rPr>
                <a:t>𝑌 ̂</a:t>
              </a:r>
              <a:endParaRPr lang="es-PE" sz="1400"/>
            </a:p>
          </xdr:txBody>
        </xdr:sp>
      </mc:Fallback>
    </mc:AlternateContent>
    <xdr:clientData/>
  </xdr:oneCellAnchor>
  <xdr:oneCellAnchor>
    <xdr:from>
      <xdr:col>1</xdr:col>
      <xdr:colOff>685801</xdr:colOff>
      <xdr:row>51</xdr:row>
      <xdr:rowOff>5443</xdr:rowOff>
    </xdr:from>
    <xdr:ext cx="1492524" cy="375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2" name="CuadroTexto 11"/>
            <xdr:cNvSpPr txBox="1"/>
          </xdr:nvSpPr>
          <xdr:spPr>
            <a:xfrm>
              <a:off x="1529444" y="10142764"/>
              <a:ext cx="1492524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2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4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es-PE" sz="2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PE" sz="2400" b="0" i="1">
                        <a:latin typeface="Cambria Math" panose="02040503050406030204" pitchFamily="18" charset="0"/>
                      </a:rPr>
                      <m:t>: </m:t>
                    </m:r>
                    <m:sSub>
                      <m:sSubPr>
                        <m:ctrlPr>
                          <a:rPr lang="es-PE" sz="2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s-PE" sz="2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PE" sz="24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es-PE" sz="2400"/>
            </a:p>
          </xdr:txBody>
        </xdr:sp>
      </mc:Choice>
      <mc:Fallback xmlns="">
        <xdr:sp macro="" textlink="">
          <xdr:nvSpPr>
            <xdr:cNvPr id="12" name="CuadroTexto 11"/>
            <xdr:cNvSpPr txBox="1"/>
          </xdr:nvSpPr>
          <xdr:spPr>
            <a:xfrm>
              <a:off x="1529444" y="10142764"/>
              <a:ext cx="1492524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2400" b="0" i="0">
                  <a:latin typeface="Cambria Math" panose="02040503050406030204" pitchFamily="18" charset="0"/>
                </a:rPr>
                <a:t>𝐻_0: </a:t>
              </a:r>
              <a:r>
                <a:rPr lang="es-PE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es-PE" sz="2400" b="0" i="0">
                  <a:latin typeface="Cambria Math" panose="02040503050406030204" pitchFamily="18" charset="0"/>
                </a:rPr>
                <a:t>1=0</a:t>
              </a:r>
              <a:endParaRPr lang="es-PE" sz="2400"/>
            </a:p>
          </xdr:txBody>
        </xdr:sp>
      </mc:Fallback>
    </mc:AlternateContent>
    <xdr:clientData/>
  </xdr:oneCellAnchor>
  <xdr:oneCellAnchor>
    <xdr:from>
      <xdr:col>1</xdr:col>
      <xdr:colOff>685801</xdr:colOff>
      <xdr:row>53</xdr:row>
      <xdr:rowOff>100693</xdr:rowOff>
    </xdr:from>
    <xdr:ext cx="1448986" cy="375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CuadroTexto 18"/>
            <xdr:cNvSpPr txBox="1"/>
          </xdr:nvSpPr>
          <xdr:spPr>
            <a:xfrm>
              <a:off x="1529444" y="10619014"/>
              <a:ext cx="1448986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240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es-PE" sz="2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PE" sz="2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: </m:t>
                    </m:r>
                    <m:sSub>
                      <m:sSubPr>
                        <m:ctrlPr>
                          <a:rPr lang="es-PE" sz="2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s-PE" sz="2400" b="0" i="1">
                            <a:solidFill>
                              <a:srgbClr val="FF0000"/>
                            </a:solidFill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PE" sz="2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es-PE" sz="2400" b="0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es-PE" sz="2400">
                <a:solidFill>
                  <a:srgbClr val="FF0000"/>
                </a:solidFill>
              </a:endParaRPr>
            </a:p>
          </xdr:txBody>
        </xdr:sp>
      </mc:Choice>
      <mc:Fallback xmlns="">
        <xdr:sp macro="" textlink="">
          <xdr:nvSpPr>
            <xdr:cNvPr id="19" name="CuadroTexto 18"/>
            <xdr:cNvSpPr txBox="1"/>
          </xdr:nvSpPr>
          <xdr:spPr>
            <a:xfrm>
              <a:off x="1529444" y="10619014"/>
              <a:ext cx="1448986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𝐻_𝑖: </a:t>
              </a:r>
              <a:r>
                <a:rPr lang="es-PE" sz="2400" b="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es-PE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1</a:t>
              </a:r>
              <a:r>
                <a:rPr lang="es-PE" sz="2400" b="0" i="0">
                  <a:solidFill>
                    <a:srgbClr val="FF0000"/>
                  </a:solidFill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es-PE" sz="2400" b="0" i="0">
                  <a:solidFill>
                    <a:srgbClr val="FF0000"/>
                  </a:solidFill>
                  <a:latin typeface="Cambria Math" panose="02040503050406030204" pitchFamily="18" charset="0"/>
                </a:rPr>
                <a:t>0</a:t>
              </a:r>
              <a:endParaRPr lang="es-PE" sz="2400">
                <a:solidFill>
                  <a:srgbClr val="FF0000"/>
                </a:solidFill>
              </a:endParaRPr>
            </a:p>
          </xdr:txBody>
        </xdr:sp>
      </mc:Fallback>
    </mc:AlternateContent>
    <xdr:clientData/>
  </xdr:oneCellAnchor>
  <xdr:oneCellAnchor>
    <xdr:from>
      <xdr:col>3</xdr:col>
      <xdr:colOff>427263</xdr:colOff>
      <xdr:row>53</xdr:row>
      <xdr:rowOff>114299</xdr:rowOff>
    </xdr:from>
    <xdr:ext cx="1015214" cy="50738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CuadroTexto 13"/>
            <xdr:cNvSpPr txBox="1"/>
          </xdr:nvSpPr>
          <xdr:spPr>
            <a:xfrm>
              <a:off x="4033156" y="10632620"/>
              <a:ext cx="1015214" cy="5073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400" b="1" i="1">
                        <a:latin typeface="Cambria Math" panose="02040503050406030204" pitchFamily="18" charset="0"/>
                      </a:rPr>
                      <m:t>𝑻</m:t>
                    </m:r>
                    <m:r>
                      <a:rPr lang="es-PE" sz="14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4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PE" sz="14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acc>
                              <m:accPr>
                                <m:chr m:val="̂"/>
                                <m:ctrlPr>
                                  <a:rPr lang="es-PE" sz="1400" b="1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a:rPr lang="es-PE" sz="1400" b="1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𝜷</m:t>
                                </m:r>
                              </m:e>
                            </m:acc>
                          </m:e>
                          <m:sub>
                            <m:r>
                              <a:rPr lang="es-PE" sz="1400" b="1" i="1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PE" sz="1400" b="1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PE" sz="14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PE" sz="14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𝜷</m:t>
                            </m:r>
                          </m:e>
                          <m:sub>
                            <m:r>
                              <a:rPr lang="es-PE" sz="1400" b="1" i="1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PE" sz="14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PE" sz="1400" b="1" i="1">
                                <a:latin typeface="Cambria Math" panose="02040503050406030204" pitchFamily="18" charset="0"/>
                              </a:rPr>
                              <m:t>𝑺</m:t>
                            </m:r>
                          </m:e>
                          <m:sub>
                            <m:sSub>
                              <m:sSubPr>
                                <m:ctrlPr>
                                  <a:rPr lang="es-PE" sz="14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PE" sz="1400" b="1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𝜷</m:t>
                                </m:r>
                              </m:e>
                              <m:sub>
                                <m:r>
                                  <a:rPr lang="es-PE" sz="1400" b="1" i="1">
                                    <a:latin typeface="Cambria Math" panose="02040503050406030204" pitchFamily="18" charset="0"/>
                                  </a:rPr>
                                  <m:t>𝟏</m:t>
                                </m:r>
                              </m:sub>
                            </m:sSub>
                          </m:sub>
                        </m:sSub>
                      </m:den>
                    </m:f>
                  </m:oMath>
                </m:oMathPara>
              </a14:m>
              <a:endParaRPr lang="es-PE" sz="1400" b="1"/>
            </a:p>
          </xdr:txBody>
        </xdr:sp>
      </mc:Choice>
      <mc:Fallback xmlns="">
        <xdr:sp macro="" textlink="">
          <xdr:nvSpPr>
            <xdr:cNvPr id="14" name="CuadroTexto 13"/>
            <xdr:cNvSpPr txBox="1"/>
          </xdr:nvSpPr>
          <xdr:spPr>
            <a:xfrm>
              <a:off x="4033156" y="10632620"/>
              <a:ext cx="1015214" cy="5073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400" b="1" i="0">
                  <a:latin typeface="Cambria Math" panose="02040503050406030204" pitchFamily="18" charset="0"/>
                </a:rPr>
                <a:t>𝑻=(</a:t>
              </a:r>
              <a:r>
                <a:rPr lang="es-PE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𝜷 ̂_</a:t>
              </a:r>
              <a:r>
                <a:rPr lang="es-PE" sz="1400" b="1" i="0">
                  <a:latin typeface="Cambria Math" panose="02040503050406030204" pitchFamily="18" charset="0"/>
                </a:rPr>
                <a:t>𝟏−</a:t>
              </a:r>
              <a:r>
                <a:rPr lang="es-PE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𝜷_</a:t>
              </a:r>
              <a:r>
                <a:rPr lang="es-PE" sz="1400" b="1" i="0">
                  <a:latin typeface="Cambria Math" panose="02040503050406030204" pitchFamily="18" charset="0"/>
                </a:rPr>
                <a:t>𝟏)/𝑺_(</a:t>
              </a:r>
              <a:r>
                <a:rPr lang="es-PE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𝜷_</a:t>
              </a:r>
              <a:r>
                <a:rPr lang="es-PE" sz="1400" b="1" i="0">
                  <a:latin typeface="Cambria Math" panose="02040503050406030204" pitchFamily="18" charset="0"/>
                </a:rPr>
                <a:t>𝟏 ) </a:t>
              </a:r>
              <a:endParaRPr lang="es-PE" sz="1400" b="1"/>
            </a:p>
          </xdr:txBody>
        </xdr:sp>
      </mc:Fallback>
    </mc:AlternateContent>
    <xdr:clientData/>
  </xdr:oneCellAnchor>
  <xdr:oneCellAnchor>
    <xdr:from>
      <xdr:col>3</xdr:col>
      <xdr:colOff>413658</xdr:colOff>
      <xdr:row>56</xdr:row>
      <xdr:rowOff>168728</xdr:rowOff>
    </xdr:from>
    <xdr:ext cx="1151164" cy="5338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CuadroTexto 14"/>
            <xdr:cNvSpPr txBox="1"/>
          </xdr:nvSpPr>
          <xdr:spPr>
            <a:xfrm>
              <a:off x="4019551" y="11258549"/>
              <a:ext cx="1151164" cy="5338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24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𝒕</m:t>
                        </m:r>
                      </m:e>
                      <m:sub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𝟏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s-PE" sz="2400" b="1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PE" sz="24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𝜶</m:t>
                            </m:r>
                          </m:num>
                          <m:den>
                            <m:r>
                              <a:rPr lang="es-PE" sz="2400" b="1" i="1">
                                <a:latin typeface="Cambria Math" panose="02040503050406030204" pitchFamily="18" charset="0"/>
                              </a:rPr>
                              <m:t>𝟐</m:t>
                            </m:r>
                          </m:den>
                        </m:f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;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𝒏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PE" sz="2400" b="1"/>
            </a:p>
          </xdr:txBody>
        </xdr:sp>
      </mc:Choice>
      <mc:Fallback xmlns="">
        <xdr:sp macro="" textlink="">
          <xdr:nvSpPr>
            <xdr:cNvPr id="15" name="CuadroTexto 14"/>
            <xdr:cNvSpPr txBox="1"/>
          </xdr:nvSpPr>
          <xdr:spPr>
            <a:xfrm>
              <a:off x="4019551" y="11258549"/>
              <a:ext cx="1151164" cy="5338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PE" sz="2400" b="1" i="0">
                  <a:latin typeface="Cambria Math" panose="02040503050406030204" pitchFamily="18" charset="0"/>
                </a:rPr>
                <a:t>𝒕_(𝟏−</a:t>
              </a:r>
              <a:r>
                <a:rPr lang="es-PE" sz="2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𝜶/</a:t>
              </a:r>
              <a:r>
                <a:rPr lang="es-PE" sz="2400" b="1" i="0">
                  <a:latin typeface="Cambria Math" panose="02040503050406030204" pitchFamily="18" charset="0"/>
                </a:rPr>
                <a:t>𝟐;𝒏−𝟐)</a:t>
              </a:r>
              <a:endParaRPr lang="es-PE" sz="2400" b="1"/>
            </a:p>
          </xdr:txBody>
        </xdr:sp>
      </mc:Fallback>
    </mc:AlternateContent>
    <xdr:clientData/>
  </xdr:oneCellAnchor>
  <xdr:oneCellAnchor>
    <xdr:from>
      <xdr:col>6</xdr:col>
      <xdr:colOff>277586</xdr:colOff>
      <xdr:row>53</xdr:row>
      <xdr:rowOff>46264</xdr:rowOff>
    </xdr:from>
    <xdr:ext cx="2649571" cy="67358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1" name="CuadroTexto 20"/>
            <xdr:cNvSpPr txBox="1"/>
          </xdr:nvSpPr>
          <xdr:spPr>
            <a:xfrm>
              <a:off x="6169479" y="10564585"/>
              <a:ext cx="2649571" cy="6735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8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𝑆𝐶</m:t>
                        </m:r>
                      </m:e>
                      <m:sub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𝑥𝑦</m:t>
                        </m:r>
                      </m:sub>
                    </m:sSub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𝑋𝑌</m:t>
                        </m:r>
                      </m:e>
                    </m:nary>
                    <m:r>
                      <a:rPr lang="es-PE" sz="1800" b="0" i="1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</m:nary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∗</m:t>
                        </m:r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</m:nary>
                      </m:num>
                      <m:den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21" name="CuadroTexto 20"/>
            <xdr:cNvSpPr txBox="1"/>
          </xdr:nvSpPr>
          <xdr:spPr>
            <a:xfrm>
              <a:off x="6169479" y="10564585"/>
              <a:ext cx="2649571" cy="6735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800" i="0">
                  <a:latin typeface="Cambria Math" panose="02040503050406030204" pitchFamily="18" charset="0"/>
                </a:rPr>
                <a:t>〖</a:t>
              </a:r>
              <a:r>
                <a:rPr lang="es-PE" sz="1800" b="0" i="0">
                  <a:latin typeface="Cambria Math" panose="02040503050406030204" pitchFamily="18" charset="0"/>
                </a:rPr>
                <a:t>𝑆𝐶〗_𝑥𝑦=∑▒𝑋𝑌−(∑▒𝑋∗∑▒𝑌)/𝑛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6</xdr:col>
      <xdr:colOff>304800</xdr:colOff>
      <xdr:row>57</xdr:row>
      <xdr:rowOff>73478</xdr:rowOff>
    </xdr:from>
    <xdr:ext cx="2238369" cy="6939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2" name="CuadroTexto 21"/>
            <xdr:cNvSpPr txBox="1"/>
          </xdr:nvSpPr>
          <xdr:spPr>
            <a:xfrm>
              <a:off x="6196693" y="11353799"/>
              <a:ext cx="2238369" cy="6939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8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𝑆𝐶</m:t>
                        </m:r>
                      </m:e>
                      <m:sub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𝑌</m:t>
                            </m:r>
                          </m:e>
                          <m:sup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es-PE" sz="1800" b="0" i="1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nary>
                                  <m:naryPr>
                                    <m:chr m:val="∑"/>
                                    <m:subHide m:val="on"/>
                                    <m:supHide m:val="on"/>
                                    <m:ctrlP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naryPr>
                                  <m:sub/>
                                  <m:sup/>
                                  <m:e>
                                    <m: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  <m:t>𝑌</m:t>
                                    </m:r>
                                  </m:e>
                                </m:nary>
                              </m:e>
                            </m:d>
                          </m:e>
                          <m:sup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22" name="CuadroTexto 21"/>
            <xdr:cNvSpPr txBox="1"/>
          </xdr:nvSpPr>
          <xdr:spPr>
            <a:xfrm>
              <a:off x="6196693" y="11353799"/>
              <a:ext cx="2238369" cy="6939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800" i="0">
                  <a:latin typeface="Cambria Math" panose="02040503050406030204" pitchFamily="18" charset="0"/>
                </a:rPr>
                <a:t>〖</a:t>
              </a:r>
              <a:r>
                <a:rPr lang="es-PE" sz="1800" b="0" i="0">
                  <a:latin typeface="Cambria Math" panose="02040503050406030204" pitchFamily="18" charset="0"/>
                </a:rPr>
                <a:t>𝑆𝐶〗_𝑌=∑▒𝑌^2 −(∑▒𝑌)^2/𝑛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6</xdr:col>
      <xdr:colOff>277586</xdr:colOff>
      <xdr:row>61</xdr:row>
      <xdr:rowOff>19050</xdr:rowOff>
    </xdr:from>
    <xdr:ext cx="2323585" cy="69390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3" name="CuadroTexto 22"/>
            <xdr:cNvSpPr txBox="1"/>
          </xdr:nvSpPr>
          <xdr:spPr>
            <a:xfrm>
              <a:off x="6169479" y="12061371"/>
              <a:ext cx="2323585" cy="6939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8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𝑆𝐶</m:t>
                        </m:r>
                      </m:e>
                      <m:sub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𝑋</m:t>
                        </m:r>
                      </m:sub>
                    </m:sSub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nary>
                      <m:naryPr>
                        <m:chr m:val="∑"/>
                        <m:subHide m:val="on"/>
                        <m:supHide m:val="on"/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naryPr>
                      <m:sub/>
                      <m:sup/>
                      <m:e>
                        <m:sSup>
                          <m:sSupPr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e>
                          <m:sup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e>
                    </m:nary>
                    <m:r>
                      <a:rPr lang="es-PE" sz="1800" b="0" i="1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nary>
                                  <m:naryPr>
                                    <m:chr m:val="∑"/>
                                    <m:subHide m:val="on"/>
                                    <m:supHide m:val="on"/>
                                    <m:ctrlP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naryPr>
                                  <m:sub/>
                                  <m:sup/>
                                  <m:e>
                                    <m: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  <m:t>𝑋</m:t>
                                    </m:r>
                                  </m:e>
                                </m:nary>
                              </m:e>
                            </m:d>
                          </m:e>
                          <m:sup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𝑛</m:t>
                        </m:r>
                      </m:den>
                    </m:f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23" name="CuadroTexto 22"/>
            <xdr:cNvSpPr txBox="1"/>
          </xdr:nvSpPr>
          <xdr:spPr>
            <a:xfrm>
              <a:off x="6169479" y="12061371"/>
              <a:ext cx="2323585" cy="69390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800" i="0">
                  <a:latin typeface="Cambria Math" panose="02040503050406030204" pitchFamily="18" charset="0"/>
                </a:rPr>
                <a:t>〖</a:t>
              </a:r>
              <a:r>
                <a:rPr lang="es-PE" sz="1800" b="0" i="0">
                  <a:latin typeface="Cambria Math" panose="02040503050406030204" pitchFamily="18" charset="0"/>
                </a:rPr>
                <a:t>𝑆𝐶〗_𝑋=∑▒𝑋^2 −(∑▒𝑋)^2/𝑛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14</xdr:col>
      <xdr:colOff>59870</xdr:colOff>
      <xdr:row>53</xdr:row>
      <xdr:rowOff>73478</xdr:rowOff>
    </xdr:from>
    <xdr:ext cx="2181110" cy="601127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5" name="CuadroTexto 24"/>
            <xdr:cNvSpPr txBox="1"/>
          </xdr:nvSpPr>
          <xdr:spPr>
            <a:xfrm>
              <a:off x="12047763" y="10591799"/>
              <a:ext cx="2181110" cy="601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800" b="0" i="1">
                        <a:latin typeface="Cambria Math" panose="02040503050406030204" pitchFamily="18" charset="0"/>
                      </a:rPr>
                      <m:t>𝑆𝐶𝐸</m:t>
                    </m:r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𝑆𝐶</m:t>
                        </m:r>
                      </m:e>
                      <m:sub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𝑌</m:t>
                        </m:r>
                      </m:sub>
                    </m:sSub>
                    <m:r>
                      <a:rPr lang="es-PE" sz="1800" b="0" i="1">
                        <a:latin typeface="Cambria Math" panose="02040503050406030204" pitchFamily="18" charset="0"/>
                      </a:rPr>
                      <m:t>−</m:t>
                    </m:r>
                    <m:f>
                      <m:fPr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p>
                          <m:sSupPr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sSupPr>
                          <m:e>
                            <m:d>
                              <m:dPr>
                                <m:ctrlP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  <m:t>𝑆𝐶</m:t>
                                    </m:r>
                                  </m:e>
                                  <m:sub>
                                    <m:r>
                                      <a:rPr lang="es-PE" sz="1800" b="0" i="1">
                                        <a:latin typeface="Cambria Math" panose="02040503050406030204" pitchFamily="18" charset="0"/>
                                      </a:rPr>
                                      <m:t>𝑋𝑌</m:t>
                                    </m:r>
                                  </m:sub>
                                </m:sSub>
                              </m:e>
                            </m:d>
                          </m:e>
                          <m:sup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2</m:t>
                            </m:r>
                          </m:sup>
                        </m:sSup>
                      </m:num>
                      <m:den>
                        <m:sSub>
                          <m:sSubPr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𝑆𝐶</m:t>
                            </m:r>
                          </m:e>
                          <m:sub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𝑋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25" name="CuadroTexto 24"/>
            <xdr:cNvSpPr txBox="1"/>
          </xdr:nvSpPr>
          <xdr:spPr>
            <a:xfrm>
              <a:off x="12047763" y="10591799"/>
              <a:ext cx="2181110" cy="60112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800" b="0" i="0">
                  <a:latin typeface="Cambria Math" panose="02040503050406030204" pitchFamily="18" charset="0"/>
                </a:rPr>
                <a:t>𝑆𝐶𝐸=〖𝑆𝐶〗_𝑌−(〖𝑆𝐶〗_𝑋𝑌 )^2/〖𝑆𝐶〗_𝑋 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14</xdr:col>
      <xdr:colOff>32658</xdr:colOff>
      <xdr:row>58</xdr:row>
      <xdr:rowOff>87085</xdr:rowOff>
    </xdr:from>
    <xdr:ext cx="1379417" cy="52039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6" name="CuadroTexto 25"/>
            <xdr:cNvSpPr txBox="1"/>
          </xdr:nvSpPr>
          <xdr:spPr>
            <a:xfrm>
              <a:off x="12020551" y="11557906"/>
              <a:ext cx="1379417" cy="520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800" b="0" i="1">
                        <a:latin typeface="Cambria Math" panose="02040503050406030204" pitchFamily="18" charset="0"/>
                      </a:rPr>
                      <m:t>𝐶𝑀𝐸</m:t>
                    </m:r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𝑆𝐶𝐸</m:t>
                        </m:r>
                      </m:num>
                      <m:den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𝑛</m:t>
                        </m:r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−2</m:t>
                        </m:r>
                      </m:den>
                    </m:f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26" name="CuadroTexto 25"/>
            <xdr:cNvSpPr txBox="1"/>
          </xdr:nvSpPr>
          <xdr:spPr>
            <a:xfrm>
              <a:off x="12020551" y="11557906"/>
              <a:ext cx="1379417" cy="52039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800" b="0" i="0">
                  <a:latin typeface="Cambria Math" panose="02040503050406030204" pitchFamily="18" charset="0"/>
                </a:rPr>
                <a:t>𝐶𝑀𝐸=𝑆𝐶𝐸/(𝑛−2)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14</xdr:col>
      <xdr:colOff>263978</xdr:colOff>
      <xdr:row>62</xdr:row>
      <xdr:rowOff>127907</xdr:rowOff>
    </xdr:from>
    <xdr:ext cx="1227644" cy="320344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7" name="CuadroTexto 26"/>
            <xdr:cNvSpPr txBox="1"/>
          </xdr:nvSpPr>
          <xdr:spPr>
            <a:xfrm>
              <a:off x="12251871" y="12360728"/>
              <a:ext cx="1227644" cy="320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8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𝐸</m:t>
                        </m:r>
                      </m:sub>
                    </m:sSub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𝐶𝑀𝐸</m:t>
                        </m:r>
                      </m:e>
                    </m:rad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27" name="CuadroTexto 26"/>
            <xdr:cNvSpPr txBox="1"/>
          </xdr:nvSpPr>
          <xdr:spPr>
            <a:xfrm>
              <a:off x="12251871" y="12360728"/>
              <a:ext cx="1227644" cy="32034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800" b="0" i="0">
                  <a:latin typeface="Cambria Math" panose="02040503050406030204" pitchFamily="18" charset="0"/>
                </a:rPr>
                <a:t>𝑆_𝐸=√𝐶𝑀𝐸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18</xdr:col>
      <xdr:colOff>182336</xdr:colOff>
      <xdr:row>58</xdr:row>
      <xdr:rowOff>87085</xdr:rowOff>
    </xdr:from>
    <xdr:ext cx="1336520" cy="70737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/>
            <xdr:cNvSpPr txBox="1"/>
          </xdr:nvSpPr>
          <xdr:spPr>
            <a:xfrm>
              <a:off x="15218229" y="11557906"/>
              <a:ext cx="1336520" cy="7073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20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sSub>
                          <m:sSubPr>
                            <m:ctrlPr>
                              <a:rPr lang="es-PE" sz="200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PE" sz="200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𝛽</m:t>
                            </m:r>
                          </m:e>
                          <m:sub>
                            <m:r>
                              <a:rPr lang="es-PE" sz="2000" b="0" i="1">
                                <a:latin typeface="Cambria Math" panose="02040503050406030204" pitchFamily="18" charset="0"/>
                              </a:rPr>
                              <m:t>1</m:t>
                            </m:r>
                          </m:sub>
                        </m:sSub>
                      </m:sub>
                    </m:sSub>
                    <m:r>
                      <a:rPr lang="es-PE" sz="20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20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PE" sz="2000" b="0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PE" sz="2000" b="0" i="1">
                                <a:latin typeface="Cambria Math" panose="02040503050406030204" pitchFamily="18" charset="0"/>
                              </a:rPr>
                              <m:t>𝑆</m:t>
                            </m:r>
                          </m:e>
                          <m:sub>
                            <m:r>
                              <a:rPr lang="es-PE" sz="2000" b="0" i="1">
                                <a:latin typeface="Cambria Math" panose="02040503050406030204" pitchFamily="18" charset="0"/>
                              </a:rPr>
                              <m:t>𝐸</m:t>
                            </m:r>
                          </m:sub>
                        </m:sSub>
                      </m:num>
                      <m:den>
                        <m:rad>
                          <m:radPr>
                            <m:degHide m:val="on"/>
                            <m:ctrlPr>
                              <a:rPr lang="es-PE" sz="20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sSub>
                              <m:sSubPr>
                                <m:ctrlP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  <m:t>𝑆𝐶</m:t>
                                </m:r>
                              </m:e>
                              <m:sub>
                                <m:r>
                                  <a:rPr lang="es-PE" sz="2000" b="0" i="1">
                                    <a:latin typeface="Cambria Math" panose="02040503050406030204" pitchFamily="18" charset="0"/>
                                  </a:rPr>
                                  <m:t>𝑋</m:t>
                                </m:r>
                              </m:sub>
                            </m:sSub>
                          </m:e>
                        </m:rad>
                      </m:den>
                    </m:f>
                  </m:oMath>
                </m:oMathPara>
              </a14:m>
              <a:endParaRPr lang="es-PE" sz="2000"/>
            </a:p>
          </xdr:txBody>
        </xdr:sp>
      </mc:Choice>
      <mc:Fallback xmlns="">
        <xdr:sp macro="" textlink="">
          <xdr:nvSpPr>
            <xdr:cNvPr id="28" name="CuadroTexto 27"/>
            <xdr:cNvSpPr txBox="1"/>
          </xdr:nvSpPr>
          <xdr:spPr>
            <a:xfrm>
              <a:off x="15218229" y="11557906"/>
              <a:ext cx="1336520" cy="70737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2000" b="0" i="0">
                  <a:latin typeface="Cambria Math" panose="02040503050406030204" pitchFamily="18" charset="0"/>
                </a:rPr>
                <a:t>𝑆_(</a:t>
              </a:r>
              <a:r>
                <a:rPr lang="es-PE" sz="200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es-PE" sz="2000" b="0" i="0">
                  <a:latin typeface="Cambria Math" panose="02040503050406030204" pitchFamily="18" charset="0"/>
                </a:rPr>
                <a:t>1 )=𝑆_𝐸/√(〖𝑆𝐶〗_𝑋 )</a:t>
              </a:r>
              <a:endParaRPr lang="es-PE" sz="2000"/>
            </a:p>
          </xdr:txBody>
        </xdr:sp>
      </mc:Fallback>
    </mc:AlternateContent>
    <xdr:clientData/>
  </xdr:oneCellAnchor>
  <xdr:oneCellAnchor>
    <xdr:from>
      <xdr:col>1</xdr:col>
      <xdr:colOff>73477</xdr:colOff>
      <xdr:row>63</xdr:row>
      <xdr:rowOff>32657</xdr:rowOff>
    </xdr:from>
    <xdr:ext cx="1015214" cy="507383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9" name="CuadroTexto 28"/>
            <xdr:cNvSpPr txBox="1"/>
          </xdr:nvSpPr>
          <xdr:spPr>
            <a:xfrm>
              <a:off x="917120" y="12455978"/>
              <a:ext cx="1015214" cy="5073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400" b="1" i="1">
                        <a:latin typeface="Cambria Math" panose="02040503050406030204" pitchFamily="18" charset="0"/>
                      </a:rPr>
                      <m:t>𝑻</m:t>
                    </m:r>
                    <m:r>
                      <a:rPr lang="es-PE" sz="14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4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PE" sz="14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acc>
                              <m:accPr>
                                <m:chr m:val="̂"/>
                                <m:ctrlPr>
                                  <a:rPr lang="es-PE" sz="1400" b="1" i="1">
                                    <a:latin typeface="Cambria Math" panose="02040503050406030204" pitchFamily="18" charset="0"/>
                                  </a:rPr>
                                </m:ctrlPr>
                              </m:accPr>
                              <m:e>
                                <m:r>
                                  <a:rPr lang="es-PE" sz="1400" b="1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𝜷</m:t>
                                </m:r>
                              </m:e>
                            </m:acc>
                          </m:e>
                          <m:sub>
                            <m:r>
                              <a:rPr lang="es-PE" sz="1400" b="1" i="1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PE" sz="1400" b="1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PE" sz="14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PE" sz="14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𝜷</m:t>
                            </m:r>
                          </m:e>
                          <m:sub>
                            <m:r>
                              <a:rPr lang="es-PE" sz="1400" b="1" i="1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PE" sz="14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PE" sz="1400" b="1" i="1">
                                <a:latin typeface="Cambria Math" panose="02040503050406030204" pitchFamily="18" charset="0"/>
                              </a:rPr>
                              <m:t>𝑺</m:t>
                            </m:r>
                          </m:e>
                          <m:sub>
                            <m:sSub>
                              <m:sSubPr>
                                <m:ctrlPr>
                                  <a:rPr lang="es-PE" sz="14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PE" sz="1400" b="1" i="1"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</a:rPr>
                                  <m:t>𝜷</m:t>
                                </m:r>
                              </m:e>
                              <m:sub>
                                <m:r>
                                  <a:rPr lang="es-PE" sz="1400" b="1" i="1">
                                    <a:latin typeface="Cambria Math" panose="02040503050406030204" pitchFamily="18" charset="0"/>
                                  </a:rPr>
                                  <m:t>𝟏</m:t>
                                </m:r>
                              </m:sub>
                            </m:sSub>
                          </m:sub>
                        </m:sSub>
                      </m:den>
                    </m:f>
                  </m:oMath>
                </m:oMathPara>
              </a14:m>
              <a:endParaRPr lang="es-PE" sz="1400" b="1"/>
            </a:p>
          </xdr:txBody>
        </xdr:sp>
      </mc:Choice>
      <mc:Fallback xmlns="">
        <xdr:sp macro="" textlink="">
          <xdr:nvSpPr>
            <xdr:cNvPr id="29" name="CuadroTexto 28"/>
            <xdr:cNvSpPr txBox="1"/>
          </xdr:nvSpPr>
          <xdr:spPr>
            <a:xfrm>
              <a:off x="917120" y="12455978"/>
              <a:ext cx="1015214" cy="5073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400" b="1" i="0">
                  <a:latin typeface="Cambria Math" panose="02040503050406030204" pitchFamily="18" charset="0"/>
                </a:rPr>
                <a:t>𝑻=(</a:t>
              </a:r>
              <a:r>
                <a:rPr lang="es-PE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𝜷 ̂_</a:t>
              </a:r>
              <a:r>
                <a:rPr lang="es-PE" sz="1400" b="1" i="0">
                  <a:latin typeface="Cambria Math" panose="02040503050406030204" pitchFamily="18" charset="0"/>
                </a:rPr>
                <a:t>𝟏−</a:t>
              </a:r>
              <a:r>
                <a:rPr lang="es-PE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𝜷_</a:t>
              </a:r>
              <a:r>
                <a:rPr lang="es-PE" sz="1400" b="1" i="0">
                  <a:latin typeface="Cambria Math" panose="02040503050406030204" pitchFamily="18" charset="0"/>
                </a:rPr>
                <a:t>𝟏)/𝑺_(</a:t>
              </a:r>
              <a:r>
                <a:rPr lang="es-PE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𝜷_</a:t>
              </a:r>
              <a:r>
                <a:rPr lang="es-PE" sz="1400" b="1" i="0">
                  <a:latin typeface="Cambria Math" panose="02040503050406030204" pitchFamily="18" charset="0"/>
                </a:rPr>
                <a:t>𝟏 ) </a:t>
              </a:r>
              <a:endParaRPr lang="es-PE" sz="1400" b="1"/>
            </a:p>
          </xdr:txBody>
        </xdr:sp>
      </mc:Fallback>
    </mc:AlternateContent>
    <xdr:clientData/>
  </xdr:oneCellAnchor>
  <xdr:oneCellAnchor>
    <xdr:from>
      <xdr:col>2</xdr:col>
      <xdr:colOff>100691</xdr:colOff>
      <xdr:row>63</xdr:row>
      <xdr:rowOff>19049</xdr:rowOff>
    </xdr:from>
    <xdr:ext cx="1311513" cy="40908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0" name="CuadroTexto 29"/>
            <xdr:cNvSpPr txBox="1"/>
          </xdr:nvSpPr>
          <xdr:spPr>
            <a:xfrm>
              <a:off x="2196191" y="12442370"/>
              <a:ext cx="1311513" cy="4090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400" b="1" i="1">
                        <a:latin typeface="Cambria Math" panose="02040503050406030204" pitchFamily="18" charset="0"/>
                      </a:rPr>
                      <m:t>𝑻</m:t>
                    </m:r>
                    <m:r>
                      <a:rPr lang="es-PE" sz="14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4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400" b="1" i="1">
                            <a:latin typeface="Cambria Math" panose="02040503050406030204" pitchFamily="18" charset="0"/>
                          </a:rPr>
                          <m:t>𝟏</m:t>
                        </m:r>
                        <m:r>
                          <a:rPr lang="es-PE" sz="1400" b="1" i="1">
                            <a:latin typeface="Cambria Math" panose="02040503050406030204" pitchFamily="18" charset="0"/>
                          </a:rPr>
                          <m:t>.</m:t>
                        </m:r>
                        <m:r>
                          <a:rPr lang="es-PE" sz="1400" b="1" i="1">
                            <a:latin typeface="Cambria Math" panose="02040503050406030204" pitchFamily="18" charset="0"/>
                          </a:rPr>
                          <m:t>𝟓𝟎𝟕𝟐</m:t>
                        </m:r>
                        <m:r>
                          <a:rPr lang="es-PE" sz="1400" b="1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PE" sz="1400" b="1" i="1">
                            <a:latin typeface="Cambria Math" panose="02040503050406030204" pitchFamily="18" charset="0"/>
                          </a:rPr>
                          <m:t>𝟎</m:t>
                        </m:r>
                      </m:num>
                      <m:den>
                        <m:r>
                          <a:rPr lang="es-PE" sz="1400" b="1" i="1">
                            <a:latin typeface="Cambria Math" panose="02040503050406030204" pitchFamily="18" charset="0"/>
                          </a:rPr>
                          <m:t>𝟎</m:t>
                        </m:r>
                        <m:r>
                          <a:rPr lang="es-PE" sz="1400" b="1" i="1">
                            <a:latin typeface="Cambria Math" panose="02040503050406030204" pitchFamily="18" charset="0"/>
                          </a:rPr>
                          <m:t>.</m:t>
                        </m:r>
                        <m:r>
                          <a:rPr lang="es-PE" sz="1400" b="1" i="1">
                            <a:latin typeface="Cambria Math" panose="02040503050406030204" pitchFamily="18" charset="0"/>
                          </a:rPr>
                          <m:t>𝟎𝟗𝟕𝟕</m:t>
                        </m:r>
                      </m:den>
                    </m:f>
                  </m:oMath>
                </m:oMathPara>
              </a14:m>
              <a:endParaRPr lang="es-PE" sz="1400" b="1"/>
            </a:p>
          </xdr:txBody>
        </xdr:sp>
      </mc:Choice>
      <mc:Fallback xmlns="">
        <xdr:sp macro="" textlink="">
          <xdr:nvSpPr>
            <xdr:cNvPr id="30" name="CuadroTexto 29"/>
            <xdr:cNvSpPr txBox="1"/>
          </xdr:nvSpPr>
          <xdr:spPr>
            <a:xfrm>
              <a:off x="2196191" y="12442370"/>
              <a:ext cx="1311513" cy="40908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400" b="1" i="0">
                  <a:latin typeface="Cambria Math" panose="02040503050406030204" pitchFamily="18" charset="0"/>
                </a:rPr>
                <a:t>𝑻=(𝟏.𝟓𝟎𝟕𝟐−𝟎)/(𝟎.𝟎𝟗𝟕𝟕)</a:t>
              </a:r>
              <a:endParaRPr lang="es-PE" sz="1400" b="1"/>
            </a:p>
          </xdr:txBody>
        </xdr:sp>
      </mc:Fallback>
    </mc:AlternateContent>
    <xdr:clientData/>
  </xdr:oneCellAnchor>
  <xdr:oneCellAnchor>
    <xdr:from>
      <xdr:col>1</xdr:col>
      <xdr:colOff>644979</xdr:colOff>
      <xdr:row>68</xdr:row>
      <xdr:rowOff>19049</xdr:rowOff>
    </xdr:from>
    <xdr:ext cx="1151164" cy="5338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1" name="CuadroTexto 30"/>
            <xdr:cNvSpPr txBox="1"/>
          </xdr:nvSpPr>
          <xdr:spPr>
            <a:xfrm>
              <a:off x="1488622" y="13394870"/>
              <a:ext cx="1151164" cy="5338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24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𝒕</m:t>
                        </m:r>
                      </m:e>
                      <m:sub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𝟏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s-PE" sz="2400" b="1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PE" sz="24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𝜶</m:t>
                            </m:r>
                          </m:num>
                          <m:den>
                            <m:r>
                              <a:rPr lang="es-PE" sz="2400" b="1" i="1">
                                <a:latin typeface="Cambria Math" panose="02040503050406030204" pitchFamily="18" charset="0"/>
                              </a:rPr>
                              <m:t>𝟐</m:t>
                            </m:r>
                          </m:den>
                        </m:f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;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𝒏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PE" sz="2400" b="1"/>
            </a:p>
          </xdr:txBody>
        </xdr:sp>
      </mc:Choice>
      <mc:Fallback xmlns="">
        <xdr:sp macro="" textlink="">
          <xdr:nvSpPr>
            <xdr:cNvPr id="31" name="CuadroTexto 30"/>
            <xdr:cNvSpPr txBox="1"/>
          </xdr:nvSpPr>
          <xdr:spPr>
            <a:xfrm>
              <a:off x="1488622" y="13394870"/>
              <a:ext cx="1151164" cy="5338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PE" sz="2400" b="1" i="0">
                  <a:latin typeface="Cambria Math" panose="02040503050406030204" pitchFamily="18" charset="0"/>
                </a:rPr>
                <a:t>𝒕_(𝟏−</a:t>
              </a:r>
              <a:r>
                <a:rPr lang="es-PE" sz="2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𝜶/</a:t>
              </a:r>
              <a:r>
                <a:rPr lang="es-PE" sz="2400" b="1" i="0">
                  <a:latin typeface="Cambria Math" panose="02040503050406030204" pitchFamily="18" charset="0"/>
                </a:rPr>
                <a:t>𝟐;𝒏−𝟐)</a:t>
              </a:r>
              <a:endParaRPr lang="es-PE" sz="2400" b="1"/>
            </a:p>
          </xdr:txBody>
        </xdr:sp>
      </mc:Fallback>
    </mc:AlternateContent>
    <xdr:clientData/>
  </xdr:oneCellAnchor>
  <xdr:twoCellAnchor editAs="oneCell">
    <xdr:from>
      <xdr:col>7</xdr:col>
      <xdr:colOff>326572</xdr:colOff>
      <xdr:row>65</xdr:row>
      <xdr:rowOff>68036</xdr:rowOff>
    </xdr:from>
    <xdr:to>
      <xdr:col>11</xdr:col>
      <xdr:colOff>665201</xdr:colOff>
      <xdr:row>75</xdr:row>
      <xdr:rowOff>176893</xdr:rowOff>
    </xdr:to>
    <xdr:pic>
      <xdr:nvPicPr>
        <xdr:cNvPr id="33" name="Imagen 3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5567" t="59830" r="38649" b="20674"/>
        <a:stretch/>
      </xdr:blipFill>
      <xdr:spPr>
        <a:xfrm>
          <a:off x="6980465" y="12872357"/>
          <a:ext cx="3551152" cy="2013857"/>
        </a:xfrm>
        <a:prstGeom prst="rect">
          <a:avLst/>
        </a:prstGeom>
      </xdr:spPr>
    </xdr:pic>
    <xdr:clientData/>
  </xdr:twoCellAnchor>
  <xdr:oneCellAnchor>
    <xdr:from>
      <xdr:col>10</xdr:col>
      <xdr:colOff>517071</xdr:colOff>
      <xdr:row>73</xdr:row>
      <xdr:rowOff>95251</xdr:rowOff>
    </xdr:from>
    <xdr:ext cx="537648" cy="280205"/>
    <xdr:sp macro="" textlink="">
      <xdr:nvSpPr>
        <xdr:cNvPr id="34" name="CuadroTexto 33"/>
        <xdr:cNvSpPr txBox="1"/>
      </xdr:nvSpPr>
      <xdr:spPr>
        <a:xfrm>
          <a:off x="9456964" y="14423572"/>
          <a:ext cx="53764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200" b="1"/>
            <a:t>2.306</a:t>
          </a:r>
        </a:p>
      </xdr:txBody>
    </xdr:sp>
    <xdr:clientData/>
  </xdr:oneCellAnchor>
  <xdr:oneCellAnchor>
    <xdr:from>
      <xdr:col>11</xdr:col>
      <xdr:colOff>503464</xdr:colOff>
      <xdr:row>73</xdr:row>
      <xdr:rowOff>95251</xdr:rowOff>
    </xdr:from>
    <xdr:ext cx="693588" cy="280205"/>
    <xdr:sp macro="" textlink="">
      <xdr:nvSpPr>
        <xdr:cNvPr id="35" name="CuadroTexto 34"/>
        <xdr:cNvSpPr txBox="1"/>
      </xdr:nvSpPr>
      <xdr:spPr>
        <a:xfrm>
          <a:off x="10205357" y="14423572"/>
          <a:ext cx="693588" cy="280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s-PE" sz="1200" b="1">
              <a:solidFill>
                <a:srgbClr val="FF0000"/>
              </a:solidFill>
            </a:rPr>
            <a:t>15.4212</a:t>
          </a:r>
        </a:p>
      </xdr:txBody>
    </xdr:sp>
    <xdr:clientData/>
  </xdr:oneCellAnchor>
  <xdr:twoCellAnchor>
    <xdr:from>
      <xdr:col>11</xdr:col>
      <xdr:colOff>571500</xdr:colOff>
      <xdr:row>72</xdr:row>
      <xdr:rowOff>27215</xdr:rowOff>
    </xdr:from>
    <xdr:to>
      <xdr:col>11</xdr:col>
      <xdr:colOff>571500</xdr:colOff>
      <xdr:row>74</xdr:row>
      <xdr:rowOff>27215</xdr:rowOff>
    </xdr:to>
    <xdr:cxnSp macro="">
      <xdr:nvCxnSpPr>
        <xdr:cNvPr id="37" name="Conector recto de flecha 36"/>
        <xdr:cNvCxnSpPr/>
      </xdr:nvCxnSpPr>
      <xdr:spPr>
        <a:xfrm>
          <a:off x="10273393" y="14165036"/>
          <a:ext cx="0" cy="3810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95251</xdr:colOff>
      <xdr:row>81</xdr:row>
      <xdr:rowOff>68037</xdr:rowOff>
    </xdr:from>
    <xdr:ext cx="4679743" cy="88267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8" name="CuadroTexto 37"/>
            <xdr:cNvSpPr txBox="1"/>
          </xdr:nvSpPr>
          <xdr:spPr>
            <a:xfrm>
              <a:off x="938894" y="16002001"/>
              <a:ext cx="4679743" cy="8826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8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d>
                          <m:dPr>
                            <m:begChr m:val="["/>
                            <m:endChr m:val="]"/>
                            <m:ctrlPr>
                              <a:rPr lang="es-PE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PE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  <m:r>
                              <a:rPr lang="es-PE" sz="18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∗</m:t>
                            </m:r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>
                                  <m:sSubPr>
                                    <m:ctrlP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𝑋</m:t>
                                    </m:r>
                                  </m:e>
                                  <m:sub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</m:sSub>
                                <m:sSub>
                                  <m:sSubPr>
                                    <m:ctrlP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𝑌</m:t>
                                    </m:r>
                                  </m:e>
                                  <m:sub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𝐼</m:t>
                                    </m:r>
                                  </m:sub>
                                </m:sSub>
                                <m: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−(</m:t>
                                </m:r>
                                <m:nary>
                                  <m:naryPr>
                                    <m:chr m:val="∑"/>
                                    <m:subHide m:val="on"/>
                                    <m:supHide m:val="on"/>
                                    <m:ctrlP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naryPr>
                                  <m:sub/>
                                  <m:sup/>
                                  <m:e>
                                    <m:sSub>
                                      <m:sSubPr>
                                        <m:ctrlP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𝑋</m:t>
                                        </m:r>
                                      </m:e>
                                      <m:sub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𝑖</m:t>
                                        </m:r>
                                      </m:sub>
                                    </m:sSub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∗</m:t>
                                    </m:r>
                                    <m:nary>
                                      <m:naryPr>
                                        <m:chr m:val="∑"/>
                                        <m:subHide m:val="on"/>
                                        <m:supHide m:val="on"/>
                                        <m:ctrlP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naryPr>
                                      <m:sub/>
                                      <m:sup/>
                                      <m:e>
                                        <m:sSub>
                                          <m:sSubPr>
                                            <m:ctrlP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𝑌</m:t>
                                            </m:r>
                                          </m:e>
                                          <m:sub>
                                            <m: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𝐼</m:t>
                                            </m:r>
                                          </m:sub>
                                        </m:sSub>
                                      </m:e>
                                    </m:nary>
                                  </m:e>
                                </m:nary>
                              </m:e>
                            </m:nary>
                          </m:e>
                        </m:d>
                      </m:num>
                      <m:den>
                        <m:rad>
                          <m:radPr>
                            <m:degHide m:val="on"/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begChr m:val="["/>
                                <m:endChr m:val="]"/>
                                <m:ctrlP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𝑛</m:t>
                                </m:r>
                                <m: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∗</m:t>
                                </m:r>
                                <m:nary>
                                  <m:naryPr>
                                    <m:chr m:val="∑"/>
                                    <m:subHide m:val="on"/>
                                    <m:supHide m:val="on"/>
                                    <m:ctrlP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naryPr>
                                  <m:sub/>
                                  <m:sup/>
                                  <m:e>
                                    <m:sSup>
                                      <m:sSupPr>
                                        <m:ctrlP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pPr>
                                      <m:e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𝑋</m:t>
                                        </m:r>
                                      </m:e>
                                      <m:sup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sSup>
                                      <m:sSupPr>
                                        <m:ctrlP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pPr>
                                      <m:e>
                                        <m:d>
                                          <m:dPr>
                                            <m:ctrlP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nary>
                                              <m:naryPr>
                                                <m:chr m:val="∑"/>
                                                <m:subHide m:val="on"/>
                                                <m:supHide m:val="on"/>
                                                <m:ctrlPr>
                                                  <a:rPr lang="es-PE" sz="18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naryPr>
                                              <m:sub/>
                                              <m:sup/>
                                              <m:e>
                                                <m:sSub>
                                                  <m:sSubPr>
                                                    <m:ctrlPr>
                                                      <a:rPr lang="es-PE" sz="18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</m:ctrlPr>
                                                  </m:sSubPr>
                                                  <m:e>
                                                    <m:r>
                                                      <a:rPr lang="es-PE" sz="18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𝑋</m:t>
                                                    </m:r>
                                                  </m:e>
                                                  <m:sub>
                                                    <m:r>
                                                      <a:rPr lang="es-PE" sz="18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  <m:t>𝑖</m:t>
                                                    </m:r>
                                                  </m:sub>
                                                </m:sSub>
                                              </m:e>
                                            </m:nary>
                                          </m:e>
                                        </m:d>
                                      </m:e>
                                      <m:sup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nary>
                              </m:e>
                            </m:d>
                            <m:d>
                              <m:dPr>
                                <m:begChr m:val="["/>
                                <m:endChr m:val="]"/>
                                <m:ctrlP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d>
                                  <m:dPr>
                                    <m:begChr m:val="["/>
                                    <m:endChr m:val="]"/>
                                    <m:ctrlP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∗</m:t>
                                    </m:r>
                                    <m:nary>
                                      <m:naryPr>
                                        <m:chr m:val="∑"/>
                                        <m:subHide m:val="on"/>
                                        <m:supHide m:val="on"/>
                                        <m:ctrlP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naryPr>
                                      <m:sub/>
                                      <m:sup/>
                                      <m:e>
                                        <m:sSup>
                                          <m:sSupPr>
                                            <m:ctrlP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𝑌</m:t>
                                            </m:r>
                                          </m:e>
                                          <m:sup>
                                            <m: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2</m:t>
                                            </m:r>
                                          </m:sup>
                                        </m:sSup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−</m:t>
                                        </m:r>
                                        <m:sSup>
                                          <m:sSupPr>
                                            <m:ctrlP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pPr>
                                          <m:e>
                                            <m:d>
                                              <m:dPr>
                                                <m:ctrlPr>
                                                  <a:rPr lang="es-PE" sz="1800" b="0" i="1">
                                                    <a:solidFill>
                                                      <a:schemeClr val="tx1"/>
                                                    </a:solidFill>
                                                    <a:effectLst/>
                                                    <a:latin typeface="Cambria Math" panose="02040503050406030204" pitchFamily="18" charset="0"/>
                                                    <a:ea typeface="+mn-ea"/>
                                                    <a:cs typeface="+mn-cs"/>
                                                  </a:rPr>
                                                </m:ctrlPr>
                                              </m:dPr>
                                              <m:e>
                                                <m:nary>
                                                  <m:naryPr>
                                                    <m:chr m:val="∑"/>
                                                    <m:subHide m:val="on"/>
                                                    <m:supHide m:val="on"/>
                                                    <m:ctrlPr>
                                                      <a:rPr lang="es-PE" sz="1800" b="0" i="1">
                                                        <a:solidFill>
                                                          <a:schemeClr val="tx1"/>
                                                        </a:solidFill>
                                                        <a:effectLst/>
                                                        <a:latin typeface="Cambria Math" panose="02040503050406030204" pitchFamily="18" charset="0"/>
                                                        <a:ea typeface="+mn-ea"/>
                                                        <a:cs typeface="+mn-cs"/>
                                                      </a:rPr>
                                                    </m:ctrlPr>
                                                  </m:naryPr>
                                                  <m:sub/>
                                                  <m:sup/>
                                                  <m:e>
                                                    <m:sSub>
                                                      <m:sSubPr>
                                                        <m:ctrlPr>
                                                          <a:rPr lang="es-PE" sz="18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</m:ctrlPr>
                                                      </m:sSubPr>
                                                      <m:e>
                                                        <m:r>
                                                          <a:rPr lang="es-PE" sz="18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𝑌</m:t>
                                                        </m:r>
                                                      </m:e>
                                                      <m:sub>
                                                        <m:r>
                                                          <a:rPr lang="es-PE" sz="1800" b="0" i="1">
                                                            <a:solidFill>
                                                              <a:schemeClr val="tx1"/>
                                                            </a:solidFill>
                                                            <a:effectLst/>
                                                            <a:latin typeface="Cambria Math" panose="02040503050406030204" pitchFamily="18" charset="0"/>
                                                            <a:ea typeface="+mn-ea"/>
                                                            <a:cs typeface="+mn-cs"/>
                                                          </a:rPr>
                                                          <m:t>𝑖</m:t>
                                                        </m:r>
                                                      </m:sub>
                                                    </m:sSub>
                                                  </m:e>
                                                </m:nary>
                                              </m:e>
                                            </m:d>
                                          </m:e>
                                          <m:sup>
                                            <m: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2</m:t>
                                            </m:r>
                                          </m:sup>
                                        </m:sSup>
                                      </m:e>
                                    </m:nary>
                                  </m:e>
                                </m:d>
                              </m:e>
                            </m:d>
                          </m:e>
                        </m:rad>
                      </m:den>
                    </m:f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38" name="CuadroTexto 37"/>
            <xdr:cNvSpPr txBox="1"/>
          </xdr:nvSpPr>
          <xdr:spPr>
            <a:xfrm>
              <a:off x="938894" y="16002001"/>
              <a:ext cx="4679743" cy="8826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8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r>
                <a:rPr lang="es-PE" sz="1800" b="0" i="0">
                  <a:latin typeface="Cambria Math" panose="02040503050406030204" pitchFamily="18" charset="0"/>
                </a:rPr>
                <a:t>=</a:t>
              </a:r>
              <a:r>
                <a:rPr lang="es-PE" sz="1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[𝑛∗∑▒〖𝑋_𝑖 𝑌_𝐼−(∑▒〖𝑋_𝑖∗∑▒𝑌_𝐼 〗〗]</a:t>
              </a:r>
              <a:r>
                <a:rPr lang="es-PE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/√(</a:t>
              </a:r>
              <a:r>
                <a:rPr lang="es-PE" sz="1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[</a:t>
              </a:r>
              <a:r>
                <a:rPr lang="es-PE" sz="18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𝑛∗∑▒〖𝑋^2−(∑▒𝑋_𝑖 )^2 〗][[𝑛∗∑▒〖𝑌^2−(∑▒𝑌_𝑖 )^2 〗]]</a:t>
              </a:r>
              <a:r>
                <a:rPr lang="es-PE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6</xdr:col>
      <xdr:colOff>95250</xdr:colOff>
      <xdr:row>80</xdr:row>
      <xdr:rowOff>190499</xdr:rowOff>
    </xdr:from>
    <xdr:ext cx="4452437" cy="784638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0" name="CuadroTexto 39"/>
            <xdr:cNvSpPr txBox="1"/>
          </xdr:nvSpPr>
          <xdr:spPr>
            <a:xfrm>
              <a:off x="5987143" y="15933963"/>
              <a:ext cx="4452437" cy="7846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6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𝛾</m:t>
                    </m:r>
                    <m:r>
                      <a:rPr lang="es-PE" sz="1600" b="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600" b="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d>
                          <m:dPr>
                            <m:begChr m:val="["/>
                            <m:endChr m:val="]"/>
                            <m:ctrlPr>
                              <a:rPr lang="es-PE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PE" sz="16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10∗4112−(262∗123)</m:t>
                            </m:r>
                          </m:e>
                        </m:d>
                      </m:num>
                      <m:den>
                        <m:rad>
                          <m:radPr>
                            <m:degHide m:val="on"/>
                            <m:ctrlPr>
                              <a:rPr lang="es-PE" sz="1600" b="0" i="1">
                                <a:latin typeface="Cambria Math" panose="02040503050406030204" pitchFamily="18" charset="0"/>
                              </a:rPr>
                            </m:ctrlPr>
                          </m:radPr>
                          <m:deg/>
                          <m:e>
                            <m:d>
                              <m:dPr>
                                <m:begChr m:val="["/>
                                <m:endChr m:val="]"/>
                                <m:ctrlPr>
                                  <a:rPr lang="es-PE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PE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10∗2103−</m:t>
                                </m:r>
                                <m:sSup>
                                  <m:sSupPr>
                                    <m:ctrlPr>
                                      <a:rPr lang="es-PE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d>
                                      <m:dPr>
                                        <m:ctrlPr>
                                          <a:rPr lang="es-PE" sz="16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dPr>
                                      <m:e>
                                        <m:r>
                                          <a:rPr lang="es-PE" sz="16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123</m:t>
                                        </m:r>
                                      </m:e>
                                    </m:d>
                                  </m:e>
                                  <m:sup>
                                    <m:r>
                                      <a:rPr lang="es-PE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p>
                              </m:e>
                            </m:d>
                            <m:d>
                              <m:dPr>
                                <m:begChr m:val="["/>
                                <m:endChr m:val="]"/>
                                <m:ctrlPr>
                                  <a:rPr lang="es-PE" sz="16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d>
                                  <m:dPr>
                                    <m:begChr m:val="["/>
                                    <m:endChr m:val="]"/>
                                    <m:ctrlPr>
                                      <a:rPr lang="es-PE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PE" sz="16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10∗8250−</m:t>
                                    </m:r>
                                    <m:sSup>
                                      <m:sSupPr>
                                        <m:ctrlPr>
                                          <a:rPr lang="es-PE" sz="16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pPr>
                                      <m:e>
                                        <m:d>
                                          <m:dPr>
                                            <m:ctrlPr>
                                              <a:rPr lang="es-PE" sz="16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dPr>
                                          <m:e>
                                            <m:r>
                                              <a:rPr lang="es-PE" sz="16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262</m:t>
                                            </m:r>
                                          </m:e>
                                        </m:d>
                                      </m:e>
                                      <m:sup>
                                        <m:r>
                                          <a:rPr lang="es-PE" sz="16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2</m:t>
                                        </m:r>
                                      </m:sup>
                                    </m:sSup>
                                  </m:e>
                                </m:d>
                              </m:e>
                            </m:d>
                          </m:e>
                        </m:rad>
                      </m:den>
                    </m:f>
                  </m:oMath>
                </m:oMathPara>
              </a14:m>
              <a:endParaRPr lang="es-PE" sz="1600"/>
            </a:p>
          </xdr:txBody>
        </xdr:sp>
      </mc:Choice>
      <mc:Fallback xmlns="">
        <xdr:sp macro="" textlink="">
          <xdr:nvSpPr>
            <xdr:cNvPr id="40" name="CuadroTexto 39"/>
            <xdr:cNvSpPr txBox="1"/>
          </xdr:nvSpPr>
          <xdr:spPr>
            <a:xfrm>
              <a:off x="5987143" y="15933963"/>
              <a:ext cx="4452437" cy="78463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6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𝛾</a:t>
              </a:r>
              <a:r>
                <a:rPr lang="es-PE" sz="1600" b="0" i="0">
                  <a:latin typeface="Cambria Math" panose="02040503050406030204" pitchFamily="18" charset="0"/>
                </a:rPr>
                <a:t>=</a:t>
              </a:r>
              <a:r>
                <a:rPr lang="es-PE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[10∗4112−(262∗123)]</a:t>
              </a:r>
              <a:r>
                <a:rPr lang="es-PE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/√(</a:t>
              </a:r>
              <a:r>
                <a:rPr lang="es-PE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[</a:t>
              </a:r>
              <a:r>
                <a:rPr lang="es-PE" sz="16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10∗2103−(123)^2 ][[10∗8250−(262)^2 ]]</a:t>
              </a:r>
              <a:r>
                <a:rPr lang="es-PE" sz="16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)</a:t>
              </a:r>
              <a:endParaRPr lang="es-PE" sz="1600"/>
            </a:p>
          </xdr:txBody>
        </xdr:sp>
      </mc:Fallback>
    </mc:AlternateContent>
    <xdr:clientData/>
  </xdr:oneCellAnchor>
  <xdr:oneCellAnchor>
    <xdr:from>
      <xdr:col>14</xdr:col>
      <xdr:colOff>476250</xdr:colOff>
      <xdr:row>72</xdr:row>
      <xdr:rowOff>0</xdr:rowOff>
    </xdr:from>
    <xdr:ext cx="1489510" cy="375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2" name="CuadroTexto 41"/>
            <xdr:cNvSpPr txBox="1"/>
          </xdr:nvSpPr>
          <xdr:spPr>
            <a:xfrm>
              <a:off x="12464143" y="14137821"/>
              <a:ext cx="1489510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2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4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es-PE" sz="24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PE" sz="2400" b="0" i="1">
                        <a:latin typeface="Cambria Math" panose="02040503050406030204" pitchFamily="18" charset="0"/>
                      </a:rPr>
                      <m:t>: </m:t>
                    </m:r>
                    <m:sSub>
                      <m:sSubPr>
                        <m:ctrlPr>
                          <a:rPr lang="es-PE" sz="2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𝜌</m:t>
                        </m:r>
                      </m:e>
                      <m:sub>
                        <m:r>
                          <a:rPr lang="es-PE" sz="2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PE" sz="2400" b="0" i="1">
                        <a:latin typeface="Cambria Math" panose="02040503050406030204" pitchFamily="18" charset="0"/>
                      </a:rPr>
                      <m:t>=0</m:t>
                    </m:r>
                  </m:oMath>
                </m:oMathPara>
              </a14:m>
              <a:endParaRPr lang="es-PE" sz="2400"/>
            </a:p>
          </xdr:txBody>
        </xdr:sp>
      </mc:Choice>
      <mc:Fallback xmlns="">
        <xdr:sp macro="" textlink="">
          <xdr:nvSpPr>
            <xdr:cNvPr id="42" name="CuadroTexto 41"/>
            <xdr:cNvSpPr txBox="1"/>
          </xdr:nvSpPr>
          <xdr:spPr>
            <a:xfrm>
              <a:off x="12464143" y="14137821"/>
              <a:ext cx="1489510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2400" b="0" i="0">
                  <a:latin typeface="Cambria Math" panose="02040503050406030204" pitchFamily="18" charset="0"/>
                </a:rPr>
                <a:t>𝐻_0: </a:t>
              </a:r>
              <a:r>
                <a:rPr lang="es-PE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𝜌_</a:t>
              </a:r>
              <a:r>
                <a:rPr lang="es-PE" sz="2400" b="0" i="0">
                  <a:latin typeface="Cambria Math" panose="02040503050406030204" pitchFamily="18" charset="0"/>
                </a:rPr>
                <a:t>1=0</a:t>
              </a:r>
              <a:endParaRPr lang="es-PE" sz="2400"/>
            </a:p>
          </xdr:txBody>
        </xdr:sp>
      </mc:Fallback>
    </mc:AlternateContent>
    <xdr:clientData/>
  </xdr:oneCellAnchor>
  <xdr:oneCellAnchor>
    <xdr:from>
      <xdr:col>14</xdr:col>
      <xdr:colOff>476250</xdr:colOff>
      <xdr:row>74</xdr:row>
      <xdr:rowOff>95250</xdr:rowOff>
    </xdr:from>
    <xdr:ext cx="1445973" cy="37568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3" name="CuadroTexto 42"/>
            <xdr:cNvSpPr txBox="1"/>
          </xdr:nvSpPr>
          <xdr:spPr>
            <a:xfrm>
              <a:off x="12464143" y="14614071"/>
              <a:ext cx="1445973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24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400" b="0" i="1">
                            <a:latin typeface="Cambria Math" panose="02040503050406030204" pitchFamily="18" charset="0"/>
                          </a:rPr>
                          <m:t>𝐻</m:t>
                        </m:r>
                      </m:e>
                      <m:sub>
                        <m:r>
                          <a:rPr lang="es-PE" sz="24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s-PE" sz="2400" b="0" i="1">
                        <a:latin typeface="Cambria Math" panose="02040503050406030204" pitchFamily="18" charset="0"/>
                      </a:rPr>
                      <m:t>: </m:t>
                    </m:r>
                    <m:sSub>
                      <m:sSubPr>
                        <m:ctrlPr>
                          <a:rPr lang="es-PE" sz="24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4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𝜌</m:t>
                        </m:r>
                      </m:e>
                      <m:sub>
                        <m:r>
                          <a:rPr lang="es-PE" sz="24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PE" sz="24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≠</m:t>
                    </m:r>
                    <m:r>
                      <a:rPr lang="es-PE" sz="2400" b="0" i="1">
                        <a:latin typeface="Cambria Math" panose="02040503050406030204" pitchFamily="18" charset="0"/>
                      </a:rPr>
                      <m:t>0</m:t>
                    </m:r>
                  </m:oMath>
                </m:oMathPara>
              </a14:m>
              <a:endParaRPr lang="es-PE" sz="2400"/>
            </a:p>
          </xdr:txBody>
        </xdr:sp>
      </mc:Choice>
      <mc:Fallback xmlns="">
        <xdr:sp macro="" textlink="">
          <xdr:nvSpPr>
            <xdr:cNvPr id="43" name="CuadroTexto 42"/>
            <xdr:cNvSpPr txBox="1"/>
          </xdr:nvSpPr>
          <xdr:spPr>
            <a:xfrm>
              <a:off x="12464143" y="14614071"/>
              <a:ext cx="1445973" cy="37568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2400" b="0" i="0">
                  <a:latin typeface="Cambria Math" panose="02040503050406030204" pitchFamily="18" charset="0"/>
                </a:rPr>
                <a:t>𝐻_𝑖: </a:t>
              </a:r>
              <a:r>
                <a:rPr lang="es-PE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𝜌_</a:t>
              </a:r>
              <a:r>
                <a:rPr lang="es-PE" sz="2400" b="0" i="0">
                  <a:latin typeface="Cambria Math" panose="02040503050406030204" pitchFamily="18" charset="0"/>
                </a:rPr>
                <a:t>1</a:t>
              </a:r>
              <a:r>
                <a:rPr lang="es-PE" sz="24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≠</a:t>
              </a:r>
              <a:r>
                <a:rPr lang="es-PE" sz="2400" b="0" i="0">
                  <a:latin typeface="Cambria Math" panose="02040503050406030204" pitchFamily="18" charset="0"/>
                </a:rPr>
                <a:t>0</a:t>
              </a:r>
              <a:endParaRPr lang="es-PE" sz="2400"/>
            </a:p>
          </xdr:txBody>
        </xdr:sp>
      </mc:Fallback>
    </mc:AlternateContent>
    <xdr:clientData/>
  </xdr:oneCellAnchor>
  <xdr:oneCellAnchor>
    <xdr:from>
      <xdr:col>17</xdr:col>
      <xdr:colOff>231321</xdr:colOff>
      <xdr:row>77</xdr:row>
      <xdr:rowOff>136071</xdr:rowOff>
    </xdr:from>
    <xdr:ext cx="1164742" cy="52367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4" name="CuadroTexto 43"/>
            <xdr:cNvSpPr txBox="1"/>
          </xdr:nvSpPr>
          <xdr:spPr>
            <a:xfrm>
              <a:off x="14505214" y="15308035"/>
              <a:ext cx="1164742" cy="5236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PE" sz="1800" b="1" i="1">
                        <a:latin typeface="Cambria Math" panose="02040503050406030204" pitchFamily="18" charset="0"/>
                      </a:rPr>
                      <m:t>𝑻</m:t>
                    </m:r>
                    <m:r>
                      <a:rPr lang="es-PE" sz="1800" b="1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PE" sz="18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PE" sz="18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𝜸</m:t>
                        </m:r>
                        <m:r>
                          <a:rPr lang="es-PE" sz="1800" b="1" i="1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PE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PE" sz="18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𝝆</m:t>
                            </m:r>
                          </m:e>
                          <m:sub>
                            <m:r>
                              <a:rPr lang="es-PE" sz="1800" b="1" i="1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PE" sz="18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PE" sz="1800" b="1" i="1">
                                <a:latin typeface="Cambria Math" panose="02040503050406030204" pitchFamily="18" charset="0"/>
                              </a:rPr>
                              <m:t>𝑺</m:t>
                            </m:r>
                          </m:e>
                          <m:sub>
                            <m:r>
                              <a:rPr lang="es-PE" sz="1800" b="1" i="1">
                                <a:latin typeface="Cambria Math" panose="02040503050406030204" pitchFamily="18" charset="0"/>
                              </a:rPr>
                              <m:t>𝒓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PE" sz="1800" b="1"/>
            </a:p>
          </xdr:txBody>
        </xdr:sp>
      </mc:Choice>
      <mc:Fallback xmlns="">
        <xdr:sp macro="" textlink="">
          <xdr:nvSpPr>
            <xdr:cNvPr id="44" name="CuadroTexto 43"/>
            <xdr:cNvSpPr txBox="1"/>
          </xdr:nvSpPr>
          <xdr:spPr>
            <a:xfrm>
              <a:off x="14505214" y="15308035"/>
              <a:ext cx="1164742" cy="52367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800" b="1" i="0">
                  <a:latin typeface="Cambria Math" panose="02040503050406030204" pitchFamily="18" charset="0"/>
                </a:rPr>
                <a:t>𝑻=(</a:t>
              </a:r>
              <a:r>
                <a:rPr lang="es-PE" sz="18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𝜸</a:t>
              </a:r>
              <a:r>
                <a:rPr lang="es-PE" sz="1800" b="1" i="0">
                  <a:latin typeface="Cambria Math" panose="02040503050406030204" pitchFamily="18" charset="0"/>
                </a:rPr>
                <a:t>−</a:t>
              </a:r>
              <a:r>
                <a:rPr lang="es-PE" sz="18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𝝆_</a:t>
              </a:r>
              <a:r>
                <a:rPr lang="es-PE" sz="1800" b="1" i="0">
                  <a:latin typeface="Cambria Math" panose="02040503050406030204" pitchFamily="18" charset="0"/>
                </a:rPr>
                <a:t>𝟏)/𝑺_𝒓 </a:t>
              </a:r>
              <a:endParaRPr lang="es-PE" sz="1800" b="1"/>
            </a:p>
          </xdr:txBody>
        </xdr:sp>
      </mc:Fallback>
    </mc:AlternateContent>
    <xdr:clientData/>
  </xdr:oneCellAnchor>
  <xdr:oneCellAnchor>
    <xdr:from>
      <xdr:col>14</xdr:col>
      <xdr:colOff>644979</xdr:colOff>
      <xdr:row>86</xdr:row>
      <xdr:rowOff>19049</xdr:rowOff>
    </xdr:from>
    <xdr:ext cx="1151164" cy="5338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5" name="CuadroTexto 44"/>
            <xdr:cNvSpPr txBox="1"/>
          </xdr:nvSpPr>
          <xdr:spPr>
            <a:xfrm>
              <a:off x="1488622" y="13394870"/>
              <a:ext cx="1151164" cy="5338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24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𝒕</m:t>
                        </m:r>
                      </m:e>
                      <m:sub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𝟏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−</m:t>
                        </m:r>
                        <m:f>
                          <m:fPr>
                            <m:ctrlPr>
                              <a:rPr lang="es-PE" sz="2400" b="1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PE" sz="24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𝜶</m:t>
                            </m:r>
                          </m:num>
                          <m:den>
                            <m:r>
                              <a:rPr lang="es-PE" sz="2400" b="1" i="1">
                                <a:latin typeface="Cambria Math" panose="02040503050406030204" pitchFamily="18" charset="0"/>
                              </a:rPr>
                              <m:t>𝟐</m:t>
                            </m:r>
                          </m:den>
                        </m:f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;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𝒏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PE" sz="2400" b="1" i="1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PE" sz="2400" b="1"/>
            </a:p>
          </xdr:txBody>
        </xdr:sp>
      </mc:Choice>
      <mc:Fallback xmlns="">
        <xdr:sp macro="" textlink="">
          <xdr:nvSpPr>
            <xdr:cNvPr id="45" name="CuadroTexto 44"/>
            <xdr:cNvSpPr txBox="1"/>
          </xdr:nvSpPr>
          <xdr:spPr>
            <a:xfrm>
              <a:off x="1488622" y="13394870"/>
              <a:ext cx="1151164" cy="5338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r>
                <a:rPr lang="es-PE" sz="2400" b="1" i="0">
                  <a:latin typeface="Cambria Math" panose="02040503050406030204" pitchFamily="18" charset="0"/>
                </a:rPr>
                <a:t>𝒕_(𝟏−</a:t>
              </a:r>
              <a:r>
                <a:rPr lang="es-PE" sz="2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𝜶/</a:t>
              </a:r>
              <a:r>
                <a:rPr lang="es-PE" sz="2400" b="1" i="0">
                  <a:latin typeface="Cambria Math" panose="02040503050406030204" pitchFamily="18" charset="0"/>
                </a:rPr>
                <a:t>𝟐;𝒏−𝟐)</a:t>
              </a:r>
              <a:endParaRPr lang="es-PE" sz="2400" b="1"/>
            </a:p>
          </xdr:txBody>
        </xdr:sp>
      </mc:Fallback>
    </mc:AlternateContent>
    <xdr:clientData/>
  </xdr:oneCellAnchor>
  <xdr:oneCellAnchor>
    <xdr:from>
      <xdr:col>14</xdr:col>
      <xdr:colOff>141515</xdr:colOff>
      <xdr:row>79</xdr:row>
      <xdr:rowOff>141514</xdr:rowOff>
    </xdr:from>
    <xdr:ext cx="1376402" cy="8183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7" name="CuadroTexto 46"/>
            <xdr:cNvSpPr txBox="1"/>
          </xdr:nvSpPr>
          <xdr:spPr>
            <a:xfrm>
              <a:off x="12129408" y="15694478"/>
              <a:ext cx="1376402" cy="8183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8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𝑟</m:t>
                        </m:r>
                      </m:sub>
                    </m:sSub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1−</m:t>
                            </m:r>
                            <m:sSup>
                              <m:sSupPr>
                                <m:ctrlP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</m:ctrlPr>
                              </m:sSupPr>
                              <m:e>
                                <m: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  <m:t>𝑟</m:t>
                                </m:r>
                              </m:e>
                              <m:sup>
                                <m:r>
                                  <a:rPr lang="es-PE" sz="1800" b="0" i="1">
                                    <a:latin typeface="Cambria Math" panose="02040503050406030204" pitchFamily="18" charset="0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−2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47" name="CuadroTexto 46"/>
            <xdr:cNvSpPr txBox="1"/>
          </xdr:nvSpPr>
          <xdr:spPr>
            <a:xfrm>
              <a:off x="12129408" y="15694478"/>
              <a:ext cx="1376402" cy="8183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1800" b="0" i="0">
                  <a:latin typeface="Cambria Math" panose="02040503050406030204" pitchFamily="18" charset="0"/>
                </a:rPr>
                <a:t>𝑆_𝑟=√((1−𝑟^2)/(𝑛−2))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1</xdr:col>
      <xdr:colOff>195943</xdr:colOff>
      <xdr:row>92</xdr:row>
      <xdr:rowOff>59870</xdr:rowOff>
    </xdr:from>
    <xdr:ext cx="1972784" cy="81836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9" name="CuadroTexto 48"/>
            <xdr:cNvSpPr txBox="1"/>
          </xdr:nvSpPr>
          <xdr:spPr>
            <a:xfrm>
              <a:off x="1039586" y="18170977"/>
              <a:ext cx="1972784" cy="8183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PE" sz="180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s-PE" sz="1800" b="0" i="1">
                            <a:latin typeface="Cambria Math" panose="02040503050406030204" pitchFamily="18" charset="0"/>
                          </a:rPr>
                          <m:t>𝑋𝑌</m:t>
                        </m:r>
                      </m:sub>
                    </m:sSub>
                    <m:r>
                      <a:rPr lang="es-PE" sz="1800" b="0" i="1">
                        <a:latin typeface="Cambria Math" panose="02040503050406030204" pitchFamily="18" charset="0"/>
                      </a:rPr>
                      <m:t>=</m:t>
                    </m:r>
                    <m:rad>
                      <m:radPr>
                        <m:degHide m:val="on"/>
                        <m:ctrlPr>
                          <a:rPr lang="es-PE" sz="1800" b="0" i="1">
                            <a:latin typeface="Cambria Math" panose="02040503050406030204" pitchFamily="18" charset="0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s-PE" sz="1800" b="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nary>
                                  <m:naryPr>
                                    <m:chr m:val="∑"/>
                                    <m:subHide m:val="on"/>
                                    <m:supHide m:val="on"/>
                                    <m:ctrlP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naryPr>
                                  <m:sub/>
                                  <m:sup/>
                                  <m:e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(</m:t>
                                    </m:r>
                                    <m:sSub>
                                      <m:sSubPr>
                                        <m:ctrlP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𝑌</m:t>
                                        </m:r>
                                      </m:e>
                                      <m:sub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𝐼</m:t>
                                        </m:r>
                                      </m:sub>
                                    </m:sSub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sSub>
                                      <m:sSubPr>
                                        <m:ctrlP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sSubPr>
                                      <m:e>
                                        <m:acc>
                                          <m:accPr>
                                            <m:chr m:val="̂"/>
                                            <m:ctrlP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accPr>
                                          <m:e>
                                            <m:r>
                                              <a:rPr lang="es-PE" sz="18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𝑌</m:t>
                                            </m:r>
                                          </m:e>
                                        </m:acc>
                                      </m:e>
                                      <m:sub>
                                        <m:r>
                                          <a:rPr lang="es-PE" sz="18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𝐼</m:t>
                                        </m:r>
                                      </m:sub>
                                    </m:sSub>
                                    <m:r>
                                      <a:rPr lang="es-PE" sz="18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)</m:t>
                                    </m:r>
                                  </m:e>
                                </m:nary>
                              </m:e>
                              <m:sup>
                                <m:r>
                                  <a:rPr lang="es-PE" sz="18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𝑛</m:t>
                            </m:r>
                            <m:r>
                              <a:rPr lang="es-PE" sz="1800" b="0" i="1">
                                <a:latin typeface="Cambria Math" panose="02040503050406030204" pitchFamily="18" charset="0"/>
                              </a:rPr>
                              <m:t>−2</m:t>
                            </m:r>
                          </m:den>
                        </m:f>
                      </m:e>
                    </m:rad>
                  </m:oMath>
                </m:oMathPara>
              </a14:m>
              <a:endParaRPr lang="es-PE" sz="1800"/>
            </a:p>
          </xdr:txBody>
        </xdr:sp>
      </mc:Choice>
      <mc:Fallback xmlns="">
        <xdr:sp macro="" textlink="">
          <xdr:nvSpPr>
            <xdr:cNvPr id="49" name="CuadroTexto 48"/>
            <xdr:cNvSpPr txBox="1"/>
          </xdr:nvSpPr>
          <xdr:spPr>
            <a:xfrm>
              <a:off x="1039586" y="18170977"/>
              <a:ext cx="1972784" cy="81836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1800" b="0" i="0">
                  <a:latin typeface="Cambria Math" panose="02040503050406030204" pitchFamily="18" charset="0"/>
                </a:rPr>
                <a:t>𝑆_𝑋𝑌=√(</a:t>
              </a:r>
              <a:r>
                <a:rPr lang="es-PE" sz="18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∑▒〖(𝑌_𝐼−𝑌 ̂_𝐼)〗^2/(</a:t>
              </a:r>
              <a:r>
                <a:rPr lang="es-PE" sz="1800" b="0" i="0">
                  <a:latin typeface="Cambria Math" panose="02040503050406030204" pitchFamily="18" charset="0"/>
                </a:rPr>
                <a:t>𝑛−2))</a:t>
              </a:r>
              <a:endParaRPr lang="es-PE" sz="1800"/>
            </a:p>
          </xdr:txBody>
        </xdr:sp>
      </mc:Fallback>
    </mc:AlternateContent>
    <xdr:clientData/>
  </xdr:oneCellAnchor>
  <xdr:oneCellAnchor>
    <xdr:from>
      <xdr:col>7</xdr:col>
      <xdr:colOff>563336</xdr:colOff>
      <xdr:row>92</xdr:row>
      <xdr:rowOff>155122</xdr:rowOff>
    </xdr:from>
    <xdr:ext cx="4361900" cy="909352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3" name="CuadroTexto 2"/>
            <xdr:cNvSpPr txBox="1"/>
          </xdr:nvSpPr>
          <xdr:spPr>
            <a:xfrm>
              <a:off x="7217229" y="18266229"/>
              <a:ext cx="4361900" cy="9093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s-PE" sz="20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PE" sz="20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</m:e>
                    </m:acc>
                    <m:r>
                      <a:rPr lang="es-PE" sz="20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∓</m:t>
                    </m:r>
                    <m:r>
                      <a:rPr lang="es-PE" sz="20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𝑇</m:t>
                    </m:r>
                    <m:d>
                      <m:dPr>
                        <m:ctrlPr>
                          <a:rPr lang="es-PE" sz="20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PE" sz="20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PE" sz="20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𝑆</m:t>
                            </m:r>
                          </m:e>
                          <m:sub>
                            <m:r>
                              <a:rPr lang="es-PE" sz="20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𝑋𝑌</m:t>
                            </m:r>
                          </m:sub>
                        </m:sSub>
                      </m:e>
                    </m:d>
                    <m:r>
                      <a:rPr lang="es-PE" sz="20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∗</m:t>
                    </m:r>
                    <m:rad>
                      <m:radPr>
                        <m:degHide m:val="on"/>
                        <m:ctrlPr>
                          <a:rPr lang="es-PE" sz="20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radPr>
                      <m:deg/>
                      <m:e>
                        <m:f>
                          <m:fPr>
                            <m:ctrlPr>
                              <a:rPr lang="es-PE" sz="20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r>
                              <a:rPr lang="es-PE" sz="20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1</m:t>
                            </m:r>
                          </m:num>
                          <m:den>
                            <m:r>
                              <a:rPr lang="es-PE" sz="20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𝑛</m:t>
                            </m:r>
                          </m:den>
                        </m:f>
                        <m:r>
                          <a:rPr lang="es-PE" sz="20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f>
                          <m:fPr>
                            <m:ctrlPr>
                              <a:rPr lang="es-PE" sz="20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fPr>
                          <m:num>
                            <m:sSup>
                              <m:sSupPr>
                                <m:ctrlPr>
                                  <a:rPr lang="es-PE" sz="20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d>
                                  <m:dPr>
                                    <m:ctrlP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dPr>
                                  <m:e>
                                    <m: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𝑉𝐴𝐿𝑂𝑅</m:t>
                                    </m:r>
                                    <m: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𝐷𝐸</m:t>
                                    </m:r>
                                    <m: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 </m:t>
                                    </m:r>
                                    <m:r>
                                      <m:rPr>
                                        <m:nor/>
                                      </m:rPr>
                                      <a:rPr lang="es-PE" sz="2000" b="0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+mn-lt"/>
                                        <a:ea typeface="+mn-ea"/>
                                        <a:cs typeface="+mn-cs"/>
                                      </a:rPr>
                                      <m:t>X</m:t>
                                    </m:r>
                                    <m: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−</m:t>
                                    </m:r>
                                    <m:acc>
                                      <m:accPr>
                                        <m:chr m:val="̅"/>
                                        <m:ctrlPr>
                                          <a:rPr lang="es-PE" sz="20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accPr>
                                      <m:e>
                                        <m:r>
                                          <a:rPr lang="es-PE" sz="20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𝑋</m:t>
                                        </m:r>
                                      </m:e>
                                    </m:acc>
                                  </m:e>
                                </m:d>
                              </m:e>
                              <m:sup>
                                <m:r>
                                  <a:rPr lang="es-PE" sz="20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2</m:t>
                                </m:r>
                              </m:sup>
                            </m:sSup>
                          </m:num>
                          <m:den>
                            <m:nary>
                              <m:naryPr>
                                <m:chr m:val="∑"/>
                                <m:subHide m:val="on"/>
                                <m:supHide m:val="on"/>
                                <m:ctrlPr>
                                  <a:rPr lang="es-PE" sz="20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naryPr>
                              <m:sub/>
                              <m:sup/>
                              <m:e>
                                <m:sSubSup>
                                  <m:sSubSupPr>
                                    <m:ctrlP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𝑋</m:t>
                                    </m:r>
                                  </m:e>
                                  <m:sub>
                                    <m: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𝑖</m:t>
                                    </m:r>
                                  </m:sub>
                                  <m:sup>
                                    <m: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p>
                                </m:sSubSup>
                                <m:r>
                                  <a:rPr lang="es-PE" sz="20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(</m:t>
                                    </m:r>
                                    <m:nary>
                                      <m:naryPr>
                                        <m:chr m:val="∑"/>
                                        <m:subHide m:val="on"/>
                                        <m:supHide m:val="on"/>
                                        <m:ctrlPr>
                                          <a:rPr lang="es-PE" sz="20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</m:ctrlPr>
                                      </m:naryPr>
                                      <m:sub/>
                                      <m:sup/>
                                      <m:e>
                                        <m:sSub>
                                          <m:sSubPr>
                                            <m:ctrlPr>
                                              <a:rPr lang="es-PE" sz="20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</m:ctrlPr>
                                          </m:sSubPr>
                                          <m:e>
                                            <m:r>
                                              <a:rPr lang="es-PE" sz="20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𝑋</m:t>
                                            </m:r>
                                          </m:e>
                                          <m:sub>
                                            <m:r>
                                              <a:rPr lang="es-PE" sz="2000" b="0" i="1">
                                                <a:solidFill>
                                                  <a:schemeClr val="tx1"/>
                                                </a:solidFill>
                                                <a:effectLst/>
                                                <a:latin typeface="Cambria Math" panose="02040503050406030204" pitchFamily="18" charset="0"/>
                                                <a:ea typeface="+mn-ea"/>
                                                <a:cs typeface="+mn-cs"/>
                                              </a:rPr>
                                              <m:t>𝑖</m:t>
                                            </m:r>
                                          </m:sub>
                                        </m:sSub>
                                        <m:r>
                                          <a:rPr lang="es-PE" sz="2000" b="0" i="1">
                                            <a:solidFill>
                                              <a:schemeClr val="tx1"/>
                                            </a:solidFill>
                                            <a:effectLst/>
                                            <a:latin typeface="Cambria Math" panose="02040503050406030204" pitchFamily="18" charset="0"/>
                                            <a:ea typeface="+mn-ea"/>
                                            <a:cs typeface="+mn-cs"/>
                                          </a:rPr>
                                          <m:t>)</m:t>
                                        </m:r>
                                      </m:e>
                                    </m:nary>
                                  </m:e>
                                  <m:sup>
                                    <m: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2/</m:t>
                                    </m:r>
                                    <m:r>
                                      <a:rPr lang="es-PE" sz="20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sup>
                                </m:sSup>
                              </m:e>
                            </m:nary>
                          </m:den>
                        </m:f>
                      </m:e>
                    </m:rad>
                  </m:oMath>
                </m:oMathPara>
              </a14:m>
              <a:endParaRPr lang="es-ES" sz="2000"/>
            </a:p>
          </xdr:txBody>
        </xdr:sp>
      </mc:Choice>
      <mc:Fallback xmlns="">
        <xdr:sp macro="" textlink="">
          <xdr:nvSpPr>
            <xdr:cNvPr id="3" name="CuadroTexto 2"/>
            <xdr:cNvSpPr txBox="1"/>
          </xdr:nvSpPr>
          <xdr:spPr>
            <a:xfrm>
              <a:off x="7217229" y="18266229"/>
              <a:ext cx="4361900" cy="9093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2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𝑌 ̂∓𝑇(𝑆_𝑋𝑌 )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∗√(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1/𝑛+(𝑉𝐴𝐿𝑂𝑅 𝐷𝐸 "X" −𝑋 ̅ )^2/(∑▒〖𝑋_𝑖^2−〖(∑▒〖𝑋_𝑖)〗〗^(2/𝑛) 〗)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s-ES" sz="2000"/>
            </a:p>
          </xdr:txBody>
        </xdr:sp>
      </mc:Fallback>
    </mc:AlternateContent>
    <xdr:clientData/>
  </xdr:oneCellAnchor>
  <xdr:oneCellAnchor>
    <xdr:from>
      <xdr:col>7</xdr:col>
      <xdr:colOff>32657</xdr:colOff>
      <xdr:row>8</xdr:row>
      <xdr:rowOff>209549</xdr:rowOff>
    </xdr:from>
    <xdr:ext cx="772391" cy="28565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4" name="CuadroTexto 23"/>
            <xdr:cNvSpPr txBox="1"/>
          </xdr:nvSpPr>
          <xdr:spPr>
            <a:xfrm>
              <a:off x="6686550" y="1733549"/>
              <a:ext cx="772391" cy="2856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es-ES" sz="1400" i="1"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s-ES" sz="1400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ES" sz="140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PE" sz="1400" b="0" i="1">
                                    <a:latin typeface="Cambria Math" panose="02040503050406030204" pitchFamily="18" charset="0"/>
                                  </a:rPr>
                                  <m:t>𝑌</m:t>
                                </m:r>
                              </m:e>
                              <m:sub>
                                <m:r>
                                  <a:rPr lang="es-PE" sz="14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  <m:r>
                              <a:rPr lang="es-PE" sz="1400" b="0" i="1">
                                <a:latin typeface="Cambria Math" panose="02040503050406030204" pitchFamily="18" charset="0"/>
                              </a:rPr>
                              <m:t>−</m:t>
                            </m:r>
                            <m:sSub>
                              <m:sSubPr>
                                <m:ctrlPr>
                                  <a:rPr lang="es-PE" sz="14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PE" sz="1400" b="0" i="1">
                                        <a:latin typeface="Cambria Math" panose="02040503050406030204" pitchFamily="18" charset="0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PE" sz="1400" b="0" i="1">
                                        <a:latin typeface="Cambria Math" panose="02040503050406030204" pitchFamily="18" charset="0"/>
                                      </a:rPr>
                                      <m:t>𝑌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PE" sz="1400" b="0" i="1">
                                    <a:latin typeface="Cambria Math" panose="02040503050406030204" pitchFamily="18" charset="0"/>
                                  </a:rPr>
                                  <m:t>𝑖</m:t>
                                </m:r>
                              </m:sub>
                            </m:sSub>
                          </m:e>
                        </m:d>
                      </m:e>
                      <m:sup>
                        <m:r>
                          <a:rPr lang="es-PE" sz="1400" b="0" i="1"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</m:oMath>
                </m:oMathPara>
              </a14:m>
              <a:endParaRPr lang="es-ES" sz="1400"/>
            </a:p>
          </xdr:txBody>
        </xdr:sp>
      </mc:Choice>
      <mc:Fallback xmlns="">
        <xdr:sp macro="" textlink="">
          <xdr:nvSpPr>
            <xdr:cNvPr id="24" name="CuadroTexto 23"/>
            <xdr:cNvSpPr txBox="1"/>
          </xdr:nvSpPr>
          <xdr:spPr>
            <a:xfrm>
              <a:off x="6686550" y="1733549"/>
              <a:ext cx="772391" cy="2856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ES" sz="1400" i="0">
                  <a:latin typeface="Cambria Math" panose="02040503050406030204" pitchFamily="18" charset="0"/>
                </a:rPr>
                <a:t>(</a:t>
              </a:r>
              <a:r>
                <a:rPr lang="es-PE" sz="1400" b="0" i="0">
                  <a:latin typeface="Cambria Math" panose="02040503050406030204" pitchFamily="18" charset="0"/>
                </a:rPr>
                <a:t>𝑌</a:t>
              </a:r>
              <a:r>
                <a:rPr lang="es-ES" sz="1400" b="0" i="0">
                  <a:latin typeface="Cambria Math" panose="02040503050406030204" pitchFamily="18" charset="0"/>
                </a:rPr>
                <a:t>_</a:t>
              </a:r>
              <a:r>
                <a:rPr lang="es-PE" sz="1400" b="0" i="0">
                  <a:latin typeface="Cambria Math" panose="02040503050406030204" pitchFamily="18" charset="0"/>
                </a:rPr>
                <a:t>𝑖−𝑌 ̂_𝑖</a:t>
              </a:r>
              <a:r>
                <a:rPr lang="es-ES" sz="1400" b="0" i="0">
                  <a:latin typeface="Cambria Math" panose="02040503050406030204" pitchFamily="18" charset="0"/>
                </a:rPr>
                <a:t> )^</a:t>
              </a:r>
              <a:r>
                <a:rPr lang="es-PE" sz="1400" b="0" i="0">
                  <a:latin typeface="Cambria Math" panose="02040503050406030204" pitchFamily="18" charset="0"/>
                </a:rPr>
                <a:t>2</a:t>
              </a:r>
              <a:endParaRPr lang="es-ES" sz="1400"/>
            </a:p>
          </xdr:txBody>
        </xdr:sp>
      </mc:Fallback>
    </mc:AlternateContent>
    <xdr:clientData/>
  </xdr:oneCellAnchor>
  <xdr:oneCellAnchor>
    <xdr:from>
      <xdr:col>0</xdr:col>
      <xdr:colOff>612322</xdr:colOff>
      <xdr:row>100</xdr:row>
      <xdr:rowOff>54428</xdr:rowOff>
    </xdr:from>
    <xdr:ext cx="1970924" cy="3279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6" name="CuadroTexto 45"/>
            <xdr:cNvSpPr txBox="1"/>
          </xdr:nvSpPr>
          <xdr:spPr>
            <a:xfrm>
              <a:off x="612322" y="19668601"/>
              <a:ext cx="1970924" cy="327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s-PE" sz="20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es-PE" sz="2000" b="0" i="1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PE" sz="20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0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0</m:t>
                        </m:r>
                      </m:sub>
                    </m:sSub>
                    <m:r>
                      <a:rPr lang="es-PE" sz="2000" b="0" i="1">
                        <a:latin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PE" sz="20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PE" sz="20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𝛽</m:t>
                        </m:r>
                      </m:e>
                      <m:sub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1</m:t>
                        </m:r>
                      </m:sub>
                    </m:sSub>
                    <m:r>
                      <a:rPr lang="es-PE" sz="2000" b="0" i="1">
                        <a:latin typeface="Cambria Math" panose="02040503050406030204" pitchFamily="18" charset="0"/>
                      </a:rPr>
                      <m:t>𝑋</m:t>
                    </m:r>
                    <m:r>
                      <a:rPr lang="es-PE" sz="2000" b="0" i="1">
                        <a:latin typeface="Cambria Math" panose="02040503050406030204" pitchFamily="18" charset="0"/>
                      </a:rPr>
                      <m:t>+</m:t>
                    </m:r>
                    <m:r>
                      <a:rPr lang="es-PE" sz="20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𝜀</m:t>
                    </m:r>
                  </m:oMath>
                </m:oMathPara>
              </a14:m>
              <a:endParaRPr lang="es-PE" sz="2000"/>
            </a:p>
          </xdr:txBody>
        </xdr:sp>
      </mc:Choice>
      <mc:Fallback xmlns="">
        <xdr:sp macro="" textlink="">
          <xdr:nvSpPr>
            <xdr:cNvPr id="46" name="CuadroTexto 45"/>
            <xdr:cNvSpPr txBox="1"/>
          </xdr:nvSpPr>
          <xdr:spPr>
            <a:xfrm>
              <a:off x="612322" y="19668601"/>
              <a:ext cx="1970924" cy="327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2000" b="0" i="0">
                  <a:latin typeface="Cambria Math" panose="02040503050406030204" pitchFamily="18" charset="0"/>
                </a:rPr>
                <a:t>𝑌 ̂=</a:t>
              </a:r>
              <a:r>
                <a:rPr lang="es-PE" sz="2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es-PE" sz="2000" b="0" i="0">
                  <a:latin typeface="Cambria Math" panose="02040503050406030204" pitchFamily="18" charset="0"/>
                </a:rPr>
                <a:t>0−</a:t>
              </a:r>
              <a:r>
                <a:rPr lang="es-PE" sz="2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𝛽_</a:t>
              </a:r>
              <a:r>
                <a:rPr lang="es-PE" sz="2000" b="0" i="0">
                  <a:latin typeface="Cambria Math" panose="02040503050406030204" pitchFamily="18" charset="0"/>
                </a:rPr>
                <a:t>1 𝑋+</a:t>
              </a:r>
              <a:r>
                <a:rPr lang="es-PE" sz="20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𝜀</a:t>
              </a:r>
              <a:endParaRPr lang="es-PE" sz="2000"/>
            </a:p>
          </xdr:txBody>
        </xdr:sp>
      </mc:Fallback>
    </mc:AlternateContent>
    <xdr:clientData/>
  </xdr:oneCellAnchor>
  <xdr:oneCellAnchor>
    <xdr:from>
      <xdr:col>2</xdr:col>
      <xdr:colOff>1360714</xdr:colOff>
      <xdr:row>100</xdr:row>
      <xdr:rowOff>68034</xdr:rowOff>
    </xdr:from>
    <xdr:ext cx="2676054" cy="32797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2" name="CuadroTexto 51"/>
            <xdr:cNvSpPr txBox="1"/>
          </xdr:nvSpPr>
          <xdr:spPr>
            <a:xfrm>
              <a:off x="3441560" y="19682207"/>
              <a:ext cx="2676054" cy="327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̂"/>
                        <m:ctrlPr>
                          <a:rPr lang="es-PE" sz="2000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PE" sz="2000" b="0" i="1">
                            <a:latin typeface="Cambria Math" panose="02040503050406030204" pitchFamily="18" charset="0"/>
                          </a:rPr>
                          <m:t>𝑌</m:t>
                        </m:r>
                      </m:e>
                    </m:acc>
                    <m:r>
                      <a:rPr lang="es-PE" sz="2000" b="0" i="1">
                        <a:latin typeface="Cambria Math" panose="02040503050406030204" pitchFamily="18" charset="0"/>
                      </a:rPr>
                      <m:t>=7.661−1.507 </m:t>
                    </m:r>
                    <m:r>
                      <a:rPr lang="es-PE" sz="2000" b="1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(</m:t>
                    </m:r>
                    <m:r>
                      <a:rPr lang="es-PE" sz="2000" b="1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𝟏𝟑</m:t>
                    </m:r>
                    <m:r>
                      <a:rPr lang="es-PE" sz="2000" b="1" i="1">
                        <a:solidFill>
                          <a:srgbClr val="FF0000"/>
                        </a:solidFill>
                        <a:latin typeface="Cambria Math" panose="02040503050406030204" pitchFamily="18" charset="0"/>
                      </a:rPr>
                      <m:t>)</m:t>
                    </m:r>
                  </m:oMath>
                </m:oMathPara>
              </a14:m>
              <a:endParaRPr lang="es-PE" sz="2000" b="1"/>
            </a:p>
          </xdr:txBody>
        </xdr:sp>
      </mc:Choice>
      <mc:Fallback xmlns="">
        <xdr:sp macro="" textlink="">
          <xdr:nvSpPr>
            <xdr:cNvPr id="52" name="CuadroTexto 51"/>
            <xdr:cNvSpPr txBox="1"/>
          </xdr:nvSpPr>
          <xdr:spPr>
            <a:xfrm>
              <a:off x="3441560" y="19682207"/>
              <a:ext cx="2676054" cy="3279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PE" sz="2000" b="0" i="0">
                  <a:latin typeface="Cambria Math" panose="02040503050406030204" pitchFamily="18" charset="0"/>
                </a:rPr>
                <a:t>𝑌 ̂=7.661−1.507 </a:t>
              </a:r>
              <a:r>
                <a:rPr lang="es-PE" sz="2000" b="1" i="0">
                  <a:solidFill>
                    <a:srgbClr val="FF0000"/>
                  </a:solidFill>
                  <a:latin typeface="Cambria Math" panose="02040503050406030204" pitchFamily="18" charset="0"/>
                </a:rPr>
                <a:t>(𝟏𝟑)</a:t>
              </a:r>
              <a:endParaRPr lang="es-PE" sz="2000" b="1"/>
            </a:p>
          </xdr:txBody>
        </xdr:sp>
      </mc:Fallback>
    </mc:AlternateContent>
    <xdr:clientData/>
  </xdr:oneCellAnchor>
  <xdr:oneCellAnchor>
    <xdr:from>
      <xdr:col>7</xdr:col>
      <xdr:colOff>585107</xdr:colOff>
      <xdr:row>98</xdr:row>
      <xdr:rowOff>149678</xdr:rowOff>
    </xdr:from>
    <xdr:ext cx="4894097" cy="62632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3" name="CuadroTexto 52"/>
            <xdr:cNvSpPr txBox="1"/>
          </xdr:nvSpPr>
          <xdr:spPr>
            <a:xfrm>
              <a:off x="7239000" y="19403785"/>
              <a:ext cx="4894097" cy="626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2000" b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-11.93</a:t>
              </a:r>
              <a14:m>
                <m:oMath xmlns:m="http://schemas.openxmlformats.org/officeDocument/2006/math">
                  <m:r>
                    <a:rPr lang="es-PE" sz="20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∓2.306∗</m:t>
                  </m:r>
                  <m:d>
                    <m:dPr>
                      <m:ctrlPr>
                        <a:rPr lang="es-PE" sz="2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dPr>
                    <m:e>
                      <m:r>
                        <a:rPr lang="es-PE" sz="2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48.931</m:t>
                      </m:r>
                    </m:e>
                  </m:d>
                  <m:r>
                    <a:rPr lang="es-PE" sz="20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∗</m:t>
                  </m:r>
                  <m:rad>
                    <m:radPr>
                      <m:degHide m:val="on"/>
                      <m:ctrlPr>
                        <a:rPr lang="es-PE" sz="2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radPr>
                    <m:deg/>
                    <m:e>
                      <m:f>
                        <m:fPr>
                          <m:ctrlPr>
                            <a:rPr lang="es-PE" sz="20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r>
                            <a:rPr lang="es-PE" sz="20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</m:t>
                          </m:r>
                        </m:num>
                        <m:den>
                          <m:r>
                            <a:rPr lang="es-PE" sz="20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10</m:t>
                          </m:r>
                        </m:den>
                      </m:f>
                      <m:r>
                        <a:rPr lang="es-PE" sz="20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+</m:t>
                      </m:r>
                      <m:f>
                        <m:fPr>
                          <m:ctrlPr>
                            <a:rPr lang="es-PE" sz="20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</m:ctrlPr>
                        </m:fPr>
                        <m:num>
                          <m:sSup>
                            <m:sSupPr>
                              <m:ctrlPr>
                                <a:rPr lang="es-PE" sz="20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d>
                                <m:dPr>
                                  <m:ctrlPr>
                                    <a:rPr lang="es-PE" sz="20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</m:ctrlPr>
                                </m:dPr>
                                <m:e>
                                  <m:r>
                                    <a:rPr lang="es-PE" sz="2000" b="0" i="1">
                                      <a:solidFill>
                                        <a:schemeClr val="tx1"/>
                                      </a:solidFill>
                                      <a:effectLst/>
                                      <a:latin typeface="Cambria Math" panose="02040503050406030204" pitchFamily="18" charset="0"/>
                                      <a:ea typeface="+mn-ea"/>
                                      <a:cs typeface="+mn-cs"/>
                                    </a:rPr>
                                    <m:t>13−12.3</m:t>
                                  </m:r>
                                </m:e>
                              </m:d>
                            </m:e>
                            <m:sup>
                              <m:r>
                                <a:rPr lang="es-PE" sz="20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</m:t>
                              </m:r>
                            </m:sup>
                          </m:sSup>
                        </m:num>
                        <m:den>
                          <m:r>
                            <a:rPr lang="es-PE" sz="2000" b="0" i="1">
                              <a:solidFill>
                                <a:schemeClr val="tx1"/>
                              </a:solidFill>
                              <a:effectLst/>
                              <a:latin typeface="Cambria Math" panose="02040503050406030204" pitchFamily="18" charset="0"/>
                              <a:ea typeface="+mn-ea"/>
                              <a:cs typeface="+mn-cs"/>
                            </a:rPr>
                            <m:t>2103−</m:t>
                          </m:r>
                          <m:sSup>
                            <m:sSupPr>
                              <m:ctrlPr>
                                <a:rPr lang="es-PE" sz="20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</m:ctrlPr>
                            </m:sSupPr>
                            <m:e>
                              <m:r>
                                <a:rPr lang="es-PE" sz="20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123</m:t>
                              </m:r>
                            </m:e>
                            <m:sup>
                              <m:r>
                                <a:rPr lang="es-PE" sz="2000" b="0" i="1">
                                  <a:solidFill>
                                    <a:schemeClr val="tx1"/>
                                  </a:solidFill>
                                  <a:effectLst/>
                                  <a:latin typeface="Cambria Math" panose="02040503050406030204" pitchFamily="18" charset="0"/>
                                  <a:ea typeface="+mn-ea"/>
                                  <a:cs typeface="+mn-cs"/>
                                </a:rPr>
                                <m:t>2/10</m:t>
                              </m:r>
                            </m:sup>
                          </m:sSup>
                        </m:den>
                      </m:f>
                    </m:e>
                  </m:rad>
                </m:oMath>
              </a14:m>
              <a:endParaRPr lang="es-ES" sz="2000"/>
            </a:p>
          </xdr:txBody>
        </xdr:sp>
      </mc:Choice>
      <mc:Fallback xmlns="">
        <xdr:sp macro="" textlink="">
          <xdr:nvSpPr>
            <xdr:cNvPr id="53" name="CuadroTexto 52"/>
            <xdr:cNvSpPr txBox="1"/>
          </xdr:nvSpPr>
          <xdr:spPr>
            <a:xfrm>
              <a:off x="7239000" y="19403785"/>
              <a:ext cx="4894097" cy="6263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s-PE" sz="2000" b="0">
                  <a:solidFill>
                    <a:schemeClr val="tx1"/>
                  </a:solidFill>
                  <a:effectLst/>
                  <a:ea typeface="+mn-ea"/>
                  <a:cs typeface="+mn-cs"/>
                </a:rPr>
                <a:t>-11.93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∓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2.306∗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48.931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∗√(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1/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10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+(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13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−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12.3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)^2/(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2103−〖123〗^(2/10)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es-PE" sz="20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)</a:t>
              </a:r>
              <a:endParaRPr lang="es-ES" sz="2000"/>
            </a:p>
          </xdr:txBody>
        </xdr:sp>
      </mc:Fallback>
    </mc:AlternateContent>
    <xdr:clientData/>
  </xdr:oneCellAnchor>
  <xdr:twoCellAnchor>
    <xdr:from>
      <xdr:col>13</xdr:col>
      <xdr:colOff>502227</xdr:colOff>
      <xdr:row>8</xdr:row>
      <xdr:rowOff>553192</xdr:rowOff>
    </xdr:from>
    <xdr:to>
      <xdr:col>19</xdr:col>
      <xdr:colOff>502227</xdr:colOff>
      <xdr:row>23</xdr:row>
      <xdr:rowOff>51955</xdr:rowOff>
    </xdr:to>
    <xdr:graphicFrame macro="">
      <xdr:nvGraphicFramePr>
        <xdr:cNvPr id="32" name="Gráfico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295275</xdr:colOff>
      <xdr:row>77</xdr:row>
      <xdr:rowOff>57150</xdr:rowOff>
    </xdr:from>
    <xdr:to>
      <xdr:col>13</xdr:col>
      <xdr:colOff>342900</xdr:colOff>
      <xdr:row>77</xdr:row>
      <xdr:rowOff>57150</xdr:rowOff>
    </xdr:to>
    <xdr:cxnSp macro="">
      <xdr:nvCxnSpPr>
        <xdr:cNvPr id="36" name="Conector recto 35"/>
        <xdr:cNvCxnSpPr/>
      </xdr:nvCxnSpPr>
      <xdr:spPr>
        <a:xfrm>
          <a:off x="295275" y="15220950"/>
          <a:ext cx="1125855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333375</xdr:colOff>
      <xdr:row>68</xdr:row>
      <xdr:rowOff>0</xdr:rowOff>
    </xdr:from>
    <xdr:to>
      <xdr:col>13</xdr:col>
      <xdr:colOff>333375</xdr:colOff>
      <xdr:row>76</xdr:row>
      <xdr:rowOff>104775</xdr:rowOff>
    </xdr:to>
    <xdr:cxnSp macro="">
      <xdr:nvCxnSpPr>
        <xdr:cNvPr id="41" name="Conector recto 40"/>
        <xdr:cNvCxnSpPr/>
      </xdr:nvCxnSpPr>
      <xdr:spPr>
        <a:xfrm flipV="1">
          <a:off x="11544300" y="13373100"/>
          <a:ext cx="0" cy="1704975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514350</xdr:colOff>
      <xdr:row>67</xdr:row>
      <xdr:rowOff>142875</xdr:rowOff>
    </xdr:from>
    <xdr:to>
      <xdr:col>21</xdr:col>
      <xdr:colOff>19050</xdr:colOff>
      <xdr:row>67</xdr:row>
      <xdr:rowOff>142875</xdr:rowOff>
    </xdr:to>
    <xdr:cxnSp macro="">
      <xdr:nvCxnSpPr>
        <xdr:cNvPr id="50" name="Conector recto 49"/>
        <xdr:cNvCxnSpPr/>
      </xdr:nvCxnSpPr>
      <xdr:spPr>
        <a:xfrm>
          <a:off x="11725275" y="13325475"/>
          <a:ext cx="5600700" cy="0"/>
        </a:xfrm>
        <a:prstGeom prst="line">
          <a:avLst/>
        </a:prstGeom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0.1369</cdr:x>
      <cdr:y>0.85993</cdr:y>
    </cdr:from>
    <cdr:to>
      <cdr:x>0.5</cdr:x>
      <cdr:y>0.97027</cdr:y>
    </cdr:to>
    <cdr:sp macro="" textlink="">
      <cdr:nvSpPr>
        <cdr:cNvPr id="2" name="CuadroTexto 1"/>
        <cdr:cNvSpPr txBox="1"/>
      </cdr:nvSpPr>
      <cdr:spPr>
        <a:xfrm xmlns:a="http://schemas.openxmlformats.org/drawingml/2006/main">
          <a:off x="625929" y="2361294"/>
          <a:ext cx="1660071" cy="3029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s-ES" sz="1100" b="1">
              <a:latin typeface="Times New Roman" panose="02020603050405020304" pitchFamily="18" charset="0"/>
              <a:cs typeface="Times New Roman" panose="02020603050405020304" pitchFamily="18" charset="0"/>
            </a:rPr>
            <a:t>MODELO</a:t>
          </a:r>
          <a:r>
            <a:rPr lang="es-ES" sz="1100" b="1" baseline="0">
              <a:latin typeface="Times New Roman" panose="02020603050405020304" pitchFamily="18" charset="0"/>
              <a:cs typeface="Times New Roman" panose="02020603050405020304" pitchFamily="18" charset="0"/>
            </a:rPr>
            <a:t>  PRONOSTICADO</a:t>
          </a:r>
          <a:endParaRPr lang="es-ES" sz="1100" b="1">
            <a:latin typeface="Times New Roman" panose="02020603050405020304" pitchFamily="18" charset="0"/>
            <a:cs typeface="Times New Roman" panose="02020603050405020304" pitchFamily="18" charset="0"/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180974</xdr:rowOff>
    </xdr:from>
    <xdr:to>
      <xdr:col>7</xdr:col>
      <xdr:colOff>520487</xdr:colOff>
      <xdr:row>22</xdr:row>
      <xdr:rowOff>190499</xdr:rowOff>
    </xdr:to>
    <xdr:pic>
      <xdr:nvPicPr>
        <xdr:cNvPr id="2" name="Imagen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8497" t="21748" r="43548" b="25511"/>
        <a:stretch/>
      </xdr:blipFill>
      <xdr:spPr>
        <a:xfrm>
          <a:off x="762000" y="180974"/>
          <a:ext cx="5092487" cy="420052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13"/>
  <sheetViews>
    <sheetView tabSelected="1" zoomScale="60" zoomScaleNormal="60" workbookViewId="0">
      <selection activeCell="A73" sqref="A1:A1048576"/>
    </sheetView>
  </sheetViews>
  <sheetFormatPr baseColWidth="10" defaultRowHeight="15" x14ac:dyDescent="0.25"/>
  <cols>
    <col min="1" max="16384" width="11.42578125" style="2"/>
  </cols>
  <sheetData>
    <row r="2" spans="3:11" x14ac:dyDescent="0.25">
      <c r="C2" s="35" t="s">
        <v>0</v>
      </c>
      <c r="D2" s="35"/>
      <c r="E2" s="35"/>
      <c r="F2" s="35"/>
      <c r="G2" s="35"/>
      <c r="H2" s="35"/>
      <c r="I2" s="35"/>
      <c r="J2" s="35"/>
      <c r="K2" s="35"/>
    </row>
    <row r="3" spans="3:11" x14ac:dyDescent="0.25">
      <c r="C3" s="35"/>
      <c r="D3" s="35"/>
      <c r="E3" s="35"/>
      <c r="F3" s="35"/>
      <c r="G3" s="35"/>
      <c r="H3" s="35"/>
      <c r="I3" s="35"/>
      <c r="J3" s="35"/>
      <c r="K3" s="35"/>
    </row>
    <row r="55" spans="2:6" ht="15" customHeight="1" x14ac:dyDescent="0.25">
      <c r="B55" s="36" t="s">
        <v>1</v>
      </c>
      <c r="C55" s="36"/>
      <c r="D55" s="36"/>
      <c r="E55" s="36"/>
      <c r="F55" s="36"/>
    </row>
    <row r="56" spans="2:6" ht="15" customHeight="1" x14ac:dyDescent="0.25">
      <c r="B56" s="36"/>
      <c r="C56" s="36"/>
      <c r="D56" s="36"/>
      <c r="E56" s="36"/>
      <c r="F56" s="36"/>
    </row>
    <row r="86" spans="2:12" x14ac:dyDescent="0.25">
      <c r="B86" s="37" t="s">
        <v>2</v>
      </c>
      <c r="C86" s="37"/>
      <c r="D86" s="37"/>
      <c r="E86" s="37"/>
      <c r="F86" s="37"/>
      <c r="G86" s="37"/>
      <c r="H86" s="37"/>
      <c r="I86" s="37"/>
      <c r="J86" s="37"/>
      <c r="K86" s="37"/>
      <c r="L86" s="37"/>
    </row>
    <row r="87" spans="2:12" x14ac:dyDescent="0.25">
      <c r="B87" s="37"/>
      <c r="C87" s="37"/>
      <c r="D87" s="37"/>
      <c r="E87" s="37"/>
      <c r="F87" s="37"/>
      <c r="G87" s="37"/>
      <c r="H87" s="37"/>
      <c r="I87" s="37"/>
      <c r="J87" s="37"/>
      <c r="K87" s="37"/>
      <c r="L87" s="37"/>
    </row>
    <row r="112" spans="2:3" x14ac:dyDescent="0.25">
      <c r="B112" s="38" t="s">
        <v>3</v>
      </c>
      <c r="C112" s="38"/>
    </row>
    <row r="113" spans="2:3" x14ac:dyDescent="0.25">
      <c r="B113" s="38"/>
      <c r="C113" s="38"/>
    </row>
  </sheetData>
  <mergeCells count="4">
    <mergeCell ref="C2:K3"/>
    <mergeCell ref="B55:F56"/>
    <mergeCell ref="B86:L87"/>
    <mergeCell ref="B112:C113"/>
  </mergeCells>
  <pageMargins left="0.7" right="0.7" top="0.75" bottom="0.75" header="0.3" footer="0.3"/>
  <pageSetup orientation="portrait" horizontalDpi="4294967292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U104"/>
  <sheetViews>
    <sheetView topLeftCell="A4" zoomScale="110" zoomScaleNormal="110" workbookViewId="0">
      <selection activeCell="B42" sqref="B42:F48"/>
    </sheetView>
  </sheetViews>
  <sheetFormatPr baseColWidth="10" defaultRowHeight="15" x14ac:dyDescent="0.25"/>
  <cols>
    <col min="1" max="1" width="5.85546875" customWidth="1"/>
    <col min="2" max="2" width="18.7109375" customWidth="1"/>
    <col min="3" max="3" width="22.5703125" customWidth="1"/>
    <col min="11" max="11" width="13.85546875" bestFit="1" customWidth="1"/>
  </cols>
  <sheetData>
    <row r="2" spans="2:14" x14ac:dyDescent="0.25">
      <c r="B2" s="7" t="s">
        <v>7</v>
      </c>
    </row>
    <row r="4" spans="2:14" x14ac:dyDescent="0.25">
      <c r="B4" t="s">
        <v>8</v>
      </c>
    </row>
    <row r="5" spans="2:14" x14ac:dyDescent="0.25">
      <c r="B5" t="s">
        <v>10</v>
      </c>
    </row>
    <row r="6" spans="2:14" x14ac:dyDescent="0.25">
      <c r="B6" t="s">
        <v>9</v>
      </c>
    </row>
    <row r="9" spans="2:14" ht="45.75" customHeight="1" x14ac:dyDescent="0.25">
      <c r="B9" s="8" t="s">
        <v>12</v>
      </c>
      <c r="C9" s="8" t="s">
        <v>11</v>
      </c>
      <c r="D9" s="9" t="s">
        <v>6</v>
      </c>
      <c r="E9" s="9" t="s">
        <v>5</v>
      </c>
      <c r="F9" s="9" t="s">
        <v>4</v>
      </c>
      <c r="G9" s="4"/>
      <c r="H9" s="4"/>
    </row>
    <row r="10" spans="2:14" x14ac:dyDescent="0.25">
      <c r="B10" s="1">
        <v>3</v>
      </c>
      <c r="C10" s="1">
        <v>9</v>
      </c>
      <c r="D10" s="1">
        <f>C10^2</f>
        <v>81</v>
      </c>
      <c r="E10" s="1">
        <f t="shared" ref="E10:E19" si="0">B10^2</f>
        <v>9</v>
      </c>
      <c r="F10" s="1">
        <f t="shared" ref="F10:F19" si="1">C10*B10</f>
        <v>27</v>
      </c>
      <c r="G10" s="1">
        <f t="shared" ref="G10:G19" si="2">$L$32-(B10*$G$35)</f>
        <v>3.1398068124046761</v>
      </c>
      <c r="H10">
        <f>(C10-G10)^2</f>
        <v>34.341864195938641</v>
      </c>
    </row>
    <row r="11" spans="2:14" x14ac:dyDescent="0.25">
      <c r="B11" s="1">
        <v>4</v>
      </c>
      <c r="C11" s="1">
        <v>12</v>
      </c>
      <c r="D11" s="1">
        <f t="shared" ref="D11:D19" si="3">C11^2</f>
        <v>144</v>
      </c>
      <c r="E11" s="1">
        <f t="shared" si="0"/>
        <v>16</v>
      </c>
      <c r="F11" s="1">
        <f t="shared" si="1"/>
        <v>48</v>
      </c>
      <c r="G11" s="1">
        <f t="shared" si="2"/>
        <v>1.632604643280799</v>
      </c>
      <c r="H11">
        <f t="shared" ref="H11:H19" si="4">(C11-G11)^2</f>
        <v>107.48288648252283</v>
      </c>
      <c r="J11" s="33"/>
      <c r="K11" s="33"/>
      <c r="L11" s="33"/>
      <c r="M11" s="33"/>
    </row>
    <row r="12" spans="2:14" x14ac:dyDescent="0.25">
      <c r="B12" s="1">
        <v>6</v>
      </c>
      <c r="C12" s="1">
        <v>16</v>
      </c>
      <c r="D12" s="1">
        <f t="shared" si="3"/>
        <v>256</v>
      </c>
      <c r="E12" s="1">
        <f t="shared" si="0"/>
        <v>36</v>
      </c>
      <c r="F12" s="1">
        <f t="shared" si="1"/>
        <v>96</v>
      </c>
      <c r="G12" s="1">
        <f t="shared" si="2"/>
        <v>-1.381799694966956</v>
      </c>
      <c r="H12">
        <f t="shared" si="4"/>
        <v>302.12696063595342</v>
      </c>
      <c r="J12" s="33"/>
      <c r="K12" s="33"/>
      <c r="L12" s="33"/>
      <c r="M12" s="33"/>
    </row>
    <row r="13" spans="2:14" x14ac:dyDescent="0.25">
      <c r="B13" s="1">
        <v>7</v>
      </c>
      <c r="C13" s="1">
        <v>19</v>
      </c>
      <c r="D13" s="1">
        <f t="shared" si="3"/>
        <v>361</v>
      </c>
      <c r="E13" s="1">
        <f t="shared" si="0"/>
        <v>49</v>
      </c>
      <c r="F13" s="1">
        <f t="shared" si="1"/>
        <v>133</v>
      </c>
      <c r="G13" s="1">
        <f t="shared" si="2"/>
        <v>-2.889001864090833</v>
      </c>
      <c r="H13">
        <f t="shared" si="4"/>
        <v>479.12840260617196</v>
      </c>
      <c r="J13" s="33"/>
      <c r="K13" s="33"/>
      <c r="L13" s="33"/>
      <c r="M13" s="33"/>
    </row>
    <row r="14" spans="2:14" x14ac:dyDescent="0.25">
      <c r="B14" s="1">
        <v>8</v>
      </c>
      <c r="C14" s="1">
        <v>23</v>
      </c>
      <c r="D14" s="1">
        <f t="shared" si="3"/>
        <v>529</v>
      </c>
      <c r="E14" s="1">
        <f t="shared" si="0"/>
        <v>64</v>
      </c>
      <c r="F14" s="1">
        <f t="shared" si="1"/>
        <v>184</v>
      </c>
      <c r="G14" s="1">
        <f t="shared" si="2"/>
        <v>-4.3962040332147101</v>
      </c>
      <c r="H14">
        <f t="shared" si="4"/>
        <v>750.55199542952982</v>
      </c>
      <c r="J14" s="33"/>
      <c r="K14" s="33"/>
      <c r="L14" s="33"/>
      <c r="M14" s="10"/>
      <c r="N14" s="1"/>
    </row>
    <row r="15" spans="2:14" x14ac:dyDescent="0.25">
      <c r="B15" s="1">
        <v>12</v>
      </c>
      <c r="C15" s="1">
        <v>27</v>
      </c>
      <c r="D15" s="1">
        <f t="shared" si="3"/>
        <v>729</v>
      </c>
      <c r="E15" s="1">
        <f t="shared" si="0"/>
        <v>144</v>
      </c>
      <c r="F15" s="1">
        <f t="shared" si="1"/>
        <v>324</v>
      </c>
      <c r="G15" s="1">
        <f t="shared" si="2"/>
        <v>-10.42501270971022</v>
      </c>
      <c r="H15">
        <f t="shared" si="4"/>
        <v>1400.6315763219714</v>
      </c>
      <c r="J15" s="33"/>
      <c r="K15" s="10"/>
      <c r="L15" s="10"/>
      <c r="M15" s="10"/>
      <c r="N15" s="1"/>
    </row>
    <row r="16" spans="2:14" x14ac:dyDescent="0.25">
      <c r="B16" s="1">
        <v>15</v>
      </c>
      <c r="C16" s="1">
        <v>34</v>
      </c>
      <c r="D16" s="1">
        <f t="shared" si="3"/>
        <v>1156</v>
      </c>
      <c r="E16" s="1">
        <f t="shared" si="0"/>
        <v>225</v>
      </c>
      <c r="F16" s="1">
        <f t="shared" si="1"/>
        <v>510</v>
      </c>
      <c r="G16" s="1">
        <f t="shared" si="2"/>
        <v>-14.946619217081849</v>
      </c>
      <c r="H16">
        <f t="shared" si="4"/>
        <v>2395.771532782006</v>
      </c>
      <c r="J16" s="33"/>
      <c r="K16" s="10"/>
      <c r="L16" s="10"/>
      <c r="M16" s="10"/>
      <c r="N16" s="1"/>
    </row>
    <row r="17" spans="1:14" x14ac:dyDescent="0.25">
      <c r="B17" s="1">
        <v>20</v>
      </c>
      <c r="C17" s="1">
        <v>37</v>
      </c>
      <c r="D17" s="1">
        <f t="shared" si="3"/>
        <v>1369</v>
      </c>
      <c r="E17" s="1">
        <f t="shared" si="0"/>
        <v>400</v>
      </c>
      <c r="F17" s="1">
        <f t="shared" si="1"/>
        <v>740</v>
      </c>
      <c r="G17" s="1">
        <f t="shared" si="2"/>
        <v>-22.482630062701237</v>
      </c>
      <c r="H17">
        <f t="shared" si="4"/>
        <v>3538.1832791761685</v>
      </c>
      <c r="J17" s="33"/>
      <c r="K17" s="34"/>
      <c r="L17" s="10"/>
      <c r="M17" s="10"/>
      <c r="N17" s="1"/>
    </row>
    <row r="18" spans="1:14" x14ac:dyDescent="0.25">
      <c r="B18" s="1">
        <v>22</v>
      </c>
      <c r="C18" s="1">
        <v>40</v>
      </c>
      <c r="D18" s="10">
        <f t="shared" si="3"/>
        <v>1600</v>
      </c>
      <c r="E18" s="10">
        <f t="shared" si="0"/>
        <v>484</v>
      </c>
      <c r="F18" s="10">
        <f t="shared" si="1"/>
        <v>880</v>
      </c>
      <c r="G18" s="1">
        <f t="shared" si="2"/>
        <v>-25.497034400948991</v>
      </c>
      <c r="H18">
        <f t="shared" si="4"/>
        <v>4289.8615153190958</v>
      </c>
      <c r="J18" s="33"/>
      <c r="K18" s="34"/>
      <c r="L18" s="10"/>
      <c r="M18" s="10"/>
      <c r="N18" s="1"/>
    </row>
    <row r="19" spans="1:14" x14ac:dyDescent="0.25">
      <c r="B19" s="3">
        <v>26</v>
      </c>
      <c r="C19" s="3">
        <v>45</v>
      </c>
      <c r="D19" s="3">
        <f t="shared" si="3"/>
        <v>2025</v>
      </c>
      <c r="E19" s="3">
        <f t="shared" si="0"/>
        <v>676</v>
      </c>
      <c r="F19" s="3">
        <f t="shared" si="1"/>
        <v>1170</v>
      </c>
      <c r="G19" s="3">
        <f t="shared" si="2"/>
        <v>-31.525843077444499</v>
      </c>
      <c r="H19" s="4">
        <f t="shared" si="4"/>
        <v>5856.204658713661</v>
      </c>
      <c r="J19" s="33"/>
      <c r="K19" s="33"/>
      <c r="L19" s="33"/>
      <c r="M19" s="10"/>
      <c r="N19" s="1"/>
    </row>
    <row r="20" spans="1:14" x14ac:dyDescent="0.25">
      <c r="A20" t="s">
        <v>13</v>
      </c>
      <c r="B20" s="11">
        <f>SUM(B10:B19)</f>
        <v>123</v>
      </c>
      <c r="C20" s="11">
        <f>SUM(C10:C19)</f>
        <v>262</v>
      </c>
      <c r="D20" s="11">
        <f t="shared" ref="D20:F20" si="5">SUM(D10:D19)</f>
        <v>8250</v>
      </c>
      <c r="E20" s="11">
        <f t="shared" si="5"/>
        <v>2103</v>
      </c>
      <c r="F20" s="11">
        <f t="shared" si="5"/>
        <v>4112</v>
      </c>
      <c r="G20" s="4"/>
      <c r="H20" s="22">
        <f>SUM(H10:H19)</f>
        <v>19154.284671663019</v>
      </c>
      <c r="M20" s="1"/>
      <c r="N20" s="1"/>
    </row>
    <row r="21" spans="1:14" x14ac:dyDescent="0.25">
      <c r="A21" t="s">
        <v>14</v>
      </c>
      <c r="B21" s="12">
        <f>AVERAGE(B10:B19)</f>
        <v>12.3</v>
      </c>
      <c r="C21" s="12">
        <f>AVERAGE(C10:C19)</f>
        <v>26.2</v>
      </c>
      <c r="M21" s="1"/>
      <c r="N21" s="1"/>
    </row>
    <row r="22" spans="1:14" x14ac:dyDescent="0.25">
      <c r="A22" t="s">
        <v>17</v>
      </c>
      <c r="B22" s="12">
        <f>COUNT(C10:C19)</f>
        <v>10</v>
      </c>
      <c r="M22" s="1"/>
      <c r="N22" s="1"/>
    </row>
    <row r="23" spans="1:14" x14ac:dyDescent="0.25">
      <c r="M23" s="10"/>
      <c r="N23" s="10"/>
    </row>
    <row r="24" spans="1:14" x14ac:dyDescent="0.25">
      <c r="B24" s="13" t="s">
        <v>15</v>
      </c>
    </row>
    <row r="26" spans="1:14" x14ac:dyDescent="0.25">
      <c r="J26">
        <f>383/2</f>
        <v>191.5</v>
      </c>
    </row>
    <row r="27" spans="1:14" x14ac:dyDescent="0.25">
      <c r="B27" t="s">
        <v>16</v>
      </c>
    </row>
    <row r="32" spans="1:14" ht="17.25" x14ac:dyDescent="0.3">
      <c r="L32" s="14">
        <f>C21-(G35*B21)</f>
        <v>7.6614133197763081</v>
      </c>
    </row>
    <row r="35" spans="2:18" x14ac:dyDescent="0.25">
      <c r="F35" s="3">
        <f>(B22*F20)-(C20*B20)</f>
        <v>8894</v>
      </c>
      <c r="G35" s="41">
        <f>F35/F36</f>
        <v>1.5072021691238773</v>
      </c>
      <c r="I35" t="s">
        <v>18</v>
      </c>
    </row>
    <row r="36" spans="2:18" x14ac:dyDescent="0.25">
      <c r="F36" s="1">
        <f>(B22*E20)-(B20^2)</f>
        <v>5901</v>
      </c>
      <c r="G36" s="42"/>
    </row>
    <row r="40" spans="2:18" x14ac:dyDescent="0.25">
      <c r="G40" t="s">
        <v>19</v>
      </c>
    </row>
    <row r="42" spans="2:18" x14ac:dyDescent="0.25">
      <c r="B42" s="13" t="s">
        <v>20</v>
      </c>
    </row>
    <row r="43" spans="2:18" x14ac:dyDescent="0.25">
      <c r="P43" s="43" t="str">
        <f>IF(O45&lt;0.9,"NO Existe  Relacion Significativa","Existe  Relacion Significativa")</f>
        <v>Existe  Relacion Significativa</v>
      </c>
      <c r="Q43" s="43"/>
      <c r="R43" s="43"/>
    </row>
    <row r="44" spans="2:18" x14ac:dyDescent="0.25">
      <c r="P44" s="43"/>
      <c r="Q44" s="43"/>
      <c r="R44" s="43"/>
    </row>
    <row r="45" spans="2:18" x14ac:dyDescent="0.25">
      <c r="N45">
        <f>((B22*F20)-(C20*B20))^2</f>
        <v>79103236</v>
      </c>
      <c r="O45" s="41">
        <f>N45/N46</f>
        <v>0.96745497201124164</v>
      </c>
      <c r="P45" s="43"/>
      <c r="Q45" s="43"/>
      <c r="R45" s="43"/>
    </row>
    <row r="46" spans="2:18" x14ac:dyDescent="0.25">
      <c r="N46">
        <f>((B22*E20)-B20^2)*((B22*D20)-C20^2)</f>
        <v>81764256</v>
      </c>
      <c r="O46" s="42"/>
      <c r="P46" s="43"/>
      <c r="Q46" s="43"/>
      <c r="R46" s="43"/>
    </row>
    <row r="47" spans="2:18" x14ac:dyDescent="0.25">
      <c r="P47" s="43"/>
      <c r="Q47" s="43"/>
      <c r="R47" s="43"/>
    </row>
    <row r="48" spans="2:18" x14ac:dyDescent="0.25">
      <c r="P48" s="43"/>
      <c r="Q48" s="43"/>
      <c r="R48" s="43"/>
    </row>
    <row r="50" spans="2:21" x14ac:dyDescent="0.25">
      <c r="B50" s="13" t="s">
        <v>21</v>
      </c>
    </row>
    <row r="52" spans="2:21" x14ac:dyDescent="0.25">
      <c r="G52" s="7" t="s">
        <v>23</v>
      </c>
    </row>
    <row r="53" spans="2:21" x14ac:dyDescent="0.25">
      <c r="D53" s="7" t="s">
        <v>22</v>
      </c>
    </row>
    <row r="55" spans="2:21" x14ac:dyDescent="0.25">
      <c r="K55" s="1">
        <f>F20</f>
        <v>4112</v>
      </c>
      <c r="L55" s="3">
        <f>B20*C20</f>
        <v>32226</v>
      </c>
      <c r="M55" s="44">
        <f>K55-(L55/L56)</f>
        <v>889.40000000000009</v>
      </c>
      <c r="R55" s="1">
        <f>M59</f>
        <v>1385.6000000000004</v>
      </c>
      <c r="S55" s="15">
        <f>M55^2</f>
        <v>791032.36000000022</v>
      </c>
      <c r="T55" s="44">
        <f>R55-(S55/S56)</f>
        <v>45.09439078122341</v>
      </c>
    </row>
    <row r="56" spans="2:21" x14ac:dyDescent="0.25">
      <c r="K56" s="1"/>
      <c r="L56" s="1">
        <f>B22</f>
        <v>10</v>
      </c>
      <c r="M56" s="45"/>
      <c r="R56" s="1"/>
      <c r="S56" s="1">
        <f>M63</f>
        <v>590.09999999999991</v>
      </c>
      <c r="T56" s="45"/>
    </row>
    <row r="59" spans="2:21" x14ac:dyDescent="0.25">
      <c r="K59" s="1">
        <f>D20</f>
        <v>8250</v>
      </c>
      <c r="L59" s="3">
        <f>C20^2</f>
        <v>68644</v>
      </c>
      <c r="M59" s="44">
        <f>K59-(L59/L60)</f>
        <v>1385.6000000000004</v>
      </c>
    </row>
    <row r="60" spans="2:21" x14ac:dyDescent="0.25">
      <c r="K60" s="1"/>
      <c r="L60" s="1">
        <f>B22</f>
        <v>10</v>
      </c>
      <c r="M60" s="45"/>
      <c r="Q60" s="5">
        <f>T55</f>
        <v>45.09439078122341</v>
      </c>
      <c r="R60" s="52">
        <f>Q60/Q61</f>
        <v>5.6367988476529263</v>
      </c>
      <c r="U60" s="17">
        <f>Q64</f>
        <v>2.3741943575985784</v>
      </c>
    </row>
    <row r="61" spans="2:21" x14ac:dyDescent="0.25">
      <c r="B61" s="7" t="s">
        <v>24</v>
      </c>
      <c r="Q61" s="6">
        <f>L56-2</f>
        <v>8</v>
      </c>
      <c r="R61" s="53"/>
      <c r="U61" s="6">
        <f>SQRT(M63)</f>
        <v>24.291973983190413</v>
      </c>
    </row>
    <row r="63" spans="2:21" x14ac:dyDescent="0.25">
      <c r="K63" s="1">
        <f>E20</f>
        <v>2103</v>
      </c>
      <c r="L63" s="3">
        <f>B20^2</f>
        <v>15129</v>
      </c>
      <c r="M63" s="44">
        <f>K63-(L63/L64)</f>
        <v>590.09999999999991</v>
      </c>
      <c r="U63" s="54">
        <f>U60/U61</f>
        <v>9.7735752526389011E-2</v>
      </c>
    </row>
    <row r="64" spans="2:21" x14ac:dyDescent="0.25">
      <c r="D64" s="50">
        <f>(G35-0)/U63</f>
        <v>15.421195725862214</v>
      </c>
      <c r="K64" s="1"/>
      <c r="L64" s="1">
        <f>B22</f>
        <v>10</v>
      </c>
      <c r="M64" s="45"/>
      <c r="Q64" s="16">
        <f>SQRT(R60)</f>
        <v>2.3741943575985784</v>
      </c>
      <c r="U64" s="55"/>
    </row>
    <row r="65" spans="2:21" x14ac:dyDescent="0.25">
      <c r="D65" s="51"/>
    </row>
    <row r="68" spans="2:21" x14ac:dyDescent="0.25">
      <c r="B68" s="7" t="s">
        <v>25</v>
      </c>
      <c r="F68" s="7" t="s">
        <v>30</v>
      </c>
    </row>
    <row r="71" spans="2:21" x14ac:dyDescent="0.25">
      <c r="E71" s="56" t="str">
        <f>IF(C76&lt;D64,"SE ACEPTA LA HIPOTESIS ALTERNATIVA","NO SE ACEPTA LA HIPOTESIS ALTERNATIVA")</f>
        <v>SE ACEPTA LA HIPOTESIS ALTERNATIVA</v>
      </c>
      <c r="F71" s="56"/>
      <c r="G71" s="56"/>
      <c r="O71" s="7" t="s">
        <v>32</v>
      </c>
    </row>
    <row r="72" spans="2:21" x14ac:dyDescent="0.25">
      <c r="B72" s="18" t="s">
        <v>26</v>
      </c>
      <c r="C72" s="1">
        <v>0.05</v>
      </c>
      <c r="E72" s="56"/>
      <c r="F72" s="56"/>
      <c r="G72" s="56"/>
    </row>
    <row r="73" spans="2:21" x14ac:dyDescent="0.25">
      <c r="B73" s="18" t="s">
        <v>74</v>
      </c>
      <c r="C73" s="1">
        <f>1-(C72/2)</f>
        <v>0.97499999999999998</v>
      </c>
      <c r="E73" s="56"/>
      <c r="F73" s="56"/>
      <c r="G73" s="56"/>
    </row>
    <row r="74" spans="2:21" x14ac:dyDescent="0.25">
      <c r="B74" s="18" t="s">
        <v>28</v>
      </c>
      <c r="C74" s="1">
        <f>10-2</f>
        <v>8</v>
      </c>
      <c r="E74" s="56"/>
      <c r="F74" s="56"/>
      <c r="G74" s="56"/>
    </row>
    <row r="75" spans="2:21" x14ac:dyDescent="0.25">
      <c r="B75" s="18"/>
      <c r="C75" s="1"/>
      <c r="E75" s="56"/>
      <c r="F75" s="56"/>
      <c r="G75" s="56"/>
    </row>
    <row r="76" spans="2:21" ht="21" x14ac:dyDescent="0.25">
      <c r="B76" s="20" t="s">
        <v>29</v>
      </c>
      <c r="C76" s="19">
        <f>_xlfn.T.INV(C73,C74)</f>
        <v>2.3060041352041662</v>
      </c>
      <c r="E76" s="56"/>
      <c r="F76" s="56"/>
      <c r="G76" s="56"/>
    </row>
    <row r="79" spans="2:21" x14ac:dyDescent="0.25">
      <c r="O79" s="7" t="s">
        <v>33</v>
      </c>
      <c r="T79" s="3">
        <f>M83-0</f>
        <v>0.98359288936594169</v>
      </c>
      <c r="U79" s="50">
        <f>T79/T80</f>
        <v>15.421195725862187</v>
      </c>
    </row>
    <row r="80" spans="2:21" x14ac:dyDescent="0.25">
      <c r="B80" s="7" t="s">
        <v>31</v>
      </c>
      <c r="T80" s="1">
        <f>Q82</f>
        <v>6.3781882212700453E-2</v>
      </c>
      <c r="U80" s="51"/>
    </row>
    <row r="82" spans="2:19" x14ac:dyDescent="0.25">
      <c r="Q82" s="48">
        <f>SQRT((1-O45)/(10-2))</f>
        <v>6.3781882212700453E-2</v>
      </c>
    </row>
    <row r="83" spans="2:19" x14ac:dyDescent="0.25">
      <c r="M83" s="46">
        <f>SQRT(O45)</f>
        <v>0.98359288936594169</v>
      </c>
      <c r="Q83" s="49"/>
    </row>
    <row r="84" spans="2:19" x14ac:dyDescent="0.25">
      <c r="M84" s="47"/>
    </row>
    <row r="86" spans="2:19" x14ac:dyDescent="0.25">
      <c r="O86" s="7" t="s">
        <v>25</v>
      </c>
    </row>
    <row r="87" spans="2:19" x14ac:dyDescent="0.25">
      <c r="H87" s="40" t="str">
        <f>IF(M83&gt;0.9,"EXISTE CORRELACION","NO EXISTE CORRELACION")</f>
        <v>EXISTE CORRELACION</v>
      </c>
      <c r="I87" s="40"/>
      <c r="J87" s="40"/>
      <c r="K87" s="40"/>
      <c r="L87" s="40"/>
      <c r="M87" s="40"/>
    </row>
    <row r="88" spans="2:19" x14ac:dyDescent="0.25">
      <c r="H88" s="40"/>
      <c r="I88" s="40"/>
      <c r="J88" s="40"/>
      <c r="K88" s="40"/>
      <c r="L88" s="40"/>
      <c r="M88" s="40"/>
      <c r="R88" s="18" t="s">
        <v>26</v>
      </c>
      <c r="S88" s="1">
        <v>0.05</v>
      </c>
    </row>
    <row r="89" spans="2:19" x14ac:dyDescent="0.25">
      <c r="R89" s="18" t="s">
        <v>27</v>
      </c>
      <c r="S89" s="1">
        <f>1-(S88/2)</f>
        <v>0.97499999999999998</v>
      </c>
    </row>
    <row r="90" spans="2:19" x14ac:dyDescent="0.25">
      <c r="R90" s="18" t="s">
        <v>28</v>
      </c>
      <c r="S90" s="1">
        <f>10-2</f>
        <v>8</v>
      </c>
    </row>
    <row r="91" spans="2:19" x14ac:dyDescent="0.25">
      <c r="B91" s="7" t="s">
        <v>34</v>
      </c>
    </row>
    <row r="92" spans="2:19" ht="21" x14ac:dyDescent="0.25">
      <c r="G92" t="s">
        <v>35</v>
      </c>
      <c r="Q92" s="21"/>
      <c r="R92" s="20" t="s">
        <v>29</v>
      </c>
      <c r="S92" s="19">
        <f>_xlfn.T.INV(S89,S90)</f>
        <v>2.3060041352041662</v>
      </c>
    </row>
    <row r="95" spans="2:19" x14ac:dyDescent="0.25">
      <c r="D95" s="3">
        <f>H20</f>
        <v>19154.284671663019</v>
      </c>
      <c r="E95" s="39">
        <f>SQRT(D95/D96)</f>
        <v>48.93143758319264</v>
      </c>
    </row>
    <row r="96" spans="2:19" x14ac:dyDescent="0.25">
      <c r="D96" s="1">
        <f>B22-2</f>
        <v>8</v>
      </c>
      <c r="E96" s="39"/>
    </row>
    <row r="99" spans="1:13" x14ac:dyDescent="0.25">
      <c r="A99" t="s">
        <v>36</v>
      </c>
    </row>
    <row r="104" spans="1:13" ht="23.25" x14ac:dyDescent="0.25">
      <c r="D104" s="40">
        <f>7.661-(1.507*13)</f>
        <v>-11.929999999999998</v>
      </c>
      <c r="E104" s="40"/>
      <c r="F104" s="40"/>
      <c r="I104" s="23" t="s">
        <v>37</v>
      </c>
      <c r="J104" s="24">
        <f>D104-(S92*E95)*SQRT((1/10)+((13-12.3)^2/(2013-123^(2/10))))</f>
        <v>-47.655365153929218</v>
      </c>
      <c r="K104" s="24"/>
      <c r="L104" s="24" t="s">
        <v>38</v>
      </c>
      <c r="M104" s="25">
        <f>D104+(S92*E95)*SQRT((1/10)+((13-12.3)^2/(2013-123^(2/10))))</f>
        <v>23.795365153929218</v>
      </c>
    </row>
  </sheetData>
  <mergeCells count="17">
    <mergeCell ref="U79:U80"/>
    <mergeCell ref="T55:T56"/>
    <mergeCell ref="R60:R61"/>
    <mergeCell ref="U63:U64"/>
    <mergeCell ref="D64:D65"/>
    <mergeCell ref="E71:G76"/>
    <mergeCell ref="E95:E96"/>
    <mergeCell ref="D104:F104"/>
    <mergeCell ref="G35:G36"/>
    <mergeCell ref="O45:O46"/>
    <mergeCell ref="P43:R48"/>
    <mergeCell ref="M55:M56"/>
    <mergeCell ref="M59:M60"/>
    <mergeCell ref="M63:M64"/>
    <mergeCell ref="M83:M84"/>
    <mergeCell ref="H87:M88"/>
    <mergeCell ref="Q82:Q83"/>
  </mergeCells>
  <pageMargins left="0.7" right="0.7" top="0.75" bottom="0.75" header="0.3" footer="0.3"/>
  <pageSetup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9" sqref="I1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50"/>
  <sheetViews>
    <sheetView zoomScale="110" zoomScaleNormal="110" workbookViewId="0">
      <selection activeCell="B44" sqref="B44"/>
    </sheetView>
  </sheetViews>
  <sheetFormatPr baseColWidth="10" defaultRowHeight="15" x14ac:dyDescent="0.25"/>
  <cols>
    <col min="1" max="1" width="9.28515625" customWidth="1"/>
    <col min="2" max="2" width="12.7109375" bestFit="1" customWidth="1"/>
    <col min="3" max="3" width="13.5703125" customWidth="1"/>
    <col min="4" max="4" width="13.42578125" customWidth="1"/>
  </cols>
  <sheetData>
    <row r="2" spans="2:6" x14ac:dyDescent="0.25">
      <c r="B2" s="27" t="s">
        <v>39</v>
      </c>
    </row>
    <row r="3" spans="2:6" x14ac:dyDescent="0.25">
      <c r="B3" t="s">
        <v>40</v>
      </c>
    </row>
    <row r="4" spans="2:6" x14ac:dyDescent="0.25">
      <c r="B4" t="s">
        <v>41</v>
      </c>
    </row>
    <row r="6" spans="2:6" ht="33.75" x14ac:dyDescent="0.25">
      <c r="B6" s="5" t="s">
        <v>42</v>
      </c>
      <c r="C6" s="26" t="s">
        <v>48</v>
      </c>
      <c r="D6" s="26" t="s">
        <v>49</v>
      </c>
    </row>
    <row r="7" spans="2:6" x14ac:dyDescent="0.25">
      <c r="B7" s="1" t="s">
        <v>43</v>
      </c>
      <c r="C7" s="1">
        <v>12</v>
      </c>
      <c r="D7" s="1">
        <v>55</v>
      </c>
      <c r="F7" t="s">
        <v>50</v>
      </c>
    </row>
    <row r="8" spans="2:6" x14ac:dyDescent="0.25">
      <c r="B8" s="1" t="s">
        <v>44</v>
      </c>
      <c r="C8" s="1">
        <v>14</v>
      </c>
      <c r="D8" s="1">
        <v>63</v>
      </c>
      <c r="F8" t="s">
        <v>51</v>
      </c>
    </row>
    <row r="9" spans="2:6" x14ac:dyDescent="0.25">
      <c r="B9" s="1" t="s">
        <v>45</v>
      </c>
      <c r="C9" s="1">
        <v>17</v>
      </c>
      <c r="D9" s="1">
        <v>67</v>
      </c>
      <c r="F9" t="s">
        <v>52</v>
      </c>
    </row>
    <row r="10" spans="2:6" x14ac:dyDescent="0.25">
      <c r="B10" s="1" t="s">
        <v>46</v>
      </c>
      <c r="C10" s="1">
        <v>16</v>
      </c>
      <c r="D10" s="1">
        <v>70</v>
      </c>
    </row>
    <row r="11" spans="2:6" x14ac:dyDescent="0.25">
      <c r="B11" s="1" t="s">
        <v>47</v>
      </c>
      <c r="C11" s="1">
        <v>11</v>
      </c>
      <c r="D11" s="1">
        <v>51</v>
      </c>
    </row>
    <row r="14" spans="2:6" x14ac:dyDescent="0.25">
      <c r="B14" s="27" t="s">
        <v>53</v>
      </c>
    </row>
    <row r="15" spans="2:6" x14ac:dyDescent="0.25">
      <c r="B15" t="s">
        <v>59</v>
      </c>
    </row>
    <row r="16" spans="2:6" x14ac:dyDescent="0.25">
      <c r="B16" t="s">
        <v>54</v>
      </c>
    </row>
    <row r="18" spans="2:6" x14ac:dyDescent="0.25">
      <c r="C18" s="1" t="s">
        <v>55</v>
      </c>
      <c r="D18" s="1" t="s">
        <v>56</v>
      </c>
    </row>
    <row r="19" spans="2:6" x14ac:dyDescent="0.25">
      <c r="C19" s="1">
        <v>6</v>
      </c>
      <c r="D19" s="1">
        <v>300</v>
      </c>
    </row>
    <row r="20" spans="2:6" x14ac:dyDescent="0.25">
      <c r="C20" s="1">
        <v>12</v>
      </c>
      <c r="D20" s="1">
        <v>408</v>
      </c>
      <c r="F20" t="s">
        <v>50</v>
      </c>
    </row>
    <row r="21" spans="2:6" x14ac:dyDescent="0.25">
      <c r="C21" s="1">
        <v>14</v>
      </c>
      <c r="D21" s="1">
        <v>5560</v>
      </c>
      <c r="F21" t="s">
        <v>57</v>
      </c>
    </row>
    <row r="22" spans="2:6" x14ac:dyDescent="0.25">
      <c r="C22" s="1">
        <v>6</v>
      </c>
      <c r="D22" s="1">
        <v>252</v>
      </c>
      <c r="F22" t="s">
        <v>67</v>
      </c>
    </row>
    <row r="23" spans="2:6" x14ac:dyDescent="0.25">
      <c r="C23" s="1">
        <v>9</v>
      </c>
      <c r="D23" s="1">
        <v>288</v>
      </c>
    </row>
    <row r="24" spans="2:6" x14ac:dyDescent="0.25">
      <c r="C24" s="1">
        <v>13</v>
      </c>
      <c r="D24" s="1">
        <v>650</v>
      </c>
    </row>
    <row r="25" spans="2:6" x14ac:dyDescent="0.25">
      <c r="C25" s="1">
        <v>15</v>
      </c>
      <c r="D25" s="1">
        <v>630</v>
      </c>
    </row>
    <row r="26" spans="2:6" x14ac:dyDescent="0.25">
      <c r="C26" s="1">
        <v>9</v>
      </c>
      <c r="D26" s="1">
        <v>522</v>
      </c>
    </row>
    <row r="27" spans="2:6" x14ac:dyDescent="0.25">
      <c r="B27" s="28"/>
    </row>
    <row r="28" spans="2:6" x14ac:dyDescent="0.25">
      <c r="B28" s="27" t="s">
        <v>58</v>
      </c>
    </row>
    <row r="29" spans="2:6" x14ac:dyDescent="0.25">
      <c r="B29" t="s">
        <v>60</v>
      </c>
    </row>
    <row r="30" spans="2:6" x14ac:dyDescent="0.25">
      <c r="B30" t="s">
        <v>61</v>
      </c>
    </row>
    <row r="32" spans="2:6" ht="24" x14ac:dyDescent="0.25">
      <c r="B32" s="3" t="s">
        <v>62</v>
      </c>
      <c r="C32" s="29" t="s">
        <v>63</v>
      </c>
      <c r="D32" s="29" t="s">
        <v>64</v>
      </c>
    </row>
    <row r="33" spans="2:12" x14ac:dyDescent="0.25">
      <c r="B33" s="1">
        <v>2008</v>
      </c>
      <c r="C33" s="1">
        <v>5</v>
      </c>
      <c r="D33" s="1">
        <v>9</v>
      </c>
    </row>
    <row r="34" spans="2:12" x14ac:dyDescent="0.25">
      <c r="B34" s="1">
        <v>2009</v>
      </c>
      <c r="C34" s="1">
        <v>7</v>
      </c>
      <c r="D34" s="1">
        <v>11</v>
      </c>
      <c r="F34" t="s">
        <v>50</v>
      </c>
    </row>
    <row r="35" spans="2:12" x14ac:dyDescent="0.25">
      <c r="B35" s="1">
        <v>2010</v>
      </c>
      <c r="C35" s="1">
        <v>10</v>
      </c>
      <c r="D35" s="1">
        <v>15</v>
      </c>
      <c r="F35" t="s">
        <v>65</v>
      </c>
    </row>
    <row r="36" spans="2:12" x14ac:dyDescent="0.25">
      <c r="B36" s="1">
        <v>2011</v>
      </c>
      <c r="C36" s="1">
        <v>12</v>
      </c>
      <c r="D36" s="1">
        <v>16</v>
      </c>
      <c r="F36" t="s">
        <v>66</v>
      </c>
    </row>
    <row r="37" spans="2:12" x14ac:dyDescent="0.25">
      <c r="B37" s="1">
        <v>2012</v>
      </c>
      <c r="C37" s="1">
        <v>16</v>
      </c>
      <c r="D37" s="1">
        <v>20</v>
      </c>
    </row>
    <row r="38" spans="2:12" x14ac:dyDescent="0.25">
      <c r="B38" s="1">
        <v>2013</v>
      </c>
      <c r="C38" s="1">
        <v>20</v>
      </c>
      <c r="D38" s="1">
        <v>24</v>
      </c>
    </row>
    <row r="39" spans="2:12" x14ac:dyDescent="0.25">
      <c r="C39" s="1">
        <v>23</v>
      </c>
      <c r="D39" s="1">
        <v>27</v>
      </c>
    </row>
    <row r="40" spans="2:12" x14ac:dyDescent="0.25">
      <c r="B40" s="27"/>
      <c r="C40" s="1">
        <v>27</v>
      </c>
      <c r="D40" s="1">
        <v>29</v>
      </c>
    </row>
    <row r="41" spans="2:12" ht="18.75" x14ac:dyDescent="0.25">
      <c r="B41" s="30"/>
      <c r="C41" s="1">
        <v>19</v>
      </c>
      <c r="D41" s="1">
        <v>22</v>
      </c>
    </row>
    <row r="43" spans="2:12" x14ac:dyDescent="0.25">
      <c r="B43" s="7" t="s">
        <v>68</v>
      </c>
      <c r="C43" t="s">
        <v>71</v>
      </c>
    </row>
    <row r="45" spans="2:12" ht="18.75" x14ac:dyDescent="0.3">
      <c r="B45" s="31" t="s">
        <v>69</v>
      </c>
      <c r="C45" s="31">
        <v>5</v>
      </c>
      <c r="D45" s="31">
        <v>7</v>
      </c>
      <c r="E45" s="31">
        <v>10</v>
      </c>
      <c r="F45" s="31">
        <v>12</v>
      </c>
      <c r="G45" s="31">
        <v>16</v>
      </c>
      <c r="H45" s="31">
        <v>20</v>
      </c>
      <c r="I45" s="31">
        <v>23</v>
      </c>
      <c r="J45" s="31">
        <v>27</v>
      </c>
      <c r="K45" s="31">
        <v>19</v>
      </c>
      <c r="L45" s="31">
        <v>14</v>
      </c>
    </row>
    <row r="46" spans="2:12" ht="18.75" x14ac:dyDescent="0.3">
      <c r="B46" s="32" t="s">
        <v>70</v>
      </c>
      <c r="C46" s="31">
        <v>9</v>
      </c>
      <c r="D46" s="31">
        <v>11</v>
      </c>
      <c r="E46" s="31">
        <v>15</v>
      </c>
      <c r="F46" s="31">
        <v>16</v>
      </c>
      <c r="G46" s="31">
        <v>20</v>
      </c>
      <c r="H46" s="31">
        <v>24</v>
      </c>
      <c r="I46" s="31">
        <v>27</v>
      </c>
      <c r="J46" s="31">
        <v>29</v>
      </c>
      <c r="K46" s="31">
        <v>22</v>
      </c>
      <c r="L46" s="31">
        <v>20</v>
      </c>
    </row>
    <row r="48" spans="2:12" x14ac:dyDescent="0.25">
      <c r="B48" t="s">
        <v>50</v>
      </c>
    </row>
    <row r="49" spans="2:2" x14ac:dyDescent="0.25">
      <c r="B49" t="s">
        <v>72</v>
      </c>
    </row>
    <row r="50" spans="2:2" x14ac:dyDescent="0.25">
      <c r="B50" t="s">
        <v>73</v>
      </c>
    </row>
  </sheetData>
  <pageMargins left="0.7" right="0.7" top="0.75" bottom="0.75" header="0.3" footer="0.3"/>
  <pageSetup orientation="portrait" horizontalDpi="4294967292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REGRESION LINEAL Y CORRELACION</vt:lpstr>
      <vt:lpstr>CASO RESUELTO</vt:lpstr>
      <vt:lpstr>Caso Resuelto I</vt:lpstr>
      <vt:lpstr>PRACTICA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LAB-PC31</dc:creator>
  <cp:lastModifiedBy>CECOMP</cp:lastModifiedBy>
  <dcterms:created xsi:type="dcterms:W3CDTF">2015-09-27T00:19:19Z</dcterms:created>
  <dcterms:modified xsi:type="dcterms:W3CDTF">2018-07-25T19:28:00Z</dcterms:modified>
</cp:coreProperties>
</file>