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429C16A8-DF5A-42DC-9FE0-6436E1194C96}" xr6:coauthVersionLast="47" xr6:coauthVersionMax="47" xr10:uidLastSave="{00000000-0000-0000-0000-000000000000}"/>
  <bookViews>
    <workbookView xWindow="28680" yWindow="-210" windowWidth="29040" windowHeight="17640" activeTab="2" xr2:uid="{00000000-000D-0000-FFFF-FFFF00000000}"/>
  </bookViews>
  <sheets>
    <sheet name="StartingState" sheetId="1" r:id="rId1"/>
    <sheet name="ConversionMatrix" sheetId="5" r:id="rId2"/>
    <sheet name="BaseParams" sheetId="6" r:id="rId3"/>
    <sheet name="ED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5" a="1"/>
  <c r="B2" i="5" s="1"/>
  <c r="B2" i="1" a="1"/>
  <c r="B2" i="1" s="1"/>
  <c r="Q3" i="3"/>
  <c r="U2" i="3" a="1"/>
  <c r="U2" i="3" s="1"/>
  <c r="R3" i="3"/>
  <c r="B1" i="5" a="1"/>
  <c r="B1" i="5" s="1"/>
  <c r="Q2" i="3"/>
  <c r="Q4" i="3"/>
  <c r="Q5" i="3"/>
  <c r="Q6" i="3"/>
  <c r="Q7" i="3"/>
  <c r="Q8" i="3"/>
  <c r="R8" i="3"/>
  <c r="Q9" i="3"/>
  <c r="Q10" i="3"/>
  <c r="Q11" i="3"/>
  <c r="Q12" i="3"/>
  <c r="P2" i="3" a="1"/>
  <c r="P2" i="3" s="1"/>
  <c r="R2" i="3" s="1"/>
  <c r="B1" i="3" a="1"/>
  <c r="B1" i="3" s="1"/>
  <c r="N2" i="3" s="1" a="1"/>
  <c r="N2" i="3" s="1"/>
  <c r="R7" i="3" l="1"/>
  <c r="R6" i="3"/>
  <c r="R5" i="3"/>
  <c r="R12" i="3"/>
  <c r="R4" i="3"/>
  <c r="R10" i="3"/>
  <c r="R11" i="3"/>
  <c r="R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<sst xmlns="http://schemas.openxmlformats.org/spreadsheetml/2006/main" count="59" uniqueCount="33">
  <si>
    <t>ai_ml</t>
  </si>
  <si>
    <t>sen_tec</t>
  </si>
  <si>
    <t>col_sys_alg</t>
  </si>
  <si>
    <t>tec_mob</t>
  </si>
  <si>
    <t>cont_alg</t>
  </si>
  <si>
    <t>loc_map</t>
  </si>
  <si>
    <t>sen_fus</t>
  </si>
  <si>
    <t>edg_com</t>
  </si>
  <si>
    <t>com_net</t>
  </si>
  <si>
    <t>ene_mgm</t>
  </si>
  <si>
    <t>sim_mod</t>
  </si>
  <si>
    <t>n_a,n_b</t>
  </si>
  <si>
    <t>p_a,p_b</t>
  </si>
  <si>
    <t>n_y,n_z</t>
  </si>
  <si>
    <t>p_y,p_z</t>
  </si>
  <si>
    <t>u,v</t>
  </si>
  <si>
    <t>w,x</t>
  </si>
  <si>
    <t>A,B</t>
  </si>
  <si>
    <t>conversion matrix</t>
  </si>
  <si>
    <t>State_0A</t>
  </si>
  <si>
    <t>State_0B</t>
  </si>
  <si>
    <t>Params_0A</t>
  </si>
  <si>
    <t>Params_0_B</t>
  </si>
  <si>
    <t>Params_0_baseA</t>
  </si>
  <si>
    <t>params_0_baseB</t>
  </si>
  <si>
    <t>StateA_sig</t>
  </si>
  <si>
    <t>StateB_sig</t>
  </si>
  <si>
    <t>I</t>
  </si>
  <si>
    <t>D</t>
  </si>
  <si>
    <t>Cov_scaler</t>
  </si>
  <si>
    <t>PlayerA_y</t>
  </si>
  <si>
    <t>PlayerB_y</t>
  </si>
  <si>
    <t>Phi,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</si>
</sst>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3" sqref="B2:C12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9.7109375" bestFit="1" customWidth="1"/>
  </cols>
  <sheetData>
    <row r="1" spans="1:3" x14ac:dyDescent="0.25">
      <c r="B1" t="s">
        <v>30</v>
      </c>
      <c r="C1" t="s">
        <v>31</v>
      </c>
    </row>
    <row r="2" spans="1:3" x14ac:dyDescent="0.25">
      <c r="A2" t="s">
        <v>1</v>
      </c>
      <c r="B2" cm="1">
        <f t="array" ref="B2:C12">EDIT!O2:P12</f>
        <v>4</v>
      </c>
      <c r="C2">
        <v>4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5</v>
      </c>
      <c r="C4">
        <v>5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3</v>
      </c>
      <c r="C7">
        <v>3</v>
      </c>
    </row>
    <row r="8" spans="1:3" x14ac:dyDescent="0.25">
      <c r="A8" t="s">
        <v>0</v>
      </c>
      <c r="B8">
        <v>5</v>
      </c>
      <c r="C8">
        <v>5</v>
      </c>
    </row>
    <row r="9" spans="1:3" x14ac:dyDescent="0.25">
      <c r="A9" t="s">
        <v>7</v>
      </c>
      <c r="B9">
        <v>3</v>
      </c>
      <c r="C9">
        <v>3</v>
      </c>
    </row>
    <row r="10" spans="1:3" x14ac:dyDescent="0.25">
      <c r="A10" t="s">
        <v>8</v>
      </c>
      <c r="B10">
        <v>5</v>
      </c>
      <c r="C10">
        <v>5</v>
      </c>
    </row>
    <row r="11" spans="1:3" x14ac:dyDescent="0.25">
      <c r="A11" t="s">
        <v>9</v>
      </c>
      <c r="B11">
        <v>2</v>
      </c>
      <c r="C11">
        <v>2</v>
      </c>
    </row>
    <row r="12" spans="1:3" x14ac:dyDescent="0.2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DA4-F073-4C1B-804A-348F3CB1E796}">
  <dimension ref="A1:L9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</cols>
  <sheetData>
    <row r="1" spans="1:12" x14ac:dyDescent="0.25"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</row>
    <row r="2" spans="1:12" x14ac:dyDescent="0.25">
      <c r="A2" t="s">
        <v>17</v>
      </c>
      <c r="B2" cm="1">
        <f t="array" ref="B2:L9">EDIT!B2:L9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</row>
    <row r="4" spans="1:12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</row>
    <row r="6" spans="1:12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</row>
    <row r="7" spans="1:12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</row>
    <row r="8" spans="1:1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9BBC-6317-43A4-A331-8B6E954B9E7D}">
  <dimension ref="A1:C9"/>
  <sheetViews>
    <sheetView tabSelected="1" workbookViewId="0">
      <selection activeCell="G11" sqref="G11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3" x14ac:dyDescent="0.25">
      <c r="B1" t="s">
        <v>21</v>
      </c>
      <c r="C1" t="s">
        <v>22</v>
      </c>
    </row>
    <row r="2" spans="1:3" x14ac:dyDescent="0.25">
      <c r="A2" t="s">
        <v>17</v>
      </c>
      <c r="B2" s="2" cm="1">
        <f t="array" ref="B2:C9">EDIT!W2:X9</f>
        <v>6</v>
      </c>
      <c r="C2" s="2">
        <v>6</v>
      </c>
    </row>
    <row r="3" spans="1:3" x14ac:dyDescent="0.25">
      <c r="A3" t="s">
        <v>32</v>
      </c>
      <c r="B3" s="3">
        <v>2</v>
      </c>
      <c r="C3" s="3">
        <v>2</v>
      </c>
    </row>
    <row r="4" spans="1:3" x14ac:dyDescent="0.25">
      <c r="A4" t="s">
        <v>11</v>
      </c>
      <c r="B4" s="1">
        <v>4</v>
      </c>
      <c r="C4" s="1">
        <v>4</v>
      </c>
    </row>
    <row r="5" spans="1:3" x14ac:dyDescent="0.25">
      <c r="A5" t="s">
        <v>12</v>
      </c>
      <c r="B5" s="3">
        <v>0.5</v>
      </c>
      <c r="C5" s="3">
        <v>0.5</v>
      </c>
    </row>
    <row r="6" spans="1:3" x14ac:dyDescent="0.25">
      <c r="A6" t="s">
        <v>13</v>
      </c>
      <c r="B6" s="1">
        <v>2</v>
      </c>
      <c r="C6" s="1">
        <v>2</v>
      </c>
    </row>
    <row r="7" spans="1:3" x14ac:dyDescent="0.25">
      <c r="A7" t="s">
        <v>14</v>
      </c>
      <c r="B7" s="3">
        <v>0.4</v>
      </c>
      <c r="C7" s="3">
        <v>0.4</v>
      </c>
    </row>
    <row r="8" spans="1:3" x14ac:dyDescent="0.25">
      <c r="A8" t="s">
        <v>15</v>
      </c>
      <c r="B8" s="2">
        <v>0.5</v>
      </c>
      <c r="C8" s="2">
        <v>0.5</v>
      </c>
    </row>
    <row r="9" spans="1:3" x14ac:dyDescent="0.25">
      <c r="A9" t="s">
        <v>16</v>
      </c>
      <c r="B9" s="2">
        <v>1</v>
      </c>
      <c r="C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08D-2646-472B-9FB7-832AE684CD5D}">
  <dimension ref="A1:X14"/>
  <sheetViews>
    <sheetView workbookViewId="0">
      <selection activeCell="X4" sqref="X4"/>
    </sheetView>
  </sheetViews>
  <sheetFormatPr defaultRowHeight="15" x14ac:dyDescent="0.25"/>
  <cols>
    <col min="1" max="1" width="17" bestFit="1" customWidth="1"/>
    <col min="3" max="3" width="10.85546875" bestFit="1" customWidth="1"/>
    <col min="14" max="14" width="10.85546875" bestFit="1" customWidth="1"/>
    <col min="21" max="21" width="10.7109375" bestFit="1" customWidth="1"/>
    <col min="22" max="22" width="11.5703125" bestFit="1" customWidth="1"/>
    <col min="23" max="23" width="16" bestFit="1" customWidth="1"/>
  </cols>
  <sheetData>
    <row r="1" spans="1:24" x14ac:dyDescent="0.25">
      <c r="A1" t="s">
        <v>18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  <c r="O1" t="s">
        <v>19</v>
      </c>
      <c r="P1" t="s">
        <v>20</v>
      </c>
      <c r="Q1" t="s">
        <v>25</v>
      </c>
      <c r="R1" t="s">
        <v>26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 cm="1">
        <f t="array" ref="N2:N12">TRANSPOSE(_xlfn.ANCHORARRAY(B1))</f>
        <v>sen_tec</v>
      </c>
      <c r="O2">
        <v>4</v>
      </c>
      <c r="P2" cm="1">
        <f t="array" ref="P2:P12">O2:O12</f>
        <v>4</v>
      </c>
      <c r="Q2">
        <f>1/(1+EXP(-O2*$B$13+$B$12))</f>
        <v>0.95257412682243336</v>
      </c>
      <c r="R2">
        <f>1/(1+EXP(-P2*$B$13+$B$12))</f>
        <v>0.95257412682243336</v>
      </c>
      <c r="T2" t="s">
        <v>17</v>
      </c>
      <c r="U2" s="2" cm="1">
        <f t="array" ref="U2:V9">(1 + MMULT(B2:L9*B14,Q2:R12)) * W2:X9</f>
        <v>6</v>
      </c>
      <c r="V2" s="2">
        <v>6</v>
      </c>
      <c r="W2">
        <v>6</v>
      </c>
      <c r="X2">
        <v>6</v>
      </c>
    </row>
    <row r="3" spans="1:24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  <c r="N3" t="str">
        <v>col_sys_alg</v>
      </c>
      <c r="O3">
        <v>1</v>
      </c>
      <c r="P3">
        <v>1</v>
      </c>
      <c r="Q3">
        <f>1/(1+EXP(-O3*$B$13+$B$12))</f>
        <v>4.7425873177566781E-2</v>
      </c>
      <c r="R3">
        <f>1/(1+EXP(-P3*$B$13+$B$12))</f>
        <v>4.7425873177566781E-2</v>
      </c>
      <c r="T3" t="s">
        <v>32</v>
      </c>
      <c r="U3" s="3">
        <v>8.0867387108847204</v>
      </c>
      <c r="V3" s="3">
        <v>8.0867387108847204</v>
      </c>
      <c r="W3">
        <v>2</v>
      </c>
      <c r="X3">
        <v>2</v>
      </c>
    </row>
    <row r="4" spans="1:24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N4" t="str">
        <v>tec_mob</v>
      </c>
      <c r="O4">
        <v>5</v>
      </c>
      <c r="P4">
        <v>5</v>
      </c>
      <c r="Q4">
        <f t="shared" ref="Q3:Q12" si="0">1/(1+EXP(-O4*$B$13+$B$12))</f>
        <v>0.99330714907571527</v>
      </c>
      <c r="R4">
        <f t="shared" ref="R4:R12" si="1">1/(1+EXP(-P4*$B$13+$B$12))</f>
        <v>0.99330714907571527</v>
      </c>
      <c r="T4" t="s">
        <v>11</v>
      </c>
      <c r="U4" s="1">
        <v>6.8624956952355376</v>
      </c>
      <c r="V4" s="1">
        <v>6.8624956952355376</v>
      </c>
      <c r="W4">
        <v>4</v>
      </c>
      <c r="X4">
        <v>4</v>
      </c>
    </row>
    <row r="5" spans="1:24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N5" t="str">
        <v>cont_alg</v>
      </c>
      <c r="O5">
        <v>3</v>
      </c>
      <c r="P5">
        <v>3</v>
      </c>
      <c r="Q5">
        <f t="shared" si="0"/>
        <v>0.7310585786300049</v>
      </c>
      <c r="R5">
        <f t="shared" si="1"/>
        <v>0.7310585786300049</v>
      </c>
      <c r="T5" t="s">
        <v>12</v>
      </c>
      <c r="U5" s="3">
        <v>1.8412250628948656</v>
      </c>
      <c r="V5" s="3">
        <v>1.8412250628948656</v>
      </c>
      <c r="W5">
        <v>0.5</v>
      </c>
      <c r="X5">
        <v>0.5</v>
      </c>
    </row>
    <row r="6" spans="1:24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  <c r="N6" t="str">
        <v>loc_map</v>
      </c>
      <c r="O6">
        <v>2</v>
      </c>
      <c r="P6">
        <v>2</v>
      </c>
      <c r="Q6">
        <f t="shared" si="0"/>
        <v>0.2689414213699951</v>
      </c>
      <c r="R6">
        <f t="shared" si="1"/>
        <v>0.2689414213699951</v>
      </c>
      <c r="T6" t="s">
        <v>13</v>
      </c>
      <c r="U6" s="1">
        <v>6.6235971934235218</v>
      </c>
      <c r="V6" s="1">
        <v>6.6235971934235218</v>
      </c>
      <c r="W6">
        <v>2</v>
      </c>
      <c r="X6">
        <v>2</v>
      </c>
    </row>
    <row r="7" spans="1:24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  <c r="N7" t="str">
        <v>sen_fus</v>
      </c>
      <c r="O7">
        <v>3</v>
      </c>
      <c r="P7">
        <v>3</v>
      </c>
      <c r="Q7">
        <f t="shared" si="0"/>
        <v>0.7310585786300049</v>
      </c>
      <c r="R7">
        <f t="shared" si="1"/>
        <v>0.7310585786300049</v>
      </c>
      <c r="T7" t="s">
        <v>14</v>
      </c>
      <c r="U7" s="3">
        <v>1.9984762428218481</v>
      </c>
      <c r="V7" s="3">
        <v>1.9984762428218481</v>
      </c>
      <c r="W7">
        <v>0.4</v>
      </c>
      <c r="X7">
        <v>0.4</v>
      </c>
    </row>
    <row r="8" spans="1:24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v>ai_ml</v>
      </c>
      <c r="O8">
        <v>5</v>
      </c>
      <c r="P8">
        <v>5</v>
      </c>
      <c r="Q8">
        <f t="shared" si="0"/>
        <v>0.99330714907571527</v>
      </c>
      <c r="R8">
        <f t="shared" si="1"/>
        <v>0.99330714907571527</v>
      </c>
      <c r="T8" t="s">
        <v>15</v>
      </c>
      <c r="U8" s="2">
        <v>0.5</v>
      </c>
      <c r="V8" s="2">
        <v>0.5</v>
      </c>
      <c r="W8" s="1">
        <v>0.5</v>
      </c>
      <c r="X8">
        <v>0.5</v>
      </c>
    </row>
    <row r="9" spans="1:24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v>edg_com</v>
      </c>
      <c r="O9">
        <v>3</v>
      </c>
      <c r="P9">
        <v>3</v>
      </c>
      <c r="Q9">
        <f t="shared" si="0"/>
        <v>0.7310585786300049</v>
      </c>
      <c r="R9">
        <f t="shared" si="1"/>
        <v>0.7310585786300049</v>
      </c>
      <c r="T9" t="s">
        <v>16</v>
      </c>
      <c r="U9" s="2">
        <v>1</v>
      </c>
      <c r="V9" s="2">
        <v>1</v>
      </c>
      <c r="W9">
        <v>1</v>
      </c>
      <c r="X9">
        <v>1</v>
      </c>
    </row>
    <row r="10" spans="1:24" x14ac:dyDescent="0.25">
      <c r="N10" t="str">
        <v>com_net</v>
      </c>
      <c r="O10">
        <v>5</v>
      </c>
      <c r="P10">
        <v>5</v>
      </c>
      <c r="Q10">
        <f t="shared" si="0"/>
        <v>0.99330714907571527</v>
      </c>
      <c r="R10">
        <f t="shared" si="1"/>
        <v>0.99330714907571527</v>
      </c>
    </row>
    <row r="11" spans="1:24" x14ac:dyDescent="0.25">
      <c r="N11" t="str">
        <v>ene_mgm</v>
      </c>
      <c r="O11">
        <v>2</v>
      </c>
      <c r="P11">
        <v>2</v>
      </c>
      <c r="Q11">
        <f t="shared" si="0"/>
        <v>0.2689414213699951</v>
      </c>
      <c r="R11">
        <f t="shared" si="1"/>
        <v>0.2689414213699951</v>
      </c>
    </row>
    <row r="12" spans="1:24" x14ac:dyDescent="0.25">
      <c r="A12" t="s">
        <v>27</v>
      </c>
      <c r="B12">
        <v>5</v>
      </c>
      <c r="N12" t="str">
        <v>sim_mod</v>
      </c>
      <c r="O12">
        <v>1</v>
      </c>
      <c r="P12">
        <v>1</v>
      </c>
      <c r="Q12">
        <f t="shared" si="0"/>
        <v>4.7425873177566781E-2</v>
      </c>
      <c r="R12">
        <f t="shared" si="1"/>
        <v>4.7425873177566781E-2</v>
      </c>
    </row>
    <row r="13" spans="1:24" x14ac:dyDescent="0.25">
      <c r="A13" t="s">
        <v>28</v>
      </c>
      <c r="B13">
        <v>2</v>
      </c>
    </row>
    <row r="14" spans="1:24" x14ac:dyDescent="0.25">
      <c r="A14" t="s">
        <v>29</v>
      </c>
      <c r="B1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StartingState</vt:lpstr>
      <vt:lpstr>ConversionMatrix</vt:lpstr>
      <vt:lpstr>BaseParams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Berntsson</dc:creator>
  <cp:lastModifiedBy>Isak Berntsson</cp:lastModifiedBy>
  <dcterms:created xsi:type="dcterms:W3CDTF">2015-06-05T18:17:20Z</dcterms:created>
  <dcterms:modified xsi:type="dcterms:W3CDTF">2023-03-09T15:57:35Z</dcterms:modified>
</cp:coreProperties>
</file>