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arlsahlen1/Documents/Universitet/Y/TATA62/profit_decomposition/PAM/"/>
    </mc:Choice>
  </mc:AlternateContent>
  <xr:revisionPtr revIDLastSave="0" documentId="13_ncr:1_{7791277D-1F5F-1149-846B-FFF5D7FE1C8E}" xr6:coauthVersionLast="47" xr6:coauthVersionMax="47" xr10:uidLastSave="{00000000-0000-0000-0000-000000000000}"/>
  <bookViews>
    <workbookView visibility="hidden" xWindow="-100" yWindow="-100" windowWidth="30940" windowHeight="17040" activeTab="9" xr2:uid="{00000000-000D-0000-FFFF-FFFF00000000}"/>
    <workbookView visibility="hidden" xWindow="-100" yWindow="-100" windowWidth="30940" windowHeight="17040" firstSheet="9" activeTab="9" xr2:uid="{B7BF083D-9853-4631-A8EF-55D1A091D42C}"/>
    <workbookView visibility="hidden" xWindow="-100" yWindow="-100" windowWidth="30940" windowHeight="17040" firstSheet="1" activeTab="1" xr2:uid="{7D76EA55-1DB7-4C69-9ADC-7E26308FA575}"/>
    <workbookView xWindow="-38400" yWindow="-3600" windowWidth="17120" windowHeight="21600" activeTab="1" xr2:uid="{BEC44F96-61B0-4FB1-8988-EFD62B6DEEE4}"/>
  </bookViews>
  <sheets>
    <sheet name="procurement" sheetId="1" r:id="rId1"/>
    <sheet name="bom" sheetId="2" r:id="rId2"/>
    <sheet name="production" sheetId="15" r:id="rId3"/>
    <sheet name="sales" sheetId="14" r:id="rId4"/>
    <sheet name="deposits" sheetId="4" r:id="rId5"/>
    <sheet name="fx" sheetId="5" r:id="rId6"/>
    <sheet name="usedFXCurves" sheetId="16" r:id="rId7"/>
    <sheet name="Price List SEK" sheetId="17" r:id="rId8"/>
    <sheet name="Price List Valuta" sheetId="18" r:id="rId9"/>
    <sheet name="hc" sheetId="6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5" roundtripDataSignature="AMtx7mhhS7BAET6tZ02ZFfKgjYXeG0Sg8A=="/>
    </ext>
  </extLst>
</workbook>
</file>

<file path=xl/calcChain.xml><?xml version="1.0" encoding="utf-8"?>
<calcChain xmlns="http://schemas.openxmlformats.org/spreadsheetml/2006/main">
  <c r="T94" i="18" l="1"/>
  <c r="S94" i="18"/>
  <c r="R94" i="18"/>
  <c r="Q94" i="18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C94" i="18"/>
  <c r="B94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B93" i="18"/>
  <c r="T92" i="18"/>
  <c r="S92" i="18"/>
  <c r="R92" i="18"/>
  <c r="Q92" i="18"/>
  <c r="P92" i="18"/>
  <c r="O92" i="18"/>
  <c r="N92" i="18"/>
  <c r="M92" i="18"/>
  <c r="L92" i="18"/>
  <c r="K92" i="18"/>
  <c r="J92" i="18"/>
  <c r="I92" i="18"/>
  <c r="H92" i="18"/>
  <c r="G92" i="18"/>
  <c r="F92" i="18"/>
  <c r="E92" i="18"/>
  <c r="D92" i="18"/>
  <c r="C92" i="18"/>
  <c r="B92" i="18"/>
  <c r="T91" i="18"/>
  <c r="S91" i="18"/>
  <c r="R91" i="18"/>
  <c r="Q91" i="18"/>
  <c r="P91" i="18"/>
  <c r="O91" i="18"/>
  <c r="N91" i="18"/>
  <c r="M91" i="18"/>
  <c r="L91" i="18"/>
  <c r="K91" i="18"/>
  <c r="J91" i="18"/>
  <c r="I91" i="18"/>
  <c r="H91" i="18"/>
  <c r="G91" i="18"/>
  <c r="F91" i="18"/>
  <c r="E91" i="18"/>
  <c r="D91" i="18"/>
  <c r="C91" i="18"/>
  <c r="B91" i="18"/>
  <c r="T90" i="18"/>
  <c r="S90" i="18"/>
  <c r="R90" i="18"/>
  <c r="Q90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B90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C89" i="18"/>
  <c r="B89" i="18"/>
  <c r="T88" i="18"/>
  <c r="S88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C88" i="18"/>
  <c r="B88" i="18"/>
  <c r="T87" i="18"/>
  <c r="S87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C87" i="18"/>
  <c r="B87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B86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C85" i="18"/>
  <c r="B85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B84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B83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B82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B81" i="18"/>
  <c r="T80" i="18"/>
  <c r="S80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B80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B79" i="18"/>
  <c r="T78" i="18"/>
  <c r="S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B78" i="18"/>
  <c r="T77" i="18"/>
  <c r="S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B77" i="18"/>
  <c r="T76" i="18"/>
  <c r="S76" i="18"/>
  <c r="R76" i="18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B76" i="18"/>
  <c r="T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B75" i="18"/>
  <c r="T74" i="18"/>
  <c r="S74" i="18"/>
  <c r="R74" i="18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B74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B73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T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69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64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T60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M94" i="17"/>
  <c r="Q94" i="17" s="1"/>
  <c r="L94" i="17"/>
  <c r="P94" i="17" s="1"/>
  <c r="K94" i="17"/>
  <c r="O94" i="17" s="1"/>
  <c r="M93" i="17"/>
  <c r="Q93" i="17" s="1"/>
  <c r="L93" i="17"/>
  <c r="P93" i="17" s="1"/>
  <c r="K93" i="17"/>
  <c r="O93" i="17" s="1"/>
  <c r="Q92" i="17"/>
  <c r="M92" i="17"/>
  <c r="L92" i="17"/>
  <c r="P92" i="17" s="1"/>
  <c r="K92" i="17"/>
  <c r="O92" i="17" s="1"/>
  <c r="O91" i="17"/>
  <c r="M91" i="17"/>
  <c r="Q91" i="17" s="1"/>
  <c r="L91" i="17"/>
  <c r="P91" i="17" s="1"/>
  <c r="K91" i="17"/>
  <c r="Q90" i="17"/>
  <c r="P90" i="17"/>
  <c r="M90" i="17"/>
  <c r="L90" i="17"/>
  <c r="K90" i="17"/>
  <c r="O90" i="17" s="1"/>
  <c r="O89" i="17"/>
  <c r="M89" i="17"/>
  <c r="Q89" i="17" s="1"/>
  <c r="L89" i="17"/>
  <c r="P89" i="17" s="1"/>
  <c r="K89" i="17"/>
  <c r="Q88" i="17"/>
  <c r="M88" i="17"/>
  <c r="L88" i="17"/>
  <c r="P88" i="17" s="1"/>
  <c r="K88" i="17"/>
  <c r="O88" i="17" s="1"/>
  <c r="P87" i="17"/>
  <c r="O87" i="17"/>
  <c r="M87" i="17"/>
  <c r="Q87" i="17" s="1"/>
  <c r="L87" i="17"/>
  <c r="K87" i="17"/>
  <c r="Q86" i="17"/>
  <c r="P86" i="17"/>
  <c r="M86" i="17"/>
  <c r="L86" i="17"/>
  <c r="K86" i="17"/>
  <c r="O86" i="17" s="1"/>
  <c r="O85" i="17"/>
  <c r="M85" i="17"/>
  <c r="Q85" i="17" s="1"/>
  <c r="L85" i="17"/>
  <c r="P85" i="17" s="1"/>
  <c r="K85" i="17"/>
  <c r="Q84" i="17"/>
  <c r="M84" i="17"/>
  <c r="L84" i="17"/>
  <c r="P84" i="17" s="1"/>
  <c r="K84" i="17"/>
  <c r="O84" i="17" s="1"/>
  <c r="P83" i="17"/>
  <c r="O83" i="17"/>
  <c r="M83" i="17"/>
  <c r="Q83" i="17" s="1"/>
  <c r="L83" i="17"/>
  <c r="K83" i="17"/>
  <c r="Q82" i="17"/>
  <c r="P82" i="17"/>
  <c r="M82" i="17"/>
  <c r="L82" i="17"/>
  <c r="K82" i="17"/>
  <c r="O82" i="17" s="1"/>
  <c r="O81" i="17"/>
  <c r="M81" i="17"/>
  <c r="Q81" i="17" s="1"/>
  <c r="L81" i="17"/>
  <c r="P81" i="17" s="1"/>
  <c r="K81" i="17"/>
  <c r="Q80" i="17"/>
  <c r="M80" i="17"/>
  <c r="L80" i="17"/>
  <c r="P80" i="17" s="1"/>
  <c r="K80" i="17"/>
  <c r="O80" i="17" s="1"/>
  <c r="P79" i="17"/>
  <c r="O79" i="17"/>
  <c r="M79" i="17"/>
  <c r="Q79" i="17" s="1"/>
  <c r="L79" i="17"/>
  <c r="K79" i="17"/>
  <c r="Q78" i="17"/>
  <c r="P78" i="17"/>
  <c r="M78" i="17"/>
  <c r="L78" i="17"/>
  <c r="K78" i="17"/>
  <c r="O78" i="17" s="1"/>
  <c r="O77" i="17"/>
  <c r="M77" i="17"/>
  <c r="Q77" i="17" s="1"/>
  <c r="L77" i="17"/>
  <c r="P77" i="17" s="1"/>
  <c r="K77" i="17"/>
  <c r="Q76" i="17"/>
  <c r="M76" i="17"/>
  <c r="L76" i="17"/>
  <c r="P76" i="17" s="1"/>
  <c r="K76" i="17"/>
  <c r="O76" i="17" s="1"/>
  <c r="P75" i="17"/>
  <c r="O75" i="17"/>
  <c r="M75" i="17"/>
  <c r="Q75" i="17" s="1"/>
  <c r="L75" i="17"/>
  <c r="K75" i="17"/>
  <c r="Q74" i="17"/>
  <c r="P74" i="17"/>
  <c r="M74" i="17"/>
  <c r="L74" i="17"/>
  <c r="K74" i="17"/>
  <c r="O74" i="17" s="1"/>
  <c r="O73" i="17"/>
  <c r="M73" i="17"/>
  <c r="Q73" i="17" s="1"/>
  <c r="L73" i="17"/>
  <c r="P73" i="17" s="1"/>
  <c r="K73" i="17"/>
  <c r="Q72" i="17"/>
  <c r="M72" i="17"/>
  <c r="L72" i="17"/>
  <c r="P72" i="17" s="1"/>
  <c r="K72" i="17"/>
  <c r="O72" i="17" s="1"/>
  <c r="P71" i="17"/>
  <c r="O71" i="17"/>
  <c r="M71" i="17"/>
  <c r="Q71" i="17" s="1"/>
  <c r="L71" i="17"/>
  <c r="K71" i="17"/>
  <c r="Q70" i="17"/>
  <c r="P70" i="17"/>
  <c r="M70" i="17"/>
  <c r="L70" i="17"/>
  <c r="K70" i="17"/>
  <c r="O70" i="17" s="1"/>
  <c r="O69" i="17"/>
  <c r="M69" i="17"/>
  <c r="Q69" i="17" s="1"/>
  <c r="L69" i="17"/>
  <c r="P69" i="17" s="1"/>
  <c r="K69" i="17"/>
  <c r="Q68" i="17"/>
  <c r="M68" i="17"/>
  <c r="L68" i="17"/>
  <c r="P68" i="17" s="1"/>
  <c r="K68" i="17"/>
  <c r="O68" i="17" s="1"/>
  <c r="P67" i="17"/>
  <c r="O67" i="17"/>
  <c r="M67" i="17"/>
  <c r="Q67" i="17" s="1"/>
  <c r="L67" i="17"/>
  <c r="K67" i="17"/>
  <c r="Q66" i="17"/>
  <c r="P66" i="17"/>
  <c r="M66" i="17"/>
  <c r="L66" i="17"/>
  <c r="K66" i="17"/>
  <c r="O66" i="17" s="1"/>
  <c r="O65" i="17"/>
  <c r="M65" i="17"/>
  <c r="Q65" i="17" s="1"/>
  <c r="L65" i="17"/>
  <c r="P65" i="17" s="1"/>
  <c r="K65" i="17"/>
  <c r="Q64" i="17"/>
  <c r="M64" i="17"/>
  <c r="L64" i="17"/>
  <c r="P64" i="17" s="1"/>
  <c r="K64" i="17"/>
  <c r="O64" i="17" s="1"/>
  <c r="P63" i="17"/>
  <c r="O63" i="17"/>
  <c r="M63" i="17"/>
  <c r="Q63" i="17" s="1"/>
  <c r="L63" i="17"/>
  <c r="K63" i="17"/>
  <c r="Q62" i="17"/>
  <c r="P62" i="17"/>
  <c r="M62" i="17"/>
  <c r="L62" i="17"/>
  <c r="K62" i="17"/>
  <c r="O62" i="17" s="1"/>
  <c r="O61" i="17"/>
  <c r="M61" i="17"/>
  <c r="Q61" i="17" s="1"/>
  <c r="L61" i="17"/>
  <c r="P61" i="17" s="1"/>
  <c r="K61" i="17"/>
  <c r="Q60" i="17"/>
  <c r="M60" i="17"/>
  <c r="L60" i="17"/>
  <c r="P60" i="17" s="1"/>
  <c r="K60" i="17"/>
  <c r="O60" i="17" s="1"/>
  <c r="P59" i="17"/>
  <c r="O59" i="17"/>
  <c r="M59" i="17"/>
  <c r="Q59" i="17" s="1"/>
  <c r="L59" i="17"/>
  <c r="K59" i="17"/>
  <c r="Q58" i="17"/>
  <c r="P58" i="17"/>
  <c r="M58" i="17"/>
  <c r="L58" i="17"/>
  <c r="K58" i="17"/>
  <c r="O58" i="17" s="1"/>
  <c r="P57" i="17"/>
  <c r="O57" i="17"/>
  <c r="M57" i="17"/>
  <c r="Q57" i="17" s="1"/>
  <c r="L57" i="17"/>
  <c r="K57" i="17"/>
  <c r="Q56" i="17"/>
  <c r="M56" i="17"/>
  <c r="L56" i="17"/>
  <c r="P56" i="17" s="1"/>
  <c r="K56" i="17"/>
  <c r="O56" i="17" s="1"/>
  <c r="P55" i="17"/>
  <c r="M55" i="17"/>
  <c r="Q55" i="17" s="1"/>
  <c r="L55" i="17"/>
  <c r="K55" i="17"/>
  <c r="O55" i="17" s="1"/>
  <c r="Q54" i="17"/>
  <c r="P54" i="17"/>
  <c r="M54" i="17"/>
  <c r="L54" i="17"/>
  <c r="K54" i="17"/>
  <c r="O54" i="17" s="1"/>
  <c r="P53" i="17"/>
  <c r="O53" i="17"/>
  <c r="M53" i="17"/>
  <c r="Q53" i="17" s="1"/>
  <c r="L53" i="17"/>
  <c r="K53" i="17"/>
  <c r="M52" i="17"/>
  <c r="Q52" i="17" s="1"/>
  <c r="L52" i="17"/>
  <c r="P52" i="17" s="1"/>
  <c r="K52" i="17"/>
  <c r="O52" i="17" s="1"/>
  <c r="P51" i="17"/>
  <c r="M51" i="17"/>
  <c r="Q51" i="17" s="1"/>
  <c r="L51" i="17"/>
  <c r="K51" i="17"/>
  <c r="O51" i="17" s="1"/>
  <c r="Q50" i="17"/>
  <c r="P50" i="17"/>
  <c r="M50" i="17"/>
  <c r="L50" i="17"/>
  <c r="K50" i="17"/>
  <c r="O50" i="17" s="1"/>
  <c r="P49" i="17"/>
  <c r="O49" i="17"/>
  <c r="M49" i="17"/>
  <c r="Q49" i="17" s="1"/>
  <c r="L49" i="17"/>
  <c r="K49" i="17"/>
  <c r="M48" i="17"/>
  <c r="Q48" i="17" s="1"/>
  <c r="L48" i="17"/>
  <c r="P48" i="17" s="1"/>
  <c r="K48" i="17"/>
  <c r="O48" i="17" s="1"/>
  <c r="P47" i="17"/>
  <c r="M47" i="17"/>
  <c r="Q47" i="17" s="1"/>
  <c r="L47" i="17"/>
  <c r="K47" i="17"/>
  <c r="O47" i="17" s="1"/>
  <c r="Q46" i="17"/>
  <c r="P46" i="17"/>
  <c r="M46" i="17"/>
  <c r="L46" i="17"/>
  <c r="K46" i="17"/>
  <c r="O46" i="17" s="1"/>
  <c r="P45" i="17"/>
  <c r="O45" i="17"/>
  <c r="M45" i="17"/>
  <c r="Q45" i="17" s="1"/>
  <c r="L45" i="17"/>
  <c r="K45" i="17"/>
  <c r="M44" i="17"/>
  <c r="Q44" i="17" s="1"/>
  <c r="L44" i="17"/>
  <c r="P44" i="17" s="1"/>
  <c r="K44" i="17"/>
  <c r="O44" i="17" s="1"/>
  <c r="P43" i="17"/>
  <c r="M43" i="17"/>
  <c r="Q43" i="17" s="1"/>
  <c r="L43" i="17"/>
  <c r="K43" i="17"/>
  <c r="O43" i="17" s="1"/>
  <c r="Q42" i="17"/>
  <c r="P42" i="17"/>
  <c r="M42" i="17"/>
  <c r="L42" i="17"/>
  <c r="K42" i="17"/>
  <c r="O42" i="17" s="1"/>
  <c r="P41" i="17"/>
  <c r="O41" i="17"/>
  <c r="M41" i="17"/>
  <c r="Q41" i="17" s="1"/>
  <c r="L41" i="17"/>
  <c r="K41" i="17"/>
  <c r="M40" i="17"/>
  <c r="Q40" i="17" s="1"/>
  <c r="L40" i="17"/>
  <c r="P40" i="17" s="1"/>
  <c r="K40" i="17"/>
  <c r="O40" i="17" s="1"/>
  <c r="P39" i="17"/>
  <c r="M39" i="17"/>
  <c r="Q39" i="17" s="1"/>
  <c r="L39" i="17"/>
  <c r="K39" i="17"/>
  <c r="O39" i="17" s="1"/>
  <c r="Q38" i="17"/>
  <c r="P38" i="17"/>
  <c r="M38" i="17"/>
  <c r="L38" i="17"/>
  <c r="K38" i="17"/>
  <c r="O38" i="17" s="1"/>
  <c r="P37" i="17"/>
  <c r="O37" i="17"/>
  <c r="M37" i="17"/>
  <c r="Q37" i="17" s="1"/>
  <c r="L37" i="17"/>
  <c r="K37" i="17"/>
  <c r="M36" i="17"/>
  <c r="Q36" i="17" s="1"/>
  <c r="L36" i="17"/>
  <c r="P36" i="17" s="1"/>
  <c r="K36" i="17"/>
  <c r="O36" i="17" s="1"/>
  <c r="P35" i="17"/>
  <c r="M35" i="17"/>
  <c r="Q35" i="17" s="1"/>
  <c r="L35" i="17"/>
  <c r="K35" i="17"/>
  <c r="O35" i="17" s="1"/>
  <c r="Q34" i="17"/>
  <c r="P34" i="17"/>
  <c r="M34" i="17"/>
  <c r="L34" i="17"/>
  <c r="K34" i="17"/>
  <c r="O34" i="17" s="1"/>
  <c r="P33" i="17"/>
  <c r="O33" i="17"/>
  <c r="M33" i="17"/>
  <c r="Q33" i="17" s="1"/>
  <c r="L33" i="17"/>
  <c r="K33" i="17"/>
  <c r="M32" i="17"/>
  <c r="Q32" i="17" s="1"/>
  <c r="L32" i="17"/>
  <c r="P32" i="17" s="1"/>
  <c r="K32" i="17"/>
  <c r="O32" i="17" s="1"/>
  <c r="P31" i="17"/>
  <c r="M31" i="17"/>
  <c r="Q31" i="17" s="1"/>
  <c r="L31" i="17"/>
  <c r="K31" i="17"/>
  <c r="O31" i="17" s="1"/>
  <c r="Q30" i="17"/>
  <c r="P30" i="17"/>
  <c r="M30" i="17"/>
  <c r="L30" i="17"/>
  <c r="K30" i="17"/>
  <c r="O30" i="17" s="1"/>
  <c r="P29" i="17"/>
  <c r="O29" i="17"/>
  <c r="M29" i="17"/>
  <c r="Q29" i="17" s="1"/>
  <c r="L29" i="17"/>
  <c r="K29" i="17"/>
  <c r="M28" i="17"/>
  <c r="Q28" i="17" s="1"/>
  <c r="L28" i="17"/>
  <c r="P28" i="17" s="1"/>
  <c r="K28" i="17"/>
  <c r="O28" i="17" s="1"/>
  <c r="P27" i="17"/>
  <c r="M27" i="17"/>
  <c r="Q27" i="17" s="1"/>
  <c r="L27" i="17"/>
  <c r="K27" i="17"/>
  <c r="O27" i="17" s="1"/>
  <c r="Q26" i="17"/>
  <c r="P26" i="17"/>
  <c r="M26" i="17"/>
  <c r="L26" i="17"/>
  <c r="K26" i="17"/>
  <c r="O26" i="17" s="1"/>
  <c r="P25" i="17"/>
  <c r="O25" i="17"/>
  <c r="M25" i="17"/>
  <c r="Q25" i="17" s="1"/>
  <c r="L25" i="17"/>
  <c r="K25" i="17"/>
  <c r="M24" i="17"/>
  <c r="Q24" i="17" s="1"/>
  <c r="L24" i="17"/>
  <c r="P24" i="17" s="1"/>
  <c r="K24" i="17"/>
  <c r="O24" i="17" s="1"/>
  <c r="P23" i="17"/>
  <c r="M23" i="17"/>
  <c r="Q23" i="17" s="1"/>
  <c r="L23" i="17"/>
  <c r="K23" i="17"/>
  <c r="O23" i="17" s="1"/>
  <c r="Q22" i="17"/>
  <c r="P22" i="17"/>
  <c r="M22" i="17"/>
  <c r="L22" i="17"/>
  <c r="K22" i="17"/>
  <c r="O22" i="17" s="1"/>
  <c r="P21" i="17"/>
  <c r="O21" i="17"/>
  <c r="M21" i="17"/>
  <c r="Q21" i="17" s="1"/>
  <c r="L21" i="17"/>
  <c r="K21" i="17"/>
  <c r="M20" i="17"/>
  <c r="Q20" i="17" s="1"/>
  <c r="L20" i="17"/>
  <c r="P20" i="17" s="1"/>
  <c r="K20" i="17"/>
  <c r="O20" i="17" s="1"/>
  <c r="P19" i="17"/>
  <c r="M19" i="17"/>
  <c r="Q19" i="17" s="1"/>
  <c r="L19" i="17"/>
  <c r="K19" i="17"/>
  <c r="O19" i="17" s="1"/>
  <c r="Q18" i="17"/>
  <c r="P18" i="17"/>
  <c r="M18" i="17"/>
  <c r="L18" i="17"/>
  <c r="K18" i="17"/>
  <c r="O18" i="17" s="1"/>
  <c r="P17" i="17"/>
  <c r="O17" i="17"/>
  <c r="M17" i="17"/>
  <c r="Q17" i="17" s="1"/>
  <c r="L17" i="17"/>
  <c r="K17" i="17"/>
  <c r="M16" i="17"/>
  <c r="Q16" i="17" s="1"/>
  <c r="L16" i="17"/>
  <c r="P16" i="17" s="1"/>
  <c r="K16" i="17"/>
  <c r="O16" i="17" s="1"/>
  <c r="P15" i="17"/>
  <c r="M15" i="17"/>
  <c r="Q15" i="17" s="1"/>
  <c r="L15" i="17"/>
  <c r="K15" i="17"/>
  <c r="O15" i="17" s="1"/>
  <c r="Q14" i="17"/>
  <c r="P14" i="17"/>
  <c r="M14" i="17"/>
  <c r="L14" i="17"/>
  <c r="K14" i="17"/>
  <c r="O14" i="17" s="1"/>
  <c r="P13" i="17"/>
  <c r="O13" i="17"/>
  <c r="M13" i="17"/>
  <c r="Q13" i="17" s="1"/>
  <c r="L13" i="17"/>
  <c r="K13" i="17"/>
  <c r="M12" i="17"/>
  <c r="Q12" i="17" s="1"/>
  <c r="L12" i="17"/>
  <c r="P12" i="17" s="1"/>
  <c r="K12" i="17"/>
  <c r="O12" i="17" s="1"/>
  <c r="P11" i="17"/>
  <c r="M11" i="17"/>
  <c r="Q11" i="17" s="1"/>
  <c r="L11" i="17"/>
  <c r="K11" i="17"/>
  <c r="O11" i="17" s="1"/>
  <c r="Q10" i="17"/>
  <c r="P10" i="17"/>
  <c r="M10" i="17"/>
  <c r="L10" i="17"/>
  <c r="K10" i="17"/>
  <c r="O10" i="17" s="1"/>
  <c r="P9" i="17"/>
  <c r="O9" i="17"/>
  <c r="M9" i="17"/>
  <c r="Q9" i="17" s="1"/>
  <c r="L9" i="17"/>
  <c r="K9" i="17"/>
  <c r="M8" i="17"/>
  <c r="Q8" i="17" s="1"/>
  <c r="L8" i="17"/>
  <c r="P8" i="17" s="1"/>
  <c r="K8" i="17"/>
  <c r="O8" i="17" s="1"/>
  <c r="P7" i="17"/>
  <c r="M7" i="17"/>
  <c r="Q7" i="17" s="1"/>
  <c r="L7" i="17"/>
  <c r="K7" i="17"/>
  <c r="O7" i="17" s="1"/>
  <c r="Q6" i="17"/>
  <c r="P6" i="17"/>
  <c r="M6" i="17"/>
  <c r="L6" i="17"/>
  <c r="K6" i="17"/>
  <c r="O6" i="17" s="1"/>
  <c r="P5" i="17"/>
  <c r="O5" i="17"/>
  <c r="M5" i="17"/>
  <c r="Q5" i="17" s="1"/>
  <c r="L5" i="17"/>
  <c r="K5" i="17"/>
  <c r="M4" i="17"/>
  <c r="Q4" i="17" s="1"/>
  <c r="L4" i="17"/>
  <c r="P4" i="17" s="1"/>
  <c r="K4" i="17"/>
  <c r="O4" i="17" s="1"/>
  <c r="P3" i="17"/>
  <c r="M3" i="17"/>
  <c r="Q3" i="17" s="1"/>
  <c r="L3" i="17"/>
  <c r="K3" i="17"/>
  <c r="O3" i="17" s="1"/>
  <c r="Q2" i="17"/>
  <c r="P2" i="17"/>
  <c r="M2" i="17"/>
  <c r="L2" i="17"/>
  <c r="K2" i="17"/>
  <c r="O2" i="17" s="1"/>
  <c r="C67" i="15"/>
  <c r="B67" i="15"/>
  <c r="A67" i="15"/>
  <c r="C66" i="15"/>
  <c r="B66" i="15"/>
  <c r="A66" i="15"/>
  <c r="C65" i="15"/>
  <c r="B65" i="15"/>
  <c r="A65" i="15"/>
  <c r="C64" i="15"/>
  <c r="B64" i="15"/>
  <c r="A64" i="15"/>
  <c r="C63" i="15"/>
  <c r="B63" i="15"/>
  <c r="A63" i="15"/>
  <c r="C62" i="15"/>
  <c r="B62" i="15"/>
  <c r="A62" i="15"/>
  <c r="C61" i="15"/>
  <c r="B61" i="15"/>
  <c r="A61" i="15"/>
  <c r="C60" i="15"/>
  <c r="B60" i="15"/>
  <c r="A60" i="15"/>
  <c r="C59" i="15"/>
  <c r="B59" i="15"/>
  <c r="A59" i="15"/>
  <c r="C58" i="15"/>
  <c r="B58" i="15"/>
  <c r="A58" i="15"/>
  <c r="C57" i="15"/>
  <c r="B57" i="15"/>
  <c r="A57" i="15"/>
  <c r="C56" i="15"/>
  <c r="B56" i="15"/>
  <c r="A56" i="15"/>
  <c r="C55" i="15"/>
  <c r="B55" i="15"/>
  <c r="A55" i="15"/>
  <c r="C54" i="15"/>
  <c r="B54" i="15"/>
  <c r="A54" i="15"/>
  <c r="C53" i="15"/>
  <c r="B53" i="15"/>
  <c r="A53" i="15"/>
  <c r="C52" i="15"/>
  <c r="B52" i="15"/>
  <c r="A52" i="15"/>
  <c r="C51" i="15"/>
  <c r="B51" i="15"/>
  <c r="A51" i="15"/>
  <c r="C50" i="15"/>
  <c r="B50" i="15"/>
  <c r="A50" i="15"/>
  <c r="C49" i="15"/>
  <c r="B49" i="15"/>
  <c r="A49" i="15"/>
  <c r="C48" i="15"/>
  <c r="B48" i="15"/>
  <c r="A48" i="15"/>
  <c r="C47" i="15"/>
  <c r="B47" i="15"/>
  <c r="A47" i="15"/>
  <c r="C46" i="15"/>
  <c r="B46" i="15"/>
  <c r="A46" i="15"/>
  <c r="C45" i="15"/>
  <c r="B45" i="15"/>
  <c r="A45" i="15"/>
  <c r="C44" i="15"/>
  <c r="B44" i="15"/>
  <c r="A44" i="15"/>
  <c r="C43" i="15"/>
  <c r="B43" i="15"/>
  <c r="A43" i="15"/>
  <c r="C42" i="15"/>
  <c r="B42" i="15"/>
  <c r="A42" i="15"/>
  <c r="C41" i="15"/>
  <c r="B41" i="15"/>
  <c r="A41" i="15"/>
  <c r="C40" i="15"/>
  <c r="B40" i="15"/>
  <c r="A40" i="15"/>
  <c r="C39" i="15"/>
  <c r="B39" i="15"/>
  <c r="A39" i="15"/>
  <c r="C38" i="15"/>
  <c r="B38" i="15"/>
  <c r="A38" i="15"/>
  <c r="C37" i="15"/>
  <c r="B37" i="15"/>
  <c r="A37" i="15"/>
  <c r="C36" i="15"/>
  <c r="B36" i="15"/>
  <c r="A36" i="15"/>
  <c r="C35" i="15"/>
  <c r="B35" i="15"/>
  <c r="A35" i="15"/>
  <c r="C34" i="15"/>
  <c r="B34" i="15"/>
  <c r="A34" i="15"/>
  <c r="C33" i="15"/>
  <c r="B33" i="15"/>
  <c r="A33" i="15"/>
  <c r="C32" i="15"/>
  <c r="B32" i="15"/>
  <c r="A32" i="15"/>
  <c r="C31" i="15"/>
  <c r="B31" i="15"/>
  <c r="A31" i="15"/>
  <c r="C30" i="15"/>
  <c r="B30" i="15"/>
  <c r="A30" i="15"/>
  <c r="C29" i="15"/>
  <c r="B29" i="15"/>
  <c r="A29" i="15"/>
  <c r="C28" i="15"/>
  <c r="B28" i="15"/>
  <c r="A28" i="15"/>
  <c r="C27" i="15"/>
  <c r="B27" i="15"/>
  <c r="A27" i="15"/>
  <c r="C26" i="15"/>
  <c r="B26" i="15"/>
  <c r="A26" i="15"/>
  <c r="C25" i="15"/>
  <c r="B25" i="15"/>
  <c r="A25" i="15"/>
  <c r="C24" i="15"/>
  <c r="B24" i="15"/>
  <c r="A24" i="15"/>
  <c r="C23" i="15"/>
  <c r="B23" i="15"/>
  <c r="A23" i="15"/>
  <c r="C22" i="15"/>
  <c r="B22" i="15"/>
  <c r="A22" i="15"/>
  <c r="C21" i="15"/>
  <c r="B21" i="15"/>
  <c r="A21" i="15"/>
  <c r="C20" i="15"/>
  <c r="B20" i="15"/>
  <c r="A20" i="15"/>
  <c r="C19" i="15"/>
  <c r="B19" i="15"/>
  <c r="A19" i="15"/>
  <c r="C18" i="15"/>
  <c r="B18" i="15"/>
  <c r="A18" i="15"/>
  <c r="C17" i="15"/>
  <c r="B17" i="15"/>
  <c r="A17" i="15"/>
  <c r="C16" i="15"/>
  <c r="B16" i="15"/>
  <c r="A16" i="15"/>
  <c r="C15" i="15"/>
  <c r="B15" i="15"/>
  <c r="A15" i="15"/>
  <c r="C14" i="15"/>
  <c r="B14" i="15"/>
  <c r="A14" i="15"/>
  <c r="C13" i="15"/>
  <c r="B13" i="15"/>
  <c r="A13" i="15"/>
  <c r="C12" i="15"/>
  <c r="B12" i="15"/>
  <c r="A12" i="15"/>
  <c r="C11" i="15"/>
  <c r="B11" i="15"/>
  <c r="A11" i="15"/>
  <c r="C10" i="15"/>
  <c r="B10" i="15"/>
  <c r="A10" i="15"/>
  <c r="C9" i="15"/>
  <c r="B9" i="15"/>
  <c r="A9" i="15"/>
  <c r="C8" i="15"/>
  <c r="B8" i="15"/>
  <c r="A8" i="15"/>
  <c r="C7" i="15"/>
  <c r="B7" i="15"/>
  <c r="A7" i="15"/>
  <c r="C6" i="15"/>
  <c r="B6" i="15"/>
  <c r="A6" i="15"/>
  <c r="C5" i="15"/>
  <c r="B5" i="15"/>
  <c r="A5" i="15"/>
  <c r="C4" i="15"/>
  <c r="B4" i="15"/>
  <c r="A4" i="15"/>
  <c r="C3" i="15"/>
  <c r="B3" i="15"/>
  <c r="A3" i="15"/>
  <c r="C2" i="15"/>
  <c r="B2" i="15"/>
  <c r="A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ID#AAAAh11RAB8
</t>
        </r>
        <r>
          <rPr>
            <sz val="11"/>
            <color rgb="FF000000"/>
            <rFont val="Calibri"/>
            <family val="2"/>
          </rPr>
          <t xml:space="preserve">tc={EAD2B5FB-B859-44E8-9EFB-6D93EFF0DEAA}    (2022-10-13 13:59:11)
</t>
        </r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Negative cost imply quantity discount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VXTBzQgsc/2VQCQwTOibulgN3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5CF04DA2-E7CC-0B4F-AE26-5D5969A3F584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ID#AAAAh11RACA
</t>
        </r>
        <r>
          <rPr>
            <sz val="11"/>
            <color rgb="FF000000"/>
            <rFont val="Calibri"/>
            <family val="2"/>
          </rPr>
          <t xml:space="preserve">tc={7DE4E5AD-B43C-4B13-A91E-432CC4A2DBF0}    (2022-10-13 13:59:11)
</t>
        </r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Negative cost imply quantity discount</t>
        </r>
      </text>
    </comment>
  </commentList>
</comments>
</file>

<file path=xl/sharedStrings.xml><?xml version="1.0" encoding="utf-8"?>
<sst xmlns="http://schemas.openxmlformats.org/spreadsheetml/2006/main" count="4359" uniqueCount="134">
  <si>
    <t>Order date</t>
  </si>
  <si>
    <t>Delivery date</t>
  </si>
  <si>
    <t>Component name</t>
  </si>
  <si>
    <t>Quantity</t>
  </si>
  <si>
    <t>Cost date</t>
  </si>
  <si>
    <t>Currency</t>
  </si>
  <si>
    <t>Amount</t>
  </si>
  <si>
    <t>Transaction cost</t>
  </si>
  <si>
    <t>USD</t>
  </si>
  <si>
    <t>Labour</t>
  </si>
  <si>
    <t>SEK</t>
  </si>
  <si>
    <t>Date</t>
  </si>
  <si>
    <t>BOM name</t>
  </si>
  <si>
    <t>Type</t>
  </si>
  <si>
    <t>Name</t>
  </si>
  <si>
    <t>Component</t>
  </si>
  <si>
    <t>Item name</t>
  </si>
  <si>
    <t>Pay date</t>
  </si>
  <si>
    <t>Transaction costs</t>
  </si>
  <si>
    <t>Currency 1</t>
  </si>
  <si>
    <t>Quantity 1</t>
  </si>
  <si>
    <t>Transaction cost 1</t>
  </si>
  <si>
    <t>Currency 2</t>
  </si>
  <si>
    <t>Quantity 2</t>
  </si>
  <si>
    <t>Product</t>
  </si>
  <si>
    <t>Drill Box</t>
  </si>
  <si>
    <t>Skrew1</t>
  </si>
  <si>
    <t>Skrew2</t>
  </si>
  <si>
    <t>Plug</t>
  </si>
  <si>
    <t>Bolt M6</t>
  </si>
  <si>
    <t>Bolt M8</t>
  </si>
  <si>
    <t>Skrew3</t>
  </si>
  <si>
    <t>Angle Iron</t>
  </si>
  <si>
    <t>Metal Plate</t>
  </si>
  <si>
    <t>Metal Charging Plate</t>
  </si>
  <si>
    <t>Power Outlet</t>
  </si>
  <si>
    <t>Battery</t>
  </si>
  <si>
    <t>Drilling Rig</t>
  </si>
  <si>
    <t>Electrical Power Unit</t>
  </si>
  <si>
    <t>Gasoline Power Unit (Diesel V12)</t>
  </si>
  <si>
    <t>Chassie</t>
  </si>
  <si>
    <t>Drill, Large</t>
  </si>
  <si>
    <t>Cockpit</t>
  </si>
  <si>
    <t>Wheel, Extra Large</t>
  </si>
  <si>
    <t>Driving Unit</t>
  </si>
  <si>
    <t>Drill box</t>
  </si>
  <si>
    <t>Charging station</t>
  </si>
  <si>
    <t>Aug</t>
  </si>
  <si>
    <t>Sep</t>
  </si>
  <si>
    <t>Oct</t>
  </si>
  <si>
    <t>Nov</t>
  </si>
  <si>
    <t>TWD</t>
  </si>
  <si>
    <t>RON</t>
  </si>
  <si>
    <t>NOK</t>
  </si>
  <si>
    <t>CZK</t>
  </si>
  <si>
    <t>CNY</t>
  </si>
  <si>
    <t>RUB</t>
  </si>
  <si>
    <t>INR</t>
  </si>
  <si>
    <t>PLN</t>
  </si>
  <si>
    <t>KWD</t>
  </si>
  <si>
    <t>GBP</t>
  </si>
  <si>
    <t>IDR</t>
  </si>
  <si>
    <t>MXN</t>
  </si>
  <si>
    <t>EUR</t>
  </si>
  <si>
    <t>HKD</t>
  </si>
  <si>
    <t>QAR</t>
  </si>
  <si>
    <t>Unit price</t>
  </si>
  <si>
    <t>Description of page</t>
  </si>
  <si>
    <t>Studied dates</t>
  </si>
  <si>
    <t>Production Date</t>
  </si>
  <si>
    <t>SEK/AED</t>
  </si>
  <si>
    <t>SEK/AUD</t>
  </si>
  <si>
    <t>SEK/BHD</t>
  </si>
  <si>
    <t>SEK/CAD</t>
  </si>
  <si>
    <t>SEK/CHF</t>
  </si>
  <si>
    <t>SEK/CNY</t>
  </si>
  <si>
    <t>SEK/CZK</t>
  </si>
  <si>
    <t>SEK/DKK</t>
  </si>
  <si>
    <t>SEK/EUR</t>
  </si>
  <si>
    <t>SEK/GBP</t>
  </si>
  <si>
    <t>SEK/HKD</t>
  </si>
  <si>
    <t>SEK/HUF</t>
  </si>
  <si>
    <t>SEK/IDR</t>
  </si>
  <si>
    <t>SEK/ILS</t>
  </si>
  <si>
    <t>SEK/INR</t>
  </si>
  <si>
    <t>SEK/ISK</t>
  </si>
  <si>
    <t>SEK/JPY</t>
  </si>
  <si>
    <t>SEK/KES</t>
  </si>
  <si>
    <t>SEK/KRW</t>
  </si>
  <si>
    <t>SEK/KWD</t>
  </si>
  <si>
    <t>SEK/MXN</t>
  </si>
  <si>
    <t>SEK/MYR</t>
  </si>
  <si>
    <t>SEK/NOK</t>
  </si>
  <si>
    <t>SEK/NZD</t>
  </si>
  <si>
    <t>SEK/PHP</t>
  </si>
  <si>
    <t>SEK/PKR</t>
  </si>
  <si>
    <t>SEK/PLN</t>
  </si>
  <si>
    <t>SEK/QAR</t>
  </si>
  <si>
    <t>SEK/RON</t>
  </si>
  <si>
    <t>SEK/RUB</t>
  </si>
  <si>
    <t>SEK/SAR</t>
  </si>
  <si>
    <t>SEK/SEK</t>
  </si>
  <si>
    <t>SEK/SGD</t>
  </si>
  <si>
    <t>SEK/THB</t>
  </si>
  <si>
    <t>SEK/TRY</t>
  </si>
  <si>
    <t>SEK/TWD</t>
  </si>
  <si>
    <t>SEK/UGX</t>
  </si>
  <si>
    <t>SEK/USD</t>
  </si>
  <si>
    <t>SEK/ZAR</t>
  </si>
  <si>
    <t>Drill Box [Internal]</t>
  </si>
  <si>
    <t>Charging Station [Internal]</t>
  </si>
  <si>
    <t>Drilling Rig [Internal]</t>
  </si>
  <si>
    <t>Drill Box [External]</t>
  </si>
  <si>
    <t>Charging Station [External]</t>
  </si>
  <si>
    <t>Drilling Rig [External]</t>
  </si>
  <si>
    <t>Skrew1 [TWD]</t>
  </si>
  <si>
    <t>Skrew2 [TWD]</t>
  </si>
  <si>
    <t>Skrew3 [RON]</t>
  </si>
  <si>
    <t>Plug [NOK]</t>
  </si>
  <si>
    <t>Bolt M6 [CZK]</t>
  </si>
  <si>
    <t>Bolt M8 [CZK]</t>
  </si>
  <si>
    <t>Angle Iron [CNY]</t>
  </si>
  <si>
    <t>Metal Plate [RUB]</t>
  </si>
  <si>
    <t>Labour [QAR]</t>
  </si>
  <si>
    <t>Metal Charging Plate [INR]</t>
  </si>
  <si>
    <t>Power Outlet [PLN]</t>
  </si>
  <si>
    <t>Electrical Power Unit [USD]</t>
  </si>
  <si>
    <t>Battery [KWD]</t>
  </si>
  <si>
    <t>Gasoline Power Unit (Diesel V12) [GBP]</t>
  </si>
  <si>
    <t>Chassie [IDR]</t>
  </si>
  <si>
    <t>Drill, Large [SEK]</t>
  </si>
  <si>
    <t>Cockpit [MXN]</t>
  </si>
  <si>
    <t>Wheel, Extra Large [EUR]</t>
  </si>
  <si>
    <t>Driving Unit [HKD]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</si>
</sst>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theme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rgb="FF203764"/>
        <bgColor rgb="FF5B9BD5"/>
      </patternFill>
    </fill>
    <fill>
      <patternFill patternType="solid">
        <fgColor rgb="FFB4C6E7"/>
        <bgColor rgb="FF0000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4" fontId="5" fillId="0" borderId="0" xfId="0" applyNumberFormat="1" applyFont="1"/>
    <xf numFmtId="14" fontId="5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" fontId="9" fillId="3" borderId="13" xfId="0" applyNumberFormat="1" applyFont="1" applyFill="1" applyBorder="1" applyAlignment="1">
      <alignment horizontal="center" vertical="center"/>
    </xf>
    <xf numFmtId="3" fontId="5" fillId="0" borderId="13" xfId="0" applyNumberFormat="1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8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4" fontId="5" fillId="0" borderId="0" xfId="0" applyNumberFormat="1" applyFont="1" applyAlignment="1">
      <alignment horizontal="center"/>
    </xf>
    <xf numFmtId="4" fontId="5" fillId="0" borderId="8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13" xfId="0" applyNumberFormat="1" applyFill="1" applyBorder="1" applyAlignment="1">
      <alignment horizontal="center" vertical="center"/>
    </xf>
    <xf numFmtId="0" fontId="1" fillId="0" borderId="1" xfId="0" applyFont="1" applyBorder="1"/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" fontId="10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0" fillId="4" borderId="6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8" fillId="2" borderId="7" xfId="0" applyFont="1" applyFill="1" applyBorder="1"/>
    <xf numFmtId="0" fontId="9" fillId="3" borderId="10" xfId="0" applyFont="1" applyFill="1" applyBorder="1" applyAlignment="1">
      <alignment horizontal="center"/>
    </xf>
    <xf numFmtId="4" fontId="9" fillId="3" borderId="10" xfId="0" applyNumberFormat="1" applyFont="1" applyFill="1" applyBorder="1" applyAlignment="1">
      <alignment horizontal="center"/>
    </xf>
    <xf numFmtId="4" fontId="9" fillId="3" borderId="11" xfId="0" applyNumberFormat="1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14" fontId="0" fillId="4" borderId="15" xfId="0" applyNumberForma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14" fontId="5" fillId="4" borderId="15" xfId="0" applyNumberFormat="1" applyFont="1" applyFill="1" applyBorder="1" applyAlignment="1">
      <alignment horizontal="center" vertical="center"/>
    </xf>
    <xf numFmtId="14" fontId="5" fillId="6" borderId="5" xfId="0" applyNumberFormat="1" applyFont="1" applyFill="1" applyBorder="1" applyAlignment="1">
      <alignment horizontal="center"/>
    </xf>
    <xf numFmtId="14" fontId="5" fillId="6" borderId="6" xfId="0" applyNumberFormat="1" applyFont="1" applyFill="1" applyBorder="1" applyAlignment="1">
      <alignment horizontal="center"/>
    </xf>
    <xf numFmtId="14" fontId="5" fillId="5" borderId="5" xfId="0" applyNumberFormat="1" applyFont="1" applyFill="1" applyBorder="1" applyAlignment="1">
      <alignment horizontal="center"/>
    </xf>
    <xf numFmtId="14" fontId="5" fillId="5" borderId="6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4" fontId="11" fillId="7" borderId="3" xfId="0" applyNumberFormat="1" applyFont="1" applyFill="1" applyBorder="1" applyAlignment="1">
      <alignment horizontal="center"/>
    </xf>
    <xf numFmtId="4" fontId="11" fillId="7" borderId="4" xfId="0" applyNumberFormat="1" applyFont="1" applyFill="1" applyBorder="1" applyAlignment="1">
      <alignment horizontal="center"/>
    </xf>
    <xf numFmtId="14" fontId="12" fillId="0" borderId="1" xfId="0" applyNumberFormat="1" applyFont="1" applyBorder="1"/>
    <xf numFmtId="0" fontId="12" fillId="0" borderId="1" xfId="0" applyFont="1" applyBorder="1"/>
    <xf numFmtId="3" fontId="12" fillId="0" borderId="1" xfId="0" applyNumberFormat="1" applyFont="1" applyBorder="1"/>
    <xf numFmtId="0" fontId="12" fillId="0" borderId="13" xfId="0" applyFont="1" applyBorder="1"/>
    <xf numFmtId="14" fontId="12" fillId="0" borderId="8" xfId="0" applyNumberFormat="1" applyFont="1" applyBorder="1"/>
    <xf numFmtId="0" fontId="12" fillId="0" borderId="8" xfId="0" applyFont="1" applyBorder="1"/>
    <xf numFmtId="3" fontId="12" fillId="0" borderId="8" xfId="0" applyNumberFormat="1" applyFont="1" applyBorder="1"/>
    <xf numFmtId="0" fontId="11" fillId="8" borderId="9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4" fontId="11" fillId="8" borderId="10" xfId="0" applyNumberFormat="1" applyFont="1" applyFill="1" applyBorder="1" applyAlignment="1">
      <alignment horizontal="center"/>
    </xf>
    <xf numFmtId="4" fontId="11" fillId="8" borderId="11" xfId="0" applyNumberFormat="1" applyFont="1" applyFill="1" applyBorder="1" applyAlignment="1">
      <alignment horizontal="center"/>
    </xf>
    <xf numFmtId="14" fontId="12" fillId="9" borderId="6" xfId="0" applyNumberFormat="1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4" fontId="12" fillId="0" borderId="8" xfId="0" applyNumberFormat="1" applyFont="1" applyBorder="1" applyAlignment="1">
      <alignment horizontal="center"/>
    </xf>
    <xf numFmtId="4" fontId="12" fillId="0" borderId="15" xfId="0" applyNumberFormat="1" applyFont="1" applyBorder="1" applyAlignment="1">
      <alignment horizontal="center"/>
    </xf>
    <xf numFmtId="14" fontId="12" fillId="4" borderId="5" xfId="0" applyNumberFormat="1" applyFont="1" applyFill="1" applyBorder="1"/>
    <xf numFmtId="14" fontId="12" fillId="4" borderId="6" xfId="0" applyNumberFormat="1" applyFont="1" applyFill="1" applyBorder="1"/>
    <xf numFmtId="0" fontId="8" fillId="0" borderId="1" xfId="0" applyFont="1" applyBorder="1" applyAlignment="1">
      <alignment horizont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4" fontId="5" fillId="0" borderId="1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" fontId="5" fillId="0" borderId="15" xfId="0" applyNumberFormat="1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8" fillId="2" borderId="1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4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Case_Realistic_v2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urement"/>
      <sheetName val="bom"/>
      <sheetName val="production"/>
      <sheetName val="sales"/>
      <sheetName val="deposits"/>
      <sheetName val="fx"/>
      <sheetName val="hc"/>
      <sheetName val="FXcurves"/>
      <sheetName val="usedFXCurves"/>
      <sheetName val="Products"/>
      <sheetName val="Price List SEK"/>
      <sheetName val="Price List Valuta"/>
    </sheetNames>
    <sheetDataSet>
      <sheetData sheetId="0"/>
      <sheetData sheetId="1"/>
      <sheetData sheetId="2"/>
      <sheetData sheetId="3">
        <row r="3">
          <cell r="A3">
            <v>44788</v>
          </cell>
          <cell r="B3" t="str">
            <v>Charging station</v>
          </cell>
          <cell r="C3">
            <v>60</v>
          </cell>
        </row>
        <row r="4">
          <cell r="A4">
            <v>44789</v>
          </cell>
          <cell r="B4" t="str">
            <v>Drill Box</v>
          </cell>
          <cell r="C4">
            <v>80</v>
          </cell>
        </row>
        <row r="5">
          <cell r="A5">
            <v>44790</v>
          </cell>
          <cell r="B5" t="str">
            <v>Drilling Rig</v>
          </cell>
          <cell r="C5">
            <v>1</v>
          </cell>
        </row>
        <row r="6">
          <cell r="A6">
            <v>44791</v>
          </cell>
          <cell r="B6" t="str">
            <v>Drilling Rig</v>
          </cell>
          <cell r="C6">
            <v>3</v>
          </cell>
        </row>
        <row r="7">
          <cell r="A7">
            <v>44792</v>
          </cell>
          <cell r="B7" t="str">
            <v>Drill Box</v>
          </cell>
          <cell r="C7">
            <v>150</v>
          </cell>
        </row>
        <row r="8">
          <cell r="A8">
            <v>44795</v>
          </cell>
          <cell r="B8" t="str">
            <v>Drill Box</v>
          </cell>
          <cell r="C8">
            <v>200</v>
          </cell>
        </row>
        <row r="9">
          <cell r="A9">
            <v>44796</v>
          </cell>
          <cell r="B9" t="str">
            <v>Drilling Rig</v>
          </cell>
          <cell r="C9">
            <v>2</v>
          </cell>
        </row>
        <row r="10">
          <cell r="A10">
            <v>44797</v>
          </cell>
          <cell r="B10" t="str">
            <v>Charging station</v>
          </cell>
          <cell r="C10">
            <v>50</v>
          </cell>
        </row>
        <row r="11">
          <cell r="A11">
            <v>44798</v>
          </cell>
          <cell r="B11" t="str">
            <v>Drilling Rig</v>
          </cell>
          <cell r="C11">
            <v>1</v>
          </cell>
        </row>
        <row r="12">
          <cell r="A12">
            <v>44799</v>
          </cell>
          <cell r="B12" t="str">
            <v>Drilling Rig</v>
          </cell>
          <cell r="C12">
            <v>1</v>
          </cell>
        </row>
        <row r="13">
          <cell r="A13">
            <v>44802</v>
          </cell>
          <cell r="B13" t="str">
            <v>Charging station</v>
          </cell>
          <cell r="C13">
            <v>100</v>
          </cell>
        </row>
        <row r="14">
          <cell r="A14">
            <v>44803</v>
          </cell>
          <cell r="B14" t="str">
            <v>Charging station</v>
          </cell>
          <cell r="C14">
            <v>50</v>
          </cell>
        </row>
        <row r="15">
          <cell r="A15">
            <v>44804</v>
          </cell>
          <cell r="B15" t="str">
            <v>Drill Box</v>
          </cell>
          <cell r="C15">
            <v>90</v>
          </cell>
        </row>
        <row r="16">
          <cell r="A16">
            <v>44805</v>
          </cell>
          <cell r="B16" t="str">
            <v>Drilling Rig</v>
          </cell>
          <cell r="C16">
            <v>2</v>
          </cell>
        </row>
        <row r="17">
          <cell r="A17">
            <v>44806</v>
          </cell>
          <cell r="B17" t="str">
            <v>Charging station</v>
          </cell>
          <cell r="C17">
            <v>50</v>
          </cell>
        </row>
        <row r="18">
          <cell r="A18">
            <v>44809</v>
          </cell>
          <cell r="B18" t="str">
            <v>Drilling Rig</v>
          </cell>
          <cell r="C18">
            <v>2</v>
          </cell>
        </row>
        <row r="19">
          <cell r="A19">
            <v>44810</v>
          </cell>
          <cell r="B19" t="str">
            <v>Drilling Rig</v>
          </cell>
          <cell r="C19">
            <v>1</v>
          </cell>
        </row>
        <row r="20">
          <cell r="A20">
            <v>44811</v>
          </cell>
          <cell r="B20" t="str">
            <v>Drilling Rig</v>
          </cell>
          <cell r="C20">
            <v>3</v>
          </cell>
        </row>
        <row r="21">
          <cell r="A21">
            <v>44812</v>
          </cell>
          <cell r="B21" t="str">
            <v>Drilling Rig</v>
          </cell>
          <cell r="C21">
            <v>2</v>
          </cell>
        </row>
        <row r="22">
          <cell r="A22">
            <v>44813</v>
          </cell>
          <cell r="B22" t="str">
            <v>Charging station</v>
          </cell>
          <cell r="C22">
            <v>15</v>
          </cell>
        </row>
        <row r="23">
          <cell r="A23">
            <v>44816</v>
          </cell>
          <cell r="B23" t="str">
            <v>Drill Box</v>
          </cell>
          <cell r="C23">
            <v>40</v>
          </cell>
        </row>
        <row r="24">
          <cell r="A24">
            <v>44817</v>
          </cell>
          <cell r="B24" t="str">
            <v>Charging station</v>
          </cell>
          <cell r="C24">
            <v>50</v>
          </cell>
        </row>
        <row r="25">
          <cell r="A25">
            <v>44818</v>
          </cell>
          <cell r="B25" t="str">
            <v>Drill Box</v>
          </cell>
          <cell r="C25">
            <v>40</v>
          </cell>
        </row>
        <row r="26">
          <cell r="A26">
            <v>44819</v>
          </cell>
          <cell r="B26" t="str">
            <v>Drilling Rig</v>
          </cell>
          <cell r="C26">
            <v>2</v>
          </cell>
        </row>
        <row r="27">
          <cell r="A27">
            <v>44820</v>
          </cell>
          <cell r="B27" t="str">
            <v>Drilling Rig</v>
          </cell>
          <cell r="C27">
            <v>1</v>
          </cell>
        </row>
        <row r="28">
          <cell r="A28">
            <v>44823</v>
          </cell>
          <cell r="B28" t="str">
            <v>Drill Box</v>
          </cell>
          <cell r="C28">
            <v>50</v>
          </cell>
        </row>
        <row r="29">
          <cell r="A29">
            <v>44824</v>
          </cell>
          <cell r="B29" t="str">
            <v>Drill Box</v>
          </cell>
          <cell r="C29">
            <v>20</v>
          </cell>
        </row>
        <row r="30">
          <cell r="A30">
            <v>44825</v>
          </cell>
          <cell r="B30" t="str">
            <v>Drilling Rig</v>
          </cell>
          <cell r="C30">
            <v>2</v>
          </cell>
        </row>
        <row r="31">
          <cell r="A31">
            <v>44826</v>
          </cell>
          <cell r="B31" t="str">
            <v>Charging station</v>
          </cell>
          <cell r="C31">
            <v>50</v>
          </cell>
        </row>
        <row r="32">
          <cell r="A32">
            <v>44827</v>
          </cell>
          <cell r="B32" t="str">
            <v>Drilling Rig</v>
          </cell>
          <cell r="C32">
            <v>2</v>
          </cell>
        </row>
        <row r="33">
          <cell r="A33">
            <v>44830</v>
          </cell>
          <cell r="B33" t="str">
            <v>Drill Box</v>
          </cell>
          <cell r="C33">
            <v>100</v>
          </cell>
        </row>
        <row r="34">
          <cell r="A34">
            <v>44831</v>
          </cell>
          <cell r="B34" t="str">
            <v>Charging station</v>
          </cell>
          <cell r="C34">
            <v>50</v>
          </cell>
        </row>
        <row r="35">
          <cell r="A35">
            <v>44832</v>
          </cell>
          <cell r="B35" t="str">
            <v>Charging station</v>
          </cell>
          <cell r="C35">
            <v>70</v>
          </cell>
        </row>
        <row r="36">
          <cell r="A36">
            <v>44833</v>
          </cell>
          <cell r="B36" t="str">
            <v>Drill Box</v>
          </cell>
          <cell r="C36">
            <v>40</v>
          </cell>
        </row>
        <row r="37">
          <cell r="A37">
            <v>44834</v>
          </cell>
          <cell r="B37" t="str">
            <v>Drilling Rig</v>
          </cell>
          <cell r="C37">
            <v>2</v>
          </cell>
        </row>
        <row r="38">
          <cell r="A38">
            <v>44837</v>
          </cell>
          <cell r="B38" t="str">
            <v>Drilling Rig</v>
          </cell>
          <cell r="C38">
            <v>2</v>
          </cell>
        </row>
        <row r="39">
          <cell r="A39">
            <v>44838</v>
          </cell>
          <cell r="B39" t="str">
            <v>Drilling Rig</v>
          </cell>
          <cell r="C39">
            <v>1</v>
          </cell>
        </row>
        <row r="40">
          <cell r="A40">
            <v>44839</v>
          </cell>
          <cell r="B40" t="str">
            <v>Drilling Rig</v>
          </cell>
          <cell r="C40">
            <v>1</v>
          </cell>
        </row>
        <row r="41">
          <cell r="A41">
            <v>44840</v>
          </cell>
          <cell r="B41" t="str">
            <v>Drilling Rig</v>
          </cell>
          <cell r="C41">
            <v>3</v>
          </cell>
        </row>
        <row r="42">
          <cell r="A42">
            <v>44841</v>
          </cell>
          <cell r="B42" t="str">
            <v>Drilling Rig</v>
          </cell>
          <cell r="C42">
            <v>2</v>
          </cell>
        </row>
        <row r="43">
          <cell r="A43">
            <v>44844</v>
          </cell>
          <cell r="B43" t="str">
            <v>Drill Box</v>
          </cell>
          <cell r="C43">
            <v>50</v>
          </cell>
        </row>
        <row r="44">
          <cell r="A44">
            <v>44845</v>
          </cell>
          <cell r="B44" t="str">
            <v>Drill Box</v>
          </cell>
          <cell r="C44">
            <v>70</v>
          </cell>
        </row>
        <row r="45">
          <cell r="A45">
            <v>44846</v>
          </cell>
          <cell r="B45" t="str">
            <v>Charging station</v>
          </cell>
          <cell r="C45">
            <v>50</v>
          </cell>
        </row>
        <row r="46">
          <cell r="A46">
            <v>44847</v>
          </cell>
          <cell r="B46" t="str">
            <v>Drill Box</v>
          </cell>
          <cell r="C46">
            <v>60</v>
          </cell>
        </row>
        <row r="47">
          <cell r="A47">
            <v>44848</v>
          </cell>
          <cell r="B47" t="str">
            <v>Drilling Rig</v>
          </cell>
          <cell r="C47">
            <v>2</v>
          </cell>
        </row>
        <row r="48">
          <cell r="A48">
            <v>44851</v>
          </cell>
          <cell r="B48" t="str">
            <v>Charging station</v>
          </cell>
          <cell r="C48">
            <v>70</v>
          </cell>
        </row>
        <row r="49">
          <cell r="A49">
            <v>44852</v>
          </cell>
          <cell r="B49" t="str">
            <v>Drill Box</v>
          </cell>
          <cell r="C49">
            <v>40</v>
          </cell>
        </row>
        <row r="50">
          <cell r="A50">
            <v>44853</v>
          </cell>
          <cell r="B50" t="str">
            <v>Drill Box</v>
          </cell>
          <cell r="C50">
            <v>80</v>
          </cell>
        </row>
        <row r="51">
          <cell r="A51">
            <v>44854</v>
          </cell>
          <cell r="B51" t="str">
            <v>Drilling Rig</v>
          </cell>
          <cell r="C51">
            <v>2</v>
          </cell>
        </row>
        <row r="52">
          <cell r="A52">
            <v>44855</v>
          </cell>
          <cell r="B52" t="str">
            <v>Charging station</v>
          </cell>
          <cell r="C52">
            <v>40</v>
          </cell>
        </row>
        <row r="53">
          <cell r="A53">
            <v>44858</v>
          </cell>
          <cell r="B53" t="str">
            <v>Drilling Rig</v>
          </cell>
          <cell r="C53">
            <v>2</v>
          </cell>
        </row>
        <row r="54">
          <cell r="A54">
            <v>44859</v>
          </cell>
          <cell r="B54" t="str">
            <v>Drill Box</v>
          </cell>
          <cell r="C54">
            <v>60</v>
          </cell>
        </row>
        <row r="55">
          <cell r="A55">
            <v>44860</v>
          </cell>
          <cell r="B55" t="str">
            <v>Charging station</v>
          </cell>
          <cell r="C55">
            <v>40</v>
          </cell>
        </row>
        <row r="56">
          <cell r="A56">
            <v>44861</v>
          </cell>
          <cell r="B56" t="str">
            <v>Charging station</v>
          </cell>
          <cell r="C56">
            <v>80</v>
          </cell>
        </row>
        <row r="57">
          <cell r="A57">
            <v>44862</v>
          </cell>
          <cell r="B57" t="str">
            <v>Drill Box</v>
          </cell>
          <cell r="C57">
            <v>60</v>
          </cell>
        </row>
        <row r="58">
          <cell r="A58">
            <v>44865</v>
          </cell>
          <cell r="B58" t="str">
            <v>Drill Box</v>
          </cell>
          <cell r="C58">
            <v>40</v>
          </cell>
        </row>
        <row r="59">
          <cell r="A59">
            <v>44866</v>
          </cell>
          <cell r="B59" t="str">
            <v>Drilling Rig</v>
          </cell>
          <cell r="C59">
            <v>2</v>
          </cell>
        </row>
        <row r="60">
          <cell r="A60">
            <v>44867</v>
          </cell>
          <cell r="B60" t="str">
            <v>Drilling Rig</v>
          </cell>
          <cell r="C60">
            <v>1</v>
          </cell>
        </row>
        <row r="61">
          <cell r="A61">
            <v>44868</v>
          </cell>
          <cell r="B61" t="str">
            <v>Drilling Rig</v>
          </cell>
          <cell r="C61">
            <v>3</v>
          </cell>
        </row>
        <row r="62">
          <cell r="A62">
            <v>44869</v>
          </cell>
          <cell r="B62" t="str">
            <v>Drilling Rig</v>
          </cell>
          <cell r="C62">
            <v>2</v>
          </cell>
        </row>
        <row r="63">
          <cell r="A63">
            <v>44872</v>
          </cell>
          <cell r="B63" t="str">
            <v>Drilling Rig</v>
          </cell>
          <cell r="C63">
            <v>1</v>
          </cell>
        </row>
        <row r="64">
          <cell r="A64">
            <v>44873</v>
          </cell>
          <cell r="B64" t="str">
            <v>Drill Box</v>
          </cell>
          <cell r="C64">
            <v>80</v>
          </cell>
        </row>
        <row r="65">
          <cell r="A65">
            <v>44874</v>
          </cell>
          <cell r="B65" t="str">
            <v>Drill Box</v>
          </cell>
          <cell r="C65">
            <v>60</v>
          </cell>
        </row>
        <row r="66">
          <cell r="A66">
            <v>44875</v>
          </cell>
          <cell r="B66" t="str">
            <v>Drilling Rig</v>
          </cell>
          <cell r="C66">
            <v>2</v>
          </cell>
        </row>
        <row r="67">
          <cell r="A67">
            <v>44876</v>
          </cell>
          <cell r="B67" t="str">
            <v>Drilling Rig</v>
          </cell>
          <cell r="C67">
            <v>1</v>
          </cell>
        </row>
        <row r="68">
          <cell r="A68">
            <v>44879</v>
          </cell>
          <cell r="B68" t="str">
            <v>Drilling Rig</v>
          </cell>
          <cell r="C68">
            <v>3</v>
          </cell>
        </row>
      </sheetData>
      <sheetData sheetId="4"/>
      <sheetData sheetId="5"/>
      <sheetData sheetId="6"/>
      <sheetData sheetId="7">
        <row r="5874">
          <cell r="G5874">
            <v>0.65545445745813569</v>
          </cell>
          <cell r="H5874">
            <v>2.325525118575162</v>
          </cell>
          <cell r="J5874">
            <v>9.8344787532668676E-2</v>
          </cell>
          <cell r="K5874">
            <v>0.11667795953925081</v>
          </cell>
          <cell r="L5874">
            <v>0.75863904752686095</v>
          </cell>
          <cell r="N5874">
            <v>1426.7737876294648</v>
          </cell>
          <cell r="P5874">
            <v>7.6970283612428618</v>
          </cell>
          <cell r="U5874">
            <v>2.9693156519214014E-2</v>
          </cell>
          <cell r="V5874">
            <v>1.9187881134449716</v>
          </cell>
          <cell r="X5874">
            <v>0.94007356499854811</v>
          </cell>
          <cell r="AB5874">
            <v>0.44545542541864297</v>
          </cell>
          <cell r="AC5874">
            <v>0.35578356403058758</v>
          </cell>
          <cell r="AD5874">
            <v>0.46032329880940859</v>
          </cell>
          <cell r="AE5874">
            <v>5.8561610686284</v>
          </cell>
          <cell r="AK5874">
            <v>2.9024295808731004</v>
          </cell>
          <cell r="AM5874">
            <v>9.679605072113058E-2</v>
          </cell>
        </row>
        <row r="5875">
          <cell r="G5875">
            <v>0.65686331436534662</v>
          </cell>
          <cell r="H5875">
            <v>2.3318042813455655</v>
          </cell>
          <cell r="J5875">
            <v>9.8420624782255245E-2</v>
          </cell>
          <cell r="K5875">
            <v>0.11703054232957845</v>
          </cell>
          <cell r="L5875">
            <v>0.75884527542290869</v>
          </cell>
          <cell r="N5875">
            <v>1428.889405024581</v>
          </cell>
          <cell r="P5875">
            <v>7.6692602485193362</v>
          </cell>
          <cell r="U5875">
            <v>2.9688770177679711E-2</v>
          </cell>
          <cell r="V5875">
            <v>1.9255409747222543</v>
          </cell>
          <cell r="X5875">
            <v>0.93578949405798795</v>
          </cell>
          <cell r="AB5875">
            <v>0.44409282700421937</v>
          </cell>
          <cell r="AC5875">
            <v>0.35512716293113461</v>
          </cell>
          <cell r="AD5875">
            <v>0.46413502109704646</v>
          </cell>
          <cell r="AE5875">
            <v>5.8549142569581543</v>
          </cell>
          <cell r="AK5875">
            <v>2.9012309836255952</v>
          </cell>
          <cell r="AM5875">
            <v>9.6775442263771147E-2</v>
          </cell>
        </row>
        <row r="5876">
          <cell r="G5876">
            <v>0.6538888085250012</v>
          </cell>
          <cell r="H5876">
            <v>2.3218091518395294</v>
          </cell>
          <cell r="J5876">
            <v>9.8172525194078777E-2</v>
          </cell>
          <cell r="K5876">
            <v>0.11617725059067457</v>
          </cell>
          <cell r="L5876">
            <v>0.75636240898789708</v>
          </cell>
          <cell r="N5876">
            <v>1423.8873619750227</v>
          </cell>
          <cell r="P5876">
            <v>7.6522493852162583</v>
          </cell>
          <cell r="U5876">
            <v>2.959737692270601E-2</v>
          </cell>
          <cell r="V5876">
            <v>1.9258402044457299</v>
          </cell>
          <cell r="X5876">
            <v>0.93497275664207524</v>
          </cell>
          <cell r="AB5876">
            <v>0.44496841699214035</v>
          </cell>
          <cell r="AC5876">
            <v>0.35102946140122471</v>
          </cell>
          <cell r="AD5876">
            <v>0.46210521240175512</v>
          </cell>
          <cell r="AE5876">
            <v>5.7379815805969425</v>
          </cell>
          <cell r="AK5876">
            <v>2.8909783499686581</v>
          </cell>
          <cell r="AM5876">
            <v>9.643666522011668E-2</v>
          </cell>
        </row>
        <row r="5877">
          <cell r="G5877">
            <v>0.6463796831686941</v>
          </cell>
          <cell r="H5877">
            <v>2.3226039989712031</v>
          </cell>
          <cell r="J5877">
            <v>9.6097240347885721E-2</v>
          </cell>
          <cell r="K5877">
            <v>0.11364394105375464</v>
          </cell>
          <cell r="L5877">
            <v>0.74724939748706853</v>
          </cell>
          <cell r="N5877">
            <v>1412.6903988492716</v>
          </cell>
          <cell r="P5877">
            <v>7.5969021785724484</v>
          </cell>
          <cell r="U5877">
            <v>2.921592348800213E-2</v>
          </cell>
          <cell r="V5877">
            <v>1.9150861617306647</v>
          </cell>
          <cell r="X5877">
            <v>0.92652676300522963</v>
          </cell>
          <cell r="AB5877">
            <v>0.4460977166426931</v>
          </cell>
          <cell r="AC5877">
            <v>0.35000047629480741</v>
          </cell>
          <cell r="AD5877">
            <v>0.46046276803490288</v>
          </cell>
          <cell r="AE5877">
            <v>5.6202787277213098</v>
          </cell>
          <cell r="AK5877">
            <v>2.8559589243358068</v>
          </cell>
          <cell r="AM5877">
            <v>9.5258961486801866E-2</v>
          </cell>
        </row>
        <row r="5878">
          <cell r="G5878">
            <v>0.64376717697836283</v>
          </cell>
          <cell r="H5878">
            <v>2.3154802942870902</v>
          </cell>
          <cell r="J5878">
            <v>9.4764976436255116E-2</v>
          </cell>
          <cell r="K5878">
            <v>0.11169876184089986</v>
          </cell>
          <cell r="L5878">
            <v>0.74093102764371988</v>
          </cell>
          <cell r="N5878">
            <v>1401.0747712097314</v>
          </cell>
          <cell r="P5878">
            <v>7.5479538736152163</v>
          </cell>
          <cell r="U5878">
            <v>2.903204480417064E-2</v>
          </cell>
          <cell r="V5878">
            <v>1.9030439258426752</v>
          </cell>
          <cell r="X5878">
            <v>0.92636211667595358</v>
          </cell>
          <cell r="AB5878">
            <v>0.44634171680061951</v>
          </cell>
          <cell r="AC5878">
            <v>0.34377567692641875</v>
          </cell>
          <cell r="AD5878">
            <v>0.45902552817732772</v>
          </cell>
          <cell r="AE5878">
            <v>5.5249662363174448</v>
          </cell>
          <cell r="AK5878">
            <v>2.8429492930876532</v>
          </cell>
          <cell r="AM5878">
            <v>9.4443867287477681E-2</v>
          </cell>
        </row>
        <row r="5879">
          <cell r="G5879">
            <v>0.64002841413603273</v>
          </cell>
          <cell r="H5879">
            <v>2.3159390217685929</v>
          </cell>
          <cell r="J5879">
            <v>9.2916094177906139E-2</v>
          </cell>
          <cell r="K5879">
            <v>0.10996457579751191</v>
          </cell>
          <cell r="L5879">
            <v>0.73337445905653853</v>
          </cell>
          <cell r="N5879">
            <v>1391.2645225210069</v>
          </cell>
          <cell r="P5879">
            <v>7.4633840862144707</v>
          </cell>
          <cell r="U5879">
            <v>2.8726317658824739E-2</v>
          </cell>
          <cell r="V5879">
            <v>1.8817822392956285</v>
          </cell>
          <cell r="X5879">
            <v>0.91901971230687263</v>
          </cell>
          <cell r="AB5879">
            <v>0.44734505416444686</v>
          </cell>
          <cell r="AC5879">
            <v>0.343483909560796</v>
          </cell>
          <cell r="AD5879">
            <v>0.45855181373786091</v>
          </cell>
          <cell r="AE5879">
            <v>5.5262690556973153</v>
          </cell>
          <cell r="AK5879">
            <v>2.8172055071082074</v>
          </cell>
          <cell r="AM5879">
            <v>9.3467552739066637E-2</v>
          </cell>
        </row>
        <row r="5880">
          <cell r="G5880">
            <v>0.64321078292953815</v>
          </cell>
          <cell r="H5880">
            <v>2.3267634268933191</v>
          </cell>
          <cell r="J5880">
            <v>9.3814122475104011E-2</v>
          </cell>
          <cell r="K5880">
            <v>0.11135897291090154</v>
          </cell>
          <cell r="L5880">
            <v>0.73856855104384334</v>
          </cell>
          <cell r="N5880">
            <v>1396.3404303382842</v>
          </cell>
          <cell r="P5880">
            <v>7.515577643493156</v>
          </cell>
          <cell r="U5880">
            <v>2.8943355735020049E-2</v>
          </cell>
          <cell r="V5880">
            <v>1.8797650646636923</v>
          </cell>
          <cell r="X5880">
            <v>0.91389469324749162</v>
          </cell>
          <cell r="AB5880">
            <v>0.450198603188946</v>
          </cell>
          <cell r="AC5880">
            <v>0.34261403211535929</v>
          </cell>
          <cell r="AD5880">
            <v>0.45743679524105341</v>
          </cell>
          <cell r="AE5880">
            <v>5.576890495284351</v>
          </cell>
          <cell r="AK5880">
            <v>2.8418139718755295</v>
          </cell>
          <cell r="AM5880">
            <v>9.4124734097626173E-2</v>
          </cell>
        </row>
        <row r="5881">
          <cell r="G5881">
            <v>0.64658797352591779</v>
          </cell>
          <cell r="H5881">
            <v>2.3297757999736013</v>
          </cell>
          <cell r="J5881">
            <v>9.395093620952992E-2</v>
          </cell>
          <cell r="K5881">
            <v>0.11122320064865272</v>
          </cell>
          <cell r="L5881">
            <v>0.73979409047197031</v>
          </cell>
          <cell r="N5881">
            <v>1399.6002489016273</v>
          </cell>
          <cell r="P5881">
            <v>7.5217317519280451</v>
          </cell>
          <cell r="U5881">
            <v>2.9020609808986852E-2</v>
          </cell>
          <cell r="V5881">
            <v>1.8747760828163598</v>
          </cell>
          <cell r="X5881">
            <v>0.91344068787358812</v>
          </cell>
          <cell r="AB5881">
            <v>0.450681651047461</v>
          </cell>
          <cell r="AC5881">
            <v>0.34655780363170102</v>
          </cell>
          <cell r="AD5881">
            <v>0.45953462938170575</v>
          </cell>
          <cell r="AE5881">
            <v>5.6379989817660698</v>
          </cell>
          <cell r="AK5881">
            <v>2.8504893179718289</v>
          </cell>
          <cell r="AM5881">
            <v>9.4280919427526255E-2</v>
          </cell>
        </row>
        <row r="5882">
          <cell r="G5882">
            <v>0.64685156146681522</v>
          </cell>
          <cell r="H5882">
            <v>2.3332262757174433</v>
          </cell>
          <cell r="J5882">
            <v>9.4216999489901948E-2</v>
          </cell>
          <cell r="K5882">
            <v>0.11173981220834672</v>
          </cell>
          <cell r="L5882">
            <v>0.74120080859987525</v>
          </cell>
          <cell r="N5882">
            <v>1399.9357654304661</v>
          </cell>
          <cell r="P5882">
            <v>7.5439723413500595</v>
          </cell>
          <cell r="U5882">
            <v>2.9047250193648334E-2</v>
          </cell>
          <cell r="V5882">
            <v>1.8811282613213429</v>
          </cell>
          <cell r="X5882">
            <v>0.91201753225897864</v>
          </cell>
          <cell r="AB5882">
            <v>0.44831006404564433</v>
          </cell>
          <cell r="AC5882">
            <v>0.34384387221099166</v>
          </cell>
          <cell r="AD5882">
            <v>0.46107196161039848</v>
          </cell>
          <cell r="AE5882">
            <v>5.6087170089361624</v>
          </cell>
          <cell r="AK5882">
            <v>2.8534318263399521</v>
          </cell>
          <cell r="AM5882">
            <v>9.4462602255766942E-2</v>
          </cell>
        </row>
        <row r="5883">
          <cell r="G5883">
            <v>0.64493875827115299</v>
          </cell>
          <cell r="H5883">
            <v>2.3162982777230274</v>
          </cell>
          <cell r="J5883">
            <v>9.3491013186916327E-2</v>
          </cell>
          <cell r="K5883">
            <v>0.11025388333567976</v>
          </cell>
          <cell r="L5883">
            <v>0.73645877328828191</v>
          </cell>
          <cell r="N5883">
            <v>1390.4922802571682</v>
          </cell>
          <cell r="P5883">
            <v>7.5049040311605424</v>
          </cell>
          <cell r="U5883">
            <v>2.8851658923459571E-2</v>
          </cell>
          <cell r="V5883">
            <v>1.8785489699188136</v>
          </cell>
          <cell r="X5883">
            <v>0.91658923459571073</v>
          </cell>
          <cell r="AB5883">
            <v>0.44574592895020881</v>
          </cell>
          <cell r="AC5883">
            <v>0.34506546529635362</v>
          </cell>
          <cell r="AD5883">
            <v>0.45833216012013706</v>
          </cell>
          <cell r="AE5883">
            <v>5.5657234032568397</v>
          </cell>
          <cell r="AK5883">
            <v>2.8420855037777462</v>
          </cell>
          <cell r="AM5883">
            <v>9.3857055704162556E-2</v>
          </cell>
        </row>
        <row r="5884">
          <cell r="G5884">
            <v>0.64727657819763074</v>
          </cell>
          <cell r="H5884">
            <v>2.3028190133453288</v>
          </cell>
          <cell r="J5884">
            <v>9.367034038086669E-2</v>
          </cell>
          <cell r="K5884">
            <v>0.10971472484630379</v>
          </cell>
          <cell r="L5884">
            <v>0.7354176038386564</v>
          </cell>
          <cell r="N5884">
            <v>1395.9176788124155</v>
          </cell>
          <cell r="P5884">
            <v>7.4930649272754524</v>
          </cell>
          <cell r="U5884">
            <v>2.8878017693807167E-2</v>
          </cell>
          <cell r="V5884">
            <v>1.8747188484030588</v>
          </cell>
          <cell r="X5884">
            <v>0.91264619883040932</v>
          </cell>
          <cell r="AB5884">
            <v>0.44353538761433497</v>
          </cell>
          <cell r="AC5884">
            <v>0.34113060428849901</v>
          </cell>
          <cell r="AD5884">
            <v>0.45581234068076165</v>
          </cell>
          <cell r="AE5884">
            <v>5.6698905383115905</v>
          </cell>
          <cell r="AK5884">
            <v>2.8462850502324182</v>
          </cell>
          <cell r="AM5884">
            <v>9.3717198980356867E-2</v>
          </cell>
        </row>
        <row r="5885">
          <cell r="G5885">
            <v>0.64775582136563048</v>
          </cell>
          <cell r="H5885">
            <v>2.2948929468671491</v>
          </cell>
          <cell r="J5885">
            <v>9.3854287749821894E-2</v>
          </cell>
          <cell r="K5885">
            <v>0.10925606509430424</v>
          </cell>
          <cell r="L5885">
            <v>0.73573249840638932</v>
          </cell>
          <cell r="N5885">
            <v>1391.1282762758258</v>
          </cell>
          <cell r="P5885">
            <v>7.4679403052232933</v>
          </cell>
          <cell r="U5885">
            <v>2.8881847838314146E-2</v>
          </cell>
          <cell r="V5885">
            <v>1.8884285125051556</v>
          </cell>
          <cell r="X5885">
            <v>0.91783531440998911</v>
          </cell>
          <cell r="AB5885">
            <v>0.44191758221155647</v>
          </cell>
          <cell r="AC5885">
            <v>0.34431362255802617</v>
          </cell>
          <cell r="AD5885">
            <v>0.45531328508755481</v>
          </cell>
          <cell r="AE5885">
            <v>5.5307660579699274</v>
          </cell>
          <cell r="AK5885">
            <v>2.8575312160185984</v>
          </cell>
          <cell r="AM5885">
            <v>9.3741797592710632E-2</v>
          </cell>
        </row>
        <row r="5886">
          <cell r="G5886">
            <v>0.64668443977170331</v>
          </cell>
          <cell r="H5886">
            <v>2.28672273956143</v>
          </cell>
          <cell r="J5886">
            <v>9.4407104235506162E-2</v>
          </cell>
          <cell r="K5886">
            <v>0.10909807750075097</v>
          </cell>
          <cell r="L5886">
            <v>0.73680159206969065</v>
          </cell>
          <cell r="N5886">
            <v>1393.060979273055</v>
          </cell>
          <cell r="P5886">
            <v>7.461981826374287</v>
          </cell>
          <cell r="U5886">
            <v>2.8921973565635327E-2</v>
          </cell>
          <cell r="V5886">
            <v>1.8900946230099129</v>
          </cell>
          <cell r="X5886">
            <v>0.93069427756082912</v>
          </cell>
          <cell r="AB5886">
            <v>0.44077613397416643</v>
          </cell>
          <cell r="AC5886">
            <v>0.34514869330129172</v>
          </cell>
          <cell r="AD5886">
            <v>0.45189996996094928</v>
          </cell>
          <cell r="AE5886">
            <v>5.5384499849804749</v>
          </cell>
          <cell r="AK5886">
            <v>2.8526772303995194</v>
          </cell>
          <cell r="AM5886">
            <v>9.3872033643736863E-2</v>
          </cell>
        </row>
        <row r="5887">
          <cell r="G5887">
            <v>0.63965399077555718</v>
          </cell>
          <cell r="H5887">
            <v>2.2785114935076964</v>
          </cell>
          <cell r="J5887">
            <v>9.2096245392409279E-2</v>
          </cell>
          <cell r="K5887">
            <v>0.10689610461777835</v>
          </cell>
          <cell r="L5887">
            <v>0.72684164706318188</v>
          </cell>
          <cell r="N5887">
            <v>1378.1095448904366</v>
          </cell>
          <cell r="P5887">
            <v>7.3789060329338554</v>
          </cell>
          <cell r="U5887">
            <v>2.8534647229888677E-2</v>
          </cell>
          <cell r="V5887">
            <v>1.8678570767036509</v>
          </cell>
          <cell r="X5887">
            <v>0.92966825346842763</v>
          </cell>
          <cell r="AB5887">
            <v>0.43880008150110211</v>
          </cell>
          <cell r="AC5887">
            <v>0.33711819512104768</v>
          </cell>
          <cell r="AD5887">
            <v>0.45041398855279974</v>
          </cell>
          <cell r="AE5887">
            <v>5.4874321595939763</v>
          </cell>
          <cell r="AK5887">
            <v>2.8325337581269565</v>
          </cell>
          <cell r="AM5887">
            <v>9.2614888769518594E-2</v>
          </cell>
        </row>
        <row r="5888">
          <cell r="G5888">
            <v>0.64092796818819509</v>
          </cell>
          <cell r="H5888">
            <v>2.2858231211617257</v>
          </cell>
          <cell r="J5888">
            <v>9.2453058076983827E-2</v>
          </cell>
          <cell r="K5888">
            <v>0.10690959092471641</v>
          </cell>
          <cell r="L5888">
            <v>0.72928376984753751</v>
          </cell>
          <cell r="N5888">
            <v>1383.8692594278707</v>
          </cell>
          <cell r="P5888">
            <v>7.4063716518168219</v>
          </cell>
          <cell r="U5888">
            <v>2.8626908104391779E-2</v>
          </cell>
          <cell r="V5888">
            <v>1.8515696858770079</v>
          </cell>
          <cell r="X5888">
            <v>0.92982635437087136</v>
          </cell>
          <cell r="AB5888">
            <v>0.4397257346724518</v>
          </cell>
          <cell r="AC5888">
            <v>0.33818624399580055</v>
          </cell>
          <cell r="AD5888">
            <v>0.44885862142651417</v>
          </cell>
          <cell r="AE5888">
            <v>5.5977256046008197</v>
          </cell>
          <cell r="AK5888">
            <v>2.8440162403723765</v>
          </cell>
          <cell r="AM5888">
            <v>9.29083087900551E-2</v>
          </cell>
        </row>
        <row r="5889">
          <cell r="G5889">
            <v>0.64241368446413027</v>
          </cell>
          <cell r="H5889">
            <v>2.2921106766248451</v>
          </cell>
          <cell r="J5889">
            <v>9.197724198002187E-2</v>
          </cell>
          <cell r="K5889">
            <v>0.10668285179488129</v>
          </cell>
          <cell r="L5889">
            <v>0.72730221093793446</v>
          </cell>
          <cell r="N5889">
            <v>1380.6779221260588</v>
          </cell>
          <cell r="P5889">
            <v>7.3929279638243859</v>
          </cell>
          <cell r="U5889">
            <v>2.856613354584036E-2</v>
          </cell>
          <cell r="V5889">
            <v>1.8517948812987641</v>
          </cell>
          <cell r="X5889">
            <v>0.92460015938027018</v>
          </cell>
          <cell r="AB5889">
            <v>0.44023239867306657</v>
          </cell>
          <cell r="AC5889">
            <v>0.34070312644785855</v>
          </cell>
          <cell r="AD5889">
            <v>0.44986007894883151</v>
          </cell>
          <cell r="AE5889">
            <v>5.5607034970996496</v>
          </cell>
          <cell r="AK5889">
            <v>2.8450304861098243</v>
          </cell>
          <cell r="AM5889">
            <v>9.2662947793695216E-2</v>
          </cell>
        </row>
        <row r="5890">
          <cell r="G5890">
            <v>0.64449511521420744</v>
          </cell>
          <cell r="H5890">
            <v>2.3047476039523196</v>
          </cell>
          <cell r="J5890">
            <v>9.1782066255121128E-2</v>
          </cell>
          <cell r="K5890">
            <v>0.10674230205958139</v>
          </cell>
          <cell r="L5890">
            <v>0.72757354985818357</v>
          </cell>
          <cell r="N5890">
            <v>1379.697087666611</v>
          </cell>
          <cell r="P5890">
            <v>7.4031848432604779</v>
          </cell>
          <cell r="U5890">
            <v>2.8633928405909937E-2</v>
          </cell>
          <cell r="V5890">
            <v>1.8647461209053997</v>
          </cell>
          <cell r="X5890">
            <v>0.92763657935227906</v>
          </cell>
          <cell r="AB5890">
            <v>0.44240216524850301</v>
          </cell>
          <cell r="AC5890">
            <v>0.34051684185158404</v>
          </cell>
          <cell r="AD5890">
            <v>0.45306156498526218</v>
          </cell>
          <cell r="AE5890">
            <v>5.5869158185492083</v>
          </cell>
          <cell r="AK5890">
            <v>2.8562556772889898</v>
          </cell>
          <cell r="AM5890">
            <v>9.2690432493558003E-2</v>
          </cell>
        </row>
        <row r="5891">
          <cell r="G5891">
            <v>0.6518849912021264</v>
          </cell>
          <cell r="H5891">
            <v>2.2962449926996364</v>
          </cell>
          <cell r="J5891">
            <v>9.3585039871214096E-2</v>
          </cell>
          <cell r="K5891">
            <v>0.10786754520609487</v>
          </cell>
          <cell r="L5891">
            <v>0.73468795627269667</v>
          </cell>
          <cell r="N5891">
            <v>1395.960465725731</v>
          </cell>
          <cell r="P5891">
            <v>7.4529220171464932</v>
          </cell>
          <cell r="U5891">
            <v>2.890007861929542E-2</v>
          </cell>
          <cell r="V5891">
            <v>1.8687057766463255</v>
          </cell>
          <cell r="X5891">
            <v>0.93568192879338086</v>
          </cell>
          <cell r="AB5891">
            <v>0.43994983340196919</v>
          </cell>
          <cell r="AC5891">
            <v>0.343987495788252</v>
          </cell>
          <cell r="AD5891">
            <v>0.45391411777919205</v>
          </cell>
          <cell r="AE5891">
            <v>5.5969450788064838</v>
          </cell>
          <cell r="AK5891">
            <v>2.8846729811688068</v>
          </cell>
          <cell r="AM5891">
            <v>9.3594399311145215E-2</v>
          </cell>
        </row>
        <row r="5892">
          <cell r="G5892">
            <v>0.64988135054840346</v>
          </cell>
          <cell r="H5892">
            <v>2.2900278405799814</v>
          </cell>
          <cell r="J5892">
            <v>9.3368710177693909E-2</v>
          </cell>
          <cell r="K5892">
            <v>0.10743847979222333</v>
          </cell>
          <cell r="L5892">
            <v>0.73330966572619072</v>
          </cell>
          <cell r="N5892">
            <v>1391.5618752218841</v>
          </cell>
          <cell r="P5892">
            <v>7.4428707561800493</v>
          </cell>
          <cell r="U5892">
            <v>2.8841159214484578E-2</v>
          </cell>
          <cell r="V5892">
            <v>1.8641043367775931</v>
          </cell>
          <cell r="X5892">
            <v>0.93824623031073084</v>
          </cell>
          <cell r="AB5892">
            <v>0.43951680711523017</v>
          </cell>
          <cell r="AC5892">
            <v>0.34355088846951554</v>
          </cell>
          <cell r="AD5892">
            <v>0.45581942861413705</v>
          </cell>
          <cell r="AE5892">
            <v>5.6521982847213144</v>
          </cell>
          <cell r="AK5892">
            <v>2.8871989386946697</v>
          </cell>
          <cell r="AM5892">
            <v>9.3424765036715943E-2</v>
          </cell>
        </row>
        <row r="5893">
          <cell r="G5893">
            <v>0.65135793642580975</v>
          </cell>
          <cell r="H5893">
            <v>2.2978146960047412</v>
          </cell>
          <cell r="J5893">
            <v>9.4439374982361407E-2</v>
          </cell>
          <cell r="K5893">
            <v>0.10900179678460223</v>
          </cell>
          <cell r="L5893">
            <v>0.73830914102407319</v>
          </cell>
          <cell r="N5893">
            <v>1394.9069152689062</v>
          </cell>
          <cell r="P5893">
            <v>7.4914629213271757</v>
          </cell>
          <cell r="U5893">
            <v>2.9010075163921317E-2</v>
          </cell>
          <cell r="V5893">
            <v>1.8697848562101957</v>
          </cell>
          <cell r="X5893">
            <v>0.93166574162049287</v>
          </cell>
          <cell r="AB5893">
            <v>0.43889521265086873</v>
          </cell>
          <cell r="AC5893">
            <v>0.34242387183563655</v>
          </cell>
          <cell r="AD5893">
            <v>0.45865043602600164</v>
          </cell>
          <cell r="AE5893">
            <v>5.6913857818835192</v>
          </cell>
          <cell r="AK5893">
            <v>2.9030771112219078</v>
          </cell>
          <cell r="AM5893">
            <v>9.4072492262537513E-2</v>
          </cell>
        </row>
        <row r="5894">
          <cell r="G5894">
            <v>0.66022083643229024</v>
          </cell>
          <cell r="H5894">
            <v>2.3075309418921752</v>
          </cell>
          <cell r="J5894">
            <v>9.6487213227301333E-2</v>
          </cell>
          <cell r="K5894">
            <v>0.11136220607586246</v>
          </cell>
          <cell r="L5894">
            <v>0.74839331006731891</v>
          </cell>
          <cell r="N5894">
            <v>1415.0313709785075</v>
          </cell>
          <cell r="P5894">
            <v>7.5662223239315747</v>
          </cell>
          <cell r="U5894">
            <v>2.9392413753647238E-2</v>
          </cell>
          <cell r="V5894">
            <v>1.8899822644316038</v>
          </cell>
          <cell r="X5894">
            <v>0.93796365162003936</v>
          </cell>
          <cell r="AB5894">
            <v>0.44180635810591756</v>
          </cell>
          <cell r="AC5894">
            <v>0.3470831664664264</v>
          </cell>
          <cell r="AD5894">
            <v>0.46232622003547119</v>
          </cell>
          <cell r="AE5894">
            <v>5.6853939012529322</v>
          </cell>
          <cell r="AK5894">
            <v>2.9447718214238039</v>
          </cell>
          <cell r="AM5894">
            <v>9.5352518260007249E-2</v>
          </cell>
        </row>
        <row r="5895">
          <cell r="G5895">
            <v>0.64786399955090657</v>
          </cell>
          <cell r="H5895">
            <v>2.3027263711382644</v>
          </cell>
          <cell r="J5895">
            <v>9.3280440111524851E-2</v>
          </cell>
          <cell r="K5895">
            <v>0.10751108699313261</v>
          </cell>
          <cell r="L5895">
            <v>0.73439868265938135</v>
          </cell>
          <cell r="N5895">
            <v>1389.3826837072659</v>
          </cell>
          <cell r="P5895">
            <v>7.4453135233247876</v>
          </cell>
          <cell r="U5895">
            <v>2.8854250481839785E-2</v>
          </cell>
          <cell r="V5895">
            <v>1.8773975037892252</v>
          </cell>
          <cell r="X5895">
            <v>0.94507026440373498</v>
          </cell>
          <cell r="AB5895">
            <v>0.44271252409198925</v>
          </cell>
          <cell r="AC5895">
            <v>0.34056248947437362</v>
          </cell>
          <cell r="AD5895">
            <v>0.46166800770943656</v>
          </cell>
          <cell r="AE5895">
            <v>5.4733257236952895</v>
          </cell>
          <cell r="AK5895">
            <v>2.9147096798338352</v>
          </cell>
          <cell r="AM5895">
            <v>9.3561123481970765E-2</v>
          </cell>
        </row>
        <row r="5896">
          <cell r="G5896">
            <v>0.65135253993057174</v>
          </cell>
          <cell r="H5896">
            <v>2.2952476303650129</v>
          </cell>
          <cell r="J5896">
            <v>9.3353793755204778E-2</v>
          </cell>
          <cell r="K5896">
            <v>0.1079318443386075</v>
          </cell>
          <cell r="L5896">
            <v>0.73440438651483531</v>
          </cell>
          <cell r="N5896">
            <v>1394.6459816791892</v>
          </cell>
          <cell r="P5896">
            <v>7.4322794344689482</v>
          </cell>
          <cell r="U5896">
            <v>2.8847323458684609E-2</v>
          </cell>
          <cell r="V5896">
            <v>1.8659530470745651</v>
          </cell>
          <cell r="X5896">
            <v>0.94001291252233965</v>
          </cell>
          <cell r="AB5896">
            <v>0.44174861751798861</v>
          </cell>
          <cell r="AC5896">
            <v>0.34400643754736926</v>
          </cell>
          <cell r="AD5896">
            <v>0.46142617873550851</v>
          </cell>
          <cell r="AE5896">
            <v>5.5860694469136263</v>
          </cell>
          <cell r="AK5896">
            <v>2.9076567514713725</v>
          </cell>
          <cell r="AM5896">
            <v>9.3569002460864761E-2</v>
          </cell>
        </row>
        <row r="5897">
          <cell r="G5897">
            <v>0.65236940298507462</v>
          </cell>
          <cell r="H5897">
            <v>2.2822761194029848</v>
          </cell>
          <cell r="J5897">
            <v>9.3274253731343279E-2</v>
          </cell>
          <cell r="K5897">
            <v>0.10693097014925373</v>
          </cell>
          <cell r="L5897">
            <v>0.73218283582089549</v>
          </cell>
          <cell r="N5897">
            <v>1389.4589552238804</v>
          </cell>
          <cell r="P5897">
            <v>7.4476679104477608</v>
          </cell>
          <cell r="U5897">
            <v>2.8796641791044773E-2</v>
          </cell>
          <cell r="V5897">
            <v>1.8712686567164176</v>
          </cell>
          <cell r="X5897">
            <v>0.94841417910447756</v>
          </cell>
          <cell r="AB5897">
            <v>0.44019589552238797</v>
          </cell>
          <cell r="AC5897">
            <v>0.33955223880597013</v>
          </cell>
          <cell r="AD5897">
            <v>0.45889925373134327</v>
          </cell>
          <cell r="AE5897">
            <v>5.5597014925373127</v>
          </cell>
          <cell r="AK5897">
            <v>2.9147388059701487</v>
          </cell>
          <cell r="AM5897">
            <v>9.3283582089552231E-2</v>
          </cell>
        </row>
        <row r="5898">
          <cell r="G5898">
            <v>0.65027902773507729</v>
          </cell>
          <cell r="H5898">
            <v>2.2796426209042546</v>
          </cell>
          <cell r="J5898">
            <v>9.3304266003335287E-2</v>
          </cell>
          <cell r="K5898">
            <v>0.10631934933899773</v>
          </cell>
          <cell r="L5898">
            <v>0.73125762784501147</v>
          </cell>
          <cell r="N5898">
            <v>1392.809562406253</v>
          </cell>
          <cell r="P5898">
            <v>7.4239078789233908</v>
          </cell>
          <cell r="U5898">
            <v>2.8785041504793312E-2</v>
          </cell>
          <cell r="V5898">
            <v>1.8660853200667058</v>
          </cell>
          <cell r="X5898">
            <v>0.94840548925347257</v>
          </cell>
          <cell r="AB5898">
            <v>0.43835769585511047</v>
          </cell>
          <cell r="AC5898">
            <v>0.33911884997717467</v>
          </cell>
          <cell r="AD5898">
            <v>0.4576241184307368</v>
          </cell>
          <cell r="AE5898">
            <v>5.543288893857663</v>
          </cell>
          <cell r="AK5898">
            <v>2.9150246420153345</v>
          </cell>
          <cell r="AM5898">
            <v>9.3164519224498532E-2</v>
          </cell>
        </row>
        <row r="5899">
          <cell r="G5899">
            <v>0.65088317552939434</v>
          </cell>
          <cell r="H5899">
            <v>2.2694033803183333</v>
          </cell>
          <cell r="J5899">
            <v>9.3121358817353173E-2</v>
          </cell>
          <cell r="K5899">
            <v>0.10619477249286863</v>
          </cell>
          <cell r="L5899">
            <v>0.72930507419417789</v>
          </cell>
          <cell r="N5899">
            <v>1391.4311996506324</v>
          </cell>
          <cell r="P5899">
            <v>7.4048298226215588</v>
          </cell>
          <cell r="U5899">
            <v>2.8693680718805459E-2</v>
          </cell>
          <cell r="V5899">
            <v>1.8499763061799059</v>
          </cell>
          <cell r="X5899">
            <v>0.94843109744199661</v>
          </cell>
          <cell r="AB5899">
            <v>0.43574328907389692</v>
          </cell>
          <cell r="AC5899">
            <v>0.33821766722726559</v>
          </cell>
          <cell r="AD5899">
            <v>0.45658455906265388</v>
          </cell>
          <cell r="AE5899">
            <v>5.5796623398344218</v>
          </cell>
          <cell r="AK5899">
            <v>2.9110877786346783</v>
          </cell>
          <cell r="AM5899">
            <v>9.2916941545952078E-2</v>
          </cell>
        </row>
        <row r="5900">
          <cell r="G5900">
            <v>0.64418884309279667</v>
          </cell>
          <cell r="H5900">
            <v>2.2647034524541705</v>
          </cell>
          <cell r="J5900">
            <v>9.1520787244003407E-2</v>
          </cell>
          <cell r="K5900">
            <v>0.10445486841018202</v>
          </cell>
          <cell r="L5900">
            <v>0.72051736324664717</v>
          </cell>
          <cell r="N5900">
            <v>1375.106713054334</v>
          </cell>
          <cell r="P5900">
            <v>7.3208368139383317</v>
          </cell>
          <cell r="U5900">
            <v>2.8328299843028537E-2</v>
          </cell>
          <cell r="V5900">
            <v>1.8343629804382349</v>
          </cell>
          <cell r="X5900">
            <v>0.94843808806925112</v>
          </cell>
          <cell r="AB5900">
            <v>0.43536172283062685</v>
          </cell>
          <cell r="AC5900">
            <v>0.33413807980759525</v>
          </cell>
          <cell r="AD5900">
            <v>0.45471235668322058</v>
          </cell>
          <cell r="AE5900">
            <v>5.5444890165875691</v>
          </cell>
          <cell r="AK5900">
            <v>2.8781772951338844</v>
          </cell>
          <cell r="AM5900">
            <v>9.1796175771317365E-2</v>
          </cell>
        </row>
        <row r="5901">
          <cell r="G5901">
            <v>0.63708678713153211</v>
          </cell>
          <cell r="H5901">
            <v>2.2641850542815041</v>
          </cell>
          <cell r="J5901">
            <v>8.8920426297377675E-2</v>
          </cell>
          <cell r="K5901">
            <v>0.101837706888915</v>
          </cell>
          <cell r="L5901">
            <v>0.7095826516130781</v>
          </cell>
          <cell r="N5901">
            <v>1355.4557205745432</v>
          </cell>
          <cell r="P5901">
            <v>7.2231010512804286</v>
          </cell>
          <cell r="U5901">
            <v>2.7922659025373553E-2</v>
          </cell>
          <cell r="V5901">
            <v>1.808238495123252</v>
          </cell>
          <cell r="X5901">
            <v>0.93461813119762793</v>
          </cell>
          <cell r="AB5901">
            <v>0.43830168042159684</v>
          </cell>
          <cell r="AC5901">
            <v>0.32903359939255333</v>
          </cell>
          <cell r="AD5901">
            <v>0.45397597331573664</v>
          </cell>
          <cell r="AE5901">
            <v>5.4326701438166092</v>
          </cell>
          <cell r="AK5901">
            <v>2.8435192132119647</v>
          </cell>
          <cell r="AM5901">
            <v>9.0393845986965204E-2</v>
          </cell>
        </row>
        <row r="5902">
          <cell r="G5902">
            <v>0.63960234975146868</v>
          </cell>
          <cell r="H5902">
            <v>2.2629914143696341</v>
          </cell>
          <cell r="J5902">
            <v>8.889290555806599E-2</v>
          </cell>
          <cell r="K5902">
            <v>0.10173520108450068</v>
          </cell>
          <cell r="L5902">
            <v>0.70938996836873036</v>
          </cell>
          <cell r="N5902">
            <v>1356.9814731134209</v>
          </cell>
          <cell r="P5902">
            <v>7.3246272028920023</v>
          </cell>
          <cell r="U5902">
            <v>2.7953004970628113E-2</v>
          </cell>
          <cell r="V5902">
            <v>1.801265250790782</v>
          </cell>
          <cell r="X5902">
            <v>0.94041572525982831</v>
          </cell>
          <cell r="AB5902">
            <v>0.43598734749209228</v>
          </cell>
          <cell r="AC5902">
            <v>0.32896520560325354</v>
          </cell>
          <cell r="AD5902">
            <v>0.45366470854044288</v>
          </cell>
          <cell r="AE5902">
            <v>5.3230908269317672</v>
          </cell>
          <cell r="AK5902">
            <v>2.8542250338906467</v>
          </cell>
          <cell r="AM5902">
            <v>9.0375056484410313E-2</v>
          </cell>
        </row>
        <row r="5903">
          <cell r="G5903">
            <v>0.63086238337198797</v>
          </cell>
          <cell r="H5903">
            <v>2.2472248287095229</v>
          </cell>
          <cell r="J5903">
            <v>8.577802170564594E-2</v>
          </cell>
          <cell r="K5903">
            <v>9.6099711417594658E-2</v>
          </cell>
          <cell r="L5903">
            <v>0.69483738469982115</v>
          </cell>
          <cell r="N5903">
            <v>1330.9314306959616</v>
          </cell>
          <cell r="P5903">
            <v>7.1924295805817682</v>
          </cell>
          <cell r="U5903">
            <v>2.7402050174388754E-2</v>
          </cell>
          <cell r="V5903">
            <v>1.786289680080732</v>
          </cell>
          <cell r="X5903">
            <v>0.93856558610555396</v>
          </cell>
          <cell r="AB5903">
            <v>0.43432537223589396</v>
          </cell>
          <cell r="AC5903">
            <v>0.32222084521006322</v>
          </cell>
          <cell r="AD5903">
            <v>0.4511091832940885</v>
          </cell>
          <cell r="AE5903">
            <v>5.0347007064072375</v>
          </cell>
          <cell r="AK5903">
            <v>2.8152718517075934</v>
          </cell>
          <cell r="AM5903">
            <v>8.8522210222544834E-2</v>
          </cell>
        </row>
        <row r="5904">
          <cell r="G5904">
            <v>0.62843470751009034</v>
          </cell>
          <cell r="H5904">
            <v>2.2577859245289669</v>
          </cell>
          <cell r="J5904">
            <v>8.46537532826903E-2</v>
          </cell>
          <cell r="K5904">
            <v>9.4153726844916005E-2</v>
          </cell>
          <cell r="L5904">
            <v>0.69176198953064139</v>
          </cell>
          <cell r="N5904">
            <v>1332.904453883709</v>
          </cell>
          <cell r="P5904">
            <v>7.1919558665421146</v>
          </cell>
          <cell r="U5904">
            <v>2.7327846026402522E-2</v>
          </cell>
          <cell r="V5904">
            <v>1.7974161481925375</v>
          </cell>
          <cell r="X5904">
            <v>0.95267638401748411</v>
          </cell>
          <cell r="AB5904">
            <v>0.43588839734212242</v>
          </cell>
          <cell r="AC5904">
            <v>0.32077832807515377</v>
          </cell>
          <cell r="AD5904">
            <v>0.45287026102895811</v>
          </cell>
          <cell r="AE5904">
            <v>5.0672400726157534</v>
          </cell>
          <cell r="AK5904">
            <v>2.8044309709713238</v>
          </cell>
          <cell r="AM5904">
            <v>8.8125914306360922E-2</v>
          </cell>
        </row>
        <row r="5905">
          <cell r="G5905">
            <v>0.63184031415917519</v>
          </cell>
          <cell r="H5905">
            <v>2.2628617717239132</v>
          </cell>
          <cell r="J5905">
            <v>8.4456693052045825E-2</v>
          </cell>
          <cell r="K5905">
            <v>9.4485485106495376E-2</v>
          </cell>
          <cell r="L5905">
            <v>0.69117660007220028</v>
          </cell>
          <cell r="N5905">
            <v>1331.3023341815397</v>
          </cell>
          <cell r="P5905">
            <v>7.1940514030623479</v>
          </cell>
          <cell r="U5905">
            <v>2.734804927227422E-2</v>
          </cell>
          <cell r="V5905">
            <v>1.7925915490477493</v>
          </cell>
          <cell r="X5905">
            <v>0.95120319089924554</v>
          </cell>
          <cell r="AB5905">
            <v>0.43895996407596882</v>
          </cell>
          <cell r="AC5905">
            <v>0.32335150079684433</v>
          </cell>
          <cell r="AD5905">
            <v>0.45393711533551107</v>
          </cell>
          <cell r="AE5905">
            <v>5.0980426685920071</v>
          </cell>
          <cell r="AK5905">
            <v>2.7953827053965292</v>
          </cell>
          <cell r="AM5905">
            <v>8.8049096176027755E-2</v>
          </cell>
        </row>
        <row r="5906">
          <cell r="G5906">
            <v>0.64337676729762094</v>
          </cell>
          <cell r="H5906">
            <v>2.2597279568162727</v>
          </cell>
          <cell r="J5906">
            <v>8.6993046990902115E-2</v>
          </cell>
          <cell r="K5906">
            <v>9.7306379251791877E-2</v>
          </cell>
          <cell r="L5906">
            <v>0.70146746027490314</v>
          </cell>
          <cell r="N5906">
            <v>1363.7907305128069</v>
          </cell>
          <cell r="P5906">
            <v>7.275278388474808</v>
          </cell>
          <cell r="U5906">
            <v>2.7720878688759006E-2</v>
          </cell>
          <cell r="V5906">
            <v>1.7977728922015479</v>
          </cell>
          <cell r="X5906">
            <v>0.95190984324449945</v>
          </cell>
          <cell r="AB5906">
            <v>0.4408547375194381</v>
          </cell>
          <cell r="AC5906">
            <v>0.3253078806727796</v>
          </cell>
          <cell r="AD5906">
            <v>0.45391173789479328</v>
          </cell>
          <cell r="AE5906">
            <v>5.0851698929343847</v>
          </cell>
          <cell r="AK5906">
            <v>2.8340214846193721</v>
          </cell>
          <cell r="AM5906">
            <v>8.9370296888126269E-2</v>
          </cell>
        </row>
        <row r="5907">
          <cell r="G5907">
            <v>0.63848333751838426</v>
          </cell>
          <cell r="H5907">
            <v>2.2391218567277682</v>
          </cell>
          <cell r="J5907">
            <v>8.8011622484485422E-2</v>
          </cell>
          <cell r="K5907">
            <v>9.9678946802023161E-2</v>
          </cell>
          <cell r="L5907">
            <v>0.70396742834594828</v>
          </cell>
          <cell r="N5907">
            <v>1368.5116762922839</v>
          </cell>
          <cell r="P5907">
            <v>7.3053951286006384</v>
          </cell>
          <cell r="U5907">
            <v>2.7783656777989021E-2</v>
          </cell>
          <cell r="V5907">
            <v>1.8080317107292752</v>
          </cell>
          <cell r="X5907">
            <v>0.95956343939448285</v>
          </cell>
          <cell r="AB5907">
            <v>0.44328658033504315</v>
          </cell>
          <cell r="AC5907">
            <v>0.32643397783118699</v>
          </cell>
          <cell r="AD5907">
            <v>0.45191376403486744</v>
          </cell>
          <cell r="AE5907">
            <v>5.022061197402877</v>
          </cell>
          <cell r="AK5907">
            <v>2.8413208020949168</v>
          </cell>
          <cell r="AM5907">
            <v>8.9679664239337084E-2</v>
          </cell>
        </row>
        <row r="5908">
          <cell r="G5908">
            <v>0.64282486896801005</v>
          </cell>
          <cell r="H5908">
            <v>2.2663112235676848</v>
          </cell>
          <cell r="J5908">
            <v>8.8550515091270543E-2</v>
          </cell>
          <cell r="K5908">
            <v>0.1008494487619736</v>
          </cell>
          <cell r="L5908">
            <v>0.70936200975962405</v>
          </cell>
          <cell r="N5908">
            <v>1375.8358937285377</v>
          </cell>
          <cell r="P5908">
            <v>7.3657148020965106</v>
          </cell>
          <cell r="U5908">
            <v>2.8005602747153441E-2</v>
          </cell>
          <cell r="V5908">
            <v>1.8199891559732513</v>
          </cell>
          <cell r="X5908">
            <v>0.98338152900777143</v>
          </cell>
          <cell r="AB5908">
            <v>0.44723477317910709</v>
          </cell>
          <cell r="AC5908">
            <v>0.32893547804084583</v>
          </cell>
          <cell r="AD5908">
            <v>0.45603650822338687</v>
          </cell>
          <cell r="AE5908">
            <v>5.3497198626423277</v>
          </cell>
          <cell r="AK5908">
            <v>2.8739381890475326</v>
          </cell>
          <cell r="AM5908">
            <v>9.0366889571660933E-2</v>
          </cell>
        </row>
        <row r="5909">
          <cell r="G5909">
            <v>0.64648199647381721</v>
          </cell>
          <cell r="H5909">
            <v>2.2682080084337568</v>
          </cell>
          <cell r="J5909">
            <v>8.9281494810694889E-2</v>
          </cell>
          <cell r="K5909">
            <v>0.10289546867331917</v>
          </cell>
          <cell r="L5909">
            <v>0.71340676518167112</v>
          </cell>
          <cell r="N5909">
            <v>1390.4793063962049</v>
          </cell>
          <cell r="P5909">
            <v>7.4062562480687797</v>
          </cell>
          <cell r="U5909">
            <v>2.8137666539433268E-2</v>
          </cell>
          <cell r="V5909">
            <v>1.8194376283694131</v>
          </cell>
          <cell r="X5909">
            <v>0.96765545195121527</v>
          </cell>
          <cell r="AB5909">
            <v>0.44637112165330717</v>
          </cell>
          <cell r="AC5909">
            <v>0.33094316302233862</v>
          </cell>
          <cell r="AD5909">
            <v>0.4572495774033481</v>
          </cell>
          <cell r="AE5909">
            <v>5.2710980242470518</v>
          </cell>
          <cell r="AK5909">
            <v>2.8895614082919829</v>
          </cell>
          <cell r="AM5909">
            <v>9.088100041805261E-2</v>
          </cell>
        </row>
        <row r="5910">
          <cell r="G5910">
            <v>0.65657218278984331</v>
          </cell>
          <cell r="H5910">
            <v>2.2665054502828976</v>
          </cell>
          <cell r="J5910">
            <v>9.2142547280396503E-2</v>
          </cell>
          <cell r="K5910">
            <v>0.10589516627747061</v>
          </cell>
          <cell r="L5910">
            <v>0.72447689283110117</v>
          </cell>
          <cell r="N5910">
            <v>1407.1052121503003</v>
          </cell>
          <cell r="P5910">
            <v>7.5178830196690134</v>
          </cell>
          <cell r="U5910">
            <v>2.8548221850973297E-2</v>
          </cell>
          <cell r="V5910">
            <v>1.8421125499570805</v>
          </cell>
          <cell r="X5910">
            <v>0.96249873088247506</v>
          </cell>
          <cell r="AB5910">
            <v>0.44451418181146907</v>
          </cell>
          <cell r="AC5910">
            <v>0.33597002113657548</v>
          </cell>
          <cell r="AD5910">
            <v>0.45618083309489305</v>
          </cell>
          <cell r="AE5910">
            <v>5.445667925015921</v>
          </cell>
          <cell r="AK5910">
            <v>2.9204470985665889</v>
          </cell>
          <cell r="AM5910">
            <v>9.2299456356202056E-2</v>
          </cell>
        </row>
        <row r="5911">
          <cell r="G5911">
            <v>0.64879334561573121</v>
          </cell>
          <cell r="H5911">
            <v>2.2577114609365023</v>
          </cell>
          <cell r="J5911">
            <v>9.012969482497582E-2</v>
          </cell>
          <cell r="K5911">
            <v>0.10329983035698</v>
          </cell>
          <cell r="L5911">
            <v>0.7159482679994893</v>
          </cell>
          <cell r="N5911">
            <v>1385.417996753069</v>
          </cell>
          <cell r="P5911">
            <v>7.4452308421955085</v>
          </cell>
          <cell r="U5911">
            <v>2.8230057824556284E-2</v>
          </cell>
          <cell r="V5911">
            <v>1.8288612028237354</v>
          </cell>
          <cell r="X5911">
            <v>0.96102770835993501</v>
          </cell>
          <cell r="AB5911">
            <v>0.44434614472556139</v>
          </cell>
          <cell r="AC5911">
            <v>0.3321263749293154</v>
          </cell>
          <cell r="AD5911">
            <v>0.45494427317998576</v>
          </cell>
          <cell r="AE5911">
            <v>5.4495540030280365</v>
          </cell>
          <cell r="AK5911">
            <v>2.8784589846956457</v>
          </cell>
          <cell r="AM5911">
            <v>9.1205924736870905E-2</v>
          </cell>
        </row>
        <row r="5912">
          <cell r="G5912">
            <v>0.63978378572841899</v>
          </cell>
          <cell r="H5912">
            <v>2.2500134909071283</v>
          </cell>
          <cell r="J5912">
            <v>8.8032665983127367E-2</v>
          </cell>
          <cell r="K5912">
            <v>0.10035436116057776</v>
          </cell>
          <cell r="L5912">
            <v>0.70600615185365057</v>
          </cell>
          <cell r="N5912">
            <v>1365.7294983181334</v>
          </cell>
          <cell r="P5912">
            <v>7.3804255931502167</v>
          </cell>
          <cell r="U5912">
            <v>2.7863220189592214E-2</v>
          </cell>
          <cell r="V5912">
            <v>1.8082312521360602</v>
          </cell>
          <cell r="X5912">
            <v>0.96322378716744905</v>
          </cell>
          <cell r="AB5912">
            <v>0.44870757109708054</v>
          </cell>
          <cell r="AC5912">
            <v>0.3275142553918659</v>
          </cell>
          <cell r="AD5912">
            <v>0.45336643102548879</v>
          </cell>
          <cell r="AE5912">
            <v>5.4413325418667817</v>
          </cell>
          <cell r="AK5912">
            <v>2.8365981328584535</v>
          </cell>
          <cell r="AM5912">
            <v>8.9939380857302173E-2</v>
          </cell>
        </row>
        <row r="5913">
          <cell r="G5913">
            <v>0.63499785760194238</v>
          </cell>
          <cell r="H5913">
            <v>2.2425551667499821</v>
          </cell>
          <cell r="J5913">
            <v>8.6954581161179739E-2</v>
          </cell>
          <cell r="K5913">
            <v>9.894308362493752E-2</v>
          </cell>
          <cell r="L5913">
            <v>0.70068913804184818</v>
          </cell>
          <cell r="N5913">
            <v>1361.3154324073412</v>
          </cell>
          <cell r="P5913">
            <v>7.393058630293508</v>
          </cell>
          <cell r="U5913">
            <v>2.7654788259658645E-2</v>
          </cell>
          <cell r="V5913">
            <v>1.7871170463472112</v>
          </cell>
          <cell r="X5913">
            <v>0.9541437549096623</v>
          </cell>
          <cell r="AB5913">
            <v>0.44508319645790184</v>
          </cell>
          <cell r="AC5913">
            <v>0.3249303720631293</v>
          </cell>
          <cell r="AD5913">
            <v>0.45233164321931013</v>
          </cell>
          <cell r="AE5913">
            <v>5.4184817539098766</v>
          </cell>
          <cell r="AK5913">
            <v>2.8316253659930015</v>
          </cell>
          <cell r="AM5913">
            <v>8.9266585731628934E-2</v>
          </cell>
        </row>
        <row r="5914">
          <cell r="G5914">
            <v>0.63297378131332349</v>
          </cell>
          <cell r="H5914">
            <v>2.2335878808257603</v>
          </cell>
          <cell r="J5914">
            <v>8.583235260284397E-2</v>
          </cell>
          <cell r="K5914">
            <v>9.7822335878808259E-2</v>
          </cell>
          <cell r="L5914">
            <v>0.69459610126447879</v>
          </cell>
          <cell r="N5914">
            <v>1354.7353797417952</v>
          </cell>
          <cell r="P5914">
            <v>7.2886710143260398</v>
          </cell>
          <cell r="U5914">
            <v>2.746546796329561E-2</v>
          </cell>
          <cell r="V5914">
            <v>1.7657661643556823</v>
          </cell>
          <cell r="X5914">
            <v>0.9456336108874358</v>
          </cell>
          <cell r="AB5914">
            <v>0.44262062985019163</v>
          </cell>
          <cell r="AC5914">
            <v>0.32209253966428047</v>
          </cell>
          <cell r="AD5914">
            <v>0.45012432418083198</v>
          </cell>
          <cell r="AE5914">
            <v>5.5578660484377629</v>
          </cell>
          <cell r="AK5914">
            <v>2.8137084000672501</v>
          </cell>
          <cell r="AM5914">
            <v>8.8486961446230902E-2</v>
          </cell>
        </row>
        <row r="5915">
          <cell r="G5915">
            <v>0.63075270521320337</v>
          </cell>
          <cell r="H5915">
            <v>2.2241298854521601</v>
          </cell>
          <cell r="J5915">
            <v>8.5431029169638226E-2</v>
          </cell>
          <cell r="K5915">
            <v>9.6524824568354511E-2</v>
          </cell>
          <cell r="L5915">
            <v>0.6911522579395476</v>
          </cell>
          <cell r="N5915">
            <v>1351.9462567245128</v>
          </cell>
          <cell r="P5915">
            <v>7.2423113834667232</v>
          </cell>
          <cell r="U5915">
            <v>2.7294258520651187E-2</v>
          </cell>
          <cell r="V5915">
            <v>1.7678403197830548</v>
          </cell>
          <cell r="X5915">
            <v>0.9463447705081135</v>
          </cell>
          <cell r="AB5915">
            <v>0.43958724037437158</v>
          </cell>
          <cell r="AC5915">
            <v>0.32048742262958169</v>
          </cell>
          <cell r="AD5915">
            <v>0.44751137994488321</v>
          </cell>
          <cell r="AE5915">
            <v>5.6789666922000048</v>
          </cell>
          <cell r="AK5915">
            <v>2.8032964420613324</v>
          </cell>
          <cell r="AM5915">
            <v>8.8045995227907056E-2</v>
          </cell>
        </row>
        <row r="5916">
          <cell r="G5916">
            <v>0.63271373496951999</v>
          </cell>
          <cell r="H5916">
            <v>2.2302012297865961</v>
          </cell>
          <cell r="J5916">
            <v>8.5608673788960157E-2</v>
          </cell>
          <cell r="K5916">
            <v>9.7950649740192158E-2</v>
          </cell>
          <cell r="L5916">
            <v>0.69251806304200159</v>
          </cell>
          <cell r="N5916">
            <v>1354.6178751334328</v>
          </cell>
          <cell r="P5916">
            <v>7.2480657768210817</v>
          </cell>
          <cell r="U5916">
            <v>2.7374661455806203E-2</v>
          </cell>
          <cell r="V5916">
            <v>1.7624588674318282</v>
          </cell>
          <cell r="X5916">
            <v>0.9485412825421472</v>
          </cell>
          <cell r="AB5916">
            <v>0.44028830291214177</v>
          </cell>
          <cell r="AC5916">
            <v>0.32125307667198932</v>
          </cell>
          <cell r="AD5916">
            <v>0.44868684551798371</v>
          </cell>
          <cell r="AE5916">
            <v>5.6196130671442317</v>
          </cell>
          <cell r="AK5916">
            <v>2.8069834940407401</v>
          </cell>
          <cell r="AM5916">
            <v>8.8219985355482436E-2</v>
          </cell>
        </row>
        <row r="5917">
          <cell r="G5917">
            <v>0.63715209895851843</v>
          </cell>
          <cell r="H5917">
            <v>2.2316318913731203</v>
          </cell>
          <cell r="J5917">
            <v>8.6846408132797773E-2</v>
          </cell>
          <cell r="K5917">
            <v>0.10067358617993105</v>
          </cell>
          <cell r="L5917">
            <v>0.69752603703835359</v>
          </cell>
          <cell r="N5917">
            <v>1364.9450822877047</v>
          </cell>
          <cell r="P5917">
            <v>7.3021007357907086</v>
          </cell>
          <cell r="U5917">
            <v>2.7553051576440481E-2</v>
          </cell>
          <cell r="V5917">
            <v>1.7744286069740163</v>
          </cell>
          <cell r="X5917">
            <v>0.94162549319304722</v>
          </cell>
          <cell r="AB5917">
            <v>0.43624035829808405</v>
          </cell>
          <cell r="AC5917">
            <v>0.32359684356449725</v>
          </cell>
          <cell r="AD5917">
            <v>0.44841467315963462</v>
          </cell>
          <cell r="AE5917">
            <v>5.5984075640706648</v>
          </cell>
          <cell r="AK5917">
            <v>2.8323499093591158</v>
          </cell>
          <cell r="AM5917">
            <v>8.8863612128105784E-2</v>
          </cell>
        </row>
        <row r="5918">
          <cell r="G5918">
            <v>0.63627272244543964</v>
          </cell>
          <cell r="H5918">
            <v>2.2384374391560615</v>
          </cell>
          <cell r="J5918">
            <v>8.6013416641591595E-2</v>
          </cell>
          <cell r="K5918">
            <v>9.8854806449899996E-2</v>
          </cell>
          <cell r="L5918">
            <v>0.69470060357187113</v>
          </cell>
          <cell r="N5918">
            <v>1365.1167318618689</v>
          </cell>
          <cell r="P5918">
            <v>7.2871125900490297</v>
          </cell>
          <cell r="U5918">
            <v>2.7483760199656621E-2</v>
          </cell>
          <cell r="V5918">
            <v>1.7762890064959203</v>
          </cell>
          <cell r="X5918">
            <v>0.94321822397649435</v>
          </cell>
          <cell r="AB5918">
            <v>0.43686390427810329</v>
          </cell>
          <cell r="AC5918">
            <v>0.3222737490486221</v>
          </cell>
          <cell r="AD5918">
            <v>0.44885569145264348</v>
          </cell>
          <cell r="AE5918">
            <v>5.4560419137299325</v>
          </cell>
          <cell r="AK5918">
            <v>2.8295307715453921</v>
          </cell>
          <cell r="AM5918">
            <v>8.8500274350850491E-2</v>
          </cell>
        </row>
        <row r="5919">
          <cell r="G5919">
            <v>0.64628734661612264</v>
          </cell>
          <cell r="H5919">
            <v>2.239988501823539</v>
          </cell>
          <cell r="J5919">
            <v>8.8374265643808056E-2</v>
          </cell>
          <cell r="K5919">
            <v>0.10198343543953577</v>
          </cell>
          <cell r="L5919">
            <v>0.70515262032662007</v>
          </cell>
          <cell r="N5919">
            <v>1391.0098632794957</v>
          </cell>
          <cell r="P5919">
            <v>7.381380140493345</v>
          </cell>
          <cell r="U5919">
            <v>2.7857925657102822E-2</v>
          </cell>
          <cell r="V5919">
            <v>1.7947934819712188</v>
          </cell>
          <cell r="X5919">
            <v>0.94497942904367516</v>
          </cell>
          <cell r="AB5919">
            <v>0.43756849499649669</v>
          </cell>
          <cell r="AC5919">
            <v>0.32711413736727696</v>
          </cell>
          <cell r="AD5919">
            <v>0.45027936975620275</v>
          </cell>
          <cell r="AE5919">
            <v>5.4840911949120574</v>
          </cell>
          <cell r="AK5919">
            <v>2.8723882071827673</v>
          </cell>
          <cell r="AM5919">
            <v>8.9829503602163102E-2</v>
          </cell>
        </row>
        <row r="5920">
          <cell r="G5920">
            <v>0.65012189616252825</v>
          </cell>
          <cell r="H5920">
            <v>2.2468623024830703</v>
          </cell>
          <cell r="J5920">
            <v>8.8957110609480819E-2</v>
          </cell>
          <cell r="K5920">
            <v>0.1021941309255079</v>
          </cell>
          <cell r="L5920">
            <v>0.70876749435665909</v>
          </cell>
          <cell r="N5920">
            <v>1396.3882618510158</v>
          </cell>
          <cell r="P5920">
            <v>7.4303386004514671</v>
          </cell>
          <cell r="U5920">
            <v>2.799548532731377E-2</v>
          </cell>
          <cell r="V5920">
            <v>1.8083069977426638</v>
          </cell>
          <cell r="X5920">
            <v>0.95264108352144472</v>
          </cell>
          <cell r="AB5920">
            <v>0.43795033860045146</v>
          </cell>
          <cell r="AC5920">
            <v>0.32880361173814904</v>
          </cell>
          <cell r="AD5920">
            <v>0.45153047404063207</v>
          </cell>
          <cell r="AE5920">
            <v>5.4627539503386009</v>
          </cell>
          <cell r="AK5920">
            <v>2.8912866817155756</v>
          </cell>
          <cell r="AM5920">
            <v>9.0293453724604969E-2</v>
          </cell>
        </row>
        <row r="5921">
          <cell r="G5921">
            <v>0.64491951889789079</v>
          </cell>
          <cell r="H5921">
            <v>2.2379456797173352</v>
          </cell>
          <cell r="J5921">
            <v>8.7181912273814208E-2</v>
          </cell>
          <cell r="K5921">
            <v>0.10005710410792677</v>
          </cell>
          <cell r="L5921">
            <v>0.70039972875548739</v>
          </cell>
          <cell r="N5921">
            <v>1382.5439880081374</v>
          </cell>
          <cell r="P5921">
            <v>7.4068489239444677</v>
          </cell>
          <cell r="U5921">
            <v>2.7659802277026305E-2</v>
          </cell>
          <cell r="V5921">
            <v>1.7934258895749315</v>
          </cell>
          <cell r="X5921">
            <v>0.94618830079588856</v>
          </cell>
          <cell r="AB5921">
            <v>0.43785467004532647</v>
          </cell>
          <cell r="AC5921">
            <v>0.32491345158642354</v>
          </cell>
          <cell r="AD5921">
            <v>0.44895428102359114</v>
          </cell>
          <cell r="AE5921">
            <v>5.3535101181341238</v>
          </cell>
          <cell r="AK5921">
            <v>2.8645740390449337</v>
          </cell>
          <cell r="AM5921">
            <v>8.922516863556873E-2</v>
          </cell>
        </row>
        <row r="5922">
          <cell r="G5922">
            <v>0.64124356569437158</v>
          </cell>
          <cell r="H5922">
            <v>2.2246028288719182</v>
          </cell>
          <cell r="J5922">
            <v>8.6973142608216342E-2</v>
          </cell>
          <cell r="K5922">
            <v>9.9863979445782902E-2</v>
          </cell>
          <cell r="L5922">
            <v>0.69780322359823255</v>
          </cell>
          <cell r="N5922">
            <v>1384.2091693855959</v>
          </cell>
          <cell r="P5922">
            <v>7.3628903923259506</v>
          </cell>
          <cell r="U5922">
            <v>2.7616617622218467E-2</v>
          </cell>
          <cell r="V5922">
            <v>1.7804468230754869</v>
          </cell>
          <cell r="X5922">
            <v>0.94336033000542296</v>
          </cell>
          <cell r="AB5922">
            <v>0.43298987402540823</v>
          </cell>
          <cell r="AC5922">
            <v>0.32373780926895618</v>
          </cell>
          <cell r="AD5922">
            <v>0.44662749037632343</v>
          </cell>
          <cell r="AE5922">
            <v>5.3919258910235319</v>
          </cell>
          <cell r="AK5922">
            <v>2.8532311549300782</v>
          </cell>
          <cell r="AM5922">
            <v>8.8902323017700444E-2</v>
          </cell>
        </row>
        <row r="5923">
          <cell r="G5923">
            <v>0.64719396420717634</v>
          </cell>
          <cell r="H5923">
            <v>2.2184577977222748</v>
          </cell>
          <cell r="J5923">
            <v>8.8141168898503569E-2</v>
          </cell>
          <cell r="K5923">
            <v>0.10103159136824416</v>
          </cell>
          <cell r="L5923">
            <v>0.70166985500509538</v>
          </cell>
          <cell r="N5923">
            <v>1397.2073731071102</v>
          </cell>
          <cell r="P5923">
            <v>7.377487350937729</v>
          </cell>
          <cell r="U5923">
            <v>2.7715302236604508E-2</v>
          </cell>
          <cell r="V5923">
            <v>1.7797185918867215</v>
          </cell>
          <cell r="X5923">
            <v>0.93604848658216078</v>
          </cell>
          <cell r="AB5923">
            <v>0.43249959773300195</v>
          </cell>
          <cell r="AC5923">
            <v>0.32552339406075126</v>
          </cell>
          <cell r="AD5923">
            <v>0.44510396367082039</v>
          </cell>
          <cell r="AE5923">
            <v>5.421665206586451</v>
          </cell>
          <cell r="AK5923">
            <v>2.8674485545205868</v>
          </cell>
          <cell r="AM5923">
            <v>8.9392666225662845E-2</v>
          </cell>
        </row>
        <row r="5924">
          <cell r="G5924">
            <v>0.65133443340388131</v>
          </cell>
          <cell r="H5924">
            <v>2.222351759515012</v>
          </cell>
          <cell r="J5924">
            <v>8.8549700469921444E-2</v>
          </cell>
          <cell r="K5924">
            <v>0.10111382142985256</v>
          </cell>
          <cell r="L5924">
            <v>0.70396742834594828</v>
          </cell>
          <cell r="N5924">
            <v>1397.6575671700684</v>
          </cell>
          <cell r="P5924">
            <v>7.420454137819708</v>
          </cell>
          <cell r="U5924">
            <v>2.7833877389963048E-2</v>
          </cell>
          <cell r="V5924">
            <v>1.7865982709760735</v>
          </cell>
          <cell r="X5924">
            <v>0.94182480180794204</v>
          </cell>
          <cell r="AB5924">
            <v>0.43448900527316425</v>
          </cell>
          <cell r="AC5924">
            <v>0.326568497327546</v>
          </cell>
          <cell r="AD5924">
            <v>0.4457348351687771</v>
          </cell>
          <cell r="AE5924">
            <v>5.4704595185995624</v>
          </cell>
          <cell r="AK5924">
            <v>2.8974602719087414</v>
          </cell>
          <cell r="AM5924">
            <v>8.9679664239337084E-2</v>
          </cell>
        </row>
        <row r="5925">
          <cell r="G5925">
            <v>0.6630967259325482</v>
          </cell>
          <cell r="H5925">
            <v>2.2413997573413371</v>
          </cell>
          <cell r="J5925">
            <v>9.0896651127997885E-2</v>
          </cell>
          <cell r="K5925">
            <v>0.10460777784873061</v>
          </cell>
          <cell r="L5925">
            <v>0.71609848657623232</v>
          </cell>
          <cell r="N5925">
            <v>1424.9354582690958</v>
          </cell>
          <cell r="P5925">
            <v>7.5274359372006678</v>
          </cell>
          <cell r="U5925">
            <v>2.8256962752807455E-2</v>
          </cell>
          <cell r="V5925">
            <v>1.8121858436949798</v>
          </cell>
          <cell r="X5925">
            <v>0.94633229640846939</v>
          </cell>
          <cell r="AB5925">
            <v>0.43605579324752103</v>
          </cell>
          <cell r="AC5925">
            <v>0.332196060901851</v>
          </cell>
          <cell r="AD5925">
            <v>0.44814311387624406</v>
          </cell>
          <cell r="AE5925">
            <v>5.5647287422800797</v>
          </cell>
          <cell r="AK5925">
            <v>2.9428292540526737</v>
          </cell>
          <cell r="AM5925">
            <v>9.1225061348853762E-2</v>
          </cell>
        </row>
        <row r="5926">
          <cell r="G5926">
            <v>0.66118979125175192</v>
          </cell>
          <cell r="H5926">
            <v>2.23924909640776</v>
          </cell>
          <cell r="J5926">
            <v>9.2913255144943585E-2</v>
          </cell>
          <cell r="K5926">
            <v>0.10720476506601757</v>
          </cell>
          <cell r="L5926">
            <v>0.72374050306114934</v>
          </cell>
          <cell r="N5926">
            <v>1435.5130191045218</v>
          </cell>
          <cell r="P5926">
            <v>7.5515416390056798</v>
          </cell>
          <cell r="U5926">
            <v>2.851202330899167E-2</v>
          </cell>
          <cell r="V5926">
            <v>1.8372427528214208</v>
          </cell>
          <cell r="X5926">
            <v>0.94503761894224392</v>
          </cell>
          <cell r="AB5926">
            <v>0.43369661429519812</v>
          </cell>
          <cell r="AC5926">
            <v>0.33575827985542528</v>
          </cell>
          <cell r="AD5926">
            <v>0.4449177546654865</v>
          </cell>
          <cell r="AE5926">
            <v>5.6474515010695585</v>
          </cell>
          <cell r="AK5926">
            <v>2.9553920483882865</v>
          </cell>
          <cell r="AM5926">
            <v>9.2203289813380551E-2</v>
          </cell>
        </row>
        <row r="5927">
          <cell r="G5927">
            <v>0.65917510721781192</v>
          </cell>
          <cell r="H5927">
            <v>2.2383429144994982</v>
          </cell>
          <cell r="J5927">
            <v>9.0902454603522212E-2</v>
          </cell>
          <cell r="K5927">
            <v>0.10552057669495393</v>
          </cell>
          <cell r="L5927">
            <v>0.71624235787936863</v>
          </cell>
          <cell r="N5927">
            <v>1420.2938224290538</v>
          </cell>
          <cell r="P5927">
            <v>7.5160142348754446</v>
          </cell>
          <cell r="U5927">
            <v>2.8214253125285152E-2</v>
          </cell>
          <cell r="V5927">
            <v>1.8090154211150651</v>
          </cell>
          <cell r="X5927">
            <v>0.93817866593667298</v>
          </cell>
          <cell r="AB5927">
            <v>0.43229309243544117</v>
          </cell>
          <cell r="AC5927">
            <v>0.33228396751528427</v>
          </cell>
          <cell r="AD5927">
            <v>0.44814307874806097</v>
          </cell>
          <cell r="AE5927">
            <v>5.5935760562095078</v>
          </cell>
          <cell r="AK5927">
            <v>2.9309243544118986</v>
          </cell>
          <cell r="AM5927">
            <v>9.1249201569486266E-2</v>
          </cell>
        </row>
        <row r="5928">
          <cell r="G5928">
            <v>0.66272681566799219</v>
          </cell>
          <cell r="H5928">
            <v>2.2462635403811877</v>
          </cell>
          <cell r="J5928">
            <v>9.1073632250102829E-2</v>
          </cell>
          <cell r="K5928">
            <v>0.10612916495269437</v>
          </cell>
          <cell r="L5928">
            <v>0.71750079985374104</v>
          </cell>
          <cell r="N5928">
            <v>1421.2715389185978</v>
          </cell>
          <cell r="P5928">
            <v>7.5196306961012844</v>
          </cell>
          <cell r="U5928">
            <v>2.8291969468440058E-2</v>
          </cell>
          <cell r="V5928">
            <v>1.8086749851455735</v>
          </cell>
          <cell r="X5928">
            <v>0.94453128570775635</v>
          </cell>
          <cell r="AB5928">
            <v>0.43252433840669136</v>
          </cell>
          <cell r="AC5928">
            <v>0.33287627405274467</v>
          </cell>
          <cell r="AD5928">
            <v>0.45129119246766303</v>
          </cell>
          <cell r="AE5928">
            <v>5.6218291512409158</v>
          </cell>
          <cell r="AK5928">
            <v>2.9343205813794051</v>
          </cell>
          <cell r="AM5928">
            <v>9.1411856117738471E-2</v>
          </cell>
        </row>
        <row r="5929">
          <cell r="G5929">
            <v>0.66240576265343332</v>
          </cell>
          <cell r="H5929">
            <v>2.2444591615484408</v>
          </cell>
          <cell r="J5929">
            <v>8.9660428025801292E-2</v>
          </cell>
          <cell r="K5929">
            <v>0.10404891723443439</v>
          </cell>
          <cell r="L5929">
            <v>0.71208506082901646</v>
          </cell>
          <cell r="N5929">
            <v>1414.8076242662869</v>
          </cell>
          <cell r="P5929">
            <v>7.5090495069266145</v>
          </cell>
          <cell r="U5929">
            <v>2.808023442532229E-2</v>
          </cell>
          <cell r="V5929">
            <v>1.7957487729866548</v>
          </cell>
          <cell r="X5929">
            <v>0.94201057817050271</v>
          </cell>
          <cell r="AB5929">
            <v>0.43268890562203455</v>
          </cell>
          <cell r="AC5929">
            <v>0.33022762118174315</v>
          </cell>
          <cell r="AD5929">
            <v>0.45054297041559688</v>
          </cell>
          <cell r="AE5929">
            <v>5.5385704047102795</v>
          </cell>
          <cell r="AK5929">
            <v>2.9248732161811537</v>
          </cell>
          <cell r="AM5929">
            <v>9.0721873951028334E-2</v>
          </cell>
        </row>
        <row r="5930">
          <cell r="G5930">
            <v>0.66060528992878931</v>
          </cell>
          <cell r="H5930">
            <v>2.2472206074698442</v>
          </cell>
          <cell r="J5930">
            <v>8.9685365499200684E-2</v>
          </cell>
          <cell r="K5930">
            <v>0.10429988373782879</v>
          </cell>
          <cell r="L5930">
            <v>0.71296868187763396</v>
          </cell>
          <cell r="N5930">
            <v>1419.2159569829964</v>
          </cell>
          <cell r="P5930">
            <v>7.5070847260572586</v>
          </cell>
          <cell r="U5930">
            <v>2.8153611393692775E-2</v>
          </cell>
          <cell r="V5930">
            <v>1.7929806714140382</v>
          </cell>
          <cell r="X5930">
            <v>0.94037930533352687</v>
          </cell>
          <cell r="AB5930">
            <v>0.43214104054643215</v>
          </cell>
          <cell r="AC5930">
            <v>0.33075679407062925</v>
          </cell>
          <cell r="AD5930">
            <v>0.45101547740154035</v>
          </cell>
          <cell r="AE5930">
            <v>5.5179116407498903</v>
          </cell>
          <cell r="AK5930">
            <v>2.9212687109431763</v>
          </cell>
          <cell r="AM5930">
            <v>9.0829821246911774E-2</v>
          </cell>
        </row>
        <row r="5931">
          <cell r="G5931">
            <v>0.65695667456805251</v>
          </cell>
          <cell r="H5931">
            <v>2.2491910843525518</v>
          </cell>
          <cell r="J5931">
            <v>8.8480500401077952E-2</v>
          </cell>
          <cell r="K5931">
            <v>0.102648917089526</v>
          </cell>
          <cell r="L5931">
            <v>0.70746545772458103</v>
          </cell>
          <cell r="N5931">
            <v>1410.0819280583319</v>
          </cell>
          <cell r="P5931">
            <v>7.4548223990770701</v>
          </cell>
          <cell r="U5931">
            <v>2.7886183991131217E-2</v>
          </cell>
          <cell r="V5931">
            <v>1.7710520860560064</v>
          </cell>
          <cell r="X5931">
            <v>0.94214563185550382</v>
          </cell>
          <cell r="AB5931">
            <v>0.43177618948905372</v>
          </cell>
          <cell r="AC5931">
            <v>0.32820794765256733</v>
          </cell>
          <cell r="AD5931">
            <v>0.45021676235455282</v>
          </cell>
          <cell r="AE5931">
            <v>5.4077926291786458</v>
          </cell>
          <cell r="AK5931">
            <v>2.9095726942524172</v>
          </cell>
          <cell r="AM5931">
            <v>9.0129877152977433E-2</v>
          </cell>
        </row>
        <row r="5932">
          <cell r="G5932">
            <v>0.65384064201777015</v>
          </cell>
          <cell r="H5932">
            <v>2.2455395528804818</v>
          </cell>
          <cell r="J5932">
            <v>8.7336987675551744E-2</v>
          </cell>
          <cell r="K5932">
            <v>0.10000179134422472</v>
          </cell>
          <cell r="L5932">
            <v>0.70308469475494417</v>
          </cell>
          <cell r="N5932">
            <v>1405.7573803382058</v>
          </cell>
          <cell r="P5932">
            <v>7.4099849527085127</v>
          </cell>
          <cell r="U5932">
            <v>2.7794496990541703E-2</v>
          </cell>
          <cell r="V5932">
            <v>1.7586521926053313</v>
          </cell>
          <cell r="X5932">
            <v>0.94754944110060202</v>
          </cell>
          <cell r="AB5932">
            <v>0.43114072800229297</v>
          </cell>
          <cell r="AC5932">
            <v>0.32615899971338497</v>
          </cell>
          <cell r="AD5932">
            <v>0.44987818859272005</v>
          </cell>
          <cell r="AE5932">
            <v>5.4949484092863292</v>
          </cell>
          <cell r="AK5932">
            <v>2.8834372312983665</v>
          </cell>
          <cell r="AM5932">
            <v>8.9567211235310987E-2</v>
          </cell>
        </row>
        <row r="5933">
          <cell r="G5933">
            <v>0.65924443791761511</v>
          </cell>
          <cell r="H5933">
            <v>2.2450253322564064</v>
          </cell>
          <cell r="J5933">
            <v>9.1416403553858577E-2</v>
          </cell>
          <cell r="K5933">
            <v>0.10440377413907041</v>
          </cell>
          <cell r="L5933">
            <v>0.72043652250532342</v>
          </cell>
          <cell r="N5933">
            <v>1444.2139657830971</v>
          </cell>
          <cell r="P5933">
            <v>7.5227623173507601</v>
          </cell>
          <cell r="U5933">
            <v>2.8431786474777881E-2</v>
          </cell>
          <cell r="V5933">
            <v>1.7898707687789119</v>
          </cell>
          <cell r="X5933">
            <v>0.93867024010573463</v>
          </cell>
          <cell r="AB5933">
            <v>0.43152030251854029</v>
          </cell>
          <cell r="AC5933">
            <v>0.33422975255158238</v>
          </cell>
          <cell r="AD5933">
            <v>0.45012482561127837</v>
          </cell>
          <cell r="AE5933">
            <v>5.5987957999853144</v>
          </cell>
          <cell r="AK5933">
            <v>2.9369814230119684</v>
          </cell>
          <cell r="AM5933">
            <v>9.1783537704677287E-2</v>
          </cell>
        </row>
        <row r="5934">
          <cell r="G5934">
            <v>0.66717751763359068</v>
          </cell>
          <cell r="H5934">
            <v>2.2333727242512649</v>
          </cell>
          <cell r="J5934">
            <v>9.2497876583330266E-2</v>
          </cell>
          <cell r="K5934">
            <v>0.10627238819749622</v>
          </cell>
          <cell r="L5934">
            <v>0.72470364489087491</v>
          </cell>
          <cell r="N5934">
            <v>1449.9242955796005</v>
          </cell>
          <cell r="P5934">
            <v>7.5523468370323874</v>
          </cell>
          <cell r="U5934">
            <v>2.8568263229809078E-2</v>
          </cell>
          <cell r="V5934">
            <v>1.7948410207171608</v>
          </cell>
          <cell r="X5934">
            <v>0.94200302817681603</v>
          </cell>
          <cell r="AB5934">
            <v>0.43003803685512765</v>
          </cell>
          <cell r="AC5934">
            <v>0.33605376860297648</v>
          </cell>
          <cell r="AD5934">
            <v>0.45014586949296503</v>
          </cell>
          <cell r="AE5934">
            <v>5.5762768196757637</v>
          </cell>
          <cell r="AK5934">
            <v>2.9512722035525685</v>
          </cell>
          <cell r="AM5934">
            <v>9.2322463901916618E-2</v>
          </cell>
        </row>
        <row r="5935">
          <cell r="G5935">
            <v>0.67530301759877764</v>
          </cell>
          <cell r="H5935">
            <v>2.247594026291027</v>
          </cell>
          <cell r="J5935">
            <v>9.3835303762914934E-2</v>
          </cell>
          <cell r="K5935">
            <v>0.1074745893773815</v>
          </cell>
          <cell r="L5935">
            <v>0.73131352655654613</v>
          </cell>
          <cell r="N5935">
            <v>1462.2171292285045</v>
          </cell>
          <cell r="P5935">
            <v>7.5807969292974464</v>
          </cell>
          <cell r="U5935">
            <v>2.8778519988447597E-2</v>
          </cell>
          <cell r="V5935">
            <v>1.81791926362764</v>
          </cell>
          <cell r="X5935">
            <v>0.95230908260897906</v>
          </cell>
          <cell r="AB5935">
            <v>0.43321501439391819</v>
          </cell>
          <cell r="AC5935">
            <v>0.33911884997717467</v>
          </cell>
          <cell r="AD5935">
            <v>0.45267708245991595</v>
          </cell>
          <cell r="AE5935">
            <v>5.6783774467331858</v>
          </cell>
          <cell r="AK5935">
            <v>2.9674762663387271</v>
          </cell>
          <cell r="AM5935">
            <v>9.3164519224498532E-2</v>
          </cell>
        </row>
        <row r="5936">
          <cell r="G5936">
            <v>0.66542590345943164</v>
          </cell>
          <cell r="H5936">
            <v>2.2305246130656959</v>
          </cell>
          <cell r="J5936">
            <v>9.2009484945406422E-2</v>
          </cell>
          <cell r="K5936">
            <v>0.10437116282489614</v>
          </cell>
          <cell r="L5936">
            <v>0.72140730120216168</v>
          </cell>
          <cell r="N5936">
            <v>1439.1015036211904</v>
          </cell>
          <cell r="P5936">
            <v>7.4753685526267413</v>
          </cell>
          <cell r="U5936">
            <v>2.8430020955111945E-2</v>
          </cell>
          <cell r="V5936">
            <v>1.7983713834050219</v>
          </cell>
          <cell r="X5936">
            <v>0.95227197529502594</v>
          </cell>
          <cell r="AB5936">
            <v>0.4325300540421308</v>
          </cell>
          <cell r="AC5936">
            <v>0.33454652402485202</v>
          </cell>
          <cell r="AD5936">
            <v>0.44892651005477741</v>
          </cell>
          <cell r="AE5936">
            <v>5.5145031432667917</v>
          </cell>
          <cell r="AK5936">
            <v>2.9348185728465865</v>
          </cell>
          <cell r="AM5936">
            <v>9.1908385721113192E-2</v>
          </cell>
        </row>
        <row r="5937">
          <cell r="G5937">
            <v>0.67933806146572118</v>
          </cell>
          <cell r="H5937">
            <v>2.2486052009456268</v>
          </cell>
          <cell r="J5937">
            <v>9.6529550827423177E-2</v>
          </cell>
          <cell r="K5937">
            <v>0.11076122931442081</v>
          </cell>
          <cell r="L5937">
            <v>0.74179669030732864</v>
          </cell>
          <cell r="N5937">
            <v>1483.6879432624116</v>
          </cell>
          <cell r="P5937">
            <v>7.6245862884160758</v>
          </cell>
          <cell r="U5937">
            <v>2.9087470449172578E-2</v>
          </cell>
          <cell r="V5937">
            <v>1.8260047281323879</v>
          </cell>
          <cell r="X5937">
            <v>0.95313475177304974</v>
          </cell>
          <cell r="AB5937">
            <v>0.43385342789598114</v>
          </cell>
          <cell r="AC5937">
            <v>0.34645862884160761</v>
          </cell>
          <cell r="AD5937">
            <v>0.45160283687943265</v>
          </cell>
          <cell r="AE5937">
            <v>5.6382978723404262</v>
          </cell>
          <cell r="AK5937">
            <v>2.966052009456265</v>
          </cell>
          <cell r="AM5937">
            <v>9.4562647754137127E-2</v>
          </cell>
        </row>
        <row r="5938">
          <cell r="G5938">
            <v>0.68544917918941339</v>
          </cell>
          <cell r="H5938">
            <v>2.2596886514014543</v>
          </cell>
          <cell r="J5938">
            <v>9.9847605084974617E-2</v>
          </cell>
          <cell r="K5938">
            <v>0.11415150755222901</v>
          </cell>
          <cell r="L5938">
            <v>0.75579197129574249</v>
          </cell>
          <cell r="N5938">
            <v>1494.0488821157815</v>
          </cell>
          <cell r="P5938">
            <v>7.7622060610737087</v>
          </cell>
          <cell r="U5938">
            <v>2.9589691159165876E-2</v>
          </cell>
          <cell r="V5938">
            <v>1.8803410559617277</v>
          </cell>
          <cell r="X5938">
            <v>0.95848685352726704</v>
          </cell>
          <cell r="AB5938">
            <v>0.43560832577788922</v>
          </cell>
          <cell r="AC5938">
            <v>0.35108701942552906</v>
          </cell>
          <cell r="AD5938">
            <v>0.45552576245683751</v>
          </cell>
          <cell r="AE5938">
            <v>5.7437450568105088</v>
          </cell>
          <cell r="AK5938">
            <v>2.9993827041416692</v>
          </cell>
          <cell r="AM5938">
            <v>9.6452477864156325E-2</v>
          </cell>
        </row>
        <row r="5939">
          <cell r="G5939">
            <v>0.67503579952267301</v>
          </cell>
          <cell r="H5939">
            <v>2.2460143198090692</v>
          </cell>
          <cell r="J5939">
            <v>9.856801909307876E-2</v>
          </cell>
          <cell r="K5939">
            <v>0.1121909307875895</v>
          </cell>
          <cell r="L5939">
            <v>0.74805727923627685</v>
          </cell>
          <cell r="N5939">
            <v>1481.145584725537</v>
          </cell>
          <cell r="P5939">
            <v>7.7293556085918853</v>
          </cell>
          <cell r="U5939">
            <v>2.9355608591885442E-2</v>
          </cell>
          <cell r="V5939">
            <v>1.8462052505966586</v>
          </cell>
          <cell r="X5939">
            <v>0.95786157517899762</v>
          </cell>
          <cell r="AB5939">
            <v>0.43528400954653934</v>
          </cell>
          <cell r="AC5939">
            <v>0.34763723150357995</v>
          </cell>
          <cell r="AD5939">
            <v>0.45304057279236271</v>
          </cell>
          <cell r="AE5939">
            <v>5.7637231503579951</v>
          </cell>
          <cell r="AK5939">
            <v>2.9486396181384249</v>
          </cell>
          <cell r="AM5939">
            <v>9.5465393794749401E-2</v>
          </cell>
        </row>
        <row r="5940">
          <cell r="G5940">
            <v>0.67833286745640831</v>
          </cell>
          <cell r="H5940">
            <v>2.2526916440957327</v>
          </cell>
          <cell r="J5940">
            <v>0.10027277897192208</v>
          </cell>
          <cell r="K5940">
            <v>0.11505874868670901</v>
          </cell>
          <cell r="L5940">
            <v>0.75437362044203682</v>
          </cell>
          <cell r="N5940">
            <v>1497.3926956924054</v>
          </cell>
          <cell r="P5940">
            <v>7.7911650457362622</v>
          </cell>
          <cell r="U5940">
            <v>2.9634591843619572E-2</v>
          </cell>
          <cell r="V5940">
            <v>1.8653069486346592</v>
          </cell>
          <cell r="X5940">
            <v>0.95857229606639227</v>
          </cell>
          <cell r="AB5940">
            <v>0.43579091443608009</v>
          </cell>
          <cell r="AC5940">
            <v>0.35247284258821943</v>
          </cell>
          <cell r="AD5940">
            <v>0.45428783482895885</v>
          </cell>
          <cell r="AE5940">
            <v>5.7824322631015832</v>
          </cell>
          <cell r="AK5940">
            <v>2.996327604653628</v>
          </cell>
          <cell r="AM5940">
            <v>9.6388329301088219E-2</v>
          </cell>
        </row>
      </sheetData>
      <sheetData sheetId="8"/>
      <sheetData sheetId="9">
        <row r="3">
          <cell r="B3">
            <v>157</v>
          </cell>
          <cell r="E3">
            <v>160</v>
          </cell>
          <cell r="H3">
            <v>2</v>
          </cell>
        </row>
        <row r="4">
          <cell r="B4">
            <v>120</v>
          </cell>
          <cell r="E4">
            <v>154</v>
          </cell>
          <cell r="H4">
            <v>1</v>
          </cell>
        </row>
        <row r="5">
          <cell r="B5">
            <v>200</v>
          </cell>
          <cell r="E5">
            <v>120</v>
          </cell>
          <cell r="H5">
            <v>1</v>
          </cell>
        </row>
        <row r="6">
          <cell r="B6">
            <v>500</v>
          </cell>
          <cell r="E6">
            <v>750</v>
          </cell>
          <cell r="H6">
            <v>1</v>
          </cell>
        </row>
        <row r="7">
          <cell r="B7">
            <v>500</v>
          </cell>
          <cell r="E7">
            <v>5</v>
          </cell>
          <cell r="H7">
            <v>6</v>
          </cell>
        </row>
        <row r="8">
          <cell r="B8">
            <v>1000</v>
          </cell>
          <cell r="E8">
            <v>2</v>
          </cell>
          <cell r="H8">
            <v>400</v>
          </cell>
        </row>
        <row r="9">
          <cell r="B9">
            <v>25</v>
          </cell>
          <cell r="E9">
            <v>2</v>
          </cell>
          <cell r="H9">
            <v>1</v>
          </cell>
        </row>
        <row r="10">
          <cell r="B10">
            <v>6</v>
          </cell>
          <cell r="E10">
            <v>1</v>
          </cell>
        </row>
        <row r="11">
          <cell r="B11">
            <v>12</v>
          </cell>
          <cell r="E11">
            <v>2</v>
          </cell>
        </row>
        <row r="12">
          <cell r="E12">
            <v>25</v>
          </cell>
        </row>
      </sheetData>
      <sheetData sheetId="10">
        <row r="2">
          <cell r="B2">
            <v>1</v>
          </cell>
          <cell r="C2">
            <v>5</v>
          </cell>
          <cell r="D2">
            <v>3</v>
          </cell>
          <cell r="E2">
            <v>2</v>
          </cell>
          <cell r="F2">
            <v>10</v>
          </cell>
          <cell r="G2">
            <v>15</v>
          </cell>
          <cell r="H2">
            <v>30</v>
          </cell>
          <cell r="I2">
            <v>400</v>
          </cell>
          <cell r="J2">
            <v>400</v>
          </cell>
          <cell r="K2">
            <v>500</v>
          </cell>
          <cell r="L2">
            <v>100</v>
          </cell>
          <cell r="M2">
            <v>5000</v>
          </cell>
          <cell r="N2">
            <v>7500</v>
          </cell>
          <cell r="O2">
            <v>500000</v>
          </cell>
          <cell r="P2">
            <v>300000</v>
          </cell>
          <cell r="Q2">
            <v>2750000</v>
          </cell>
          <cell r="R2">
            <v>200000</v>
          </cell>
          <cell r="S2">
            <v>25000</v>
          </cell>
          <cell r="T2">
            <v>75000</v>
          </cell>
        </row>
        <row r="3">
          <cell r="B3">
            <v>0.99844657534246584</v>
          </cell>
          <cell r="C3">
            <v>5.0412328767123293</v>
          </cell>
          <cell r="D3">
            <v>3.0184397260273976</v>
          </cell>
          <cell r="E3">
            <v>1.9838931506849318</v>
          </cell>
          <cell r="F3">
            <v>9.9484657534246583</v>
          </cell>
          <cell r="G3">
            <v>15.05319863013699</v>
          </cell>
          <cell r="H3">
            <v>29.830397260273976</v>
          </cell>
          <cell r="I3">
            <v>401.25863013698631</v>
          </cell>
          <cell r="J3">
            <v>397.21863013698635</v>
          </cell>
          <cell r="K3">
            <v>498.87328767123296</v>
          </cell>
          <cell r="L3">
            <v>99.204657534246593</v>
          </cell>
          <cell r="M3">
            <v>4960.232876712329</v>
          </cell>
          <cell r="N3">
            <v>7470.3493150684944</v>
          </cell>
          <cell r="O3">
            <v>499473.28767123295</v>
          </cell>
          <cell r="P3">
            <v>301513.97260273976</v>
          </cell>
          <cell r="Q3">
            <v>2760578.0821917811</v>
          </cell>
          <cell r="R3">
            <v>201969.31506849319</v>
          </cell>
          <cell r="S3">
            <v>25126.164383561645</v>
          </cell>
          <cell r="T3">
            <v>75138.493150684939</v>
          </cell>
        </row>
        <row r="4">
          <cell r="B4">
            <v>0.99599696189529008</v>
          </cell>
          <cell r="C4">
            <v>5.0686903313942597</v>
          </cell>
          <cell r="D4">
            <v>3.0040918002064183</v>
          </cell>
          <cell r="E4">
            <v>1.9950953528316764</v>
          </cell>
          <cell r="F4">
            <v>9.9459445668981079</v>
          </cell>
          <cell r="G4">
            <v>14.993686943497847</v>
          </cell>
          <cell r="H4">
            <v>30.034633322612127</v>
          </cell>
          <cell r="I4">
            <v>398.70926366222557</v>
          </cell>
          <cell r="J4">
            <v>397.07824327866399</v>
          </cell>
          <cell r="K4">
            <v>496.35226909833005</v>
          </cell>
          <cell r="L4">
            <v>99.983074353912585</v>
          </cell>
          <cell r="M4">
            <v>4999.153717695629</v>
          </cell>
          <cell r="N4">
            <v>7485.6379477763203</v>
          </cell>
          <cell r="O4">
            <v>502843.02183805604</v>
          </cell>
          <cell r="P4">
            <v>299146.05533571035</v>
          </cell>
          <cell r="Q4">
            <v>2734757.2230887599</v>
          </cell>
          <cell r="R4">
            <v>203917.62728316765</v>
          </cell>
          <cell r="S4">
            <v>24981.602889848004</v>
          </cell>
          <cell r="T4">
            <v>75607.85140927005</v>
          </cell>
        </row>
        <row r="5">
          <cell r="B5">
            <v>1.0004257374272245</v>
          </cell>
          <cell r="C5">
            <v>5.1135308822985666</v>
          </cell>
          <cell r="D5">
            <v>2.9880096210896969</v>
          </cell>
          <cell r="E5">
            <v>1.9844147601756954</v>
          </cell>
          <cell r="F5">
            <v>9.9682888807196335</v>
          </cell>
          <cell r="G5">
            <v>15.139824042953997</v>
          </cell>
          <cell r="H5">
            <v>30.045042585941747</v>
          </cell>
          <cell r="I5">
            <v>398.36899534542897</v>
          </cell>
          <cell r="J5">
            <v>396.38199649592883</v>
          </cell>
          <cell r="K5">
            <v>494.88633006795203</v>
          </cell>
          <cell r="L5">
            <v>99.837756488310532</v>
          </cell>
          <cell r="M5">
            <v>5024.8822389523175</v>
          </cell>
          <cell r="N5">
            <v>7445.5641490093212</v>
          </cell>
          <cell r="O5">
            <v>507392.02912054717</v>
          </cell>
          <cell r="P5">
            <v>301822.38805817271</v>
          </cell>
          <cell r="Q5">
            <v>2708904.4017236428</v>
          </cell>
          <cell r="R5">
            <v>203091.06254463221</v>
          </cell>
          <cell r="S5">
            <v>24790.408074306113</v>
          </cell>
          <cell r="T5">
            <v>75543.325804574197</v>
          </cell>
        </row>
        <row r="6">
          <cell r="B6">
            <v>0.9956702890589062</v>
          </cell>
          <cell r="C6">
            <v>5.1306436986622055</v>
          </cell>
          <cell r="D6">
            <v>2.9782883569114946</v>
          </cell>
          <cell r="E6">
            <v>1.9670443350831988</v>
          </cell>
          <cell r="F6">
            <v>9.9807151038449149</v>
          </cell>
          <cell r="G6">
            <v>14.993672892227016</v>
          </cell>
          <cell r="H6">
            <v>30.142586080364598</v>
          </cell>
          <cell r="I6">
            <v>401.73384907871656</v>
          </cell>
          <cell r="J6">
            <v>395.72660872911985</v>
          </cell>
          <cell r="K6">
            <v>495.94864086139933</v>
          </cell>
          <cell r="L6">
            <v>100.83080025524427</v>
          </cell>
          <cell r="M6">
            <v>5066.3203089228564</v>
          </cell>
          <cell r="N6">
            <v>7467.5030647415397</v>
          </cell>
          <cell r="O6">
            <v>502646.17600433476</v>
          </cell>
          <cell r="P6">
            <v>301987.35673328949</v>
          </cell>
          <cell r="Q6">
            <v>2709301.4603140326</v>
          </cell>
          <cell r="R6">
            <v>201699.19324886403</v>
          </cell>
          <cell r="S6">
            <v>24689.922022947387</v>
          </cell>
          <cell r="T6">
            <v>75932.115222447872</v>
          </cell>
        </row>
        <row r="9">
          <cell r="B9">
            <v>1.0045781283162265</v>
          </cell>
          <cell r="C9">
            <v>5.1108731497247586</v>
          </cell>
          <cell r="D9">
            <v>2.9811075312329001</v>
          </cell>
          <cell r="E9">
            <v>1.9742173104530505</v>
          </cell>
          <cell r="F9">
            <v>10.01411631891162</v>
          </cell>
          <cell r="G9">
            <v>14.995870594966016</v>
          </cell>
          <cell r="H9">
            <v>30.065619257825148</v>
          </cell>
          <cell r="I9">
            <v>400.18579795891054</v>
          </cell>
          <cell r="J9">
            <v>398.04025416207315</v>
          </cell>
          <cell r="K9">
            <v>491.85536612004336</v>
          </cell>
          <cell r="L9">
            <v>101.19848736521615</v>
          </cell>
          <cell r="M9">
            <v>5050.8506815686251</v>
          </cell>
          <cell r="N9">
            <v>7424.5393484786437</v>
          </cell>
          <cell r="O9">
            <v>506288.63938935247</v>
          </cell>
          <cell r="P9">
            <v>300159.29902177665</v>
          </cell>
          <cell r="Q9">
            <v>2709969.5072494526</v>
          </cell>
          <cell r="R9">
            <v>203342.35092318049</v>
          </cell>
          <cell r="S9">
            <v>24942.909169155126</v>
          </cell>
          <cell r="T9">
            <v>75958.431421285248</v>
          </cell>
        </row>
        <row r="10">
          <cell r="B10">
            <v>0.99709058092421476</v>
          </cell>
          <cell r="C10">
            <v>5.1014005314075295</v>
          </cell>
          <cell r="D10">
            <v>3.0101631203900543</v>
          </cell>
          <cell r="E10">
            <v>1.9780602731902477</v>
          </cell>
          <cell r="F10">
            <v>10.006571436753537</v>
          </cell>
          <cell r="G10">
            <v>15.125533519891258</v>
          </cell>
          <cell r="H10">
            <v>30.142183622483092</v>
          </cell>
          <cell r="I10">
            <v>397.12300610521686</v>
          </cell>
          <cell r="J10">
            <v>395.31231526950762</v>
          </cell>
          <cell r="K10">
            <v>492.46850089150809</v>
          </cell>
          <cell r="L10">
            <v>100.42397236671005</v>
          </cell>
          <cell r="M10">
            <v>5089.4723918487853</v>
          </cell>
          <cell r="N10">
            <v>7420.4304253323626</v>
          </cell>
          <cell r="O10">
            <v>506413.47768399649</v>
          </cell>
          <cell r="P10">
            <v>297471.84535272693</v>
          </cell>
          <cell r="Q10">
            <v>2732317.4749667705</v>
          </cell>
          <cell r="R10">
            <v>203473.82707336644</v>
          </cell>
          <cell r="S10">
            <v>24969.013802860925</v>
          </cell>
          <cell r="T10">
            <v>76007.54427009463</v>
          </cell>
        </row>
        <row r="11">
          <cell r="B11">
            <v>0.99803440228232254</v>
          </cell>
          <cell r="C11">
            <v>5.0725601478553122</v>
          </cell>
          <cell r="D11">
            <v>3.0036809609034067</v>
          </cell>
          <cell r="E11">
            <v>1.9969439746201971</v>
          </cell>
          <cell r="F11">
            <v>9.9700131819291258</v>
          </cell>
          <cell r="G11">
            <v>15.030947135619611</v>
          </cell>
          <cell r="H11">
            <v>30.249085147686671</v>
          </cell>
          <cell r="I11">
            <v>400.08021249040593</v>
          </cell>
          <cell r="J11">
            <v>398.92806914492473</v>
          </cell>
          <cell r="K11">
            <v>490.4723169269356</v>
          </cell>
          <cell r="L11">
            <v>100.90064231773835</v>
          </cell>
          <cell r="M11">
            <v>5088.1825940508515</v>
          </cell>
          <cell r="N11">
            <v>7428.196464845998</v>
          </cell>
          <cell r="O11">
            <v>502385.75624367699</v>
          </cell>
          <cell r="P11">
            <v>296563.53748520475</v>
          </cell>
          <cell r="Q11">
            <v>2750204.7971761767</v>
          </cell>
          <cell r="R11">
            <v>205294.22099749817</v>
          </cell>
          <cell r="S11">
            <v>25007.630263934123</v>
          </cell>
          <cell r="T11">
            <v>76337.916787860406</v>
          </cell>
        </row>
        <row r="12">
          <cell r="B12">
            <v>0.98929818333631714</v>
          </cell>
          <cell r="C12">
            <v>5.0443900672533877</v>
          </cell>
          <cell r="D12">
            <v>2.9936083431057474</v>
          </cell>
          <cell r="E12">
            <v>2.0014302597138647</v>
          </cell>
          <cell r="F12">
            <v>9.9884235624349369</v>
          </cell>
          <cell r="G12">
            <v>15.13235455293869</v>
          </cell>
          <cell r="H12">
            <v>30.365440532747915</v>
          </cell>
          <cell r="I12">
            <v>397.49832498212885</v>
          </cell>
          <cell r="J12">
            <v>397.94932918350207</v>
          </cell>
          <cell r="K12">
            <v>491.23086931845694</v>
          </cell>
          <cell r="L12">
            <v>100.6430001296832</v>
          </cell>
          <cell r="M12">
            <v>5102.6664891610408</v>
          </cell>
          <cell r="N12">
            <v>7487.9680073590198</v>
          </cell>
          <cell r="O12">
            <v>506227.28677977598</v>
          </cell>
          <cell r="P12">
            <v>295954.5666048071</v>
          </cell>
          <cell r="Q12">
            <v>2761883.7490545963</v>
          </cell>
          <cell r="R12">
            <v>204564.7234505564</v>
          </cell>
          <cell r="S12">
            <v>25226.361386174151</v>
          </cell>
          <cell r="T12">
            <v>76936.908003423247</v>
          </cell>
        </row>
        <row r="13">
          <cell r="B13">
            <v>0.99349931260801938</v>
          </cell>
          <cell r="C13">
            <v>5.0385717433675978</v>
          </cell>
          <cell r="D13">
            <v>2.9835695030729767</v>
          </cell>
          <cell r="E13">
            <v>2.0045256224032033</v>
          </cell>
          <cell r="F13">
            <v>9.9669142448456949</v>
          </cell>
          <cell r="G13">
            <v>15.051344632948439</v>
          </cell>
          <cell r="H13">
            <v>30.512608928097041</v>
          </cell>
          <cell r="I13">
            <v>394.89334965786242</v>
          </cell>
          <cell r="J13">
            <v>395.02303877383491</v>
          </cell>
          <cell r="K13">
            <v>494.64324156272255</v>
          </cell>
          <cell r="L13">
            <v>99.983443811025126</v>
          </cell>
          <cell r="M13">
            <v>5065.6546822293876</v>
          </cell>
          <cell r="N13">
            <v>7544.4765220885292</v>
          </cell>
          <cell r="O13">
            <v>505694.01447356556</v>
          </cell>
          <cell r="P13">
            <v>296885.8099465759</v>
          </cell>
          <cell r="Q13">
            <v>2766431.3987345467</v>
          </cell>
          <cell r="R13">
            <v>203449.14514362946</v>
          </cell>
          <cell r="S13">
            <v>25207.355223485938</v>
          </cell>
          <cell r="T13">
            <v>76717.374333051848</v>
          </cell>
        </row>
        <row r="14">
          <cell r="B14">
            <v>0.99349931260801938</v>
          </cell>
          <cell r="C14">
            <v>5.0385717433675978</v>
          </cell>
          <cell r="D14">
            <v>2.9835695030729767</v>
          </cell>
          <cell r="E14">
            <v>2.0045256224032033</v>
          </cell>
          <cell r="F14">
            <v>9.9669142448456949</v>
          </cell>
          <cell r="G14">
            <v>15.051344632948439</v>
          </cell>
          <cell r="H14">
            <v>30.512608928097041</v>
          </cell>
          <cell r="I14">
            <v>394.89334965786242</v>
          </cell>
          <cell r="J14">
            <v>395.02303877383491</v>
          </cell>
          <cell r="K14">
            <v>494.64324156272255</v>
          </cell>
          <cell r="L14">
            <v>99.983443811025126</v>
          </cell>
          <cell r="M14">
            <v>5065.6546822293876</v>
          </cell>
          <cell r="N14">
            <v>7544.4765220885292</v>
          </cell>
          <cell r="O14">
            <v>505694.01447356556</v>
          </cell>
          <cell r="P14">
            <v>296885.8099465759</v>
          </cell>
          <cell r="Q14">
            <v>2766431.3987345467</v>
          </cell>
          <cell r="R14">
            <v>203449.14514362946</v>
          </cell>
          <cell r="S14">
            <v>25207.355223485938</v>
          </cell>
          <cell r="T14">
            <v>76717.374333051848</v>
          </cell>
        </row>
        <row r="15">
          <cell r="B15">
            <v>0.99349931260801938</v>
          </cell>
          <cell r="C15">
            <v>5.0385717433675978</v>
          </cell>
          <cell r="D15">
            <v>2.9835695030729767</v>
          </cell>
          <cell r="E15">
            <v>2.0045256224032033</v>
          </cell>
          <cell r="F15">
            <v>9.9669142448456949</v>
          </cell>
          <cell r="G15">
            <v>15.051344632948439</v>
          </cell>
          <cell r="H15">
            <v>30.512608928097041</v>
          </cell>
          <cell r="I15">
            <v>394.89334965786242</v>
          </cell>
          <cell r="J15">
            <v>395.02303877383491</v>
          </cell>
          <cell r="K15">
            <v>494.64324156272255</v>
          </cell>
          <cell r="L15">
            <v>99.983443811025126</v>
          </cell>
          <cell r="M15">
            <v>5065.6546822293876</v>
          </cell>
          <cell r="N15">
            <v>7544.4765220885292</v>
          </cell>
          <cell r="O15">
            <v>505694.01447356556</v>
          </cell>
          <cell r="P15">
            <v>296885.8099465759</v>
          </cell>
          <cell r="Q15">
            <v>2766431.3987345467</v>
          </cell>
          <cell r="R15">
            <v>203449.14514362946</v>
          </cell>
          <cell r="S15">
            <v>25207.355223485938</v>
          </cell>
          <cell r="T15">
            <v>76717.374333051848</v>
          </cell>
        </row>
        <row r="16">
          <cell r="B16">
            <v>0.99205533620983166</v>
          </cell>
          <cell r="C16">
            <v>5.0574491320225441</v>
          </cell>
          <cell r="D16">
            <v>2.996537812707567</v>
          </cell>
          <cell r="E16">
            <v>2.0160447799182468</v>
          </cell>
          <cell r="F16">
            <v>9.9663817658654921</v>
          </cell>
          <cell r="G16">
            <v>14.927119494025819</v>
          </cell>
          <cell r="H16">
            <v>30.636080499019783</v>
          </cell>
          <cell r="I16">
            <v>394.99072062079182</v>
          </cell>
          <cell r="J16">
            <v>391.88125279695703</v>
          </cell>
          <cell r="K16">
            <v>498.12878243203579</v>
          </cell>
          <cell r="L16">
            <v>99.068252891100116</v>
          </cell>
          <cell r="M16">
            <v>5060.8249621487967</v>
          </cell>
          <cell r="N16">
            <v>7573.4969194502082</v>
          </cell>
          <cell r="O16">
            <v>509661.98065836646</v>
          </cell>
          <cell r="P16">
            <v>298146.55790662306</v>
          </cell>
          <cell r="Q16">
            <v>2790351.5562534682</v>
          </cell>
          <cell r="R16">
            <v>202075.16667026223</v>
          </cell>
          <cell r="S16">
            <v>25334.566040805559</v>
          </cell>
          <cell r="T16">
            <v>76897.397432000507</v>
          </cell>
        </row>
        <row r="17">
          <cell r="B17">
            <v>1.001922889355338</v>
          </cell>
          <cell r="C17">
            <v>5.1021902368096699</v>
          </cell>
          <cell r="D17">
            <v>2.9688095758242254</v>
          </cell>
          <cell r="E17">
            <v>2.0117033793784778</v>
          </cell>
          <cell r="F17">
            <v>9.9080443010907757</v>
          </cell>
          <cell r="G17">
            <v>15.063651517123915</v>
          </cell>
          <cell r="H17">
            <v>30.836641908204466</v>
          </cell>
          <cell r="I17">
            <v>392.08618611628168</v>
          </cell>
          <cell r="J17">
            <v>389.46984103317089</v>
          </cell>
          <cell r="K17">
            <v>494.96395874310463</v>
          </cell>
          <cell r="L17">
            <v>98.428923385113862</v>
          </cell>
          <cell r="M17">
            <v>5059.0363418197085</v>
          </cell>
          <cell r="N17">
            <v>7605.6583447245866</v>
          </cell>
          <cell r="O17">
            <v>505710.3548905222</v>
          </cell>
          <cell r="P17">
            <v>297564.15106884931</v>
          </cell>
          <cell r="Q17">
            <v>2798015.467034685</v>
          </cell>
          <cell r="R17">
            <v>203115.16174037207</v>
          </cell>
          <cell r="S17">
            <v>25219.207003107429</v>
          </cell>
          <cell r="T17">
            <v>76531.871446947029</v>
          </cell>
        </row>
        <row r="18">
          <cell r="B18">
            <v>1.003071669435325</v>
          </cell>
          <cell r="C18">
            <v>5.0820191121200367</v>
          </cell>
          <cell r="D18">
            <v>2.9410410391341877</v>
          </cell>
          <cell r="E18">
            <v>1.9965081294690357</v>
          </cell>
          <cell r="F18">
            <v>9.8292414172385403</v>
          </cell>
          <cell r="G18">
            <v>15.059834016396975</v>
          </cell>
          <cell r="H18">
            <v>30.643807291340153</v>
          </cell>
          <cell r="I18">
            <v>391.82998733439479</v>
          </cell>
          <cell r="J18">
            <v>393.07110326190229</v>
          </cell>
          <cell r="K18">
            <v>494.59104069199685</v>
          </cell>
          <cell r="L18">
            <v>98.778008977776977</v>
          </cell>
          <cell r="M18">
            <v>5098.7324516360695</v>
          </cell>
          <cell r="N18">
            <v>7651.6465309350178</v>
          </cell>
          <cell r="O18">
            <v>505228.19816859922</v>
          </cell>
          <cell r="P18">
            <v>294840.4200312575</v>
          </cell>
          <cell r="Q18">
            <v>2772683.8448132714</v>
          </cell>
          <cell r="R18">
            <v>203612.09828676702</v>
          </cell>
          <cell r="S18">
            <v>25016.106019585146</v>
          </cell>
          <cell r="T18">
            <v>75976.753283506507</v>
          </cell>
        </row>
        <row r="19">
          <cell r="B19">
            <v>0.99539473598719475</v>
          </cell>
          <cell r="C19">
            <v>5.049730886583033</v>
          </cell>
          <cell r="D19">
            <v>2.9158850661912372</v>
          </cell>
          <cell r="E19">
            <v>1.9800301000443086</v>
          </cell>
          <cell r="F19">
            <v>9.7530311344692677</v>
          </cell>
          <cell r="G19">
            <v>15.09366706815984</v>
          </cell>
          <cell r="H19">
            <v>30.357182748620605</v>
          </cell>
          <cell r="I19">
            <v>394.23839987298311</v>
          </cell>
          <cell r="J19">
            <v>392.38188269727874</v>
          </cell>
          <cell r="K19">
            <v>497.03757253848835</v>
          </cell>
          <cell r="L19">
            <v>99.197477235079873</v>
          </cell>
          <cell r="M19">
            <v>5076.5355040589475</v>
          </cell>
          <cell r="N19">
            <v>7727.7542096488805</v>
          </cell>
          <cell r="O19">
            <v>508030.48443487968</v>
          </cell>
          <cell r="P19">
            <v>292377.49279653066</v>
          </cell>
          <cell r="Q19">
            <v>2779190.1563559636</v>
          </cell>
          <cell r="R19">
            <v>202379.54779042565</v>
          </cell>
          <cell r="S19">
            <v>25174.872621213555</v>
          </cell>
          <cell r="T19">
            <v>75987.889602138486</v>
          </cell>
        </row>
        <row r="20">
          <cell r="B20">
            <v>0.98917011000119281</v>
          </cell>
          <cell r="C20">
            <v>5.0257273712728372</v>
          </cell>
          <cell r="D20">
            <v>2.8891947319278271</v>
          </cell>
          <cell r="E20">
            <v>1.9983385975447183</v>
          </cell>
          <cell r="F20">
            <v>9.8461391810118943</v>
          </cell>
          <cell r="G20">
            <v>15.077767027097631</v>
          </cell>
          <cell r="H20">
            <v>30.194667857960869</v>
          </cell>
          <cell r="I20">
            <v>394.7692715813053</v>
          </cell>
          <cell r="J20">
            <v>394.4797819961384</v>
          </cell>
          <cell r="K20">
            <v>492.28916153727823</v>
          </cell>
          <cell r="L20">
            <v>98.696190257654948</v>
          </cell>
          <cell r="M20">
            <v>5074.2336776865595</v>
          </cell>
          <cell r="N20">
            <v>7775.2534331265451</v>
          </cell>
          <cell r="O20">
            <v>508155.75222556229</v>
          </cell>
          <cell r="P20">
            <v>293122.05411037826</v>
          </cell>
          <cell r="Q20">
            <v>2807111.4996528332</v>
          </cell>
          <cell r="R20">
            <v>204028.24802427454</v>
          </cell>
          <cell r="S20">
            <v>25402.619003118343</v>
          </cell>
          <cell r="T20">
            <v>75330.334124581364</v>
          </cell>
        </row>
        <row r="21">
          <cell r="B21">
            <v>0.98917011000119281</v>
          </cell>
          <cell r="C21">
            <v>5.0257273712728372</v>
          </cell>
          <cell r="D21">
            <v>2.8891947319278271</v>
          </cell>
          <cell r="E21">
            <v>1.9983385975447183</v>
          </cell>
          <cell r="F21">
            <v>9.8461391810118943</v>
          </cell>
          <cell r="G21">
            <v>15.077767027097631</v>
          </cell>
          <cell r="H21">
            <v>30.194667857960869</v>
          </cell>
          <cell r="I21">
            <v>394.7692715813053</v>
          </cell>
          <cell r="J21">
            <v>394.4797819961384</v>
          </cell>
          <cell r="K21">
            <v>492.28916153727823</v>
          </cell>
          <cell r="L21">
            <v>98.696190257654948</v>
          </cell>
          <cell r="M21">
            <v>5074.2336776865595</v>
          </cell>
          <cell r="N21">
            <v>7775.2534331265451</v>
          </cell>
          <cell r="O21">
            <v>508155.75222556229</v>
          </cell>
          <cell r="P21">
            <v>293122.05411037826</v>
          </cell>
          <cell r="Q21">
            <v>2807111.4996528332</v>
          </cell>
          <cell r="R21">
            <v>204028.24802427454</v>
          </cell>
          <cell r="S21">
            <v>25402.619003118343</v>
          </cell>
          <cell r="T21">
            <v>75330.334124581364</v>
          </cell>
        </row>
        <row r="22">
          <cell r="B22">
            <v>0.98917011000119281</v>
          </cell>
          <cell r="C22">
            <v>5.0257273712728372</v>
          </cell>
          <cell r="D22">
            <v>2.8891947319278271</v>
          </cell>
          <cell r="E22">
            <v>1.9983385975447183</v>
          </cell>
          <cell r="F22">
            <v>9.8461391810118943</v>
          </cell>
          <cell r="G22">
            <v>15.077767027097631</v>
          </cell>
          <cell r="H22">
            <v>30.194667857960869</v>
          </cell>
          <cell r="I22">
            <v>394.7692715813053</v>
          </cell>
          <cell r="J22">
            <v>394.4797819961384</v>
          </cell>
          <cell r="K22">
            <v>492.28916153727823</v>
          </cell>
          <cell r="L22">
            <v>98.696190257654948</v>
          </cell>
          <cell r="M22">
            <v>5074.2336776865595</v>
          </cell>
          <cell r="N22">
            <v>7775.2534331265451</v>
          </cell>
          <cell r="O22">
            <v>508155.75222556229</v>
          </cell>
          <cell r="P22">
            <v>293122.05411037826</v>
          </cell>
          <cell r="Q22">
            <v>2807111.4996528332</v>
          </cell>
          <cell r="R22">
            <v>204028.24802427454</v>
          </cell>
          <cell r="S22">
            <v>25402.619003118343</v>
          </cell>
          <cell r="T22">
            <v>75330.334124581364</v>
          </cell>
        </row>
        <row r="23">
          <cell r="B23">
            <v>0.98446816440981744</v>
          </cell>
          <cell r="C23">
            <v>5.0159099915037491</v>
          </cell>
          <cell r="D23">
            <v>2.9147542108028817</v>
          </cell>
          <cell r="E23">
            <v>2.00282801576386</v>
          </cell>
          <cell r="F23">
            <v>9.8160747368550805</v>
          </cell>
          <cell r="G23">
            <v>15.146319230882478</v>
          </cell>
          <cell r="H23">
            <v>30.183996317813811</v>
          </cell>
          <cell r="I23">
            <v>392.4585193929945</v>
          </cell>
          <cell r="J23">
            <v>392.28906824790232</v>
          </cell>
          <cell r="K23">
            <v>491.52442741510941</v>
          </cell>
          <cell r="L23">
            <v>99.618661635912474</v>
          </cell>
          <cell r="M23">
            <v>5105.9302606595065</v>
          </cell>
          <cell r="N23">
            <v>7706.4158126631255</v>
          </cell>
          <cell r="O23">
            <v>513108.53055033617</v>
          </cell>
          <cell r="P23">
            <v>295568.61941954889</v>
          </cell>
          <cell r="Q23">
            <v>2829418.4226795267</v>
          </cell>
          <cell r="R23">
            <v>202507.53884961692</v>
          </cell>
          <cell r="S23">
            <v>25401.261876897632</v>
          </cell>
          <cell r="T23">
            <v>75183.181992442129</v>
          </cell>
        </row>
        <row r="24">
          <cell r="B24">
            <v>0.99130684668614921</v>
          </cell>
          <cell r="C24">
            <v>4.9885561042761104</v>
          </cell>
          <cell r="D24">
            <v>2.9387909510070371</v>
          </cell>
          <cell r="E24">
            <v>2.0051244089819344</v>
          </cell>
          <cell r="F24">
            <v>9.8322376434765886</v>
          </cell>
          <cell r="G24">
            <v>15.024339490117606</v>
          </cell>
          <cell r="H24">
            <v>30.432910917585374</v>
          </cell>
          <cell r="I24">
            <v>393.61492798917851</v>
          </cell>
          <cell r="J24">
            <v>388.77673763137045</v>
          </cell>
          <cell r="K24">
            <v>489.72867995221071</v>
          </cell>
          <cell r="L24">
            <v>99.294559825795645</v>
          </cell>
          <cell r="M24">
            <v>5137.3142457000267</v>
          </cell>
          <cell r="N24">
            <v>7721.4169316628449</v>
          </cell>
          <cell r="O24">
            <v>508463.14112786064</v>
          </cell>
          <cell r="P24">
            <v>295434.60131951072</v>
          </cell>
          <cell r="Q24">
            <v>2806914.8564301059</v>
          </cell>
          <cell r="R24">
            <v>203043.49030859975</v>
          </cell>
          <cell r="S24">
            <v>25234.796620981087</v>
          </cell>
          <cell r="T24">
            <v>74720.547946537961</v>
          </cell>
        </row>
        <row r="25">
          <cell r="B25">
            <v>0.98659474427792881</v>
          </cell>
          <cell r="C25">
            <v>4.9872918811537943</v>
          </cell>
          <cell r="D25">
            <v>2.913948103118456</v>
          </cell>
          <cell r="E25">
            <v>2.0000044748746162</v>
          </cell>
          <cell r="F25">
            <v>9.8966051279946363</v>
          </cell>
          <cell r="G25">
            <v>15.092648781580211</v>
          </cell>
          <cell r="H25">
            <v>30.522583782494589</v>
          </cell>
          <cell r="I25">
            <v>394.57793656642332</v>
          </cell>
          <cell r="J25">
            <v>388.67821201977898</v>
          </cell>
          <cell r="K25">
            <v>492.88575278488901</v>
          </cell>
          <cell r="L25">
            <v>99.517632535541281</v>
          </cell>
          <cell r="M25">
            <v>5097.9961981784845</v>
          </cell>
          <cell r="N25">
            <v>7757.295077186408</v>
          </cell>
          <cell r="O25">
            <v>513418.91544173023</v>
          </cell>
          <cell r="P25">
            <v>296630.0996925215</v>
          </cell>
          <cell r="Q25">
            <v>2819396.0148191089</v>
          </cell>
          <cell r="R25">
            <v>203032.64277966548</v>
          </cell>
          <cell r="S25">
            <v>25155.220591088626</v>
          </cell>
          <cell r="T25">
            <v>74858.525067951574</v>
          </cell>
        </row>
        <row r="26">
          <cell r="B26">
            <v>0.98841656580571891</v>
          </cell>
          <cell r="C26">
            <v>4.9566029563179832</v>
          </cell>
          <cell r="D26">
            <v>2.8913550260449625</v>
          </cell>
          <cell r="E26">
            <v>1.9976976203981174</v>
          </cell>
          <cell r="F26">
            <v>9.837686434999755</v>
          </cell>
          <cell r="G26">
            <v>15.079768342962508</v>
          </cell>
          <cell r="H26">
            <v>30.466012473100463</v>
          </cell>
          <cell r="I26">
            <v>396.0167947405875</v>
          </cell>
          <cell r="J26">
            <v>390.9117806491256</v>
          </cell>
          <cell r="K26">
            <v>488.71918020894992</v>
          </cell>
          <cell r="L26">
            <v>99.213762942497837</v>
          </cell>
          <cell r="M26">
            <v>5101.8022364360286</v>
          </cell>
          <cell r="N26">
            <v>7748.347621768613</v>
          </cell>
          <cell r="O26">
            <v>518114.94023406506</v>
          </cell>
          <cell r="P26">
            <v>296198.97019146156</v>
          </cell>
          <cell r="Q26">
            <v>2844901.8932874179</v>
          </cell>
          <cell r="R26">
            <v>201681.78038791093</v>
          </cell>
          <cell r="S26">
            <v>24942.572829078206</v>
          </cell>
          <cell r="T26">
            <v>75558.195912525058</v>
          </cell>
        </row>
        <row r="27">
          <cell r="B27">
            <v>0.99034059312080114</v>
          </cell>
          <cell r="C27">
            <v>4.9439466441117137</v>
          </cell>
          <cell r="D27">
            <v>2.8729850197288029</v>
          </cell>
          <cell r="E27">
            <v>2.0177676400529121</v>
          </cell>
          <cell r="F27">
            <v>9.775183435430538</v>
          </cell>
          <cell r="G27">
            <v>15.006579823456871</v>
          </cell>
          <cell r="H27">
            <v>30.260262553247884</v>
          </cell>
          <cell r="I27">
            <v>394.53037553841057</v>
          </cell>
          <cell r="J27">
            <v>390.57816689659904</v>
          </cell>
          <cell r="K27">
            <v>490.1103561767228</v>
          </cell>
          <cell r="L27">
            <v>99.645003038136949</v>
          </cell>
          <cell r="M27">
            <v>5085.7140874657889</v>
          </cell>
          <cell r="N27">
            <v>7679.7482098789005</v>
          </cell>
          <cell r="O27">
            <v>518035.44862679637</v>
          </cell>
          <cell r="P27">
            <v>298345.39834531478</v>
          </cell>
          <cell r="Q27">
            <v>2849301.7484073108</v>
          </cell>
          <cell r="R27">
            <v>201933.19192236708</v>
          </cell>
          <cell r="S27">
            <v>24794.079100975232</v>
          </cell>
          <cell r="T27">
            <v>75078.142607535628</v>
          </cell>
        </row>
        <row r="28">
          <cell r="B28">
            <v>0.99034059312080114</v>
          </cell>
          <cell r="C28">
            <v>4.9439466441117137</v>
          </cell>
          <cell r="D28">
            <v>2.8729850197288029</v>
          </cell>
          <cell r="E28">
            <v>2.0177676400529121</v>
          </cell>
          <cell r="F28">
            <v>9.775183435430538</v>
          </cell>
          <cell r="G28">
            <v>15.006579823456871</v>
          </cell>
          <cell r="H28">
            <v>30.260262553247884</v>
          </cell>
          <cell r="I28">
            <v>394.53037553841057</v>
          </cell>
          <cell r="J28">
            <v>390.57816689659904</v>
          </cell>
          <cell r="K28">
            <v>490.1103561767228</v>
          </cell>
          <cell r="L28">
            <v>99.645003038136949</v>
          </cell>
          <cell r="M28">
            <v>5085.7140874657889</v>
          </cell>
          <cell r="N28">
            <v>7679.7482098789005</v>
          </cell>
          <cell r="O28">
            <v>518035.44862679637</v>
          </cell>
          <cell r="P28">
            <v>298345.39834531478</v>
          </cell>
          <cell r="Q28">
            <v>2849301.7484073108</v>
          </cell>
          <cell r="R28">
            <v>201933.19192236708</v>
          </cell>
          <cell r="S28">
            <v>24794.079100975232</v>
          </cell>
          <cell r="T28">
            <v>75078.142607535628</v>
          </cell>
        </row>
        <row r="29">
          <cell r="B29">
            <v>0.99034059312080114</v>
          </cell>
          <cell r="C29">
            <v>4.9439466441117137</v>
          </cell>
          <cell r="D29">
            <v>2.8729850197288029</v>
          </cell>
          <cell r="E29">
            <v>2.0177676400529121</v>
          </cell>
          <cell r="F29">
            <v>9.775183435430538</v>
          </cell>
          <cell r="G29">
            <v>15.006579823456871</v>
          </cell>
          <cell r="H29">
            <v>30.260262553247884</v>
          </cell>
          <cell r="I29">
            <v>394.53037553841057</v>
          </cell>
          <cell r="J29">
            <v>390.57816689659904</v>
          </cell>
          <cell r="K29">
            <v>490.1103561767228</v>
          </cell>
          <cell r="L29">
            <v>99.645003038136949</v>
          </cell>
          <cell r="M29">
            <v>5085.7140874657889</v>
          </cell>
          <cell r="N29">
            <v>7679.7482098789005</v>
          </cell>
          <cell r="O29">
            <v>518035.44862679637</v>
          </cell>
          <cell r="P29">
            <v>298345.39834531478</v>
          </cell>
          <cell r="Q29">
            <v>2849301.7484073108</v>
          </cell>
          <cell r="R29">
            <v>201933.19192236708</v>
          </cell>
          <cell r="S29">
            <v>24794.079100975232</v>
          </cell>
          <cell r="T29">
            <v>75078.142607535628</v>
          </cell>
        </row>
        <row r="30">
          <cell r="B30">
            <v>0.99890364767392248</v>
          </cell>
          <cell r="C30">
            <v>4.9901556139100354</v>
          </cell>
          <cell r="D30">
            <v>2.8670855614485657</v>
          </cell>
          <cell r="E30">
            <v>2.0237131444279175</v>
          </cell>
          <cell r="F30">
            <v>9.6935271770890932</v>
          </cell>
          <cell r="G30">
            <v>14.911236649181266</v>
          </cell>
          <cell r="H30">
            <v>30.13457883261577</v>
          </cell>
          <cell r="I30">
            <v>392.61555208562623</v>
          </cell>
          <cell r="J30">
            <v>388.09665794034368</v>
          </cell>
          <cell r="K30">
            <v>490.67230462620216</v>
          </cell>
          <cell r="L30">
            <v>100.28737205772254</v>
          </cell>
          <cell r="M30">
            <v>5039.6709581451578</v>
          </cell>
          <cell r="N30">
            <v>7708.52096515838</v>
          </cell>
          <cell r="O30">
            <v>515935.63096585579</v>
          </cell>
          <cell r="P30">
            <v>298568.1356632575</v>
          </cell>
          <cell r="Q30">
            <v>2866815.1962773162</v>
          </cell>
          <cell r="R30">
            <v>201356.99077336123</v>
          </cell>
          <cell r="S30">
            <v>25001.024750238579</v>
          </cell>
          <cell r="T30">
            <v>74443.475185575226</v>
          </cell>
        </row>
        <row r="31">
          <cell r="B31">
            <v>0.9901598198538728</v>
          </cell>
          <cell r="C31">
            <v>5.0038614522742684</v>
          </cell>
          <cell r="D31">
            <v>2.8852817359775953</v>
          </cell>
          <cell r="E31">
            <v>2.0426279318038518</v>
          </cell>
          <cell r="F31">
            <v>9.6435723151162058</v>
          </cell>
          <cell r="G31">
            <v>15.010345307019387</v>
          </cell>
          <cell r="H31">
            <v>30.214332265909764</v>
          </cell>
          <cell r="I31">
            <v>393.77242339047035</v>
          </cell>
          <cell r="J31">
            <v>386.44591804595365</v>
          </cell>
          <cell r="K31">
            <v>493.24665384088485</v>
          </cell>
          <cell r="L31">
            <v>100.99405458082518</v>
          </cell>
          <cell r="M31">
            <v>5010.1716238928921</v>
          </cell>
          <cell r="N31">
            <v>7671.8790915294776</v>
          </cell>
          <cell r="O31">
            <v>517146.31279577984</v>
          </cell>
          <cell r="P31">
            <v>296611.4918810479</v>
          </cell>
          <cell r="Q31">
            <v>2855481.45839176</v>
          </cell>
          <cell r="R31">
            <v>201748.94732663379</v>
          </cell>
          <cell r="S31">
            <v>24802.18098352641</v>
          </cell>
          <cell r="T31">
            <v>74223.611990369624</v>
          </cell>
        </row>
        <row r="32">
          <cell r="B32">
            <v>0.99862229535533631</v>
          </cell>
          <cell r="C32">
            <v>4.9745717262666416</v>
          </cell>
          <cell r="D32">
            <v>2.9073442601559889</v>
          </cell>
          <cell r="E32">
            <v>2.0363909213107139</v>
          </cell>
          <cell r="F32">
            <v>9.6266630376321682</v>
          </cell>
          <cell r="G32">
            <v>15.059077523975052</v>
          </cell>
          <cell r="H32">
            <v>30.233868108141969</v>
          </cell>
          <cell r="I32">
            <v>393.63325450658715</v>
          </cell>
          <cell r="J32">
            <v>387.08223036580472</v>
          </cell>
          <cell r="K32">
            <v>491.00069236503953</v>
          </cell>
          <cell r="L32">
            <v>101.39263522636952</v>
          </cell>
          <cell r="M32">
            <v>5013.9120944888127</v>
          </cell>
          <cell r="N32">
            <v>7601.6551242834512</v>
          </cell>
          <cell r="O32">
            <v>515256.95770505886</v>
          </cell>
          <cell r="P32">
            <v>295824.45563478273</v>
          </cell>
          <cell r="Q32">
            <v>2830486.2165847421</v>
          </cell>
          <cell r="R32">
            <v>200063.65269540393</v>
          </cell>
          <cell r="S32">
            <v>24723.969174452333</v>
          </cell>
          <cell r="T32">
            <v>73692.658974186474</v>
          </cell>
        </row>
        <row r="33">
          <cell r="B33">
            <v>1.0029628824007644</v>
          </cell>
          <cell r="C33">
            <v>4.9907220481724659</v>
          </cell>
          <cell r="D33">
            <v>2.9252144706975236</v>
          </cell>
          <cell r="E33">
            <v>2.0199910004526513</v>
          </cell>
          <cell r="F33">
            <v>9.5828287527868419</v>
          </cell>
          <cell r="G33">
            <v>14.949847639742934</v>
          </cell>
          <cell r="H33">
            <v>30.129457722524677</v>
          </cell>
          <cell r="I33">
            <v>391.25042525773159</v>
          </cell>
          <cell r="J33">
            <v>383.42297766477128</v>
          </cell>
          <cell r="K33">
            <v>486.50635452067905</v>
          </cell>
          <cell r="L33">
            <v>100.69774844001675</v>
          </cell>
          <cell r="M33">
            <v>4969.0204103113083</v>
          </cell>
          <cell r="N33">
            <v>7529.0332847810505</v>
          </cell>
          <cell r="O33">
            <v>519145.3831571099</v>
          </cell>
          <cell r="P33">
            <v>295808.65131455025</v>
          </cell>
          <cell r="Q33">
            <v>2811087.6925551896</v>
          </cell>
          <cell r="R33">
            <v>200092.97709381272</v>
          </cell>
          <cell r="S33">
            <v>24962.470805858495</v>
          </cell>
          <cell r="T33">
            <v>73666.614171425739</v>
          </cell>
        </row>
        <row r="34">
          <cell r="B34">
            <v>1.0086261878819371</v>
          </cell>
          <cell r="C34">
            <v>5.0049285144958944</v>
          </cell>
          <cell r="D34">
            <v>2.9206703704101664</v>
          </cell>
          <cell r="E34">
            <v>2.0180650912248228</v>
          </cell>
          <cell r="F34">
            <v>9.5775253790661221</v>
          </cell>
          <cell r="G34">
            <v>15.044727974146948</v>
          </cell>
          <cell r="H34">
            <v>30.359844891027603</v>
          </cell>
          <cell r="I34">
            <v>391.69902334806136</v>
          </cell>
          <cell r="J34">
            <v>380.33510960218064</v>
          </cell>
          <cell r="K34">
            <v>490.71296836963052</v>
          </cell>
          <cell r="L34">
            <v>100.91390374385992</v>
          </cell>
          <cell r="M34">
            <v>4965.7735298514208</v>
          </cell>
          <cell r="N34">
            <v>7509.0555622158172</v>
          </cell>
          <cell r="O34">
            <v>517196.81007512298</v>
          </cell>
          <cell r="P34">
            <v>297301.47196036234</v>
          </cell>
          <cell r="Q34">
            <v>2808969.749773128</v>
          </cell>
          <cell r="R34">
            <v>198821.70143934546</v>
          </cell>
          <cell r="S34">
            <v>24928.68598235687</v>
          </cell>
          <cell r="T34">
            <v>73677.411880626212</v>
          </cell>
        </row>
        <row r="35">
          <cell r="B35">
            <v>1.0182551137769362</v>
          </cell>
          <cell r="C35">
            <v>4.9786354996286466</v>
          </cell>
          <cell r="D35">
            <v>2.9380383568183182</v>
          </cell>
          <cell r="E35">
            <v>2.0110958554782781</v>
          </cell>
          <cell r="F35">
            <v>9.5243373134678571</v>
          </cell>
          <cell r="G35">
            <v>14.977727411620988</v>
          </cell>
          <cell r="H35">
            <v>30.370366864667922</v>
          </cell>
          <cell r="I35">
            <v>391.75643676655216</v>
          </cell>
          <cell r="J35">
            <v>381.37972863608803</v>
          </cell>
          <cell r="K35">
            <v>495.69202447471804</v>
          </cell>
          <cell r="L35">
            <v>101.10024887022531</v>
          </cell>
          <cell r="M35">
            <v>4923.795737450444</v>
          </cell>
          <cell r="N35">
            <v>7456.8419101147119</v>
          </cell>
          <cell r="O35">
            <v>515617.58858244162</v>
          </cell>
          <cell r="P35">
            <v>296185.57328478515</v>
          </cell>
          <cell r="Q35">
            <v>2810785.9603510634</v>
          </cell>
          <cell r="R35">
            <v>200580.59260084588</v>
          </cell>
          <cell r="S35">
            <v>25139.248006695521</v>
          </cell>
          <cell r="T35">
            <v>74424.985291310877</v>
          </cell>
        </row>
        <row r="36">
          <cell r="B36">
            <v>1.0182551137769362</v>
          </cell>
          <cell r="C36">
            <v>4.9786354996286466</v>
          </cell>
          <cell r="D36">
            <v>2.9380383568183182</v>
          </cell>
          <cell r="E36">
            <v>2.0110958554782781</v>
          </cell>
          <cell r="F36">
            <v>9.5243373134678571</v>
          </cell>
          <cell r="G36">
            <v>14.977727411620988</v>
          </cell>
          <cell r="H36">
            <v>30.370366864667922</v>
          </cell>
          <cell r="I36">
            <v>391.75643676655216</v>
          </cell>
          <cell r="J36">
            <v>381.37972863608803</v>
          </cell>
          <cell r="K36">
            <v>495.69202447471804</v>
          </cell>
          <cell r="L36">
            <v>101.10024887022531</v>
          </cell>
          <cell r="M36">
            <v>4923.795737450444</v>
          </cell>
          <cell r="N36">
            <v>7456.8419101147119</v>
          </cell>
          <cell r="O36">
            <v>515617.58858244162</v>
          </cell>
          <cell r="P36">
            <v>296185.57328478515</v>
          </cell>
          <cell r="Q36">
            <v>2810785.9603510634</v>
          </cell>
          <cell r="R36">
            <v>200580.59260084588</v>
          </cell>
          <cell r="S36">
            <v>25139.248006695521</v>
          </cell>
          <cell r="T36">
            <v>74424.985291310877</v>
          </cell>
        </row>
        <row r="38">
          <cell r="B38">
            <v>1.0280777884498367</v>
          </cell>
          <cell r="C38">
            <v>4.9833481532317201</v>
          </cell>
          <cell r="D38">
            <v>2.9220159859984638</v>
          </cell>
          <cell r="E38">
            <v>2.0091784271010003</v>
          </cell>
          <cell r="F38">
            <v>9.5600209607998234</v>
          </cell>
          <cell r="G38">
            <v>14.851114321405765</v>
          </cell>
          <cell r="H38">
            <v>30.074151779631713</v>
          </cell>
          <cell r="I38">
            <v>388.24887502585881</v>
          </cell>
          <cell r="J38">
            <v>385.1731508410561</v>
          </cell>
          <cell r="K38">
            <v>494.72372745156611</v>
          </cell>
          <cell r="L38">
            <v>100.89264712631235</v>
          </cell>
          <cell r="M38">
            <v>4958.4916350853</v>
          </cell>
          <cell r="N38">
            <v>7510.1327926422027</v>
          </cell>
          <cell r="O38">
            <v>514713.49198876286</v>
          </cell>
          <cell r="P38">
            <v>299161.22396214219</v>
          </cell>
          <cell r="Q38">
            <v>2797144.0224640449</v>
          </cell>
          <cell r="R38">
            <v>202595.74063664672</v>
          </cell>
          <cell r="S38">
            <v>25070.028981362018</v>
          </cell>
          <cell r="T38">
            <v>74376.354170784922</v>
          </cell>
        </row>
        <row r="39">
          <cell r="B39">
            <v>1.02884532597683</v>
          </cell>
          <cell r="C39">
            <v>5.0020186425455408</v>
          </cell>
          <cell r="D39">
            <v>2.9326713374432969</v>
          </cell>
          <cell r="E39">
            <v>2.0193178974098225</v>
          </cell>
          <cell r="F39">
            <v>9.6292983729678117</v>
          </cell>
          <cell r="G39">
            <v>14.78794622555924</v>
          </cell>
          <cell r="H39">
            <v>30.352234689922827</v>
          </cell>
          <cell r="I39">
            <v>385.58804061249668</v>
          </cell>
          <cell r="J39">
            <v>382.53339567166188</v>
          </cell>
          <cell r="K39">
            <v>492.96576395977252</v>
          </cell>
          <cell r="L39">
            <v>100.18100844130774</v>
          </cell>
          <cell r="M39">
            <v>4983.0191875432356</v>
          </cell>
          <cell r="N39">
            <v>7460.1646899382813</v>
          </cell>
          <cell r="O39">
            <v>514068.33740633866</v>
          </cell>
          <cell r="P39">
            <v>297110.94505326194</v>
          </cell>
          <cell r="Q39">
            <v>2812378.8781261235</v>
          </cell>
          <cell r="R39">
            <v>203212.96382455892</v>
          </cell>
          <cell r="S39">
            <v>25289.305878685303</v>
          </cell>
          <cell r="T39">
            <v>75123.581816659644</v>
          </cell>
        </row>
        <row r="40">
          <cell r="B40">
            <v>1.0225144037791754</v>
          </cell>
          <cell r="C40">
            <v>4.9827437405709105</v>
          </cell>
          <cell r="D40">
            <v>2.9257695164053139</v>
          </cell>
          <cell r="E40">
            <v>2.0359703545912025</v>
          </cell>
          <cell r="F40">
            <v>9.622043422138864</v>
          </cell>
          <cell r="G40">
            <v>14.798986541576953</v>
          </cell>
          <cell r="H40">
            <v>30.450775506655866</v>
          </cell>
          <cell r="I40">
            <v>382.09714833796522</v>
          </cell>
          <cell r="J40">
            <v>382.05391888119675</v>
          </cell>
          <cell r="K40">
            <v>490.77037807123389</v>
          </cell>
          <cell r="L40">
            <v>99.925203784137068</v>
          </cell>
          <cell r="M40">
            <v>4986.7393867996898</v>
          </cell>
          <cell r="N40">
            <v>7415.0051450549436</v>
          </cell>
          <cell r="O40">
            <v>517844.97917827056</v>
          </cell>
          <cell r="P40">
            <v>297332.76075881539</v>
          </cell>
          <cell r="Q40">
            <v>2812509.8656355161</v>
          </cell>
          <cell r="R40">
            <v>202165.72112605485</v>
          </cell>
          <cell r="S40">
            <v>25513.029628499757</v>
          </cell>
          <cell r="T40">
            <v>75262.303170480009</v>
          </cell>
        </row>
        <row r="41">
          <cell r="B41">
            <v>1.0254250680682893</v>
          </cell>
          <cell r="C41">
            <v>4.9351414736575663</v>
          </cell>
          <cell r="D41">
            <v>2.9065957063142416</v>
          </cell>
          <cell r="E41">
            <v>2.0181486414873153</v>
          </cell>
          <cell r="F41">
            <v>9.6099829156576924</v>
          </cell>
          <cell r="G41">
            <v>14.807075302714063</v>
          </cell>
          <cell r="H41">
            <v>30.415652831345454</v>
          </cell>
          <cell r="I41">
            <v>379.51668403480613</v>
          </cell>
          <cell r="J41">
            <v>384.13480433526757</v>
          </cell>
          <cell r="K41">
            <v>495.21016927230573</v>
          </cell>
          <cell r="L41">
            <v>100.41949133326655</v>
          </cell>
          <cell r="M41">
            <v>4940.0962956585008</v>
          </cell>
          <cell r="N41">
            <v>7439.0785179231352</v>
          </cell>
          <cell r="O41">
            <v>521390.44384393224</v>
          </cell>
          <cell r="P41">
            <v>299636.07139181695</v>
          </cell>
          <cell r="Q41">
            <v>2787890.7724281042</v>
          </cell>
          <cell r="R41">
            <v>203812.67940487221</v>
          </cell>
          <cell r="S41">
            <v>25391.755364375247</v>
          </cell>
          <cell r="T41">
            <v>75815.22335116945</v>
          </cell>
        </row>
        <row r="42">
          <cell r="B42">
            <v>1.0254250680682893</v>
          </cell>
          <cell r="C42">
            <v>4.9351414736575663</v>
          </cell>
          <cell r="D42">
            <v>2.9065957063142416</v>
          </cell>
          <cell r="E42">
            <v>2.0181486414873153</v>
          </cell>
          <cell r="F42">
            <v>9.6099829156576924</v>
          </cell>
          <cell r="G42">
            <v>14.807075302714063</v>
          </cell>
          <cell r="H42">
            <v>30.415652831345454</v>
          </cell>
          <cell r="I42">
            <v>379.51668403480613</v>
          </cell>
          <cell r="J42">
            <v>384.13480433526757</v>
          </cell>
          <cell r="K42">
            <v>495.21016927230573</v>
          </cell>
          <cell r="L42">
            <v>100.41949133326655</v>
          </cell>
          <cell r="M42">
            <v>4940.0962956585008</v>
          </cell>
          <cell r="N42">
            <v>7439.0785179231352</v>
          </cell>
          <cell r="O42">
            <v>521390.44384393224</v>
          </cell>
          <cell r="P42">
            <v>299636.07139181695</v>
          </cell>
          <cell r="Q42">
            <v>2787890.7724281042</v>
          </cell>
          <cell r="R42">
            <v>203812.67940487221</v>
          </cell>
          <cell r="S42">
            <v>25391.755364375247</v>
          </cell>
          <cell r="T42">
            <v>75815.22335116945</v>
          </cell>
        </row>
        <row r="43">
          <cell r="B43">
            <v>1.0254250680682893</v>
          </cell>
          <cell r="C43">
            <v>4.9351414736575663</v>
          </cell>
          <cell r="D43">
            <v>2.9065957063142416</v>
          </cell>
          <cell r="E43">
            <v>2.0181486414873153</v>
          </cell>
          <cell r="F43">
            <v>9.6099829156576924</v>
          </cell>
          <cell r="G43">
            <v>14.807075302714063</v>
          </cell>
          <cell r="H43">
            <v>30.415652831345454</v>
          </cell>
          <cell r="I43">
            <v>379.51668403480613</v>
          </cell>
          <cell r="J43">
            <v>384.13480433526757</v>
          </cell>
          <cell r="K43">
            <v>495.21016927230573</v>
          </cell>
          <cell r="L43">
            <v>100.41949133326655</v>
          </cell>
          <cell r="M43">
            <v>4940.0962956585008</v>
          </cell>
          <cell r="N43">
            <v>7439.0785179231352</v>
          </cell>
          <cell r="O43">
            <v>521390.44384393224</v>
          </cell>
          <cell r="P43">
            <v>299636.07139181695</v>
          </cell>
          <cell r="Q43">
            <v>2787890.7724281042</v>
          </cell>
          <cell r="R43">
            <v>203812.67940487221</v>
          </cell>
          <cell r="S43">
            <v>25391.755364375247</v>
          </cell>
          <cell r="T43">
            <v>75815.22335116945</v>
          </cell>
        </row>
        <row r="44">
          <cell r="B44">
            <v>1.0184999371291432</v>
          </cell>
          <cell r="C44">
            <v>4.9709043481721533</v>
          </cell>
          <cell r="D44">
            <v>2.896557997032573</v>
          </cell>
          <cell r="E44">
            <v>2.0025010780478385</v>
          </cell>
          <cell r="F44">
            <v>9.5229796593705949</v>
          </cell>
          <cell r="G44">
            <v>14.912895181966473</v>
          </cell>
          <cell r="H44">
            <v>30.283240578334475</v>
          </cell>
          <cell r="I44">
            <v>380.82471688005495</v>
          </cell>
          <cell r="J44">
            <v>386.26543696917656</v>
          </cell>
          <cell r="K44">
            <v>497.01599046491248</v>
          </cell>
          <cell r="L44">
            <v>101.39823747139833</v>
          </cell>
          <cell r="M44">
            <v>4988.2453164031731</v>
          </cell>
          <cell r="N44">
            <v>7458.0226918475455</v>
          </cell>
          <cell r="O44">
            <v>520580.50307226239</v>
          </cell>
          <cell r="P44">
            <v>297552.57454471441</v>
          </cell>
          <cell r="Q44">
            <v>2762372.024289249</v>
          </cell>
          <cell r="R44">
            <v>205717.62996867971</v>
          </cell>
          <cell r="S44">
            <v>25601.150388065031</v>
          </cell>
          <cell r="T44">
            <v>75333.537041713673</v>
          </cell>
        </row>
        <row r="45">
          <cell r="B45">
            <v>1.0288342234775207</v>
          </cell>
          <cell r="C45">
            <v>4.98256894974533</v>
          </cell>
          <cell r="D45">
            <v>2.9001687748096958</v>
          </cell>
          <cell r="E45">
            <v>1.9881763374593924</v>
          </cell>
          <cell r="F45">
            <v>9.5691334977745033</v>
          </cell>
          <cell r="G45">
            <v>14.806216909856571</v>
          </cell>
          <cell r="H45">
            <v>30.184716336726883</v>
          </cell>
          <cell r="I45">
            <v>384.34604131695954</v>
          </cell>
          <cell r="J45">
            <v>386.20617432679234</v>
          </cell>
          <cell r="K45">
            <v>494.85226879683376</v>
          </cell>
          <cell r="L45">
            <v>102.2952646187823</v>
          </cell>
          <cell r="M45">
            <v>4943.0846132578199</v>
          </cell>
          <cell r="N45">
            <v>7386.7730339667996</v>
          </cell>
          <cell r="O45">
            <v>520500.6331868596</v>
          </cell>
          <cell r="P45">
            <v>299232.72757522587</v>
          </cell>
          <cell r="Q45">
            <v>2747583.8737811362</v>
          </cell>
          <cell r="R45">
            <v>204492.90555793469</v>
          </cell>
          <cell r="S45">
            <v>25405.213912423773</v>
          </cell>
          <cell r="T45">
            <v>75495.246154788154</v>
          </cell>
        </row>
        <row r="46">
          <cell r="B46">
            <v>1.0268244733368648</v>
          </cell>
          <cell r="C46">
            <v>5.0107034007190983</v>
          </cell>
          <cell r="D46">
            <v>2.9208950494647401</v>
          </cell>
          <cell r="E46">
            <v>2.0077530655602942</v>
          </cell>
          <cell r="F46">
            <v>9.5638377033455981</v>
          </cell>
          <cell r="G46">
            <v>14.704743617801762</v>
          </cell>
          <cell r="H46">
            <v>30.406470629485611</v>
          </cell>
          <cell r="I46">
            <v>384.97889603156642</v>
          </cell>
          <cell r="J46">
            <v>385.56761151526848</v>
          </cell>
          <cell r="K46">
            <v>492.99487808929501</v>
          </cell>
          <cell r="L46">
            <v>101.42028978004302</v>
          </cell>
          <cell r="M46">
            <v>4936.8888291192852</v>
          </cell>
          <cell r="N46">
            <v>7393.0264938777473</v>
          </cell>
          <cell r="O46">
            <v>520785.12599869742</v>
          </cell>
          <cell r="P46">
            <v>298019.81025893125</v>
          </cell>
          <cell r="Q46">
            <v>2775737.1989535787</v>
          </cell>
          <cell r="R46">
            <v>203745.80613447854</v>
          </cell>
          <cell r="S46">
            <v>25429.261861483341</v>
          </cell>
          <cell r="T46">
            <v>75657.302388657408</v>
          </cell>
        </row>
        <row r="47">
          <cell r="B47">
            <v>1.0305688661423755</v>
          </cell>
          <cell r="C47">
            <v>5.0209581827474201</v>
          </cell>
          <cell r="D47">
            <v>2.9140209430332602</v>
          </cell>
          <cell r="E47">
            <v>1.9968039354863278</v>
          </cell>
          <cell r="F47">
            <v>9.4935107433571613</v>
          </cell>
          <cell r="G47">
            <v>14.845123560640753</v>
          </cell>
          <cell r="H47">
            <v>30.137269232665936</v>
          </cell>
          <cell r="I47">
            <v>383.5724046401744</v>
          </cell>
          <cell r="J47">
            <v>383.92762872930291</v>
          </cell>
          <cell r="K47">
            <v>489.36967739671513</v>
          </cell>
          <cell r="L47">
            <v>100.48180476981811</v>
          </cell>
          <cell r="M47">
            <v>4977.6012548059953</v>
          </cell>
          <cell r="N47">
            <v>7354.1877862010069</v>
          </cell>
          <cell r="O47">
            <v>517945.0635512991</v>
          </cell>
          <cell r="P47">
            <v>298599.92827314767</v>
          </cell>
          <cell r="Q47">
            <v>2774201.0375448428</v>
          </cell>
          <cell r="R47">
            <v>204875.89759891489</v>
          </cell>
          <cell r="S47">
            <v>25432.989164249342</v>
          </cell>
          <cell r="T47">
            <v>75486.814357932293</v>
          </cell>
        </row>
        <row r="48">
          <cell r="B48">
            <v>1.0267007035489097</v>
          </cell>
          <cell r="C48">
            <v>4.9890579032247047</v>
          </cell>
          <cell r="D48">
            <v>2.8957983326155254</v>
          </cell>
          <cell r="E48">
            <v>2.0070806373844405</v>
          </cell>
          <cell r="F48">
            <v>9.4854087472022144</v>
          </cell>
          <cell r="G48">
            <v>14.994266212960945</v>
          </cell>
          <cell r="H48">
            <v>29.972917905521768</v>
          </cell>
          <cell r="I48">
            <v>383.55191241581696</v>
          </cell>
          <cell r="J48">
            <v>383.44640437274501</v>
          </cell>
          <cell r="K48">
            <v>485.42857557011894</v>
          </cell>
          <cell r="L48">
            <v>100.83817106098122</v>
          </cell>
          <cell r="M48">
            <v>5025.6180603352341</v>
          </cell>
          <cell r="N48">
            <v>7406.7450432977339</v>
          </cell>
          <cell r="O48">
            <v>521076.8574013203</v>
          </cell>
          <cell r="P48">
            <v>299987.39533712371</v>
          </cell>
          <cell r="Q48">
            <v>2769059.2649369002</v>
          </cell>
          <cell r="R48">
            <v>204147.88653265245</v>
          </cell>
          <cell r="S48">
            <v>25436.717013346024</v>
          </cell>
          <cell r="T48">
            <v>75980.994475489235</v>
          </cell>
        </row>
        <row r="49">
          <cell r="B49">
            <v>1.0267007035489097</v>
          </cell>
          <cell r="C49">
            <v>4.9890579032247047</v>
          </cell>
          <cell r="D49">
            <v>2.8957983326155254</v>
          </cell>
          <cell r="E49">
            <v>2.0070806373844405</v>
          </cell>
          <cell r="F49">
            <v>9.4854087472022144</v>
          </cell>
          <cell r="G49">
            <v>14.994266212960945</v>
          </cell>
          <cell r="H49">
            <v>29.972917905521768</v>
          </cell>
          <cell r="I49">
            <v>383.55191241581696</v>
          </cell>
          <cell r="J49">
            <v>383.44640437274501</v>
          </cell>
          <cell r="K49">
            <v>485.42857557011894</v>
          </cell>
          <cell r="L49">
            <v>100.83817106098122</v>
          </cell>
          <cell r="M49">
            <v>5025.6180603352341</v>
          </cell>
          <cell r="N49">
            <v>7406.7450432977339</v>
          </cell>
          <cell r="O49">
            <v>521076.8574013203</v>
          </cell>
          <cell r="P49">
            <v>299987.39533712371</v>
          </cell>
          <cell r="Q49">
            <v>2769059.2649369002</v>
          </cell>
          <cell r="R49">
            <v>204147.88653265245</v>
          </cell>
          <cell r="S49">
            <v>25436.717013346024</v>
          </cell>
          <cell r="T49">
            <v>75980.994475489235</v>
          </cell>
        </row>
        <row r="50">
          <cell r="B50">
            <v>1.0267007035489097</v>
          </cell>
          <cell r="C50">
            <v>4.9890579032247047</v>
          </cell>
          <cell r="D50">
            <v>2.8957983326155254</v>
          </cell>
          <cell r="E50">
            <v>2.0070806373844405</v>
          </cell>
          <cell r="F50">
            <v>9.4854087472022144</v>
          </cell>
          <cell r="G50">
            <v>14.994266212960945</v>
          </cell>
          <cell r="H50">
            <v>29.972917905521768</v>
          </cell>
          <cell r="I50">
            <v>383.55191241581696</v>
          </cell>
          <cell r="J50">
            <v>383.44640437274501</v>
          </cell>
          <cell r="K50">
            <v>485.42857557011894</v>
          </cell>
          <cell r="L50">
            <v>100.83817106098122</v>
          </cell>
          <cell r="M50">
            <v>5025.6180603352341</v>
          </cell>
          <cell r="N50">
            <v>7406.7450432977339</v>
          </cell>
          <cell r="O50">
            <v>521076.8574013203</v>
          </cell>
          <cell r="P50">
            <v>299987.39533712371</v>
          </cell>
          <cell r="Q50">
            <v>2769059.2649369002</v>
          </cell>
          <cell r="R50">
            <v>204147.88653265245</v>
          </cell>
          <cell r="S50">
            <v>25436.717013346024</v>
          </cell>
          <cell r="T50">
            <v>75980.994475489235</v>
          </cell>
        </row>
        <row r="51">
          <cell r="B51">
            <v>1.0191509372795255</v>
          </cell>
          <cell r="C51">
            <v>4.9773165313373902</v>
          </cell>
          <cell r="D51">
            <v>2.8852187515839014</v>
          </cell>
          <cell r="E51">
            <v>2.0007514598128533</v>
          </cell>
          <cell r="F51">
            <v>9.5797560799603456</v>
          </cell>
          <cell r="G51">
            <v>15.114918705748526</v>
          </cell>
          <cell r="H51">
            <v>30.106194743222215</v>
          </cell>
          <cell r="I51">
            <v>380.19451964823196</v>
          </cell>
          <cell r="J51">
            <v>385.34315090177239</v>
          </cell>
          <cell r="K51">
            <v>489.43169889194382</v>
          </cell>
          <cell r="L51">
            <v>100.92353817018081</v>
          </cell>
          <cell r="M51">
            <v>5011.7803996485582</v>
          </cell>
          <cell r="N51">
            <v>7336.7259370733536</v>
          </cell>
          <cell r="O51">
            <v>519590.003847941</v>
          </cell>
          <cell r="P51">
            <v>301051.32323647692</v>
          </cell>
          <cell r="Q51">
            <v>2779156.848174246</v>
          </cell>
          <cell r="R51">
            <v>202850.8483165724</v>
          </cell>
          <cell r="S51">
            <v>25257.30104635737</v>
          </cell>
          <cell r="T51">
            <v>76417.624984838127</v>
          </cell>
        </row>
        <row r="52">
          <cell r="B52">
            <v>1.0104337065228497</v>
          </cell>
          <cell r="C52">
            <v>4.9929780328065432</v>
          </cell>
          <cell r="D52">
            <v>2.8720811253780592</v>
          </cell>
          <cell r="E52">
            <v>2.0192515589275613</v>
          </cell>
          <cell r="F52">
            <v>9.6108574798363815</v>
          </cell>
          <cell r="G52">
            <v>15.141318050063363</v>
          </cell>
          <cell r="H52">
            <v>30.104586330078401</v>
          </cell>
          <cell r="I52">
            <v>381.1627136373088</v>
          </cell>
          <cell r="J52">
            <v>388.09703476239508</v>
          </cell>
          <cell r="K52">
            <v>487.98619924425753</v>
          </cell>
          <cell r="L52">
            <v>100.80713047272974</v>
          </cell>
          <cell r="M52">
            <v>4964.9030892803385</v>
          </cell>
          <cell r="N52">
            <v>7267.3687511942535</v>
          </cell>
          <cell r="O52">
            <v>517379.96691376594</v>
          </cell>
          <cell r="P52">
            <v>301486.81665748754</v>
          </cell>
          <cell r="Q52">
            <v>2754273.8767226478</v>
          </cell>
          <cell r="R52">
            <v>202028.60768620428</v>
          </cell>
          <cell r="S52">
            <v>25109.459337629858</v>
          </cell>
          <cell r="T52">
            <v>76260.707149424066</v>
          </cell>
        </row>
        <row r="53">
          <cell r="B53">
            <v>1.0162402399459503</v>
          </cell>
          <cell r="C53">
            <v>5.0031965385339587</v>
          </cell>
          <cell r="D53">
            <v>2.8946171263180123</v>
          </cell>
          <cell r="E53">
            <v>2.0316630407699012</v>
          </cell>
          <cell r="F53">
            <v>9.6257213950346507</v>
          </cell>
          <cell r="G53">
            <v>15.134452603111898</v>
          </cell>
          <cell r="H53">
            <v>30.382950655733236</v>
          </cell>
          <cell r="I53">
            <v>383.08627998941819</v>
          </cell>
          <cell r="J53">
            <v>384.81628571921874</v>
          </cell>
          <cell r="K53">
            <v>484.00744053480304</v>
          </cell>
          <cell r="L53">
            <v>99.854157859863577</v>
          </cell>
          <cell r="M53">
            <v>5004.8535560562741</v>
          </cell>
          <cell r="N53">
            <v>7236.4575457525316</v>
          </cell>
          <cell r="O53">
            <v>514920.64022172382</v>
          </cell>
          <cell r="P53">
            <v>303490.67149916169</v>
          </cell>
          <cell r="Q53">
            <v>2778915.1954745324</v>
          </cell>
          <cell r="R53">
            <v>204017.89759311997</v>
          </cell>
          <cell r="S53">
            <v>25173.402467641714</v>
          </cell>
          <cell r="T53">
            <v>75860.077270084294</v>
          </cell>
        </row>
        <row r="54">
          <cell r="B54">
            <v>1.0139502191312777</v>
          </cell>
          <cell r="C54">
            <v>5.0484583329729702</v>
          </cell>
          <cell r="D54">
            <v>2.9057514891819864</v>
          </cell>
          <cell r="E54">
            <v>2.0423223139838034</v>
          </cell>
          <cell r="F54">
            <v>9.5501265172843315</v>
          </cell>
          <cell r="G54">
            <v>15.092781028136208</v>
          </cell>
          <cell r="H54">
            <v>30.171685097475017</v>
          </cell>
          <cell r="I54">
            <v>383.67875178408684</v>
          </cell>
          <cell r="J54">
            <v>381.10149069803612</v>
          </cell>
          <cell r="K54">
            <v>481.65834688848145</v>
          </cell>
          <cell r="L54">
            <v>99.030019091225682</v>
          </cell>
          <cell r="M54">
            <v>5029.6104412493141</v>
          </cell>
          <cell r="N54">
            <v>7296.1335381161352</v>
          </cell>
          <cell r="O54">
            <v>515459.54346710659</v>
          </cell>
          <cell r="P54">
            <v>304809.81656856835</v>
          </cell>
          <cell r="Q54">
            <v>2800998.0544456942</v>
          </cell>
          <cell r="R54">
            <v>202476.86377486182</v>
          </cell>
          <cell r="S54">
            <v>24937.944944286843</v>
          </cell>
          <cell r="T54">
            <v>75886.368502343656</v>
          </cell>
        </row>
        <row r="55">
          <cell r="B55">
            <v>1.0040607320624906</v>
          </cell>
          <cell r="C55">
            <v>5.0512176958152395</v>
          </cell>
          <cell r="D55">
            <v>2.9076302764462247</v>
          </cell>
          <cell r="E55">
            <v>2.0299592697297015</v>
          </cell>
          <cell r="F55">
            <v>9.6183772159701846</v>
          </cell>
          <cell r="G55">
            <v>15.088956145272917</v>
          </cell>
          <cell r="H55">
            <v>30.444635519918478</v>
          </cell>
          <cell r="I55">
            <v>380.89576686532422</v>
          </cell>
          <cell r="J55">
            <v>378.03231855582555</v>
          </cell>
          <cell r="K55">
            <v>486.11203708231329</v>
          </cell>
          <cell r="L55">
            <v>98.222585291731207</v>
          </cell>
          <cell r="M55">
            <v>5002.6848006953387</v>
          </cell>
          <cell r="N55">
            <v>7243.2115832061027</v>
          </cell>
          <cell r="O55">
            <v>516566.0162131518</v>
          </cell>
          <cell r="P55">
            <v>303726.69785051513</v>
          </cell>
          <cell r="Q55">
            <v>2797767.3142239917</v>
          </cell>
          <cell r="R55">
            <v>201959.8543583189</v>
          </cell>
          <cell r="S55">
            <v>25053.820984356735</v>
          </cell>
          <cell r="T55">
            <v>75821.605204293039</v>
          </cell>
        </row>
        <row r="56">
          <cell r="B56">
            <v>1.0040607320624906</v>
          </cell>
          <cell r="C56">
            <v>5.0512176958152395</v>
          </cell>
          <cell r="D56">
            <v>2.9076302764462247</v>
          </cell>
          <cell r="E56">
            <v>2.0299592697297015</v>
          </cell>
          <cell r="F56">
            <v>9.6183772159701846</v>
          </cell>
          <cell r="G56">
            <v>15.088956145272917</v>
          </cell>
          <cell r="H56">
            <v>30.444635519918478</v>
          </cell>
          <cell r="I56">
            <v>380.89576686532422</v>
          </cell>
          <cell r="J56">
            <v>378.03231855582555</v>
          </cell>
          <cell r="K56">
            <v>486.11203708231329</v>
          </cell>
          <cell r="L56">
            <v>98.222585291731207</v>
          </cell>
          <cell r="M56">
            <v>5002.6848006953387</v>
          </cell>
          <cell r="N56">
            <v>7243.2115832061027</v>
          </cell>
          <cell r="O56">
            <v>516566.0162131518</v>
          </cell>
          <cell r="P56">
            <v>303726.69785051513</v>
          </cell>
          <cell r="Q56">
            <v>2797767.3142239917</v>
          </cell>
          <cell r="R56">
            <v>201959.8543583189</v>
          </cell>
          <cell r="S56">
            <v>25053.820984356735</v>
          </cell>
          <cell r="T56">
            <v>75821.605204293039</v>
          </cell>
        </row>
        <row r="57">
          <cell r="B57">
            <v>1.0040607320624906</v>
          </cell>
          <cell r="C57">
            <v>5.0512176958152395</v>
          </cell>
          <cell r="D57">
            <v>2.9076302764462247</v>
          </cell>
          <cell r="E57">
            <v>2.0299592697297015</v>
          </cell>
          <cell r="F57">
            <v>9.6183772159701846</v>
          </cell>
          <cell r="G57">
            <v>15.088956145272917</v>
          </cell>
          <cell r="H57">
            <v>30.444635519918478</v>
          </cell>
          <cell r="I57">
            <v>380.89576686532422</v>
          </cell>
          <cell r="J57">
            <v>378.03231855582555</v>
          </cell>
          <cell r="K57">
            <v>486.11203708231329</v>
          </cell>
          <cell r="L57">
            <v>98.222585291731207</v>
          </cell>
          <cell r="M57">
            <v>5002.6848006953387</v>
          </cell>
          <cell r="N57">
            <v>7243.2115832061027</v>
          </cell>
          <cell r="O57">
            <v>516566.0162131518</v>
          </cell>
          <cell r="P57">
            <v>303726.69785051513</v>
          </cell>
          <cell r="Q57">
            <v>2797767.3142239917</v>
          </cell>
          <cell r="R57">
            <v>201959.8543583189</v>
          </cell>
          <cell r="S57">
            <v>25053.820984356735</v>
          </cell>
          <cell r="T57">
            <v>75821.605204293039</v>
          </cell>
        </row>
        <row r="58">
          <cell r="B58">
            <v>1.0085253637560179</v>
          </cell>
          <cell r="C58">
            <v>5.0630707587096664</v>
          </cell>
          <cell r="D58">
            <v>2.9182331693173209</v>
          </cell>
          <cell r="E58">
            <v>2.042639563250205</v>
          </cell>
          <cell r="F58">
            <v>9.6601842172116559</v>
          </cell>
          <cell r="G58">
            <v>15.195281611589744</v>
          </cell>
          <cell r="H58">
            <v>30.54043185935581</v>
          </cell>
          <cell r="I58">
            <v>382.85607562712289</v>
          </cell>
          <cell r="J58">
            <v>377.21825443970266</v>
          </cell>
          <cell r="K58">
            <v>484.4818969908373</v>
          </cell>
          <cell r="L58">
            <v>97.863736476699643</v>
          </cell>
          <cell r="M58">
            <v>5052.4443819800636</v>
          </cell>
          <cell r="N58">
            <v>7234.8570843662965</v>
          </cell>
          <cell r="O58">
            <v>515918.53963118611</v>
          </cell>
          <cell r="P58">
            <v>305775.81290108198</v>
          </cell>
          <cell r="Q58">
            <v>2806570.6998688858</v>
          </cell>
          <cell r="R58">
            <v>199990.05413498846</v>
          </cell>
          <cell r="S58">
            <v>25137.665483897541</v>
          </cell>
          <cell r="T58">
            <v>76234.573289624925</v>
          </cell>
        </row>
        <row r="59">
          <cell r="B59">
            <v>1.0170439492257708</v>
          </cell>
          <cell r="C59">
            <v>5.0946976116681819</v>
          </cell>
          <cell r="D59">
            <v>2.9029024512291954</v>
          </cell>
          <cell r="E59">
            <v>2.0623440396946</v>
          </cell>
          <cell r="F59">
            <v>9.6268234988396149</v>
          </cell>
          <cell r="G59">
            <v>15.25525093531987</v>
          </cell>
          <cell r="H59">
            <v>30.798393918047303</v>
          </cell>
          <cell r="I59">
            <v>380.34705718082131</v>
          </cell>
          <cell r="J59">
            <v>380.10268224282936</v>
          </cell>
          <cell r="K59">
            <v>486.00635578177969</v>
          </cell>
          <cell r="L59">
            <v>96.958161764507736</v>
          </cell>
          <cell r="M59">
            <v>5097.6464563070658</v>
          </cell>
          <cell r="N59">
            <v>7164.2924508859023</v>
          </cell>
          <cell r="O59">
            <v>513827.30270136608</v>
          </cell>
          <cell r="P59">
            <v>308419.7265052349</v>
          </cell>
          <cell r="Q59">
            <v>2826628.0688294559</v>
          </cell>
          <cell r="R59">
            <v>199199.4085237096</v>
          </cell>
          <cell r="S59">
            <v>25292.176038728023</v>
          </cell>
          <cell r="T59">
            <v>75948.432562483053</v>
          </cell>
        </row>
        <row r="60">
          <cell r="B60">
            <v>1.0119043942549575</v>
          </cell>
          <cell r="C60">
            <v>5.1275409636688813</v>
          </cell>
          <cell r="D60">
            <v>2.9311958086819296</v>
          </cell>
          <cell r="E60">
            <v>2.0477974513926998</v>
          </cell>
          <cell r="F60">
            <v>9.6128316361926718</v>
          </cell>
          <cell r="G60">
            <v>15.199517025395901</v>
          </cell>
          <cell r="H60">
            <v>30.5811597669733</v>
          </cell>
          <cell r="I60">
            <v>383.97806901848321</v>
          </cell>
          <cell r="J60">
            <v>383.42727899093961</v>
          </cell>
          <cell r="K60">
            <v>485.98039105866263</v>
          </cell>
          <cell r="L60">
            <v>96.788152932920667</v>
          </cell>
          <cell r="M60">
            <v>5076.983530465679</v>
          </cell>
          <cell r="N60">
            <v>7211.1940311910857</v>
          </cell>
          <cell r="O60">
            <v>518938.12468070124</v>
          </cell>
          <cell r="P60">
            <v>310068.71581009787</v>
          </cell>
          <cell r="Q60">
            <v>2832412.9761374444</v>
          </cell>
          <cell r="R60">
            <v>198491.56843369524</v>
          </cell>
          <cell r="S60">
            <v>25131.484103840874</v>
          </cell>
          <cell r="T60">
            <v>75276.028836933299</v>
          </cell>
        </row>
        <row r="61">
          <cell r="B61">
            <v>1.0183265217324688</v>
          </cell>
          <cell r="C61">
            <v>5.1800806984746943</v>
          </cell>
          <cell r="D61">
            <v>2.9503851028869859</v>
          </cell>
          <cell r="E61">
            <v>2.0421589953963997</v>
          </cell>
          <cell r="F61">
            <v>9.6680724974444932</v>
          </cell>
          <cell r="G61">
            <v>15.148546590220327</v>
          </cell>
          <cell r="H61">
            <v>30.344051048780059</v>
          </cell>
          <cell r="I61">
            <v>386.91418625308762</v>
          </cell>
          <cell r="J61">
            <v>385.93741456121046</v>
          </cell>
          <cell r="K61">
            <v>482.84415321992657</v>
          </cell>
          <cell r="L61">
            <v>97.470177944820591</v>
          </cell>
          <cell r="M61">
            <v>5106.666497189005</v>
          </cell>
          <cell r="N61">
            <v>7266.3349696597288</v>
          </cell>
          <cell r="O61">
            <v>516678.9666529817</v>
          </cell>
          <cell r="P61">
            <v>310548.26044043986</v>
          </cell>
          <cell r="Q61">
            <v>2839059.4465869288</v>
          </cell>
          <cell r="R61">
            <v>197607.60118852</v>
          </cell>
          <cell r="S61">
            <v>24996.944597158945</v>
          </cell>
          <cell r="T61">
            <v>75106.399977430905</v>
          </cell>
        </row>
        <row r="62">
          <cell r="B62">
            <v>1.0237710812041427</v>
          </cell>
          <cell r="C62">
            <v>5.1829120028564635</v>
          </cell>
          <cell r="D62">
            <v>2.9587835963716422</v>
          </cell>
          <cell r="E62">
            <v>2.0440920527468367</v>
          </cell>
          <cell r="F62">
            <v>9.7487677929608356</v>
          </cell>
          <cell r="G62">
            <v>15.121984755103231</v>
          </cell>
          <cell r="H62">
            <v>30.205881698525069</v>
          </cell>
          <cell r="I62">
            <v>384.33988186592154</v>
          </cell>
          <cell r="J62">
            <v>384.29585884585083</v>
          </cell>
          <cell r="K62">
            <v>487.26052364602174</v>
          </cell>
          <cell r="L62">
            <v>98.322708199858511</v>
          </cell>
          <cell r="M62">
            <v>5059.9230101558314</v>
          </cell>
          <cell r="N62">
            <v>7290.6523070992898</v>
          </cell>
          <cell r="O62">
            <v>518924.75070940627</v>
          </cell>
          <cell r="P62">
            <v>313388.71350203</v>
          </cell>
          <cell r="Q62">
            <v>2823009.037907389</v>
          </cell>
          <cell r="R62">
            <v>199434.79476115358</v>
          </cell>
          <cell r="S62">
            <v>24795.63358717717</v>
          </cell>
          <cell r="T62">
            <v>75109.898083731227</v>
          </cell>
        </row>
        <row r="63">
          <cell r="B63">
            <v>1.0237710812041427</v>
          </cell>
          <cell r="C63">
            <v>5.1829120028564635</v>
          </cell>
          <cell r="D63">
            <v>2.9587835963716422</v>
          </cell>
          <cell r="E63">
            <v>2.0440920527468367</v>
          </cell>
          <cell r="F63">
            <v>9.7487677929608356</v>
          </cell>
          <cell r="G63">
            <v>15.121984755103231</v>
          </cell>
          <cell r="H63">
            <v>30.205881698525069</v>
          </cell>
          <cell r="I63">
            <v>384.33988186592154</v>
          </cell>
          <cell r="J63">
            <v>384.29585884585083</v>
          </cell>
          <cell r="K63">
            <v>487.26052364602174</v>
          </cell>
          <cell r="L63">
            <v>98.322708199858511</v>
          </cell>
          <cell r="M63">
            <v>5059.9230101558314</v>
          </cell>
          <cell r="N63">
            <v>7290.6523070992898</v>
          </cell>
          <cell r="O63">
            <v>518924.75070940627</v>
          </cell>
          <cell r="P63">
            <v>313388.71350203</v>
          </cell>
          <cell r="Q63">
            <v>2823009.037907389</v>
          </cell>
          <cell r="R63">
            <v>199434.79476115358</v>
          </cell>
          <cell r="S63">
            <v>24795.63358717717</v>
          </cell>
          <cell r="T63">
            <v>75109.898083731227</v>
          </cell>
        </row>
        <row r="64">
          <cell r="B64">
            <v>1.0237710812041427</v>
          </cell>
          <cell r="C64">
            <v>5.1829120028564635</v>
          </cell>
          <cell r="D64">
            <v>2.9587835963716422</v>
          </cell>
          <cell r="E64">
            <v>2.0440920527468367</v>
          </cell>
          <cell r="F64">
            <v>9.7487677929608356</v>
          </cell>
          <cell r="G64">
            <v>15.121984755103231</v>
          </cell>
          <cell r="H64">
            <v>30.205881698525069</v>
          </cell>
          <cell r="I64">
            <v>384.33988186592154</v>
          </cell>
          <cell r="J64">
            <v>384.29585884585083</v>
          </cell>
          <cell r="K64">
            <v>487.26052364602174</v>
          </cell>
          <cell r="L64">
            <v>98.322708199858511</v>
          </cell>
          <cell r="M64">
            <v>5059.9230101558314</v>
          </cell>
          <cell r="N64">
            <v>7290.6523070992898</v>
          </cell>
          <cell r="O64">
            <v>518924.75070940627</v>
          </cell>
          <cell r="P64">
            <v>313388.71350203</v>
          </cell>
          <cell r="Q64">
            <v>2823009.037907389</v>
          </cell>
          <cell r="R64">
            <v>199434.79476115358</v>
          </cell>
          <cell r="S64">
            <v>24795.63358717717</v>
          </cell>
          <cell r="T64">
            <v>75109.898083731227</v>
          </cell>
        </row>
        <row r="65">
          <cell r="B65">
            <v>1.0322136865587304</v>
          </cell>
          <cell r="C65">
            <v>5.1613851683459702</v>
          </cell>
          <cell r="D65">
            <v>2.9461986332665275</v>
          </cell>
          <cell r="E65">
            <v>2.039894663723457</v>
          </cell>
          <cell r="F65">
            <v>9.8018651912414025</v>
          </cell>
          <cell r="G65">
            <v>15.257274731042381</v>
          </cell>
          <cell r="H65">
            <v>30.004909140429543</v>
          </cell>
          <cell r="I65">
            <v>385.39550030858072</v>
          </cell>
          <cell r="J65">
            <v>381.50839778751009</v>
          </cell>
          <cell r="K65">
            <v>486.84468350049923</v>
          </cell>
          <cell r="L65">
            <v>98.268293988745171</v>
          </cell>
          <cell r="M65">
            <v>5063.1946316089734</v>
          </cell>
          <cell r="N65">
            <v>7276.4105671130937</v>
          </cell>
          <cell r="O65">
            <v>517911.07030596578</v>
          </cell>
          <cell r="P65">
            <v>313371.97081733611</v>
          </cell>
          <cell r="Q65">
            <v>2840078.5747475582</v>
          </cell>
          <cell r="R65">
            <v>201059.50534258454</v>
          </cell>
          <cell r="S65">
            <v>25000.112647718004</v>
          </cell>
          <cell r="T65">
            <v>75811.918405135759</v>
          </cell>
        </row>
        <row r="66">
          <cell r="B66">
            <v>1.0314359913154327</v>
          </cell>
          <cell r="C66">
            <v>5.211174859243906</v>
          </cell>
          <cell r="D66">
            <v>2.9681377233630171</v>
          </cell>
          <cell r="E66">
            <v>2.0230585468071096</v>
          </cell>
          <cell r="F66">
            <v>9.8493706693874472</v>
          </cell>
          <cell r="G66">
            <v>15.288499893300161</v>
          </cell>
          <cell r="H66">
            <v>29.949297301981598</v>
          </cell>
          <cell r="I66">
            <v>387.3018881875044</v>
          </cell>
          <cell r="J66">
            <v>377.97813857236684</v>
          </cell>
          <cell r="K66">
            <v>482.33970290180633</v>
          </cell>
          <cell r="L66">
            <v>97.358975734095907</v>
          </cell>
          <cell r="M66">
            <v>5018.3680194115923</v>
          </cell>
          <cell r="N66">
            <v>7331.3225476805283</v>
          </cell>
          <cell r="O66">
            <v>519644.2987234419</v>
          </cell>
          <cell r="P66">
            <v>315235.46085201844</v>
          </cell>
          <cell r="Q66">
            <v>2855547.2766834442</v>
          </cell>
          <cell r="R66">
            <v>201109.08165897039</v>
          </cell>
          <cell r="S66">
            <v>25241.278117944352</v>
          </cell>
          <cell r="T66">
            <v>75648.663150707172</v>
          </cell>
        </row>
        <row r="67">
          <cell r="B67">
            <v>1.0250891276538041</v>
          </cell>
          <cell r="C67">
            <v>5.182234992285859</v>
          </cell>
          <cell r="D67">
            <v>2.9445308636070644</v>
          </cell>
          <cell r="E67">
            <v>2.0340772876045143</v>
          </cell>
          <cell r="F67">
            <v>9.8596787778688331</v>
          </cell>
          <cell r="G67">
            <v>15.321317810194412</v>
          </cell>
          <cell r="H67">
            <v>29.950692200760052</v>
          </cell>
          <cell r="I67">
            <v>385.03484576527813</v>
          </cell>
          <cell r="J67">
            <v>380.86837688676547</v>
          </cell>
          <cell r="K67">
            <v>482.4586359792342</v>
          </cell>
          <cell r="L67">
            <v>97.236943593278525</v>
          </cell>
          <cell r="M67">
            <v>4988.9933803061876</v>
          </cell>
          <cell r="N67">
            <v>7292.8079970362078</v>
          </cell>
          <cell r="O67">
            <v>517330.10199035989</v>
          </cell>
          <cell r="P67">
            <v>316700.22617148428</v>
          </cell>
          <cell r="Q67">
            <v>2873955.777346557</v>
          </cell>
          <cell r="R67">
            <v>200474.89932201296</v>
          </cell>
          <cell r="S67">
            <v>25242.453739116972</v>
          </cell>
          <cell r="T67">
            <v>76159.032556210237</v>
          </cell>
        </row>
        <row r="68">
          <cell r="B68">
            <v>1.028724683477771</v>
          </cell>
          <cell r="C68">
            <v>5.2301529185843929</v>
          </cell>
          <cell r="D68">
            <v>2.9190505876270567</v>
          </cell>
          <cell r="E68">
            <v>2.0516650901241853</v>
          </cell>
          <cell r="F68">
            <v>9.8256291200619739</v>
          </cell>
          <cell r="G68">
            <v>15.383316677059227</v>
          </cell>
          <cell r="H68">
            <v>29.664560519379094</v>
          </cell>
          <cell r="I68">
            <v>384.70624753389222</v>
          </cell>
          <cell r="J68">
            <v>382.75237100859852</v>
          </cell>
          <cell r="K68">
            <v>481.22671420188453</v>
          </cell>
          <cell r="L68">
            <v>97.124788104914785</v>
          </cell>
          <cell r="M68">
            <v>4995.2125364378026</v>
          </cell>
          <cell r="N68">
            <v>7294.6062236656144</v>
          </cell>
          <cell r="O68">
            <v>513525.95406229928</v>
          </cell>
          <cell r="P68">
            <v>319470.26856066915</v>
          </cell>
          <cell r="Q68">
            <v>2894207.3232625443</v>
          </cell>
          <cell r="R68">
            <v>200544.37897890131</v>
          </cell>
          <cell r="S68">
            <v>25448.093290331399</v>
          </cell>
          <cell r="T68">
            <v>76573.838465036955</v>
          </cell>
        </row>
        <row r="69">
          <cell r="B69">
            <v>1.0301099387707282</v>
          </cell>
          <cell r="C69">
            <v>5.243471897044186</v>
          </cell>
          <cell r="D69">
            <v>2.8972936640006477</v>
          </cell>
          <cell r="E69">
            <v>2.0369886584794892</v>
          </cell>
          <cell r="F69">
            <v>9.7671329773828113</v>
          </cell>
          <cell r="G69">
            <v>15.491716377041135</v>
          </cell>
          <cell r="H69">
            <v>29.559149738574618</v>
          </cell>
          <cell r="I69">
            <v>385.49357785418766</v>
          </cell>
          <cell r="J69">
            <v>385.18153776871202</v>
          </cell>
          <cell r="K69">
            <v>477.68804981580826</v>
          </cell>
          <cell r="L69">
            <v>97.255573949719093</v>
          </cell>
          <cell r="M69">
            <v>4987.4528501140767</v>
          </cell>
          <cell r="N69">
            <v>7248.989953239542</v>
          </cell>
          <cell r="O69">
            <v>514166.10285434953</v>
          </cell>
          <cell r="P69">
            <v>319676.83015897142</v>
          </cell>
          <cell r="Q69">
            <v>2915180.4146872824</v>
          </cell>
          <cell r="R69">
            <v>199851.81407560568</v>
          </cell>
          <cell r="S69">
            <v>25525.62282386249</v>
          </cell>
          <cell r="T69">
            <v>76952.61672626606</v>
          </cell>
        </row>
        <row r="70">
          <cell r="B70">
            <v>1.0301099387707282</v>
          </cell>
          <cell r="C70">
            <v>5.243471897044186</v>
          </cell>
          <cell r="D70">
            <v>2.8972936640006477</v>
          </cell>
          <cell r="E70">
            <v>2.0369886584794892</v>
          </cell>
          <cell r="F70">
            <v>9.7671329773828113</v>
          </cell>
          <cell r="G70">
            <v>15.491716377041135</v>
          </cell>
          <cell r="H70">
            <v>29.559149738574618</v>
          </cell>
          <cell r="I70">
            <v>385.49357785418766</v>
          </cell>
          <cell r="J70">
            <v>385.18153776871202</v>
          </cell>
          <cell r="K70">
            <v>477.68804981580826</v>
          </cell>
          <cell r="L70">
            <v>97.255573949719093</v>
          </cell>
          <cell r="M70">
            <v>4987.4528501140767</v>
          </cell>
          <cell r="N70">
            <v>7248.989953239542</v>
          </cell>
          <cell r="O70">
            <v>514166.10285434953</v>
          </cell>
          <cell r="P70">
            <v>319676.83015897142</v>
          </cell>
          <cell r="Q70">
            <v>2915180.4146872824</v>
          </cell>
          <cell r="R70">
            <v>199851.81407560568</v>
          </cell>
          <cell r="S70">
            <v>25525.62282386249</v>
          </cell>
          <cell r="T70">
            <v>76952.61672626606</v>
          </cell>
        </row>
        <row r="71">
          <cell r="B71">
            <v>1.0301099387707282</v>
          </cell>
          <cell r="C71">
            <v>5.243471897044186</v>
          </cell>
          <cell r="D71">
            <v>2.8972936640006477</v>
          </cell>
          <cell r="E71">
            <v>2.0369886584794892</v>
          </cell>
          <cell r="F71">
            <v>9.7671329773828113</v>
          </cell>
          <cell r="G71">
            <v>15.491716377041135</v>
          </cell>
          <cell r="H71">
            <v>29.559149738574618</v>
          </cell>
          <cell r="I71">
            <v>385.49357785418766</v>
          </cell>
          <cell r="J71">
            <v>385.18153776871202</v>
          </cell>
          <cell r="K71">
            <v>477.68804981580826</v>
          </cell>
          <cell r="L71">
            <v>97.255573949719093</v>
          </cell>
          <cell r="M71">
            <v>4987.4528501140767</v>
          </cell>
          <cell r="N71">
            <v>7248.989953239542</v>
          </cell>
          <cell r="O71">
            <v>514166.10285434953</v>
          </cell>
          <cell r="P71">
            <v>319676.83015897142</v>
          </cell>
          <cell r="Q71">
            <v>2915180.4146872824</v>
          </cell>
          <cell r="R71">
            <v>199851.81407560568</v>
          </cell>
          <cell r="S71">
            <v>25525.62282386249</v>
          </cell>
          <cell r="T71">
            <v>76952.61672626606</v>
          </cell>
        </row>
        <row r="72">
          <cell r="B72">
            <v>1.0265525317082063</v>
          </cell>
          <cell r="C72">
            <v>5.2127796293509405</v>
          </cell>
          <cell r="D72">
            <v>2.8826524087588696</v>
          </cell>
          <cell r="E72">
            <v>2.0311762648142664</v>
          </cell>
          <cell r="F72">
            <v>9.8261906828104397</v>
          </cell>
          <cell r="G72">
            <v>15.644256729531783</v>
          </cell>
          <cell r="H72">
            <v>29.731969534580426</v>
          </cell>
          <cell r="I72">
            <v>382.31193565340487</v>
          </cell>
          <cell r="J72">
            <v>386.00835896005941</v>
          </cell>
          <cell r="K72">
            <v>478.2357551551176</v>
          </cell>
          <cell r="L72">
            <v>97.756107088526079</v>
          </cell>
          <cell r="M72">
            <v>4959.2566611929524</v>
          </cell>
          <cell r="N72">
            <v>7311.6688910270059</v>
          </cell>
          <cell r="O72">
            <v>513778.71743439086</v>
          </cell>
          <cell r="P72">
            <v>319755.65458284627</v>
          </cell>
          <cell r="Q72">
            <v>2909485.8293840718</v>
          </cell>
          <cell r="R72">
            <v>201360.01084785574</v>
          </cell>
          <cell r="S72">
            <v>25473.207880557056</v>
          </cell>
          <cell r="T72">
            <v>76594.523522130272</v>
          </cell>
        </row>
        <row r="73">
          <cell r="B73">
            <v>1.0294746908327126</v>
          </cell>
          <cell r="C73">
            <v>5.2140649722732464</v>
          </cell>
          <cell r="D73">
            <v>2.8712560596469823</v>
          </cell>
          <cell r="E73">
            <v>2.0168495160642275</v>
          </cell>
          <cell r="F73">
            <v>9.7450909583393006</v>
          </cell>
          <cell r="G73">
            <v>15.501058204234893</v>
          </cell>
          <cell r="H73">
            <v>30.018781218775658</v>
          </cell>
          <cell r="I73">
            <v>383.43844657613158</v>
          </cell>
          <cell r="J73">
            <v>385.94913575978069</v>
          </cell>
          <cell r="K73">
            <v>477.44502836542966</v>
          </cell>
          <cell r="L73">
            <v>98.229889426716781</v>
          </cell>
          <cell r="M73">
            <v>4962.959119933158</v>
          </cell>
          <cell r="N73">
            <v>7365.3846174140999</v>
          </cell>
          <cell r="O73">
            <v>510257.57370380976</v>
          </cell>
          <cell r="P73">
            <v>322296.61698316835</v>
          </cell>
          <cell r="Q73">
            <v>2885763.5558820255</v>
          </cell>
          <cell r="R73">
            <v>203201.76535803537</v>
          </cell>
          <cell r="S73">
            <v>25515.15143654669</v>
          </cell>
          <cell r="T73">
            <v>76352.988463023517</v>
          </cell>
        </row>
        <row r="74">
          <cell r="B74">
            <v>1.0360083295212441</v>
          </cell>
          <cell r="C74">
            <v>5.2247359490795162</v>
          </cell>
          <cell r="D74">
            <v>2.8656472772619734</v>
          </cell>
          <cell r="E74">
            <v>2.0330782476496543</v>
          </cell>
          <cell r="F74">
            <v>9.6529664751838222</v>
          </cell>
          <cell r="G74">
            <v>15.545183134301194</v>
          </cell>
          <cell r="H74">
            <v>29.960141791353781</v>
          </cell>
          <cell r="I74">
            <v>382.42102154733988</v>
          </cell>
          <cell r="J74">
            <v>388.8231350775755</v>
          </cell>
          <cell r="K74">
            <v>475.93944144036504</v>
          </cell>
          <cell r="L74">
            <v>99.098887544412321</v>
          </cell>
          <cell r="M74">
            <v>4927.4569657902948</v>
          </cell>
          <cell r="N74">
            <v>7402.5545858121186</v>
          </cell>
          <cell r="O74">
            <v>513546.98759675521</v>
          </cell>
          <cell r="P74">
            <v>322923.99163074797</v>
          </cell>
          <cell r="Q74">
            <v>2893689.5229087975</v>
          </cell>
          <cell r="R74">
            <v>202662.58478337989</v>
          </cell>
          <cell r="S74">
            <v>25386.212541136527</v>
          </cell>
          <cell r="T74">
            <v>76463.438813457717</v>
          </cell>
        </row>
        <row r="75">
          <cell r="B75">
            <v>1.0325341536436168</v>
          </cell>
          <cell r="C75">
            <v>5.2521479198808514</v>
          </cell>
          <cell r="D75">
            <v>2.8712254755920963</v>
          </cell>
          <cell r="E75">
            <v>2.025243933799465</v>
          </cell>
          <cell r="F75">
            <v>9.7026461944266522</v>
          </cell>
          <cell r="G75">
            <v>15.615860480633723</v>
          </cell>
          <cell r="H75">
            <v>29.787768372828186</v>
          </cell>
          <cell r="I75">
            <v>378.92055953914905</v>
          </cell>
          <cell r="J75">
            <v>386.00283576218413</v>
          </cell>
          <cell r="K75">
            <v>475.43807509725877</v>
          </cell>
          <cell r="L75">
            <v>98.37017134120903</v>
          </cell>
          <cell r="M75">
            <v>4898.1217219912205</v>
          </cell>
          <cell r="N75">
            <v>7446.5744343833667</v>
          </cell>
          <cell r="O75">
            <v>509565.23972032015</v>
          </cell>
          <cell r="P75">
            <v>323649.46470783628</v>
          </cell>
          <cell r="Q75">
            <v>2893245.5595847354</v>
          </cell>
          <cell r="R75">
            <v>203806.93433745814</v>
          </cell>
          <cell r="S75">
            <v>25171.61210607988</v>
          </cell>
          <cell r="T75">
            <v>76390.53668549312</v>
          </cell>
        </row>
        <row r="76">
          <cell r="B76">
            <v>1.0405327572584864</v>
          </cell>
          <cell r="C76">
            <v>5.2760272061083651</v>
          </cell>
          <cell r="D76">
            <v>2.8716463264494778</v>
          </cell>
          <cell r="E76">
            <v>2.0225029187219392</v>
          </cell>
          <cell r="F76">
            <v>9.791392178865264</v>
          </cell>
          <cell r="G76">
            <v>15.608779864443189</v>
          </cell>
          <cell r="H76">
            <v>29.658089567500998</v>
          </cell>
          <cell r="I76">
            <v>376.20997986529511</v>
          </cell>
          <cell r="J76">
            <v>389.3404383640073</v>
          </cell>
          <cell r="K76">
            <v>475.84056924850552</v>
          </cell>
          <cell r="L76">
            <v>99.102692233552631</v>
          </cell>
          <cell r="M76">
            <v>4947.8208830799731</v>
          </cell>
          <cell r="N76">
            <v>7514.6850884907335</v>
          </cell>
          <cell r="O76">
            <v>505359.58140619018</v>
          </cell>
          <cell r="P76">
            <v>323049.60480954906</v>
          </cell>
          <cell r="Q76">
            <v>2893669.6380434693</v>
          </cell>
          <cell r="R76">
            <v>204468.60890510166</v>
          </cell>
          <cell r="S76">
            <v>25374.157379382777</v>
          </cell>
          <cell r="T76">
            <v>76478.124191254436</v>
          </cell>
        </row>
        <row r="77">
          <cell r="B77">
            <v>1.0405327572584864</v>
          </cell>
          <cell r="C77">
            <v>5.2760272061083651</v>
          </cell>
          <cell r="D77">
            <v>2.8716463264494778</v>
          </cell>
          <cell r="E77">
            <v>2.0225029187219392</v>
          </cell>
          <cell r="F77">
            <v>9.791392178865264</v>
          </cell>
          <cell r="G77">
            <v>15.608779864443189</v>
          </cell>
          <cell r="H77">
            <v>29.658089567500998</v>
          </cell>
          <cell r="I77">
            <v>376.20997986529511</v>
          </cell>
          <cell r="J77">
            <v>389.3404383640073</v>
          </cell>
          <cell r="K77">
            <v>475.84056924850552</v>
          </cell>
          <cell r="L77">
            <v>99.102692233552631</v>
          </cell>
          <cell r="M77">
            <v>4947.8208830799731</v>
          </cell>
          <cell r="N77">
            <v>7514.6850884907335</v>
          </cell>
          <cell r="O77">
            <v>505359.58140619018</v>
          </cell>
          <cell r="P77">
            <v>323049.60480954906</v>
          </cell>
          <cell r="Q77">
            <v>2893669.6380434693</v>
          </cell>
          <cell r="R77">
            <v>204468.60890510166</v>
          </cell>
          <cell r="S77">
            <v>25374.157379382777</v>
          </cell>
          <cell r="T77">
            <v>76478.124191254436</v>
          </cell>
        </row>
        <row r="78">
          <cell r="B78">
            <v>1.0405327572584864</v>
          </cell>
          <cell r="C78">
            <v>5.2760272061083651</v>
          </cell>
          <cell r="D78">
            <v>2.8716463264494778</v>
          </cell>
          <cell r="E78">
            <v>2.0225029187219392</v>
          </cell>
          <cell r="F78">
            <v>9.791392178865264</v>
          </cell>
          <cell r="G78">
            <v>15.608779864443189</v>
          </cell>
          <cell r="H78">
            <v>29.658089567500998</v>
          </cell>
          <cell r="I78">
            <v>376.20997986529511</v>
          </cell>
          <cell r="J78">
            <v>389.3404383640073</v>
          </cell>
          <cell r="K78">
            <v>475.84056924850552</v>
          </cell>
          <cell r="L78">
            <v>99.102692233552631</v>
          </cell>
          <cell r="M78">
            <v>4947.8208830799731</v>
          </cell>
          <cell r="N78">
            <v>7514.6850884907335</v>
          </cell>
          <cell r="O78">
            <v>505359.58140619018</v>
          </cell>
          <cell r="P78">
            <v>323049.60480954906</v>
          </cell>
          <cell r="Q78">
            <v>2893669.6380434693</v>
          </cell>
          <cell r="R78">
            <v>204468.60890510166</v>
          </cell>
          <cell r="S78">
            <v>25374.157379382777</v>
          </cell>
          <cell r="T78">
            <v>76478.124191254436</v>
          </cell>
        </row>
        <row r="79">
          <cell r="B79">
            <v>1.0350663968145326</v>
          </cell>
          <cell r="C79">
            <v>5.3205915674136586</v>
          </cell>
          <cell r="D79">
            <v>2.8858511413601753</v>
          </cell>
          <cell r="E79">
            <v>2.0052035923870082</v>
          </cell>
          <cell r="F79">
            <v>9.7379955593254532</v>
          </cell>
          <cell r="G79">
            <v>15.47214958590375</v>
          </cell>
          <cell r="H79">
            <v>29.484488174731233</v>
          </cell>
          <cell r="I79">
            <v>377.2432689195827</v>
          </cell>
          <cell r="J79">
            <v>387.33400174876709</v>
          </cell>
          <cell r="K79">
            <v>479.0984475568672</v>
          </cell>
          <cell r="L79">
            <v>98.185652937610669</v>
          </cell>
          <cell r="M79">
            <v>4918.3644042335827</v>
          </cell>
          <cell r="N79">
            <v>7499.2542488364224</v>
          </cell>
          <cell r="O79">
            <v>507151.87723668426</v>
          </cell>
          <cell r="P79">
            <v>319931.06978887389</v>
          </cell>
          <cell r="Q79">
            <v>2918111.2366574095</v>
          </cell>
          <cell r="R79">
            <v>205664.05003223455</v>
          </cell>
          <cell r="S79">
            <v>25192.64525632095</v>
          </cell>
          <cell r="T79">
            <v>76757.007433168314</v>
          </cell>
        </row>
        <row r="80">
          <cell r="B80">
            <v>1.0357356452245279</v>
          </cell>
          <cell r="C80">
            <v>5.3346729138633071</v>
          </cell>
          <cell r="D80">
            <v>2.9116696260234951</v>
          </cell>
          <cell r="E80">
            <v>2.014921962674495</v>
          </cell>
          <cell r="F80">
            <v>9.7725320942611997</v>
          </cell>
          <cell r="G80">
            <v>15.486795141196708</v>
          </cell>
          <cell r="H80">
            <v>29.639180763374</v>
          </cell>
          <cell r="I80">
            <v>376.05366069348293</v>
          </cell>
          <cell r="J80">
            <v>389.75351277338956</v>
          </cell>
          <cell r="K80">
            <v>479.21658142064842</v>
          </cell>
          <cell r="L80">
            <v>98.2589559250778</v>
          </cell>
          <cell r="M80">
            <v>4911.2159321337313</v>
          </cell>
          <cell r="N80">
            <v>7497.3537528966499</v>
          </cell>
          <cell r="O80">
            <v>511537.00415328424</v>
          </cell>
          <cell r="P80">
            <v>322665.38478122017</v>
          </cell>
          <cell r="Q80">
            <v>2925250.615655588</v>
          </cell>
          <cell r="R80">
            <v>207072.1444460169</v>
          </cell>
          <cell r="S80">
            <v>25193.818612401385</v>
          </cell>
          <cell r="T80">
            <v>76798.960920792742</v>
          </cell>
        </row>
        <row r="81">
          <cell r="B81">
            <v>1.0374410619992676</v>
          </cell>
          <cell r="C81">
            <v>5.351992331405576</v>
          </cell>
          <cell r="D81">
            <v>2.8960822220529474</v>
          </cell>
          <cell r="E81">
            <v>1.9966800184946107</v>
          </cell>
          <cell r="F81">
            <v>9.7817825321750824</v>
          </cell>
          <cell r="G81">
            <v>15.38220623702397</v>
          </cell>
          <cell r="H81">
            <v>29.54275192184933</v>
          </cell>
          <cell r="I81">
            <v>375.69512186082181</v>
          </cell>
          <cell r="J81">
            <v>391.75940859186852</v>
          </cell>
          <cell r="K81">
            <v>477.65748637835532</v>
          </cell>
          <cell r="L81">
            <v>98.086666248935202</v>
          </cell>
          <cell r="M81">
            <v>4924.2138351212416</v>
          </cell>
          <cell r="N81">
            <v>7506.6997692187542</v>
          </cell>
          <cell r="O81">
            <v>511765.44396609796</v>
          </cell>
          <cell r="P81">
            <v>324358.27303288056</v>
          </cell>
          <cell r="Q81">
            <v>2950544.0154994484</v>
          </cell>
          <cell r="R81">
            <v>206191.37868094177</v>
          </cell>
          <cell r="S81">
            <v>25200.03078685376</v>
          </cell>
          <cell r="T81">
            <v>77416.929546064988</v>
          </cell>
        </row>
        <row r="82">
          <cell r="B82">
            <v>1.0441290039688136</v>
          </cell>
          <cell r="C82">
            <v>5.3720439739074868</v>
          </cell>
          <cell r="D82">
            <v>2.8684147187425406</v>
          </cell>
          <cell r="E82">
            <v>2.01035043867603</v>
          </cell>
          <cell r="F82">
            <v>9.6883330097375637</v>
          </cell>
          <cell r="G82">
            <v>15.30601163736222</v>
          </cell>
          <cell r="H82">
            <v>29.733201497937308</v>
          </cell>
          <cell r="I82">
            <v>376.23859316039039</v>
          </cell>
          <cell r="J82">
            <v>392.13023838822056</v>
          </cell>
          <cell r="K82">
            <v>473.38081606195959</v>
          </cell>
          <cell r="L82">
            <v>98.660137333250916</v>
          </cell>
          <cell r="M82">
            <v>4968.7611065830779</v>
          </cell>
          <cell r="N82">
            <v>7457.5051778544503</v>
          </cell>
          <cell r="O82">
            <v>507081.03753242479</v>
          </cell>
          <cell r="P82">
            <v>325054.53250389773</v>
          </cell>
          <cell r="Q82">
            <v>2930912.7931935843</v>
          </cell>
          <cell r="R82">
            <v>204613.30849917408</v>
          </cell>
          <cell r="S82">
            <v>25352.404671638931</v>
          </cell>
          <cell r="T82">
            <v>76685.074435383634</v>
          </cell>
        </row>
        <row r="83">
          <cell r="B83">
            <v>1.0524262537661055</v>
          </cell>
          <cell r="C83">
            <v>5.4045264425387582</v>
          </cell>
          <cell r="D83">
            <v>2.8757193529372564</v>
          </cell>
          <cell r="E83">
            <v>2.026526874945596</v>
          </cell>
          <cell r="F83">
            <v>9.6151529162914091</v>
          </cell>
          <cell r="G83">
            <v>15.383254578282827</v>
          </cell>
          <cell r="H83">
            <v>29.939745422315447</v>
          </cell>
          <cell r="I83">
            <v>372.71947382600803</v>
          </cell>
          <cell r="J83">
            <v>388.54090379519312</v>
          </cell>
          <cell r="K83">
            <v>470.08919822315073</v>
          </cell>
          <cell r="L83">
            <v>99.38495146546768</v>
          </cell>
          <cell r="M83">
            <v>4949.6143600175737</v>
          </cell>
          <cell r="N83">
            <v>7452.6322600875519</v>
          </cell>
          <cell r="O83">
            <v>503757.92015769181</v>
          </cell>
          <cell r="P83">
            <v>324614.59568456368</v>
          </cell>
          <cell r="Q83">
            <v>2953617.3299682555</v>
          </cell>
          <cell r="R83">
            <v>204295.45714049181</v>
          </cell>
          <cell r="S83">
            <v>25487.953213328536</v>
          </cell>
          <cell r="T83">
            <v>76650.303531769794</v>
          </cell>
        </row>
        <row r="84">
          <cell r="B84">
            <v>1.0524262537661055</v>
          </cell>
          <cell r="C84">
            <v>5.4045264425387582</v>
          </cell>
          <cell r="D84">
            <v>2.8757193529372564</v>
          </cell>
          <cell r="E84">
            <v>2.026526874945596</v>
          </cell>
          <cell r="F84">
            <v>9.6151529162914091</v>
          </cell>
          <cell r="G84">
            <v>15.383254578282827</v>
          </cell>
          <cell r="H84">
            <v>29.939745422315447</v>
          </cell>
          <cell r="I84">
            <v>372.71947382600803</v>
          </cell>
          <cell r="J84">
            <v>388.54090379519312</v>
          </cell>
          <cell r="K84">
            <v>470.08919822315073</v>
          </cell>
          <cell r="L84">
            <v>99.38495146546768</v>
          </cell>
          <cell r="M84">
            <v>4949.6143600175737</v>
          </cell>
          <cell r="N84">
            <v>7452.6322600875519</v>
          </cell>
          <cell r="O84">
            <v>503757.92015769181</v>
          </cell>
          <cell r="P84">
            <v>324614.59568456368</v>
          </cell>
          <cell r="Q84">
            <v>2953617.3299682555</v>
          </cell>
          <cell r="R84">
            <v>204295.45714049181</v>
          </cell>
          <cell r="S84">
            <v>25487.953213328536</v>
          </cell>
          <cell r="T84">
            <v>76650.303531769794</v>
          </cell>
        </row>
        <row r="85">
          <cell r="B85">
            <v>1.0524262537661055</v>
          </cell>
          <cell r="C85">
            <v>5.4045264425387582</v>
          </cell>
          <cell r="D85">
            <v>2.8757193529372564</v>
          </cell>
          <cell r="E85">
            <v>2.026526874945596</v>
          </cell>
          <cell r="F85">
            <v>9.6151529162914091</v>
          </cell>
          <cell r="G85">
            <v>15.383254578282827</v>
          </cell>
          <cell r="H85">
            <v>29.939745422315447</v>
          </cell>
          <cell r="I85">
            <v>372.71947382600803</v>
          </cell>
          <cell r="J85">
            <v>388.54090379519312</v>
          </cell>
          <cell r="K85">
            <v>470.08919822315073</v>
          </cell>
          <cell r="L85">
            <v>99.38495146546768</v>
          </cell>
          <cell r="M85">
            <v>4949.6143600175737</v>
          </cell>
          <cell r="N85">
            <v>7452.6322600875519</v>
          </cell>
          <cell r="O85">
            <v>503757.92015769181</v>
          </cell>
          <cell r="P85">
            <v>324614.59568456368</v>
          </cell>
          <cell r="Q85">
            <v>2953617.3299682555</v>
          </cell>
          <cell r="R85">
            <v>204295.45714049181</v>
          </cell>
          <cell r="S85">
            <v>25487.953213328536</v>
          </cell>
          <cell r="T85">
            <v>76650.303531769794</v>
          </cell>
        </row>
        <row r="86">
          <cell r="B86">
            <v>1.0511071167493988</v>
          </cell>
          <cell r="C86">
            <v>5.428017623911602</v>
          </cell>
          <cell r="D86">
            <v>2.8562983989509818</v>
          </cell>
          <cell r="E86">
            <v>2.0314849256286824</v>
          </cell>
          <cell r="F86">
            <v>9.538679522001015</v>
          </cell>
          <cell r="G86">
            <v>15.277826602042898</v>
          </cell>
          <cell r="H86">
            <v>29.797429098184718</v>
          </cell>
          <cell r="I86">
            <v>371.58140299428453</v>
          </cell>
          <cell r="J86">
            <v>389.68576884185541</v>
          </cell>
          <cell r="K86">
            <v>465.64524540542754</v>
          </cell>
          <cell r="L86">
            <v>99.071548508928643</v>
          </cell>
          <cell r="M86">
            <v>4934.9960469214129</v>
          </cell>
          <cell r="N86">
            <v>7397.084627036681</v>
          </cell>
          <cell r="O86">
            <v>507962.57359265187</v>
          </cell>
          <cell r="P86">
            <v>327875.86067737278</v>
          </cell>
          <cell r="Q86">
            <v>2939577.5325230644</v>
          </cell>
          <cell r="R86">
            <v>205060.86546279219</v>
          </cell>
          <cell r="S86">
            <v>25698.141539827495</v>
          </cell>
          <cell r="T86">
            <v>76722.858819085479</v>
          </cell>
        </row>
        <row r="87">
          <cell r="B87">
            <v>1.0549400580436277</v>
          </cell>
          <cell r="C87">
            <v>5.4250136251169989</v>
          </cell>
          <cell r="D87">
            <v>2.8438637190717131</v>
          </cell>
          <cell r="E87">
            <v>2.0421432643480766</v>
          </cell>
          <cell r="F87">
            <v>9.6144793574902323</v>
          </cell>
          <cell r="G87">
            <v>15.38853852358373</v>
          </cell>
          <cell r="H87">
            <v>30.058054556803775</v>
          </cell>
          <cell r="I87">
            <v>369.25774668651894</v>
          </cell>
          <cell r="J87">
            <v>392.66553043319141</v>
          </cell>
          <cell r="K87">
            <v>469.62491757814604</v>
          </cell>
          <cell r="L87">
            <v>99.621056317028192</v>
          </cell>
          <cell r="M87">
            <v>4949.5373845884378</v>
          </cell>
          <cell r="N87">
            <v>7377.4570202934347</v>
          </cell>
          <cell r="O87">
            <v>508494.19469706941</v>
          </cell>
          <cell r="P87">
            <v>330907.58952610189</v>
          </cell>
          <cell r="Q87">
            <v>2924134.6834309744</v>
          </cell>
          <cell r="R87">
            <v>203881.06322314328</v>
          </cell>
          <cell r="S87">
            <v>25581.126988487242</v>
          </cell>
          <cell r="T87">
            <v>77470.643943055067</v>
          </cell>
        </row>
        <row r="88">
          <cell r="B88">
            <v>1.0492925159246764</v>
          </cell>
          <cell r="C88">
            <v>5.4024812397589796</v>
          </cell>
          <cell r="D88">
            <v>2.8636188326599497</v>
          </cell>
          <cell r="E88">
            <v>2.0548996661089358</v>
          </cell>
          <cell r="F88">
            <v>9.6235801865806785</v>
          </cell>
          <cell r="G88">
            <v>15.238447572504395</v>
          </cell>
          <cell r="H88">
            <v>30.098529991912464</v>
          </cell>
          <cell r="I88">
            <v>368.3887264004814</v>
          </cell>
          <cell r="J88">
            <v>396.10000907951462</v>
          </cell>
          <cell r="K88">
            <v>470.91477779697374</v>
          </cell>
          <cell r="L88">
            <v>99.496188828630835</v>
          </cell>
          <cell r="M88">
            <v>4927.0000390180658</v>
          </cell>
          <cell r="N88">
            <v>7430.1805727247647</v>
          </cell>
          <cell r="O88">
            <v>505263.51514226804</v>
          </cell>
          <cell r="P88">
            <v>333636.44389452267</v>
          </cell>
          <cell r="Q88">
            <v>2913159.1642082338</v>
          </cell>
          <cell r="R88">
            <v>204033.2757977414</v>
          </cell>
          <cell r="S88">
            <v>25367.436971534098</v>
          </cell>
          <cell r="T88">
            <v>77675.675839079704</v>
          </cell>
        </row>
        <row r="89">
          <cell r="B89">
            <v>1.0391632496784831</v>
          </cell>
          <cell r="C89">
            <v>5.3611337566267423</v>
          </cell>
          <cell r="D89">
            <v>2.8362614658942369</v>
          </cell>
          <cell r="E89">
            <v>2.0673247717612715</v>
          </cell>
          <cell r="F89">
            <v>9.6047812477504557</v>
          </cell>
          <cell r="G89">
            <v>15.20106118948747</v>
          </cell>
          <cell r="H89">
            <v>30.328680669193094</v>
          </cell>
          <cell r="I89">
            <v>366.52710172693162</v>
          </cell>
          <cell r="J89">
            <v>396.07884757218028</v>
          </cell>
          <cell r="K89">
            <v>473.8092909585834</v>
          </cell>
          <cell r="L89">
            <v>99.082938904619326</v>
          </cell>
          <cell r="M89">
            <v>4925.2587157166045</v>
          </cell>
          <cell r="N89">
            <v>7457.2752859913326</v>
          </cell>
          <cell r="O89">
            <v>501194.41349086893</v>
          </cell>
          <cell r="P89">
            <v>337021.71120949084</v>
          </cell>
          <cell r="Q89">
            <v>2888824.3086146149</v>
          </cell>
          <cell r="R89">
            <v>203226.64561424515</v>
          </cell>
          <cell r="S89">
            <v>25262.075233318086</v>
          </cell>
          <cell r="T89">
            <v>77951.15847571996</v>
          </cell>
        </row>
        <row r="90">
          <cell r="B90">
            <v>1.0360941593136794</v>
          </cell>
          <cell r="C90">
            <v>5.3377944647383044</v>
          </cell>
          <cell r="D90">
            <v>2.8556801437114143</v>
          </cell>
          <cell r="E90">
            <v>2.0583248291247549</v>
          </cell>
          <cell r="F90">
            <v>9.6590153687137832</v>
          </cell>
          <cell r="G90">
            <v>15.099922074148649</v>
          </cell>
          <cell r="H90">
            <v>30.621248572306055</v>
          </cell>
          <cell r="I90">
            <v>365.66450780807293</v>
          </cell>
          <cell r="J90">
            <v>394.59219545937515</v>
          </cell>
          <cell r="K90">
            <v>470.70421746824667</v>
          </cell>
          <cell r="L90">
            <v>98.64168050136054</v>
          </cell>
          <cell r="M90">
            <v>4927.9507406858802</v>
          </cell>
          <cell r="N90">
            <v>7447.1824257412518</v>
          </cell>
          <cell r="O90">
            <v>505728.50651373703</v>
          </cell>
          <cell r="P90">
            <v>334408.63876367483</v>
          </cell>
          <cell r="Q90">
            <v>2875381.3823456238</v>
          </cell>
          <cell r="R90">
            <v>203561.27359784563</v>
          </cell>
          <cell r="S90">
            <v>25326.407011206771</v>
          </cell>
          <cell r="T90">
            <v>77635.189327871121</v>
          </cell>
        </row>
        <row r="91">
          <cell r="B91">
            <v>1.0360941593136794</v>
          </cell>
          <cell r="C91">
            <v>5.3377944647383044</v>
          </cell>
          <cell r="D91">
            <v>2.8556801437114143</v>
          </cell>
          <cell r="E91">
            <v>2.0583248291247549</v>
          </cell>
          <cell r="F91">
            <v>9.6590153687137832</v>
          </cell>
          <cell r="G91">
            <v>15.099922074148649</v>
          </cell>
          <cell r="H91">
            <v>30.621248572306055</v>
          </cell>
          <cell r="I91">
            <v>365.66450780807293</v>
          </cell>
          <cell r="J91">
            <v>394.59219545937515</v>
          </cell>
          <cell r="K91">
            <v>470.70421746824667</v>
          </cell>
          <cell r="L91">
            <v>98.64168050136054</v>
          </cell>
          <cell r="M91">
            <v>4927.9507406858802</v>
          </cell>
          <cell r="N91">
            <v>7447.1824257412518</v>
          </cell>
          <cell r="O91">
            <v>505728.50651373703</v>
          </cell>
          <cell r="P91">
            <v>334408.63876367483</v>
          </cell>
          <cell r="Q91">
            <v>2875381.3823456238</v>
          </cell>
          <cell r="R91">
            <v>203561.27359784563</v>
          </cell>
          <cell r="S91">
            <v>25326.407011206771</v>
          </cell>
          <cell r="T91">
            <v>77635.189327871121</v>
          </cell>
        </row>
        <row r="92">
          <cell r="B92">
            <v>1.0360941593136794</v>
          </cell>
          <cell r="C92">
            <v>5.3377944647383044</v>
          </cell>
          <cell r="D92">
            <v>2.8556801437114143</v>
          </cell>
          <cell r="E92">
            <v>2.0583248291247549</v>
          </cell>
          <cell r="F92">
            <v>9.6590153687137832</v>
          </cell>
          <cell r="G92">
            <v>15.099922074148649</v>
          </cell>
          <cell r="H92">
            <v>30.621248572306055</v>
          </cell>
          <cell r="I92">
            <v>365.66450780807293</v>
          </cell>
          <cell r="J92">
            <v>394.59219545937515</v>
          </cell>
          <cell r="K92">
            <v>470.70421746824667</v>
          </cell>
          <cell r="L92">
            <v>98.64168050136054</v>
          </cell>
          <cell r="M92">
            <v>4927.9507406858802</v>
          </cell>
          <cell r="N92">
            <v>7447.1824257412518</v>
          </cell>
          <cell r="O92">
            <v>505728.50651373703</v>
          </cell>
          <cell r="P92">
            <v>334408.63876367483</v>
          </cell>
          <cell r="Q92">
            <v>2875381.3823456238</v>
          </cell>
          <cell r="R92">
            <v>203561.27359784563</v>
          </cell>
          <cell r="S92">
            <v>25326.407011206771</v>
          </cell>
          <cell r="T92">
            <v>77635.189327871121</v>
          </cell>
        </row>
        <row r="93">
          <cell r="B93">
            <v>1.0434986842851033</v>
          </cell>
          <cell r="C93">
            <v>5.3743400767037324</v>
          </cell>
          <cell r="D93">
            <v>2.8463894035178332</v>
          </cell>
          <cell r="E93">
            <v>2.0750931274244877</v>
          </cell>
          <cell r="F93">
            <v>9.6362836037775512</v>
          </cell>
          <cell r="G93">
            <v>15.171594991938958</v>
          </cell>
          <cell r="H93">
            <v>30.647171766302886</v>
          </cell>
          <cell r="I93">
            <v>368.9725193280243</v>
          </cell>
          <cell r="J93">
            <v>394.33435918919145</v>
          </cell>
          <cell r="K93">
            <v>471.33805616108413</v>
          </cell>
          <cell r="L93">
            <v>99.07043399756715</v>
          </cell>
          <cell r="M93">
            <v>4967.1110725307008</v>
          </cell>
          <cell r="N93">
            <v>7479.5521652438238</v>
          </cell>
          <cell r="O93">
            <v>504841.74968039792</v>
          </cell>
          <cell r="P93">
            <v>337667.97775655647</v>
          </cell>
          <cell r="Q93">
            <v>2876377.9186329301</v>
          </cell>
          <cell r="R93">
            <v>201860.83983565433</v>
          </cell>
          <cell r="S93">
            <v>25314.923393781144</v>
          </cell>
          <cell r="T93">
            <v>76932.324990517838</v>
          </cell>
        </row>
        <row r="94">
          <cell r="B94">
            <v>1.0378080428301184</v>
          </cell>
          <cell r="C94">
            <v>5.4127482029779292</v>
          </cell>
          <cell r="D94">
            <v>2.8220430262088398</v>
          </cell>
          <cell r="E94">
            <v>2.0548538629487862</v>
          </cell>
          <cell r="F94">
            <v>9.608787194535541</v>
          </cell>
          <cell r="G94">
            <v>15.304294490601329</v>
          </cell>
          <cell r="H94">
            <v>30.6976346436496</v>
          </cell>
          <cell r="I94">
            <v>371.42492297703745</v>
          </cell>
          <cell r="J94">
            <v>396.28496380704377</v>
          </cell>
          <cell r="K94">
            <v>470.22879755768042</v>
          </cell>
          <cell r="L94">
            <v>99.084955280358585</v>
          </cell>
          <cell r="M94">
            <v>4970.3226840734878</v>
          </cell>
          <cell r="N94">
            <v>7463.4455131838749</v>
          </cell>
          <cell r="O94">
            <v>500018.78206084849</v>
          </cell>
          <cell r="P94">
            <v>334543.39256512426</v>
          </cell>
          <cell r="Q94">
            <v>2903837.477146565</v>
          </cell>
          <cell r="R94">
            <v>203909.03605574023</v>
          </cell>
          <cell r="S94">
            <v>25346.480353080242</v>
          </cell>
          <cell r="T94">
            <v>77228.250974864932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K1000"/>
  <sheetViews>
    <sheetView zoomScale="145" zoomScaleNormal="145" workbookViewId="0">
      <pane ySplit="1" topLeftCell="A2" activePane="bottomLeft" state="frozen"/>
      <selection pane="bottomLeft" activeCell="F4" sqref="F4"/>
    </sheetView>
    <sheetView workbookViewId="1"/>
    <sheetView workbookViewId="2">
      <selection activeCell="A2" sqref="A2"/>
    </sheetView>
    <sheetView workbookViewId="3">
      <selection activeCell="A10" sqref="A10"/>
    </sheetView>
  </sheetViews>
  <sheetFormatPr baseColWidth="10" defaultColWidth="14.5" defaultRowHeight="15" customHeight="1" x14ac:dyDescent="0.2"/>
  <cols>
    <col min="1" max="1" width="10.33203125" style="3" bestFit="1" customWidth="1"/>
    <col min="2" max="2" width="16.5" style="3" customWidth="1"/>
    <col min="3" max="3" width="28" style="3" bestFit="1" customWidth="1"/>
    <col min="4" max="4" width="8.6640625" style="3" customWidth="1"/>
    <col min="5" max="5" width="15.5" style="3" customWidth="1"/>
    <col min="6" max="6" width="12.83203125" style="3" customWidth="1"/>
    <col min="7" max="7" width="19.5" style="3" bestFit="1" customWidth="1"/>
    <col min="8" max="8" width="16.83203125" style="3" bestFit="1" customWidth="1"/>
    <col min="9" max="9" width="12.5" style="3" bestFit="1" customWidth="1"/>
    <col min="10" max="10" width="8.6640625" style="3" customWidth="1"/>
    <col min="11" max="11" width="47.83203125" style="3" customWidth="1"/>
    <col min="12" max="26" width="8.6640625" style="3" customWidth="1"/>
    <col min="27" max="16384" width="14.5" style="3"/>
  </cols>
  <sheetData>
    <row r="1" spans="1:11" x14ac:dyDescent="0.2">
      <c r="A1" s="60" t="s">
        <v>0</v>
      </c>
      <c r="B1" s="57" t="s">
        <v>1</v>
      </c>
      <c r="C1" s="57" t="s">
        <v>2</v>
      </c>
      <c r="D1" s="57" t="s">
        <v>3</v>
      </c>
      <c r="E1" s="60" t="s">
        <v>4</v>
      </c>
      <c r="F1" s="57" t="s">
        <v>5</v>
      </c>
      <c r="G1" s="58" t="s">
        <v>6</v>
      </c>
      <c r="H1" s="58" t="s">
        <v>7</v>
      </c>
      <c r="I1" s="59" t="s">
        <v>66</v>
      </c>
      <c r="K1" s="98" t="s">
        <v>67</v>
      </c>
    </row>
    <row r="2" spans="1:11" x14ac:dyDescent="0.2">
      <c r="A2" s="68">
        <v>44788</v>
      </c>
      <c r="B2" s="33">
        <v>44789</v>
      </c>
      <c r="C2" s="12" t="s">
        <v>26</v>
      </c>
      <c r="D2" s="12">
        <v>12560</v>
      </c>
      <c r="E2" s="70">
        <v>44789</v>
      </c>
      <c r="F2" s="46" t="s">
        <v>51</v>
      </c>
      <c r="G2" s="40">
        <v>36382.855196873068</v>
      </c>
      <c r="H2" s="40">
        <v>363.82855196873066</v>
      </c>
      <c r="I2" s="47">
        <v>2.8967241398784291</v>
      </c>
      <c r="K2" s="43"/>
    </row>
    <row r="3" spans="1:11" x14ac:dyDescent="0.2">
      <c r="A3" s="68">
        <v>44788</v>
      </c>
      <c r="B3" s="33">
        <v>44789</v>
      </c>
      <c r="C3" s="12" t="s">
        <v>27</v>
      </c>
      <c r="D3" s="12">
        <v>9600</v>
      </c>
      <c r="E3" s="70">
        <v>44789</v>
      </c>
      <c r="F3" s="46" t="s">
        <v>51</v>
      </c>
      <c r="G3" s="40">
        <v>140407.49776886209</v>
      </c>
      <c r="H3" s="40">
        <v>1404.0749776886209</v>
      </c>
      <c r="I3" s="47">
        <v>14.6257810175898</v>
      </c>
      <c r="K3" s="43"/>
    </row>
    <row r="4" spans="1:11" x14ac:dyDescent="0.2">
      <c r="A4" s="68">
        <v>44788</v>
      </c>
      <c r="B4" s="33">
        <v>44789</v>
      </c>
      <c r="C4" s="12" t="s">
        <v>28</v>
      </c>
      <c r="D4" s="12">
        <v>16000</v>
      </c>
      <c r="E4" s="70">
        <v>44789</v>
      </c>
      <c r="F4" s="46" t="s">
        <v>53</v>
      </c>
      <c r="G4" s="40">
        <v>29704.101883912957</v>
      </c>
      <c r="H4" s="40">
        <v>297.04101883912961</v>
      </c>
      <c r="I4" s="47">
        <v>1.8565063677445599</v>
      </c>
      <c r="K4" s="43"/>
    </row>
    <row r="5" spans="1:11" x14ac:dyDescent="0.2">
      <c r="A5" s="68">
        <v>44788</v>
      </c>
      <c r="B5" s="33">
        <v>44789</v>
      </c>
      <c r="C5" s="12" t="s">
        <v>29</v>
      </c>
      <c r="D5" s="12">
        <v>40000</v>
      </c>
      <c r="E5" s="70">
        <v>44789</v>
      </c>
      <c r="F5" s="46" t="s">
        <v>54</v>
      </c>
      <c r="G5" s="40">
        <v>927915.00146621419</v>
      </c>
      <c r="H5" s="40">
        <v>9279.150014662142</v>
      </c>
      <c r="I5" s="47">
        <v>23.197875036655354</v>
      </c>
      <c r="K5" s="43"/>
    </row>
    <row r="6" spans="1:11" x14ac:dyDescent="0.2">
      <c r="A6" s="68">
        <v>44788</v>
      </c>
      <c r="B6" s="33">
        <v>44789</v>
      </c>
      <c r="C6" s="12" t="s">
        <v>30</v>
      </c>
      <c r="D6" s="12">
        <v>40000</v>
      </c>
      <c r="E6" s="70">
        <v>44789</v>
      </c>
      <c r="F6" s="46" t="s">
        <v>54</v>
      </c>
      <c r="G6" s="40">
        <v>1404044.5205479455</v>
      </c>
      <c r="H6" s="40">
        <v>14040.445205479455</v>
      </c>
      <c r="I6" s="47">
        <v>35.101113013698637</v>
      </c>
      <c r="K6" s="43"/>
    </row>
    <row r="7" spans="1:11" x14ac:dyDescent="0.2">
      <c r="A7" s="68">
        <v>44788</v>
      </c>
      <c r="B7" s="33">
        <v>44789</v>
      </c>
      <c r="C7" s="12" t="s">
        <v>31</v>
      </c>
      <c r="D7" s="12">
        <v>80000</v>
      </c>
      <c r="E7" s="70">
        <v>44789</v>
      </c>
      <c r="F7" s="46" t="s">
        <v>52</v>
      </c>
      <c r="G7" s="40">
        <v>112077.08687359115</v>
      </c>
      <c r="H7" s="40">
        <v>1120.7708687359116</v>
      </c>
      <c r="I7" s="47">
        <v>1.4009635859198895</v>
      </c>
      <c r="K7" s="43"/>
    </row>
    <row r="8" spans="1:11" x14ac:dyDescent="0.2">
      <c r="A8" s="68">
        <v>44788</v>
      </c>
      <c r="B8" s="33">
        <v>44789</v>
      </c>
      <c r="C8" s="12" t="s">
        <v>32</v>
      </c>
      <c r="D8" s="12">
        <v>2000</v>
      </c>
      <c r="E8" s="70">
        <v>44789</v>
      </c>
      <c r="F8" s="46" t="s">
        <v>55</v>
      </c>
      <c r="G8" s="40">
        <v>39188.987226437035</v>
      </c>
      <c r="H8" s="40">
        <v>391.88987226437035</v>
      </c>
      <c r="I8" s="47">
        <v>19.594493613218518</v>
      </c>
      <c r="K8" s="43"/>
    </row>
    <row r="9" spans="1:11" x14ac:dyDescent="0.2">
      <c r="A9" s="68">
        <v>44788</v>
      </c>
      <c r="B9" s="33">
        <v>44789</v>
      </c>
      <c r="C9" s="12" t="s">
        <v>33</v>
      </c>
      <c r="D9" s="12">
        <v>480</v>
      </c>
      <c r="E9" s="70">
        <v>44789</v>
      </c>
      <c r="F9" s="46" t="s">
        <v>56</v>
      </c>
      <c r="G9" s="40">
        <v>1127680.7396719393</v>
      </c>
      <c r="H9" s="40">
        <v>11276.807396719392</v>
      </c>
      <c r="I9" s="47">
        <v>2349.3348743165402</v>
      </c>
      <c r="K9" s="46"/>
    </row>
    <row r="10" spans="1:11" x14ac:dyDescent="0.2">
      <c r="A10" s="69">
        <v>44788</v>
      </c>
      <c r="B10" s="54">
        <v>44789</v>
      </c>
      <c r="C10" s="75" t="s">
        <v>9</v>
      </c>
      <c r="D10" s="8">
        <v>960</v>
      </c>
      <c r="E10" s="71">
        <v>44789</v>
      </c>
      <c r="F10" s="44" t="s">
        <v>65</v>
      </c>
      <c r="G10" s="39">
        <v>135420.60017658208</v>
      </c>
      <c r="H10" s="39">
        <v>1354.2060017658209</v>
      </c>
      <c r="I10" s="48">
        <v>141.06312518393966</v>
      </c>
      <c r="K10" s="46"/>
    </row>
    <row r="11" spans="1:11" x14ac:dyDescent="0.2">
      <c r="A11" s="68">
        <v>44789</v>
      </c>
      <c r="B11" s="33">
        <v>44790</v>
      </c>
      <c r="C11" s="12" t="s">
        <v>39</v>
      </c>
      <c r="D11" s="12">
        <v>2</v>
      </c>
      <c r="E11" s="70">
        <v>44790</v>
      </c>
      <c r="F11" s="46" t="s">
        <v>60</v>
      </c>
      <c r="G11" s="40">
        <v>116837.83951170377</v>
      </c>
      <c r="H11" s="40">
        <v>1168.3783951170378</v>
      </c>
      <c r="I11" s="47">
        <v>58418.919755851886</v>
      </c>
    </row>
    <row r="12" spans="1:11" x14ac:dyDescent="0.2">
      <c r="A12" s="68">
        <v>44789</v>
      </c>
      <c r="B12" s="33">
        <v>44790</v>
      </c>
      <c r="C12" s="12" t="s">
        <v>40</v>
      </c>
      <c r="D12" s="12">
        <v>1</v>
      </c>
      <c r="E12" s="70">
        <v>44790</v>
      </c>
      <c r="F12" s="46" t="s">
        <v>61</v>
      </c>
      <c r="G12" s="40">
        <v>425950287.5771988</v>
      </c>
      <c r="H12" s="40">
        <v>4259502.8757719882</v>
      </c>
      <c r="I12" s="47">
        <v>425950287.5771988</v>
      </c>
    </row>
    <row r="13" spans="1:11" x14ac:dyDescent="0.2">
      <c r="A13" s="68">
        <v>44789</v>
      </c>
      <c r="B13" s="33">
        <v>44790</v>
      </c>
      <c r="C13" s="12" t="s">
        <v>41</v>
      </c>
      <c r="D13" s="12">
        <v>1</v>
      </c>
      <c r="E13" s="70">
        <v>44790</v>
      </c>
      <c r="F13" s="46" t="s">
        <v>10</v>
      </c>
      <c r="G13" s="40">
        <v>2734757.2230887599</v>
      </c>
      <c r="H13" s="40">
        <v>27347.572230887599</v>
      </c>
      <c r="I13" s="47">
        <v>2734757.2230887599</v>
      </c>
    </row>
    <row r="14" spans="1:11" x14ac:dyDescent="0.2">
      <c r="A14" s="68">
        <v>44789</v>
      </c>
      <c r="B14" s="33">
        <v>44790</v>
      </c>
      <c r="C14" s="12" t="s">
        <v>42</v>
      </c>
      <c r="D14" s="12">
        <v>1</v>
      </c>
      <c r="E14" s="70">
        <v>44790</v>
      </c>
      <c r="F14" s="46" t="s">
        <v>62</v>
      </c>
      <c r="G14" s="40">
        <v>392712.76501710375</v>
      </c>
      <c r="H14" s="40">
        <v>3927.1276501710377</v>
      </c>
      <c r="I14" s="47">
        <v>392712.76501710375</v>
      </c>
    </row>
    <row r="15" spans="1:11" x14ac:dyDescent="0.2">
      <c r="A15" s="68">
        <v>44789</v>
      </c>
      <c r="B15" s="33">
        <v>44790</v>
      </c>
      <c r="C15" s="12" t="s">
        <v>43</v>
      </c>
      <c r="D15" s="12">
        <v>6</v>
      </c>
      <c r="E15" s="70">
        <v>44790</v>
      </c>
      <c r="F15" s="46" t="s">
        <v>63</v>
      </c>
      <c r="G15" s="40">
        <v>14715.042234552446</v>
      </c>
      <c r="H15" s="40">
        <v>147.15042234552445</v>
      </c>
      <c r="I15" s="47">
        <v>2452.5070390920741</v>
      </c>
    </row>
    <row r="16" spans="1:11" x14ac:dyDescent="0.2">
      <c r="A16" s="68">
        <v>44789</v>
      </c>
      <c r="B16" s="33">
        <v>44790</v>
      </c>
      <c r="C16" s="12" t="s">
        <v>9</v>
      </c>
      <c r="D16" s="12">
        <v>400</v>
      </c>
      <c r="E16" s="70">
        <v>44790</v>
      </c>
      <c r="F16" s="46" t="s">
        <v>65</v>
      </c>
      <c r="G16" s="40">
        <v>55754.464748901555</v>
      </c>
      <c r="H16" s="40">
        <v>557.54464748901557</v>
      </c>
      <c r="I16" s="47">
        <v>139.38616187225389</v>
      </c>
    </row>
    <row r="17" spans="1:9" x14ac:dyDescent="0.2">
      <c r="A17" s="69">
        <v>44789</v>
      </c>
      <c r="B17" s="54">
        <v>44790</v>
      </c>
      <c r="C17" s="75" t="s">
        <v>44</v>
      </c>
      <c r="D17" s="76">
        <v>1</v>
      </c>
      <c r="E17" s="71">
        <v>44790</v>
      </c>
      <c r="F17" s="44" t="s">
        <v>64</v>
      </c>
      <c r="G17" s="39">
        <v>57186.936630314463</v>
      </c>
      <c r="H17" s="39">
        <v>571.8693663031446</v>
      </c>
      <c r="I17" s="48">
        <v>57186.936630314463</v>
      </c>
    </row>
    <row r="18" spans="1:9" x14ac:dyDescent="0.2">
      <c r="A18" s="68">
        <v>44790</v>
      </c>
      <c r="B18" s="33">
        <v>44791</v>
      </c>
      <c r="C18" s="12" t="s">
        <v>39</v>
      </c>
      <c r="D18" s="12">
        <v>6</v>
      </c>
      <c r="E18" s="70">
        <v>44791</v>
      </c>
      <c r="F18" s="46" t="s">
        <v>60</v>
      </c>
      <c r="G18" s="40">
        <v>345972.17909112253</v>
      </c>
      <c r="H18" s="40">
        <v>3459.7217909112255</v>
      </c>
      <c r="I18" s="47">
        <v>57662.029848520418</v>
      </c>
    </row>
    <row r="19" spans="1:9" x14ac:dyDescent="0.2">
      <c r="A19" s="68">
        <v>44790</v>
      </c>
      <c r="B19" s="33">
        <v>44791</v>
      </c>
      <c r="C19" s="12" t="s">
        <v>40</v>
      </c>
      <c r="D19" s="12">
        <v>3</v>
      </c>
      <c r="E19" s="70">
        <v>44791</v>
      </c>
      <c r="F19" s="46" t="s">
        <v>61</v>
      </c>
      <c r="G19" s="40">
        <v>1279144769.302619</v>
      </c>
      <c r="H19" s="40">
        <v>12791447.693026191</v>
      </c>
      <c r="I19" s="47">
        <v>426381589.76753962</v>
      </c>
    </row>
    <row r="20" spans="1:9" x14ac:dyDescent="0.2">
      <c r="A20" s="68">
        <v>44790</v>
      </c>
      <c r="B20" s="33">
        <v>44791</v>
      </c>
      <c r="C20" s="12" t="s">
        <v>41</v>
      </c>
      <c r="D20" s="12">
        <v>3</v>
      </c>
      <c r="E20" s="70">
        <v>44791</v>
      </c>
      <c r="F20" s="46" t="s">
        <v>10</v>
      </c>
      <c r="G20" s="40">
        <v>8126713.2051709285</v>
      </c>
      <c r="H20" s="40">
        <v>81267.132051709283</v>
      </c>
      <c r="I20" s="47">
        <v>2708904.4017236428</v>
      </c>
    </row>
    <row r="21" spans="1:9" ht="15.75" customHeight="1" x14ac:dyDescent="0.2">
      <c r="A21" s="68">
        <v>44790</v>
      </c>
      <c r="B21" s="33">
        <v>44791</v>
      </c>
      <c r="C21" s="12" t="s">
        <v>42</v>
      </c>
      <c r="D21" s="12">
        <v>3</v>
      </c>
      <c r="E21" s="70">
        <v>44791</v>
      </c>
      <c r="F21" s="46" t="s">
        <v>62</v>
      </c>
      <c r="G21" s="40">
        <v>1166810.6503512063</v>
      </c>
      <c r="H21" s="40">
        <v>11668.106503512063</v>
      </c>
      <c r="I21" s="47">
        <v>388936.88345040206</v>
      </c>
    </row>
    <row r="22" spans="1:9" ht="15.75" customHeight="1" x14ac:dyDescent="0.2">
      <c r="A22" s="68">
        <v>44790</v>
      </c>
      <c r="B22" s="33">
        <v>44791</v>
      </c>
      <c r="C22" s="12" t="s">
        <v>43</v>
      </c>
      <c r="D22" s="12">
        <v>18</v>
      </c>
      <c r="E22" s="70">
        <v>44791</v>
      </c>
      <c r="F22" s="46" t="s">
        <v>63</v>
      </c>
      <c r="G22" s="40">
        <v>42881.216454697707</v>
      </c>
      <c r="H22" s="40">
        <v>428.8121645469771</v>
      </c>
      <c r="I22" s="47">
        <v>2382.2898030387614</v>
      </c>
    </row>
    <row r="23" spans="1:9" ht="15.75" customHeight="1" x14ac:dyDescent="0.2">
      <c r="A23" s="68">
        <v>44790</v>
      </c>
      <c r="B23" s="33">
        <v>44791</v>
      </c>
      <c r="C23" s="12" t="s">
        <v>9</v>
      </c>
      <c r="D23" s="12">
        <v>1200</v>
      </c>
      <c r="E23" s="70">
        <v>44791</v>
      </c>
      <c r="F23" s="46" t="s">
        <v>65</v>
      </c>
      <c r="G23" s="40">
        <v>166480.66508191411</v>
      </c>
      <c r="H23" s="40">
        <v>1664.8066508191412</v>
      </c>
      <c r="I23" s="47">
        <v>138.73388756826176</v>
      </c>
    </row>
    <row r="24" spans="1:9" ht="15.75" customHeight="1" x14ac:dyDescent="0.2">
      <c r="A24" s="69">
        <v>44790</v>
      </c>
      <c r="B24" s="54">
        <v>44791</v>
      </c>
      <c r="C24" s="75" t="s">
        <v>44</v>
      </c>
      <c r="D24" s="76">
        <v>3</v>
      </c>
      <c r="E24" s="71">
        <v>44791</v>
      </c>
      <c r="F24" s="44" t="s">
        <v>64</v>
      </c>
      <c r="G24" s="39">
        <v>169349.11407491216</v>
      </c>
      <c r="H24" s="39">
        <v>1693.4911407491215</v>
      </c>
      <c r="I24" s="48">
        <v>56449.704691637387</v>
      </c>
    </row>
    <row r="25" spans="1:9" ht="15.75" customHeight="1" x14ac:dyDescent="0.2">
      <c r="A25" s="68">
        <v>44791</v>
      </c>
      <c r="B25" s="33">
        <v>44792</v>
      </c>
      <c r="C25" s="12" t="s">
        <v>26</v>
      </c>
      <c r="D25" s="12">
        <v>23550</v>
      </c>
      <c r="E25" s="70">
        <v>44792</v>
      </c>
      <c r="F25" s="46" t="s">
        <v>51</v>
      </c>
      <c r="G25" s="40">
        <v>66661.575401288734</v>
      </c>
      <c r="H25" s="40">
        <v>666.61575401288735</v>
      </c>
      <c r="I25" s="47">
        <v>2.8306401444283966</v>
      </c>
    </row>
    <row r="26" spans="1:9" ht="15.75" customHeight="1" x14ac:dyDescent="0.2">
      <c r="A26" s="68">
        <v>44791</v>
      </c>
      <c r="B26" s="33">
        <v>44792</v>
      </c>
      <c r="C26" s="12" t="s">
        <v>27</v>
      </c>
      <c r="D26" s="12">
        <v>24000</v>
      </c>
      <c r="E26" s="70">
        <v>44792</v>
      </c>
      <c r="F26" s="46" t="s">
        <v>51</v>
      </c>
      <c r="G26" s="40">
        <v>350067.83702871215</v>
      </c>
      <c r="H26" s="40">
        <v>3500.6783702871217</v>
      </c>
      <c r="I26" s="47">
        <v>14.586159876196339</v>
      </c>
    </row>
    <row r="27" spans="1:9" ht="15.75" customHeight="1" x14ac:dyDescent="0.2">
      <c r="A27" s="68">
        <v>44791</v>
      </c>
      <c r="B27" s="33">
        <v>44792</v>
      </c>
      <c r="C27" s="12" t="s">
        <v>28</v>
      </c>
      <c r="D27" s="12">
        <v>30000</v>
      </c>
      <c r="E27" s="70">
        <v>44792</v>
      </c>
      <c r="F27" s="46" t="s">
        <v>53</v>
      </c>
      <c r="G27" s="40">
        <v>54665.860615293474</v>
      </c>
      <c r="H27" s="40">
        <v>546.65860615293479</v>
      </c>
      <c r="I27" s="47">
        <v>1.8221953538431157</v>
      </c>
    </row>
    <row r="28" spans="1:9" ht="15.75" customHeight="1" x14ac:dyDescent="0.2">
      <c r="A28" s="68">
        <v>44791</v>
      </c>
      <c r="B28" s="33">
        <v>44792</v>
      </c>
      <c r="C28" s="12" t="s">
        <v>29</v>
      </c>
      <c r="D28" s="12">
        <v>75000</v>
      </c>
      <c r="E28" s="70">
        <v>44792</v>
      </c>
      <c r="F28" s="46" t="s">
        <v>54</v>
      </c>
      <c r="G28" s="40">
        <v>1733261.1859384824</v>
      </c>
      <c r="H28" s="40">
        <v>17332.611859384826</v>
      </c>
      <c r="I28" s="47">
        <v>23.110149145846432</v>
      </c>
    </row>
    <row r="29" spans="1:9" ht="15.75" customHeight="1" x14ac:dyDescent="0.2">
      <c r="A29" s="68">
        <v>44791</v>
      </c>
      <c r="B29" s="33">
        <v>44792</v>
      </c>
      <c r="C29" s="12" t="s">
        <v>30</v>
      </c>
      <c r="D29" s="12">
        <v>75000</v>
      </c>
      <c r="E29" s="70">
        <v>44792</v>
      </c>
      <c r="F29" s="46" t="s">
        <v>54</v>
      </c>
      <c r="G29" s="40">
        <v>2603816.5590703632</v>
      </c>
      <c r="H29" s="40">
        <v>26038.165590703633</v>
      </c>
      <c r="I29" s="47">
        <v>34.717554120938175</v>
      </c>
    </row>
    <row r="30" spans="1:9" ht="15.75" customHeight="1" x14ac:dyDescent="0.2">
      <c r="A30" s="68">
        <v>44791</v>
      </c>
      <c r="B30" s="33">
        <v>44792</v>
      </c>
      <c r="C30" s="12" t="s">
        <v>31</v>
      </c>
      <c r="D30" s="12">
        <v>150000</v>
      </c>
      <c r="E30" s="70">
        <v>44792</v>
      </c>
      <c r="F30" s="46" t="s">
        <v>52</v>
      </c>
      <c r="G30" s="40">
        <v>205066.55791435266</v>
      </c>
      <c r="H30" s="40">
        <v>2050.6655791435264</v>
      </c>
      <c r="I30" s="47">
        <v>1.3671103860956844</v>
      </c>
    </row>
    <row r="31" spans="1:9" ht="15.75" customHeight="1" x14ac:dyDescent="0.2">
      <c r="A31" s="68">
        <v>44791</v>
      </c>
      <c r="B31" s="33">
        <v>44792</v>
      </c>
      <c r="C31" s="12" t="s">
        <v>32</v>
      </c>
      <c r="D31" s="12">
        <v>3750</v>
      </c>
      <c r="E31" s="70">
        <v>44792</v>
      </c>
      <c r="F31" s="46" t="s">
        <v>55</v>
      </c>
      <c r="G31" s="40">
        <v>72768.028304188541</v>
      </c>
      <c r="H31" s="40">
        <v>727.68028304188545</v>
      </c>
      <c r="I31" s="47">
        <v>19.404807547783612</v>
      </c>
    </row>
    <row r="32" spans="1:9" ht="15.75" customHeight="1" x14ac:dyDescent="0.2">
      <c r="A32" s="68">
        <v>44791</v>
      </c>
      <c r="B32" s="33">
        <v>44792</v>
      </c>
      <c r="C32" s="12" t="s">
        <v>33</v>
      </c>
      <c r="D32" s="12">
        <v>900</v>
      </c>
      <c r="E32" s="70">
        <v>44792</v>
      </c>
      <c r="F32" s="46" t="s">
        <v>56</v>
      </c>
      <c r="G32" s="40">
        <v>1997609.3569311812</v>
      </c>
      <c r="H32" s="40">
        <v>19976.093569311812</v>
      </c>
      <c r="I32" s="47">
        <v>2219.5659521457569</v>
      </c>
    </row>
    <row r="33" spans="1:9" ht="15.75" customHeight="1" x14ac:dyDescent="0.2">
      <c r="A33" s="69">
        <v>44791</v>
      </c>
      <c r="B33" s="54">
        <v>44792</v>
      </c>
      <c r="C33" s="75" t="s">
        <v>9</v>
      </c>
      <c r="D33" s="76">
        <v>1800</v>
      </c>
      <c r="E33" s="71">
        <v>44792</v>
      </c>
      <c r="F33" s="44" t="s">
        <v>65</v>
      </c>
      <c r="G33" s="39">
        <v>244874.1290285686</v>
      </c>
      <c r="H33" s="39">
        <v>2448.7412902856859</v>
      </c>
      <c r="I33" s="48">
        <v>136.04118279364923</v>
      </c>
    </row>
    <row r="34" spans="1:9" ht="15.75" customHeight="1" x14ac:dyDescent="0.2">
      <c r="A34" s="68">
        <v>44792</v>
      </c>
      <c r="B34" s="33">
        <v>44795</v>
      </c>
      <c r="C34" s="12" t="s">
        <v>26</v>
      </c>
      <c r="D34" s="12">
        <v>31400</v>
      </c>
      <c r="E34" s="70">
        <v>44795</v>
      </c>
      <c r="F34" s="46" t="s">
        <v>51</v>
      </c>
      <c r="G34" s="40">
        <v>88865.235311965967</v>
      </c>
      <c r="H34" s="40">
        <v>888.65235311965967</v>
      </c>
      <c r="I34" s="47">
        <v>2.8301030354129288</v>
      </c>
    </row>
    <row r="35" spans="1:9" ht="15.75" customHeight="1" x14ac:dyDescent="0.2">
      <c r="A35" s="68">
        <v>44792</v>
      </c>
      <c r="B35" s="33">
        <v>44795</v>
      </c>
      <c r="C35" s="12" t="s">
        <v>27</v>
      </c>
      <c r="D35" s="12">
        <v>24000</v>
      </c>
      <c r="E35" s="70">
        <v>44795</v>
      </c>
      <c r="F35" s="46" t="s">
        <v>51</v>
      </c>
      <c r="G35" s="40">
        <v>345561.11960486544</v>
      </c>
      <c r="H35" s="40">
        <v>3455.6111960486546</v>
      </c>
      <c r="I35" s="47">
        <v>14.39837998353606</v>
      </c>
    </row>
    <row r="36" spans="1:9" ht="15.75" customHeight="1" x14ac:dyDescent="0.2">
      <c r="A36" s="68">
        <v>44792</v>
      </c>
      <c r="B36" s="33">
        <v>44795</v>
      </c>
      <c r="C36" s="12" t="s">
        <v>28</v>
      </c>
      <c r="D36" s="12">
        <v>40000</v>
      </c>
      <c r="E36" s="70">
        <v>44795</v>
      </c>
      <c r="F36" s="46" t="s">
        <v>53</v>
      </c>
      <c r="G36" s="40">
        <v>72573.78498735241</v>
      </c>
      <c r="H36" s="40">
        <v>725.73784987352417</v>
      </c>
      <c r="I36" s="47">
        <v>1.8143446246838102</v>
      </c>
    </row>
    <row r="37" spans="1:9" ht="15.75" customHeight="1" x14ac:dyDescent="0.2">
      <c r="A37" s="68">
        <v>44792</v>
      </c>
      <c r="B37" s="33">
        <v>44795</v>
      </c>
      <c r="C37" s="12" t="s">
        <v>29</v>
      </c>
      <c r="D37" s="12">
        <v>100000</v>
      </c>
      <c r="E37" s="70">
        <v>44795</v>
      </c>
      <c r="F37" s="46" t="s">
        <v>54</v>
      </c>
      <c r="G37" s="40">
        <v>2319208.2751497077</v>
      </c>
      <c r="H37" s="40">
        <v>23192.082751497077</v>
      </c>
      <c r="I37" s="47">
        <v>23.192082751497079</v>
      </c>
    </row>
    <row r="38" spans="1:9" ht="15.75" customHeight="1" x14ac:dyDescent="0.2">
      <c r="A38" s="68">
        <v>44792</v>
      </c>
      <c r="B38" s="33">
        <v>44795</v>
      </c>
      <c r="C38" s="12" t="s">
        <v>30</v>
      </c>
      <c r="D38" s="12">
        <v>100000</v>
      </c>
      <c r="E38" s="70">
        <v>44795</v>
      </c>
      <c r="F38" s="46" t="s">
        <v>54</v>
      </c>
      <c r="G38" s="40">
        <v>3472952.1876273998</v>
      </c>
      <c r="H38" s="40">
        <v>34729.521876273997</v>
      </c>
      <c r="I38" s="47">
        <v>34.729521876273999</v>
      </c>
    </row>
    <row r="39" spans="1:9" ht="15.75" customHeight="1" x14ac:dyDescent="0.2">
      <c r="A39" s="68">
        <v>44792</v>
      </c>
      <c r="B39" s="33">
        <v>44795</v>
      </c>
      <c r="C39" s="12" t="s">
        <v>31</v>
      </c>
      <c r="D39" s="12">
        <v>200000</v>
      </c>
      <c r="E39" s="70">
        <v>44795</v>
      </c>
      <c r="F39" s="46" t="s">
        <v>52</v>
      </c>
      <c r="G39" s="40">
        <v>273398.45307888859</v>
      </c>
      <c r="H39" s="40">
        <v>2733.9845307888859</v>
      </c>
      <c r="I39" s="47">
        <v>1.3669922653944431</v>
      </c>
    </row>
    <row r="40" spans="1:9" ht="15.75" customHeight="1" x14ac:dyDescent="0.2">
      <c r="A40" s="68">
        <v>44792</v>
      </c>
      <c r="B40" s="33">
        <v>44795</v>
      </c>
      <c r="C40" s="12" t="s">
        <v>32</v>
      </c>
      <c r="D40" s="12">
        <v>5000</v>
      </c>
      <c r="E40" s="70">
        <v>44795</v>
      </c>
      <c r="F40" s="46" t="s">
        <v>55</v>
      </c>
      <c r="G40" s="40">
        <v>96214.253068017963</v>
      </c>
      <c r="H40" s="40">
        <v>962.14253068017968</v>
      </c>
      <c r="I40" s="47">
        <v>19.242850613603594</v>
      </c>
    </row>
    <row r="41" spans="1:9" ht="15.75" customHeight="1" x14ac:dyDescent="0.2">
      <c r="A41" s="68">
        <v>44792</v>
      </c>
      <c r="B41" s="33">
        <v>44795</v>
      </c>
      <c r="C41" s="12" t="s">
        <v>33</v>
      </c>
      <c r="D41" s="12">
        <v>1200</v>
      </c>
      <c r="E41" s="70">
        <v>44795</v>
      </c>
      <c r="F41" s="46" t="s">
        <v>56</v>
      </c>
      <c r="G41" s="40">
        <v>2653841.2701478386</v>
      </c>
      <c r="H41" s="40">
        <v>26538.412701478388</v>
      </c>
      <c r="I41" s="47">
        <v>2211.5343917898654</v>
      </c>
    </row>
    <row r="42" spans="1:9" ht="15.75" customHeight="1" x14ac:dyDescent="0.2">
      <c r="A42" s="69">
        <v>44792</v>
      </c>
      <c r="B42" s="54">
        <v>44795</v>
      </c>
      <c r="C42" s="75" t="s">
        <v>9</v>
      </c>
      <c r="D42" s="76">
        <v>2400</v>
      </c>
      <c r="E42" s="71">
        <v>44795</v>
      </c>
      <c r="F42" s="44" t="s">
        <v>65</v>
      </c>
      <c r="G42" s="39">
        <v>328129.01438918826</v>
      </c>
      <c r="H42" s="39">
        <v>3281.2901438918825</v>
      </c>
      <c r="I42" s="48">
        <v>136.72042266216178</v>
      </c>
    </row>
    <row r="43" spans="1:9" ht="15.75" customHeight="1" x14ac:dyDescent="0.2">
      <c r="A43" s="68">
        <v>44795</v>
      </c>
      <c r="B43" s="33">
        <v>44796</v>
      </c>
      <c r="C43" s="12" t="s">
        <v>39</v>
      </c>
      <c r="D43" s="12">
        <v>4</v>
      </c>
      <c r="E43" s="70">
        <v>44796</v>
      </c>
      <c r="F43" s="46" t="s">
        <v>60</v>
      </c>
      <c r="G43" s="40">
        <v>225574.73897251041</v>
      </c>
      <c r="H43" s="40">
        <v>2255.7473897251043</v>
      </c>
      <c r="I43" s="47">
        <v>56393.684743127604</v>
      </c>
    </row>
    <row r="44" spans="1:9" ht="15.75" customHeight="1" x14ac:dyDescent="0.2">
      <c r="A44" s="68">
        <v>44795</v>
      </c>
      <c r="B44" s="33">
        <v>44796</v>
      </c>
      <c r="C44" s="12" t="s">
        <v>40</v>
      </c>
      <c r="D44" s="12">
        <v>2</v>
      </c>
      <c r="E44" s="70">
        <v>44796</v>
      </c>
      <c r="F44" s="46" t="s">
        <v>61</v>
      </c>
      <c r="G44" s="40">
        <v>830743929.10670054</v>
      </c>
      <c r="H44" s="40">
        <v>8307439.2910670051</v>
      </c>
      <c r="I44" s="47">
        <v>415371964.55335027</v>
      </c>
    </row>
    <row r="45" spans="1:9" ht="15.75" customHeight="1" x14ac:dyDescent="0.2">
      <c r="A45" s="68">
        <v>44795</v>
      </c>
      <c r="B45" s="33">
        <v>44796</v>
      </c>
      <c r="C45" s="12" t="s">
        <v>41</v>
      </c>
      <c r="D45" s="12">
        <v>2</v>
      </c>
      <c r="E45" s="70">
        <v>44796</v>
      </c>
      <c r="F45" s="46" t="s">
        <v>10</v>
      </c>
      <c r="G45" s="40">
        <v>5464634.949933541</v>
      </c>
      <c r="H45" s="40">
        <v>54646.349499335411</v>
      </c>
      <c r="I45" s="47">
        <v>2732317.4749667705</v>
      </c>
    </row>
    <row r="46" spans="1:9" ht="15.75" customHeight="1" x14ac:dyDescent="0.2">
      <c r="A46" s="68">
        <v>44795</v>
      </c>
      <c r="B46" s="33">
        <v>44796</v>
      </c>
      <c r="C46" s="12" t="s">
        <v>42</v>
      </c>
      <c r="D46" s="12">
        <v>2</v>
      </c>
      <c r="E46" s="70">
        <v>44796</v>
      </c>
      <c r="F46" s="46" t="s">
        <v>62</v>
      </c>
      <c r="G46" s="40">
        <v>764965.98341187125</v>
      </c>
      <c r="H46" s="40">
        <v>7649.6598341187128</v>
      </c>
      <c r="I46" s="47">
        <v>382482.99170593562</v>
      </c>
    </row>
    <row r="47" spans="1:9" ht="15.75" customHeight="1" x14ac:dyDescent="0.2">
      <c r="A47" s="68">
        <v>44795</v>
      </c>
      <c r="B47" s="33">
        <v>44796</v>
      </c>
      <c r="C47" s="12" t="s">
        <v>43</v>
      </c>
      <c r="D47" s="12">
        <v>12</v>
      </c>
      <c r="E47" s="70">
        <v>44796</v>
      </c>
      <c r="F47" s="46" t="s">
        <v>63</v>
      </c>
      <c r="G47" s="40">
        <v>28109.353427809889</v>
      </c>
      <c r="H47" s="40">
        <v>281.0935342780989</v>
      </c>
      <c r="I47" s="47">
        <v>2342.4461189841572</v>
      </c>
    </row>
    <row r="48" spans="1:9" ht="15.75" customHeight="1" x14ac:dyDescent="0.2">
      <c r="A48" s="68">
        <v>44795</v>
      </c>
      <c r="B48" s="33">
        <v>44796</v>
      </c>
      <c r="C48" s="12" t="s">
        <v>9</v>
      </c>
      <c r="D48" s="12">
        <v>800</v>
      </c>
      <c r="E48" s="70">
        <v>44796</v>
      </c>
      <c r="F48" s="46" t="s">
        <v>65</v>
      </c>
      <c r="G48" s="40">
        <v>108351.6370234753</v>
      </c>
      <c r="H48" s="40">
        <v>1083.5163702347529</v>
      </c>
      <c r="I48" s="47">
        <v>135.43954627934411</v>
      </c>
    </row>
    <row r="49" spans="1:9" ht="15.75" customHeight="1" x14ac:dyDescent="0.2">
      <c r="A49" s="69">
        <v>44795</v>
      </c>
      <c r="B49" s="54">
        <v>44796</v>
      </c>
      <c r="C49" s="75" t="s">
        <v>44</v>
      </c>
      <c r="D49" s="8">
        <v>2</v>
      </c>
      <c r="E49" s="71">
        <v>44796</v>
      </c>
      <c r="F49" s="44" t="s">
        <v>64</v>
      </c>
      <c r="G49" s="39">
        <v>112273.56367992914</v>
      </c>
      <c r="H49" s="39">
        <v>1122.7356367992913</v>
      </c>
      <c r="I49" s="48">
        <v>56136.781839964569</v>
      </c>
    </row>
    <row r="50" spans="1:9" ht="15.75" customHeight="1" x14ac:dyDescent="0.2">
      <c r="A50" s="68">
        <v>44796</v>
      </c>
      <c r="B50" s="33">
        <v>44797</v>
      </c>
      <c r="C50" s="12" t="s">
        <v>26</v>
      </c>
      <c r="D50" s="12">
        <v>8000</v>
      </c>
      <c r="E50" s="70">
        <v>44797</v>
      </c>
      <c r="F50" s="46" t="s">
        <v>51</v>
      </c>
      <c r="G50" s="40">
        <v>22759.091221393275</v>
      </c>
      <c r="H50" s="40">
        <v>227.59091221393277</v>
      </c>
      <c r="I50" s="47">
        <v>2.8448864026741596</v>
      </c>
    </row>
    <row r="51" spans="1:9" ht="15.75" customHeight="1" x14ac:dyDescent="0.2">
      <c r="A51" s="68">
        <v>44796</v>
      </c>
      <c r="B51" s="33">
        <v>44797</v>
      </c>
      <c r="C51" s="12" t="s">
        <v>27</v>
      </c>
      <c r="D51" s="12">
        <v>7700</v>
      </c>
      <c r="E51" s="70">
        <v>44797</v>
      </c>
      <c r="F51" s="46" t="s">
        <v>51</v>
      </c>
      <c r="G51" s="40">
        <v>111336.44457498001</v>
      </c>
      <c r="H51" s="40">
        <v>1113.3644457498001</v>
      </c>
      <c r="I51" s="47">
        <v>14.459278516231169</v>
      </c>
    </row>
    <row r="52" spans="1:9" ht="15.75" customHeight="1" x14ac:dyDescent="0.2">
      <c r="A52" s="68">
        <v>44796</v>
      </c>
      <c r="B52" s="33">
        <v>44797</v>
      </c>
      <c r="C52" s="12" t="s">
        <v>29</v>
      </c>
      <c r="D52" s="12">
        <v>6000</v>
      </c>
      <c r="E52" s="70">
        <v>44797</v>
      </c>
      <c r="F52" s="46" t="s">
        <v>54</v>
      </c>
      <c r="G52" s="40">
        <v>139367.37262005766</v>
      </c>
      <c r="H52" s="40">
        <v>1393.6737262005768</v>
      </c>
      <c r="I52" s="47">
        <v>23.227895436676278</v>
      </c>
    </row>
    <row r="53" spans="1:9" ht="15.75" customHeight="1" x14ac:dyDescent="0.2">
      <c r="A53" s="68">
        <v>44796</v>
      </c>
      <c r="B53" s="33">
        <v>44797</v>
      </c>
      <c r="C53" s="12" t="s">
        <v>30</v>
      </c>
      <c r="D53" s="12">
        <v>37500</v>
      </c>
      <c r="E53" s="70">
        <v>44797</v>
      </c>
      <c r="F53" s="46" t="s">
        <v>54</v>
      </c>
      <c r="G53" s="40">
        <v>1313202.6332718409</v>
      </c>
      <c r="H53" s="40">
        <v>13132.026332718409</v>
      </c>
      <c r="I53" s="47">
        <v>35.018736887249091</v>
      </c>
    </row>
    <row r="54" spans="1:9" ht="15.75" customHeight="1" x14ac:dyDescent="0.2">
      <c r="A54" s="68">
        <v>44796</v>
      </c>
      <c r="B54" s="33">
        <v>44797</v>
      </c>
      <c r="C54" s="12" t="s">
        <v>33</v>
      </c>
      <c r="D54" s="12">
        <v>250</v>
      </c>
      <c r="E54" s="70">
        <v>44797</v>
      </c>
      <c r="F54" s="46" t="s">
        <v>56</v>
      </c>
      <c r="G54" s="40">
        <v>563912.95766141533</v>
      </c>
      <c r="H54" s="40">
        <v>5639.1295766141538</v>
      </c>
      <c r="I54" s="47">
        <v>2255.6518306456614</v>
      </c>
    </row>
    <row r="55" spans="1:9" ht="15.75" customHeight="1" x14ac:dyDescent="0.2">
      <c r="A55" s="68">
        <v>44796</v>
      </c>
      <c r="B55" s="33">
        <v>44797</v>
      </c>
      <c r="C55" s="12" t="s">
        <v>34</v>
      </c>
      <c r="D55" s="12">
        <v>100</v>
      </c>
      <c r="E55" s="70">
        <v>44797</v>
      </c>
      <c r="F55" s="46" t="s">
        <v>57</v>
      </c>
      <c r="G55" s="40">
        <v>368920.11996710469</v>
      </c>
      <c r="H55" s="40">
        <v>3689.2011996710471</v>
      </c>
      <c r="I55" s="47">
        <v>3689.2011996710467</v>
      </c>
    </row>
    <row r="56" spans="1:9" ht="15.75" customHeight="1" x14ac:dyDescent="0.2">
      <c r="A56" s="68">
        <v>44796</v>
      </c>
      <c r="B56" s="33">
        <v>44797</v>
      </c>
      <c r="C56" s="12" t="s">
        <v>35</v>
      </c>
      <c r="D56" s="12">
        <v>100</v>
      </c>
      <c r="E56" s="70">
        <v>44797</v>
      </c>
      <c r="F56" s="46" t="s">
        <v>58</v>
      </c>
      <c r="G56" s="40">
        <v>4547.4068071507627</v>
      </c>
      <c r="H56" s="40">
        <v>45.474068071507631</v>
      </c>
      <c r="I56" s="47">
        <v>45.474068071507631</v>
      </c>
    </row>
    <row r="57" spans="1:9" ht="15.75" customHeight="1" x14ac:dyDescent="0.2">
      <c r="A57" s="68">
        <v>44796</v>
      </c>
      <c r="B57" s="33">
        <v>44797</v>
      </c>
      <c r="C57" s="12" t="s">
        <v>38</v>
      </c>
      <c r="D57" s="12">
        <v>50</v>
      </c>
      <c r="E57" s="70">
        <v>44797</v>
      </c>
      <c r="F57" s="46" t="s">
        <v>8</v>
      </c>
      <c r="G57" s="40">
        <v>23985.926659112494</v>
      </c>
      <c r="H57" s="40">
        <v>239.85926659112494</v>
      </c>
      <c r="I57" s="47">
        <v>479.71853318224987</v>
      </c>
    </row>
    <row r="58" spans="1:9" ht="15.75" customHeight="1" x14ac:dyDescent="0.2">
      <c r="A58" s="68">
        <v>44796</v>
      </c>
      <c r="B58" s="33">
        <v>44797</v>
      </c>
      <c r="C58" s="12" t="s">
        <v>36</v>
      </c>
      <c r="D58" s="12">
        <v>100</v>
      </c>
      <c r="E58" s="70">
        <v>44797</v>
      </c>
      <c r="F58" s="46" t="s">
        <v>59</v>
      </c>
      <c r="G58" s="40">
        <v>21557.079119079124</v>
      </c>
      <c r="H58" s="40">
        <v>215.57079119079125</v>
      </c>
      <c r="I58" s="47">
        <v>215.57079119079123</v>
      </c>
    </row>
    <row r="59" spans="1:9" ht="15.75" customHeight="1" x14ac:dyDescent="0.2">
      <c r="A59" s="69">
        <v>44796</v>
      </c>
      <c r="B59" s="54">
        <v>44797</v>
      </c>
      <c r="C59" s="75" t="s">
        <v>9</v>
      </c>
      <c r="D59" s="76">
        <v>1250</v>
      </c>
      <c r="E59" s="71">
        <v>44797</v>
      </c>
      <c r="F59" s="44" t="s">
        <v>65</v>
      </c>
      <c r="G59" s="39">
        <v>172814.5443123756</v>
      </c>
      <c r="H59" s="39">
        <v>1728.145443123756</v>
      </c>
      <c r="I59" s="48">
        <v>138.25163544990048</v>
      </c>
    </row>
    <row r="60" spans="1:9" ht="15.75" customHeight="1" x14ac:dyDescent="0.2">
      <c r="A60" s="68">
        <v>44797</v>
      </c>
      <c r="B60" s="33">
        <v>44798</v>
      </c>
      <c r="C60" s="12" t="s">
        <v>39</v>
      </c>
      <c r="D60" s="12">
        <v>2</v>
      </c>
      <c r="E60" s="70">
        <v>44798</v>
      </c>
      <c r="F60" s="46" t="s">
        <v>60</v>
      </c>
      <c r="G60" s="40">
        <v>113131.4839190261</v>
      </c>
      <c r="H60" s="40">
        <v>1131.314839190261</v>
      </c>
      <c r="I60" s="47">
        <v>56565.741959513049</v>
      </c>
    </row>
    <row r="61" spans="1:9" ht="15.75" customHeight="1" x14ac:dyDescent="0.2">
      <c r="A61" s="68">
        <v>44797</v>
      </c>
      <c r="B61" s="33">
        <v>44798</v>
      </c>
      <c r="C61" s="12" t="s">
        <v>40</v>
      </c>
      <c r="D61" s="12">
        <v>1</v>
      </c>
      <c r="E61" s="70">
        <v>44798</v>
      </c>
      <c r="F61" s="46" t="s">
        <v>61</v>
      </c>
      <c r="G61" s="40">
        <v>414317382.73254246</v>
      </c>
      <c r="H61" s="40">
        <v>4143173.8273254246</v>
      </c>
      <c r="I61" s="47">
        <v>414317382.73254246</v>
      </c>
    </row>
    <row r="62" spans="1:9" ht="15.75" customHeight="1" x14ac:dyDescent="0.2">
      <c r="A62" s="68">
        <v>44797</v>
      </c>
      <c r="B62" s="33">
        <v>44798</v>
      </c>
      <c r="C62" s="12" t="s">
        <v>41</v>
      </c>
      <c r="D62" s="12">
        <v>1</v>
      </c>
      <c r="E62" s="70">
        <v>44798</v>
      </c>
      <c r="F62" s="46" t="s">
        <v>10</v>
      </c>
      <c r="G62" s="40">
        <v>2761883.7490545963</v>
      </c>
      <c r="H62" s="40">
        <v>27618.837490545964</v>
      </c>
      <c r="I62" s="47">
        <v>2761883.7490545963</v>
      </c>
    </row>
    <row r="63" spans="1:9" ht="15.75" customHeight="1" x14ac:dyDescent="0.2">
      <c r="A63" s="68">
        <v>44797</v>
      </c>
      <c r="B63" s="33">
        <v>44798</v>
      </c>
      <c r="C63" s="12" t="s">
        <v>42</v>
      </c>
      <c r="D63" s="12">
        <v>1</v>
      </c>
      <c r="E63" s="70">
        <v>44798</v>
      </c>
      <c r="F63" s="46" t="s">
        <v>62</v>
      </c>
      <c r="G63" s="40">
        <v>384812.48255222652</v>
      </c>
      <c r="H63" s="40">
        <v>3848.1248255222654</v>
      </c>
      <c r="I63" s="47">
        <v>384812.48255222652</v>
      </c>
    </row>
    <row r="64" spans="1:9" ht="15.75" customHeight="1" x14ac:dyDescent="0.2">
      <c r="A64" s="68">
        <v>44797</v>
      </c>
      <c r="B64" s="33">
        <v>44798</v>
      </c>
      <c r="C64" s="12" t="s">
        <v>43</v>
      </c>
      <c r="D64" s="12">
        <v>6</v>
      </c>
      <c r="E64" s="70">
        <v>44798</v>
      </c>
      <c r="F64" s="46" t="s">
        <v>63</v>
      </c>
      <c r="G64" s="40">
        <v>14260.512467119512</v>
      </c>
      <c r="H64" s="40">
        <v>142.60512467119511</v>
      </c>
      <c r="I64" s="47">
        <v>2376.7520778532521</v>
      </c>
    </row>
    <row r="65" spans="1:9" ht="15.75" customHeight="1" x14ac:dyDescent="0.2">
      <c r="A65" s="68">
        <v>44797</v>
      </c>
      <c r="B65" s="33">
        <v>44798</v>
      </c>
      <c r="C65" s="12" t="s">
        <v>9</v>
      </c>
      <c r="D65" s="12">
        <v>400</v>
      </c>
      <c r="E65" s="70">
        <v>44798</v>
      </c>
      <c r="F65" s="46" t="s">
        <v>65</v>
      </c>
      <c r="G65" s="40">
        <v>54732.975316088778</v>
      </c>
      <c r="H65" s="40">
        <v>547.32975316088778</v>
      </c>
      <c r="I65" s="47">
        <v>136.83243829022194</v>
      </c>
    </row>
    <row r="66" spans="1:9" ht="15.75" customHeight="1" x14ac:dyDescent="0.2">
      <c r="A66" s="69">
        <v>44797</v>
      </c>
      <c r="B66" s="54">
        <v>44798</v>
      </c>
      <c r="C66" s="75" t="s">
        <v>44</v>
      </c>
      <c r="D66" s="76">
        <v>1</v>
      </c>
      <c r="E66" s="71">
        <v>44798</v>
      </c>
      <c r="F66" s="44" t="s">
        <v>64</v>
      </c>
      <c r="G66" s="39">
        <v>57025.698423311522</v>
      </c>
      <c r="H66" s="39">
        <v>570.25698423311519</v>
      </c>
      <c r="I66" s="48">
        <v>57025.698423311522</v>
      </c>
    </row>
    <row r="67" spans="1:9" ht="15.75" customHeight="1" x14ac:dyDescent="0.2">
      <c r="A67" s="68">
        <v>44798</v>
      </c>
      <c r="B67" s="33">
        <v>44799</v>
      </c>
      <c r="C67" s="12" t="s">
        <v>39</v>
      </c>
      <c r="D67" s="12">
        <v>2</v>
      </c>
      <c r="E67" s="70">
        <v>44799</v>
      </c>
      <c r="F67" s="46" t="s">
        <v>60</v>
      </c>
      <c r="G67" s="40">
        <v>111509.4577506401</v>
      </c>
      <c r="H67" s="40">
        <v>1115.094577506401</v>
      </c>
      <c r="I67" s="47">
        <v>55754.728875320048</v>
      </c>
    </row>
    <row r="68" spans="1:9" ht="15.75" customHeight="1" x14ac:dyDescent="0.2">
      <c r="A68" s="68">
        <v>44798</v>
      </c>
      <c r="B68" s="33">
        <v>44799</v>
      </c>
      <c r="C68" s="12" t="s">
        <v>40</v>
      </c>
      <c r="D68" s="12">
        <v>1</v>
      </c>
      <c r="E68" s="70">
        <v>44799</v>
      </c>
      <c r="F68" s="46" t="s">
        <v>61</v>
      </c>
      <c r="G68" s="40">
        <v>412817426.84861058</v>
      </c>
      <c r="H68" s="40">
        <v>4128174.2684861058</v>
      </c>
      <c r="I68" s="47">
        <v>412817426.84861058</v>
      </c>
    </row>
    <row r="69" spans="1:9" ht="15.75" customHeight="1" x14ac:dyDescent="0.2">
      <c r="A69" s="68">
        <v>44798</v>
      </c>
      <c r="B69" s="33">
        <v>44799</v>
      </c>
      <c r="C69" s="12" t="s">
        <v>41</v>
      </c>
      <c r="D69" s="12">
        <v>1</v>
      </c>
      <c r="E69" s="70">
        <v>44799</v>
      </c>
      <c r="F69" s="46" t="s">
        <v>10</v>
      </c>
      <c r="G69" s="40">
        <v>2766431.3987345467</v>
      </c>
      <c r="H69" s="40">
        <v>27664.313987345467</v>
      </c>
      <c r="I69" s="47">
        <v>2766431.3987345467</v>
      </c>
    </row>
    <row r="70" spans="1:9" ht="15.75" customHeight="1" x14ac:dyDescent="0.2">
      <c r="A70" s="68">
        <v>44798</v>
      </c>
      <c r="B70" s="33">
        <v>44799</v>
      </c>
      <c r="C70" s="12" t="s">
        <v>42</v>
      </c>
      <c r="D70" s="12">
        <v>1</v>
      </c>
      <c r="E70" s="70">
        <v>44799</v>
      </c>
      <c r="F70" s="46" t="s">
        <v>62</v>
      </c>
      <c r="G70" s="40">
        <v>382189.18204042834</v>
      </c>
      <c r="H70" s="40">
        <v>3821.8918204042834</v>
      </c>
      <c r="I70" s="47">
        <v>382189.18204042834</v>
      </c>
    </row>
    <row r="71" spans="1:9" ht="15.75" customHeight="1" x14ac:dyDescent="0.2">
      <c r="A71" s="68">
        <v>44798</v>
      </c>
      <c r="B71" s="33">
        <v>44799</v>
      </c>
      <c r="C71" s="12" t="s">
        <v>43</v>
      </c>
      <c r="D71" s="12">
        <v>6</v>
      </c>
      <c r="E71" s="70">
        <v>44799</v>
      </c>
      <c r="F71" s="46" t="s">
        <v>63</v>
      </c>
      <c r="G71" s="40">
        <v>14139.967077637248</v>
      </c>
      <c r="H71" s="40">
        <v>141.39967077637249</v>
      </c>
      <c r="I71" s="47">
        <v>2356.661179606208</v>
      </c>
    </row>
    <row r="72" spans="1:9" ht="15.75" customHeight="1" x14ac:dyDescent="0.2">
      <c r="A72" s="68">
        <v>44798</v>
      </c>
      <c r="B72" s="33">
        <v>44799</v>
      </c>
      <c r="C72" s="12" t="s">
        <v>9</v>
      </c>
      <c r="D72" s="12">
        <v>400</v>
      </c>
      <c r="E72" s="70">
        <v>44799</v>
      </c>
      <c r="F72" s="46" t="s">
        <v>65</v>
      </c>
      <c r="G72" s="40">
        <v>54523.523470909153</v>
      </c>
      <c r="H72" s="40">
        <v>545.23523470909151</v>
      </c>
      <c r="I72" s="47">
        <v>136.30880867727288</v>
      </c>
    </row>
    <row r="73" spans="1:9" ht="15.75" customHeight="1" x14ac:dyDescent="0.2">
      <c r="A73" s="69">
        <v>44798</v>
      </c>
      <c r="B73" s="54">
        <v>44799</v>
      </c>
      <c r="C73" s="75" t="s">
        <v>44</v>
      </c>
      <c r="D73" s="76">
        <v>1</v>
      </c>
      <c r="E73" s="71">
        <v>44799</v>
      </c>
      <c r="F73" s="44" t="s">
        <v>64</v>
      </c>
      <c r="G73" s="39">
        <v>56499.183391217288</v>
      </c>
      <c r="H73" s="39">
        <v>564.99183391217286</v>
      </c>
      <c r="I73" s="48">
        <v>56499.183391217288</v>
      </c>
    </row>
    <row r="74" spans="1:9" ht="15.75" customHeight="1" x14ac:dyDescent="0.2">
      <c r="A74" s="68">
        <v>44799</v>
      </c>
      <c r="B74" s="33">
        <v>44802</v>
      </c>
      <c r="C74" s="12" t="s">
        <v>26</v>
      </c>
      <c r="D74" s="12">
        <v>16000</v>
      </c>
      <c r="E74" s="70">
        <v>44802</v>
      </c>
      <c r="F74" s="46" t="s">
        <v>51</v>
      </c>
      <c r="G74" s="40">
        <v>45178.756359317427</v>
      </c>
      <c r="H74" s="40">
        <v>451.7875635931743</v>
      </c>
      <c r="I74" s="47">
        <v>2.8236722724573391</v>
      </c>
    </row>
    <row r="75" spans="1:9" ht="15.75" customHeight="1" x14ac:dyDescent="0.2">
      <c r="A75" s="68">
        <v>44799</v>
      </c>
      <c r="B75" s="33">
        <v>44802</v>
      </c>
      <c r="C75" s="12" t="s">
        <v>27</v>
      </c>
      <c r="D75" s="12">
        <v>15400</v>
      </c>
      <c r="E75" s="70">
        <v>44802</v>
      </c>
      <c r="F75" s="46" t="s">
        <v>51</v>
      </c>
      <c r="G75" s="40">
        <v>221682.104594515</v>
      </c>
      <c r="H75" s="40">
        <v>2216.8210459451502</v>
      </c>
      <c r="I75" s="47">
        <v>14.394941856786687</v>
      </c>
    </row>
    <row r="76" spans="1:9" ht="15.75" customHeight="1" x14ac:dyDescent="0.2">
      <c r="A76" s="68">
        <v>44799</v>
      </c>
      <c r="B76" s="33">
        <v>44802</v>
      </c>
      <c r="C76" s="12" t="s">
        <v>29</v>
      </c>
      <c r="D76" s="12">
        <v>12000</v>
      </c>
      <c r="E76" s="70">
        <v>44802</v>
      </c>
      <c r="F76" s="46" t="s">
        <v>54</v>
      </c>
      <c r="G76" s="40">
        <v>275409.28109631897</v>
      </c>
      <c r="H76" s="40">
        <v>2754.0928109631895</v>
      </c>
      <c r="I76" s="47">
        <v>22.950773424693249</v>
      </c>
    </row>
    <row r="77" spans="1:9" ht="15.75" customHeight="1" x14ac:dyDescent="0.2">
      <c r="A77" s="68">
        <v>44799</v>
      </c>
      <c r="B77" s="33">
        <v>44802</v>
      </c>
      <c r="C77" s="12" t="s">
        <v>30</v>
      </c>
      <c r="D77" s="12">
        <v>75000</v>
      </c>
      <c r="E77" s="70">
        <v>44802</v>
      </c>
      <c r="F77" s="46" t="s">
        <v>54</v>
      </c>
      <c r="G77" s="40">
        <v>2578084.093899027</v>
      </c>
      <c r="H77" s="40">
        <v>25780.84093899027</v>
      </c>
      <c r="I77" s="47">
        <v>34.374454585320358</v>
      </c>
    </row>
    <row r="78" spans="1:9" ht="15.75" customHeight="1" x14ac:dyDescent="0.2">
      <c r="A78" s="68">
        <v>44799</v>
      </c>
      <c r="B78" s="33">
        <v>44802</v>
      </c>
      <c r="C78" s="12" t="s">
        <v>33</v>
      </c>
      <c r="D78" s="12">
        <v>500</v>
      </c>
      <c r="E78" s="70">
        <v>44802</v>
      </c>
      <c r="F78" s="46" t="s">
        <v>56</v>
      </c>
      <c r="G78" s="40">
        <v>1119777.0747843522</v>
      </c>
      <c r="H78" s="40">
        <v>11197.770747843522</v>
      </c>
      <c r="I78" s="47">
        <v>2239.5541495687044</v>
      </c>
    </row>
    <row r="79" spans="1:9" ht="15.75" customHeight="1" x14ac:dyDescent="0.2">
      <c r="A79" s="68">
        <v>44799</v>
      </c>
      <c r="B79" s="33">
        <v>44802</v>
      </c>
      <c r="C79" s="12" t="s">
        <v>34</v>
      </c>
      <c r="D79" s="12">
        <v>200</v>
      </c>
      <c r="E79" s="70">
        <v>44802</v>
      </c>
      <c r="F79" s="46" t="s">
        <v>57</v>
      </c>
      <c r="G79" s="40">
        <v>746502.26178158238</v>
      </c>
      <c r="H79" s="40">
        <v>7465.0226178158237</v>
      </c>
      <c r="I79" s="47">
        <v>3732.5113089079118</v>
      </c>
    </row>
    <row r="80" spans="1:9" ht="15.75" customHeight="1" x14ac:dyDescent="0.2">
      <c r="A80" s="68">
        <v>44799</v>
      </c>
      <c r="B80" s="33">
        <v>44802</v>
      </c>
      <c r="C80" s="12" t="s">
        <v>35</v>
      </c>
      <c r="D80" s="12">
        <v>200</v>
      </c>
      <c r="E80" s="70">
        <v>44802</v>
      </c>
      <c r="F80" s="46" t="s">
        <v>58</v>
      </c>
      <c r="G80" s="40">
        <v>8788.0551892658114</v>
      </c>
      <c r="H80" s="40">
        <v>87.880551892658119</v>
      </c>
      <c r="I80" s="47">
        <v>43.940275946329052</v>
      </c>
    </row>
    <row r="81" spans="1:9" ht="15.75" customHeight="1" x14ac:dyDescent="0.2">
      <c r="A81" s="68">
        <v>44799</v>
      </c>
      <c r="B81" s="33">
        <v>44802</v>
      </c>
      <c r="C81" s="12" t="s">
        <v>38</v>
      </c>
      <c r="D81" s="12">
        <v>100</v>
      </c>
      <c r="E81" s="70">
        <v>44802</v>
      </c>
      <c r="F81" s="46" t="s">
        <v>8</v>
      </c>
      <c r="G81" s="40">
        <v>47428.633998245576</v>
      </c>
      <c r="H81" s="40">
        <v>474.28633998245579</v>
      </c>
      <c r="I81" s="47">
        <v>474.28633998245579</v>
      </c>
    </row>
    <row r="82" spans="1:9" ht="15.75" customHeight="1" x14ac:dyDescent="0.2">
      <c r="A82" s="68">
        <v>44799</v>
      </c>
      <c r="B82" s="33">
        <v>44802</v>
      </c>
      <c r="C82" s="12" t="s">
        <v>36</v>
      </c>
      <c r="D82" s="12">
        <v>200</v>
      </c>
      <c r="E82" s="70">
        <v>44802</v>
      </c>
      <c r="F82" s="46" t="s">
        <v>59</v>
      </c>
      <c r="G82" s="40">
        <v>43741.515608775437</v>
      </c>
      <c r="H82" s="40">
        <v>437.41515608775438</v>
      </c>
      <c r="I82" s="47">
        <v>218.70757804387719</v>
      </c>
    </row>
    <row r="83" spans="1:9" ht="15.75" customHeight="1" x14ac:dyDescent="0.2">
      <c r="A83" s="69">
        <v>44799</v>
      </c>
      <c r="B83" s="54">
        <v>44802</v>
      </c>
      <c r="C83" s="75" t="s">
        <v>9</v>
      </c>
      <c r="D83" s="8">
        <v>2500</v>
      </c>
      <c r="E83" s="71">
        <v>44802</v>
      </c>
      <c r="F83" s="44" t="s">
        <v>65</v>
      </c>
      <c r="G83" s="39">
        <v>334206.72143989999</v>
      </c>
      <c r="H83" s="39">
        <v>3342.067214399</v>
      </c>
      <c r="I83" s="48">
        <v>133.68268857595999</v>
      </c>
    </row>
    <row r="84" spans="1:9" ht="15.75" customHeight="1" x14ac:dyDescent="0.2">
      <c r="A84" s="68">
        <v>44802</v>
      </c>
      <c r="B84" s="33">
        <v>44803</v>
      </c>
      <c r="C84" s="12" t="s">
        <v>26</v>
      </c>
      <c r="D84" s="12">
        <v>8000</v>
      </c>
      <c r="E84" s="70">
        <v>44803</v>
      </c>
      <c r="F84" s="46" t="s">
        <v>51</v>
      </c>
      <c r="G84" s="40">
        <v>22904.207459011413</v>
      </c>
      <c r="H84" s="40">
        <v>229.04207459011414</v>
      </c>
      <c r="I84" s="47">
        <v>2.8630259323764267</v>
      </c>
    </row>
    <row r="85" spans="1:9" ht="15.75" customHeight="1" x14ac:dyDescent="0.2">
      <c r="A85" s="68">
        <v>44802</v>
      </c>
      <c r="B85" s="33">
        <v>44803</v>
      </c>
      <c r="C85" s="12" t="s">
        <v>27</v>
      </c>
      <c r="D85" s="12">
        <v>7700</v>
      </c>
      <c r="E85" s="70">
        <v>44803</v>
      </c>
      <c r="F85" s="46" t="s">
        <v>51</v>
      </c>
      <c r="G85" s="40">
        <v>112263.44261246697</v>
      </c>
      <c r="H85" s="40">
        <v>1122.6344261246697</v>
      </c>
      <c r="I85" s="47">
        <v>14.579667871748956</v>
      </c>
    </row>
    <row r="86" spans="1:9" ht="15.75" customHeight="1" x14ac:dyDescent="0.2">
      <c r="A86" s="68">
        <v>44802</v>
      </c>
      <c r="B86" s="33">
        <v>44803</v>
      </c>
      <c r="C86" s="12" t="s">
        <v>29</v>
      </c>
      <c r="D86" s="12">
        <v>6000</v>
      </c>
      <c r="E86" s="70">
        <v>44803</v>
      </c>
      <c r="F86" s="46" t="s">
        <v>54</v>
      </c>
      <c r="G86" s="40">
        <v>136427.40590292285</v>
      </c>
      <c r="H86" s="40">
        <v>1364.2740590292285</v>
      </c>
      <c r="I86" s="47">
        <v>22.737900983820474</v>
      </c>
    </row>
    <row r="87" spans="1:9" ht="15.75" customHeight="1" x14ac:dyDescent="0.2">
      <c r="A87" s="68">
        <v>44802</v>
      </c>
      <c r="B87" s="33">
        <v>44803</v>
      </c>
      <c r="C87" s="12" t="s">
        <v>30</v>
      </c>
      <c r="D87" s="12">
        <v>37500</v>
      </c>
      <c r="E87" s="70">
        <v>44803</v>
      </c>
      <c r="F87" s="46" t="s">
        <v>54</v>
      </c>
      <c r="G87" s="40">
        <v>1296355.0357767113</v>
      </c>
      <c r="H87" s="40">
        <v>12963.550357767113</v>
      </c>
      <c r="I87" s="47">
        <v>34.569467620712302</v>
      </c>
    </row>
    <row r="88" spans="1:9" ht="15.75" customHeight="1" x14ac:dyDescent="0.2">
      <c r="A88" s="68">
        <v>44802</v>
      </c>
      <c r="B88" s="33">
        <v>44803</v>
      </c>
      <c r="C88" s="12" t="s">
        <v>33</v>
      </c>
      <c r="D88" s="12">
        <v>250</v>
      </c>
      <c r="E88" s="70">
        <v>44803</v>
      </c>
      <c r="F88" s="46" t="s">
        <v>56</v>
      </c>
      <c r="G88" s="40">
        <v>542134.24249270256</v>
      </c>
      <c r="H88" s="40">
        <v>5421.3424249270256</v>
      </c>
      <c r="I88" s="47">
        <v>2168.5369699708103</v>
      </c>
    </row>
    <row r="89" spans="1:9" ht="15.75" customHeight="1" x14ac:dyDescent="0.2">
      <c r="A89" s="68">
        <v>44802</v>
      </c>
      <c r="B89" s="33">
        <v>44803</v>
      </c>
      <c r="C89" s="12" t="s">
        <v>34</v>
      </c>
      <c r="D89" s="12">
        <v>100</v>
      </c>
      <c r="E89" s="70">
        <v>44803</v>
      </c>
      <c r="F89" s="46" t="s">
        <v>57</v>
      </c>
      <c r="G89" s="40">
        <v>369636.12971305102</v>
      </c>
      <c r="H89" s="40">
        <v>3696.3612971305101</v>
      </c>
      <c r="I89" s="47">
        <v>3696.3612971305101</v>
      </c>
    </row>
    <row r="90" spans="1:9" ht="15.75" customHeight="1" x14ac:dyDescent="0.2">
      <c r="A90" s="68">
        <v>44802</v>
      </c>
      <c r="B90" s="33">
        <v>44803</v>
      </c>
      <c r="C90" s="12" t="s">
        <v>35</v>
      </c>
      <c r="D90" s="12">
        <v>100</v>
      </c>
      <c r="E90" s="70">
        <v>44803</v>
      </c>
      <c r="F90" s="46" t="s">
        <v>58</v>
      </c>
      <c r="G90" s="40">
        <v>4349.7471842036048</v>
      </c>
      <c r="H90" s="40">
        <v>43.497471842036049</v>
      </c>
      <c r="I90" s="47">
        <v>43.497471842036049</v>
      </c>
    </row>
    <row r="91" spans="1:9" ht="15.75" customHeight="1" x14ac:dyDescent="0.2">
      <c r="A91" s="68">
        <v>44802</v>
      </c>
      <c r="B91" s="33">
        <v>44803</v>
      </c>
      <c r="C91" s="12" t="s">
        <v>38</v>
      </c>
      <c r="D91" s="12">
        <v>50</v>
      </c>
      <c r="E91" s="70">
        <v>44803</v>
      </c>
      <c r="F91" s="46" t="s">
        <v>8</v>
      </c>
      <c r="G91" s="40">
        <v>23712.158038451518</v>
      </c>
      <c r="H91" s="40">
        <v>237.1215803845152</v>
      </c>
      <c r="I91" s="47">
        <v>474.24316076903034</v>
      </c>
    </row>
    <row r="92" spans="1:9" ht="15.75" customHeight="1" x14ac:dyDescent="0.2">
      <c r="A92" s="68">
        <v>44802</v>
      </c>
      <c r="B92" s="33">
        <v>44803</v>
      </c>
      <c r="C92" s="12" t="s">
        <v>36</v>
      </c>
      <c r="D92" s="12">
        <v>100</v>
      </c>
      <c r="E92" s="70">
        <v>44803</v>
      </c>
      <c r="F92" s="46" t="s">
        <v>59</v>
      </c>
      <c r="G92" s="40">
        <v>21966.546702253974</v>
      </c>
      <c r="H92" s="40">
        <v>219.66546702253976</v>
      </c>
      <c r="I92" s="47">
        <v>219.66546702253976</v>
      </c>
    </row>
    <row r="93" spans="1:9" ht="15.75" customHeight="1" x14ac:dyDescent="0.2">
      <c r="A93" s="69">
        <v>44802</v>
      </c>
      <c r="B93" s="54">
        <v>44803</v>
      </c>
      <c r="C93" s="75" t="s">
        <v>9</v>
      </c>
      <c r="D93" s="76">
        <v>1250</v>
      </c>
      <c r="E93" s="71">
        <v>44803</v>
      </c>
      <c r="F93" s="44" t="s">
        <v>65</v>
      </c>
      <c r="G93" s="39">
        <v>167624.71480403707</v>
      </c>
      <c r="H93" s="39">
        <v>1676.2471480403708</v>
      </c>
      <c r="I93" s="48">
        <v>134.09977184322966</v>
      </c>
    </row>
    <row r="94" spans="1:9" ht="15.75" customHeight="1" x14ac:dyDescent="0.2">
      <c r="A94" s="68">
        <v>44803</v>
      </c>
      <c r="B94" s="33">
        <v>44804</v>
      </c>
      <c r="C94" s="12" t="s">
        <v>26</v>
      </c>
      <c r="D94" s="12">
        <v>14130</v>
      </c>
      <c r="E94" s="70">
        <v>44804</v>
      </c>
      <c r="F94" s="46" t="s">
        <v>51</v>
      </c>
      <c r="G94" s="40">
        <v>40432.143128539203</v>
      </c>
      <c r="H94" s="40">
        <v>404.32143128539201</v>
      </c>
      <c r="I94" s="47">
        <v>2.8614397118569852</v>
      </c>
    </row>
    <row r="95" spans="1:9" ht="15.75" customHeight="1" x14ac:dyDescent="0.2">
      <c r="A95" s="68">
        <v>44803</v>
      </c>
      <c r="B95" s="33">
        <v>44804</v>
      </c>
      <c r="C95" s="12" t="s">
        <v>27</v>
      </c>
      <c r="D95" s="12">
        <v>10800</v>
      </c>
      <c r="E95" s="70">
        <v>44804</v>
      </c>
      <c r="F95" s="46" t="s">
        <v>51</v>
      </c>
      <c r="G95" s="40">
        <v>156571.4902204801</v>
      </c>
      <c r="H95" s="40">
        <v>1565.7149022048011</v>
      </c>
      <c r="I95" s="47">
        <v>14.49736020560001</v>
      </c>
    </row>
    <row r="96" spans="1:9" ht="15.75" customHeight="1" x14ac:dyDescent="0.2">
      <c r="A96" s="68">
        <v>44803</v>
      </c>
      <c r="B96" s="33">
        <v>44804</v>
      </c>
      <c r="C96" s="12" t="s">
        <v>28</v>
      </c>
      <c r="D96" s="12">
        <v>18000</v>
      </c>
      <c r="E96" s="70">
        <v>44804</v>
      </c>
      <c r="F96" s="46" t="s">
        <v>53</v>
      </c>
      <c r="G96" s="40">
        <v>33446.496441609117</v>
      </c>
      <c r="H96" s="40">
        <v>334.46496441609116</v>
      </c>
      <c r="I96" s="47">
        <v>1.8581386912005065</v>
      </c>
    </row>
    <row r="97" spans="1:9" ht="15.75" customHeight="1" x14ac:dyDescent="0.2">
      <c r="A97" s="68">
        <v>44803</v>
      </c>
      <c r="B97" s="33">
        <v>44804</v>
      </c>
      <c r="C97" s="12" t="s">
        <v>29</v>
      </c>
      <c r="D97" s="12">
        <v>45000</v>
      </c>
      <c r="E97" s="70">
        <v>44804</v>
      </c>
      <c r="F97" s="46" t="s">
        <v>54</v>
      </c>
      <c r="G97" s="40">
        <v>1011453.7437647275</v>
      </c>
      <c r="H97" s="40">
        <v>10114.537437647276</v>
      </c>
      <c r="I97" s="47">
        <v>22.476749861438389</v>
      </c>
    </row>
    <row r="98" spans="1:9" ht="15.75" customHeight="1" x14ac:dyDescent="0.2">
      <c r="A98" s="68">
        <v>44803</v>
      </c>
      <c r="B98" s="33">
        <v>44804</v>
      </c>
      <c r="C98" s="12" t="s">
        <v>30</v>
      </c>
      <c r="D98" s="12">
        <v>45000</v>
      </c>
      <c r="E98" s="70">
        <v>44804</v>
      </c>
      <c r="F98" s="46" t="s">
        <v>54</v>
      </c>
      <c r="G98" s="40">
        <v>1549694.9204692068</v>
      </c>
      <c r="H98" s="40">
        <v>15496.949204692068</v>
      </c>
      <c r="I98" s="47">
        <v>34.437664899315706</v>
      </c>
    </row>
    <row r="99" spans="1:9" ht="15.75" customHeight="1" x14ac:dyDescent="0.2">
      <c r="A99" s="68">
        <v>44803</v>
      </c>
      <c r="B99" s="33">
        <v>44804</v>
      </c>
      <c r="C99" s="12" t="s">
        <v>31</v>
      </c>
      <c r="D99" s="12">
        <v>90000</v>
      </c>
      <c r="E99" s="70">
        <v>44804</v>
      </c>
      <c r="F99" s="46" t="s">
        <v>52</v>
      </c>
      <c r="G99" s="40">
        <v>119615.07215147925</v>
      </c>
      <c r="H99" s="40">
        <v>1196.1507215147926</v>
      </c>
      <c r="I99" s="47">
        <v>1.3290563572386584</v>
      </c>
    </row>
    <row r="100" spans="1:9" ht="15.75" customHeight="1" x14ac:dyDescent="0.2">
      <c r="A100" s="68">
        <v>44803</v>
      </c>
      <c r="B100" s="33">
        <v>44804</v>
      </c>
      <c r="C100" s="12" t="s">
        <v>32</v>
      </c>
      <c r="D100" s="12">
        <v>2250</v>
      </c>
      <c r="E100" s="70">
        <v>44804</v>
      </c>
      <c r="F100" s="46" t="s">
        <v>55</v>
      </c>
      <c r="G100" s="40">
        <v>44587.965039012772</v>
      </c>
      <c r="H100" s="40">
        <v>445.87965039012772</v>
      </c>
      <c r="I100" s="47">
        <v>19.816873350672342</v>
      </c>
    </row>
    <row r="101" spans="1:9" ht="15.75" customHeight="1" x14ac:dyDescent="0.2">
      <c r="A101" s="68">
        <v>44803</v>
      </c>
      <c r="B101" s="33">
        <v>44804</v>
      </c>
      <c r="C101" s="12" t="s">
        <v>33</v>
      </c>
      <c r="D101" s="12">
        <v>540</v>
      </c>
      <c r="E101" s="70">
        <v>44804</v>
      </c>
      <c r="F101" s="46" t="s">
        <v>56</v>
      </c>
      <c r="G101" s="40">
        <v>1171870.6252322223</v>
      </c>
      <c r="H101" s="40">
        <v>11718.706252322223</v>
      </c>
      <c r="I101" s="47">
        <v>2170.1307874670783</v>
      </c>
    </row>
    <row r="102" spans="1:9" ht="15.75" customHeight="1" x14ac:dyDescent="0.2">
      <c r="A102" s="69">
        <v>44803</v>
      </c>
      <c r="B102" s="54">
        <v>44804</v>
      </c>
      <c r="C102" s="75" t="s">
        <v>9</v>
      </c>
      <c r="D102" s="76">
        <v>1080</v>
      </c>
      <c r="E102" s="71">
        <v>44804</v>
      </c>
      <c r="F102" s="44" t="s">
        <v>65</v>
      </c>
      <c r="G102" s="39">
        <v>146521.41587857009</v>
      </c>
      <c r="H102" s="39">
        <v>1465.2141587857009</v>
      </c>
      <c r="I102" s="48">
        <v>135.66797766534268</v>
      </c>
    </row>
    <row r="103" spans="1:9" ht="15.75" customHeight="1" x14ac:dyDescent="0.2">
      <c r="A103" s="68">
        <v>44804</v>
      </c>
      <c r="B103" s="33">
        <v>44805</v>
      </c>
      <c r="C103" s="12" t="s">
        <v>39</v>
      </c>
      <c r="D103" s="12">
        <v>4</v>
      </c>
      <c r="E103" s="70">
        <v>44805</v>
      </c>
      <c r="F103" s="46" t="s">
        <v>60</v>
      </c>
      <c r="G103" s="40">
        <v>217225.91925268606</v>
      </c>
      <c r="H103" s="40">
        <v>2172.2591925268607</v>
      </c>
      <c r="I103" s="47">
        <v>54306.479813171514</v>
      </c>
    </row>
    <row r="104" spans="1:9" ht="15.75" customHeight="1" x14ac:dyDescent="0.2">
      <c r="A104" s="68">
        <v>44804</v>
      </c>
      <c r="B104" s="33">
        <v>44805</v>
      </c>
      <c r="C104" s="12" t="s">
        <v>40</v>
      </c>
      <c r="D104" s="12">
        <v>2</v>
      </c>
      <c r="E104" s="70">
        <v>44805</v>
      </c>
      <c r="F104" s="46" t="s">
        <v>61</v>
      </c>
      <c r="G104" s="40">
        <v>805856427.06806755</v>
      </c>
      <c r="H104" s="40">
        <v>8058564.2706806753</v>
      </c>
      <c r="I104" s="47">
        <v>402928213.53403378</v>
      </c>
    </row>
    <row r="105" spans="1:9" ht="15.75" customHeight="1" x14ac:dyDescent="0.2">
      <c r="A105" s="68">
        <v>44804</v>
      </c>
      <c r="B105" s="33">
        <v>44805</v>
      </c>
      <c r="C105" s="12" t="s">
        <v>41</v>
      </c>
      <c r="D105" s="12">
        <v>2</v>
      </c>
      <c r="E105" s="70">
        <v>44805</v>
      </c>
      <c r="F105" s="46" t="s">
        <v>10</v>
      </c>
      <c r="G105" s="40">
        <v>5558380.3127119271</v>
      </c>
      <c r="H105" s="40">
        <v>55583.803127119274</v>
      </c>
      <c r="I105" s="47">
        <v>2779190.1563559636</v>
      </c>
    </row>
    <row r="106" spans="1:9" ht="15.75" customHeight="1" x14ac:dyDescent="0.2">
      <c r="A106" s="68">
        <v>44804</v>
      </c>
      <c r="B106" s="33">
        <v>44805</v>
      </c>
      <c r="C106" s="12" t="s">
        <v>42</v>
      </c>
      <c r="D106" s="12">
        <v>2</v>
      </c>
      <c r="E106" s="70">
        <v>44805</v>
      </c>
      <c r="F106" s="46" t="s">
        <v>62</v>
      </c>
      <c r="G106" s="40">
        <v>756032.14104086254</v>
      </c>
      <c r="H106" s="40">
        <v>7560.3214104086255</v>
      </c>
      <c r="I106" s="47">
        <v>378016.07052043127</v>
      </c>
    </row>
    <row r="107" spans="1:9" ht="15.75" customHeight="1" x14ac:dyDescent="0.2">
      <c r="A107" s="68">
        <v>44804</v>
      </c>
      <c r="B107" s="33">
        <v>44805</v>
      </c>
      <c r="C107" s="12" t="s">
        <v>43</v>
      </c>
      <c r="D107" s="12">
        <v>12</v>
      </c>
      <c r="E107" s="70">
        <v>44805</v>
      </c>
      <c r="F107" s="46" t="s">
        <v>63</v>
      </c>
      <c r="G107" s="40">
        <v>27822.134959751154</v>
      </c>
      <c r="H107" s="40">
        <v>278.22134959751156</v>
      </c>
      <c r="I107" s="47">
        <v>2318.5112466459295</v>
      </c>
    </row>
    <row r="108" spans="1:9" ht="15.75" customHeight="1" x14ac:dyDescent="0.2">
      <c r="A108" s="68">
        <v>44804</v>
      </c>
      <c r="B108" s="33">
        <v>44805</v>
      </c>
      <c r="C108" s="12" t="s">
        <v>9</v>
      </c>
      <c r="D108" s="12">
        <v>800</v>
      </c>
      <c r="E108" s="70">
        <v>44805</v>
      </c>
      <c r="F108" s="46" t="s">
        <v>65</v>
      </c>
      <c r="G108" s="40">
        <v>105823.25767448422</v>
      </c>
      <c r="H108" s="40">
        <v>1058.2325767448422</v>
      </c>
      <c r="I108" s="47">
        <v>132.27907209310527</v>
      </c>
    </row>
    <row r="109" spans="1:9" ht="15.75" customHeight="1" x14ac:dyDescent="0.2">
      <c r="A109" s="69">
        <v>44804</v>
      </c>
      <c r="B109" s="54">
        <v>44805</v>
      </c>
      <c r="C109" s="12" t="s">
        <v>44</v>
      </c>
      <c r="D109" s="12">
        <v>2</v>
      </c>
      <c r="E109" s="71">
        <v>44805</v>
      </c>
      <c r="F109" s="44" t="s">
        <v>64</v>
      </c>
      <c r="G109" s="39">
        <v>110462.32567054714</v>
      </c>
      <c r="H109" s="39">
        <v>1104.6232567054715</v>
      </c>
      <c r="I109" s="48">
        <v>55231.162835273572</v>
      </c>
    </row>
    <row r="110" spans="1:9" ht="15.75" customHeight="1" x14ac:dyDescent="0.2">
      <c r="A110" s="68">
        <v>44805</v>
      </c>
      <c r="B110" s="33">
        <v>44806</v>
      </c>
      <c r="C110" s="12" t="s">
        <v>26</v>
      </c>
      <c r="D110" s="12">
        <v>8000</v>
      </c>
      <c r="E110" s="70">
        <v>44806</v>
      </c>
      <c r="F110" s="46" t="s">
        <v>51</v>
      </c>
      <c r="G110" s="40">
        <v>22505.726858674581</v>
      </c>
      <c r="H110" s="40">
        <v>225.05726858674581</v>
      </c>
      <c r="I110" s="47">
        <v>2.8132158573343227</v>
      </c>
    </row>
    <row r="111" spans="1:9" ht="15.75" customHeight="1" x14ac:dyDescent="0.2">
      <c r="A111" s="68">
        <v>44805</v>
      </c>
      <c r="B111" s="33">
        <v>44806</v>
      </c>
      <c r="C111" s="12" t="s">
        <v>27</v>
      </c>
      <c r="D111" s="12">
        <v>7700</v>
      </c>
      <c r="E111" s="70">
        <v>44806</v>
      </c>
      <c r="F111" s="46" t="s">
        <v>51</v>
      </c>
      <c r="G111" s="40">
        <v>110058.0270295962</v>
      </c>
      <c r="H111" s="40">
        <v>1100.580270295962</v>
      </c>
      <c r="I111" s="47">
        <v>14.293250263583921</v>
      </c>
    </row>
    <row r="112" spans="1:9" ht="15.75" customHeight="1" x14ac:dyDescent="0.2">
      <c r="A112" s="68">
        <v>44805</v>
      </c>
      <c r="B112" s="33">
        <v>44806</v>
      </c>
      <c r="C112" s="12" t="s">
        <v>29</v>
      </c>
      <c r="D112" s="12">
        <v>6000</v>
      </c>
      <c r="E112" s="70">
        <v>44806</v>
      </c>
      <c r="F112" s="46" t="s">
        <v>54</v>
      </c>
      <c r="G112" s="40">
        <v>135039.19556480017</v>
      </c>
      <c r="H112" s="40">
        <v>1350.3919556480018</v>
      </c>
      <c r="I112" s="47">
        <v>22.506532594133365</v>
      </c>
    </row>
    <row r="113" spans="1:9" ht="15.75" customHeight="1" x14ac:dyDescent="0.2">
      <c r="A113" s="68">
        <v>44805</v>
      </c>
      <c r="B113" s="33">
        <v>44806</v>
      </c>
      <c r="C113" s="12" t="s">
        <v>30</v>
      </c>
      <c r="D113" s="12">
        <v>37500</v>
      </c>
      <c r="E113" s="70">
        <v>44806</v>
      </c>
      <c r="F113" s="46" t="s">
        <v>54</v>
      </c>
      <c r="G113" s="40">
        <v>1292441.5682261121</v>
      </c>
      <c r="H113" s="40">
        <v>12924.41568226112</v>
      </c>
      <c r="I113" s="47">
        <v>34.465108486029656</v>
      </c>
    </row>
    <row r="114" spans="1:9" ht="15.75" customHeight="1" x14ac:dyDescent="0.2">
      <c r="A114" s="68">
        <v>44805</v>
      </c>
      <c r="B114" s="33">
        <v>44806</v>
      </c>
      <c r="C114" s="12" t="s">
        <v>33</v>
      </c>
      <c r="D114" s="12">
        <v>250</v>
      </c>
      <c r="E114" s="70">
        <v>44806</v>
      </c>
      <c r="F114" s="46" t="s">
        <v>56</v>
      </c>
      <c r="G114" s="40">
        <v>552452.51486007182</v>
      </c>
      <c r="H114" s="40">
        <v>5524.5251486007182</v>
      </c>
      <c r="I114" s="47">
        <v>2209.8100594402872</v>
      </c>
    </row>
    <row r="115" spans="1:9" ht="15.75" customHeight="1" x14ac:dyDescent="0.2">
      <c r="A115" s="68">
        <v>44805</v>
      </c>
      <c r="B115" s="33">
        <v>44806</v>
      </c>
      <c r="C115" s="12" t="s">
        <v>34</v>
      </c>
      <c r="D115" s="12">
        <v>100</v>
      </c>
      <c r="E115" s="70">
        <v>44806</v>
      </c>
      <c r="F115" s="46" t="s">
        <v>57</v>
      </c>
      <c r="G115" s="40">
        <v>364607.64905063697</v>
      </c>
      <c r="H115" s="40">
        <v>3646.0764905063697</v>
      </c>
      <c r="I115" s="47">
        <v>3646.0764905063697</v>
      </c>
    </row>
    <row r="116" spans="1:9" ht="15.75" customHeight="1" x14ac:dyDescent="0.2">
      <c r="A116" s="68">
        <v>44805</v>
      </c>
      <c r="B116" s="33">
        <v>44806</v>
      </c>
      <c r="C116" s="12" t="s">
        <v>35</v>
      </c>
      <c r="D116" s="12">
        <v>100</v>
      </c>
      <c r="E116" s="70">
        <v>44806</v>
      </c>
      <c r="F116" s="46" t="s">
        <v>58</v>
      </c>
      <c r="G116" s="40">
        <v>4339.9254770419402</v>
      </c>
      <c r="H116" s="40">
        <v>43.399254770419404</v>
      </c>
      <c r="I116" s="47">
        <v>43.399254770419404</v>
      </c>
    </row>
    <row r="117" spans="1:9" ht="15.75" customHeight="1" x14ac:dyDescent="0.2">
      <c r="A117" s="68">
        <v>44805</v>
      </c>
      <c r="B117" s="33">
        <v>44806</v>
      </c>
      <c r="C117" s="12" t="s">
        <v>38</v>
      </c>
      <c r="D117" s="12">
        <v>50</v>
      </c>
      <c r="E117" s="70">
        <v>44806</v>
      </c>
      <c r="F117" s="46" t="s">
        <v>8</v>
      </c>
      <c r="G117" s="40">
        <v>23571.923469969992</v>
      </c>
      <c r="H117" s="40">
        <v>235.71923469969991</v>
      </c>
      <c r="I117" s="47">
        <v>471.43846939939982</v>
      </c>
    </row>
    <row r="118" spans="1:9" ht="15.75" customHeight="1" x14ac:dyDescent="0.2">
      <c r="A118" s="68">
        <v>44805</v>
      </c>
      <c r="B118" s="33">
        <v>44806</v>
      </c>
      <c r="C118" s="12" t="s">
        <v>36</v>
      </c>
      <c r="D118" s="12">
        <v>100</v>
      </c>
      <c r="E118" s="70">
        <v>44806</v>
      </c>
      <c r="F118" s="46" t="s">
        <v>59</v>
      </c>
      <c r="G118" s="40">
        <v>22258.146551847032</v>
      </c>
      <c r="H118" s="40">
        <v>222.58146551847034</v>
      </c>
      <c r="I118" s="47">
        <v>222.58146551847031</v>
      </c>
    </row>
    <row r="119" spans="1:9" ht="15.75" customHeight="1" x14ac:dyDescent="0.2">
      <c r="A119" s="69">
        <v>44805</v>
      </c>
      <c r="B119" s="54">
        <v>44806</v>
      </c>
      <c r="C119" s="75" t="s">
        <v>9</v>
      </c>
      <c r="D119" s="76">
        <v>1250</v>
      </c>
      <c r="E119" s="71">
        <v>44806</v>
      </c>
      <c r="F119" s="44" t="s">
        <v>65</v>
      </c>
      <c r="G119" s="39">
        <v>166759.54475694534</v>
      </c>
      <c r="H119" s="39">
        <v>1667.5954475694534</v>
      </c>
      <c r="I119" s="48">
        <v>133.40763580555628</v>
      </c>
    </row>
    <row r="120" spans="1:9" ht="15.75" customHeight="1" x14ac:dyDescent="0.2">
      <c r="A120" s="68">
        <v>44806</v>
      </c>
      <c r="B120" s="33">
        <v>44809</v>
      </c>
      <c r="C120" s="12" t="s">
        <v>39</v>
      </c>
      <c r="D120" s="12">
        <v>4</v>
      </c>
      <c r="E120" s="70">
        <v>44809</v>
      </c>
      <c r="F120" s="46" t="s">
        <v>60</v>
      </c>
      <c r="G120" s="40">
        <v>218959.52527756334</v>
      </c>
      <c r="H120" s="40">
        <v>2189.5952527756335</v>
      </c>
      <c r="I120" s="47">
        <v>54739.881319390835</v>
      </c>
    </row>
    <row r="121" spans="1:9" ht="15.75" customHeight="1" x14ac:dyDescent="0.2">
      <c r="A121" s="68">
        <v>44806</v>
      </c>
      <c r="B121" s="33">
        <v>44809</v>
      </c>
      <c r="C121" s="12" t="s">
        <v>40</v>
      </c>
      <c r="D121" s="12">
        <v>2</v>
      </c>
      <c r="E121" s="70">
        <v>44809</v>
      </c>
      <c r="F121" s="46" t="s">
        <v>61</v>
      </c>
      <c r="G121" s="40">
        <v>816170134.61170125</v>
      </c>
      <c r="H121" s="40">
        <v>8161701.3461170131</v>
      </c>
      <c r="I121" s="47">
        <v>408085067.30585063</v>
      </c>
    </row>
    <row r="122" spans="1:9" ht="15.75" customHeight="1" x14ac:dyDescent="0.2">
      <c r="A122" s="68">
        <v>44806</v>
      </c>
      <c r="B122" s="33">
        <v>44809</v>
      </c>
      <c r="C122" s="12" t="s">
        <v>41</v>
      </c>
      <c r="D122" s="12">
        <v>2</v>
      </c>
      <c r="E122" s="70">
        <v>44809</v>
      </c>
      <c r="F122" s="46" t="s">
        <v>10</v>
      </c>
      <c r="G122" s="40">
        <v>5658836.8453590535</v>
      </c>
      <c r="H122" s="40">
        <v>56588.368453590534</v>
      </c>
      <c r="I122" s="47">
        <v>2829418.4226795267</v>
      </c>
    </row>
    <row r="123" spans="1:9" ht="15.75" customHeight="1" x14ac:dyDescent="0.2">
      <c r="A123" s="68">
        <v>44806</v>
      </c>
      <c r="B123" s="33">
        <v>44809</v>
      </c>
      <c r="C123" s="12" t="s">
        <v>42</v>
      </c>
      <c r="D123" s="12">
        <v>2</v>
      </c>
      <c r="E123" s="70">
        <v>44809</v>
      </c>
      <c r="F123" s="46" t="s">
        <v>62</v>
      </c>
      <c r="G123" s="40">
        <v>750004.84773226245</v>
      </c>
      <c r="H123" s="40">
        <v>7500.0484773226244</v>
      </c>
      <c r="I123" s="47">
        <v>375002.42386613123</v>
      </c>
    </row>
    <row r="124" spans="1:9" ht="15.75" customHeight="1" x14ac:dyDescent="0.2">
      <c r="A124" s="68">
        <v>44806</v>
      </c>
      <c r="B124" s="33">
        <v>44809</v>
      </c>
      <c r="C124" s="12" t="s">
        <v>43</v>
      </c>
      <c r="D124" s="12">
        <v>12</v>
      </c>
      <c r="E124" s="70">
        <v>44809</v>
      </c>
      <c r="F124" s="46" t="s">
        <v>63</v>
      </c>
      <c r="G124" s="40">
        <v>28036.056122991817</v>
      </c>
      <c r="H124" s="40">
        <v>280.36056122991818</v>
      </c>
      <c r="I124" s="47">
        <v>2336.3380102493179</v>
      </c>
    </row>
    <row r="125" spans="1:9" ht="15.75" customHeight="1" x14ac:dyDescent="0.2">
      <c r="A125" s="68">
        <v>44806</v>
      </c>
      <c r="B125" s="33">
        <v>44809</v>
      </c>
      <c r="C125" s="12" t="s">
        <v>9</v>
      </c>
      <c r="D125" s="12">
        <v>800</v>
      </c>
      <c r="E125" s="70">
        <v>44809</v>
      </c>
      <c r="F125" s="46" t="s">
        <v>65</v>
      </c>
      <c r="G125" s="40">
        <v>106923.28961870214</v>
      </c>
      <c r="H125" s="40">
        <v>1069.2328961870214</v>
      </c>
      <c r="I125" s="47">
        <v>133.65411202337768</v>
      </c>
    </row>
    <row r="126" spans="1:9" ht="15.75" customHeight="1" x14ac:dyDescent="0.2">
      <c r="A126" s="69">
        <v>44806</v>
      </c>
      <c r="B126" s="54">
        <v>44809</v>
      </c>
      <c r="C126" s="75" t="s">
        <v>44</v>
      </c>
      <c r="D126" s="76">
        <v>2</v>
      </c>
      <c r="E126" s="71">
        <v>44809</v>
      </c>
      <c r="F126" s="44" t="s">
        <v>64</v>
      </c>
      <c r="G126" s="39">
        <v>109361.78897690451</v>
      </c>
      <c r="H126" s="39">
        <v>1093.6178897690452</v>
      </c>
      <c r="I126" s="48">
        <v>54680.894488452257</v>
      </c>
    </row>
    <row r="127" spans="1:9" ht="15.75" customHeight="1" x14ac:dyDescent="0.2">
      <c r="A127" s="68">
        <v>44809</v>
      </c>
      <c r="B127" s="33">
        <v>44810</v>
      </c>
      <c r="C127" s="12" t="s">
        <v>39</v>
      </c>
      <c r="D127" s="12">
        <v>2</v>
      </c>
      <c r="E127" s="70">
        <v>44810</v>
      </c>
      <c r="F127" s="46" t="s">
        <v>60</v>
      </c>
      <c r="G127" s="40">
        <v>108549.05239286732</v>
      </c>
      <c r="H127" s="40">
        <v>1085.4905239286732</v>
      </c>
      <c r="I127" s="47">
        <v>54274.526196433661</v>
      </c>
    </row>
    <row r="128" spans="1:9" ht="15.75" customHeight="1" x14ac:dyDescent="0.2">
      <c r="A128" s="68">
        <v>44809</v>
      </c>
      <c r="B128" s="33">
        <v>44810</v>
      </c>
      <c r="C128" s="12" t="s">
        <v>40</v>
      </c>
      <c r="D128" s="12">
        <v>1</v>
      </c>
      <c r="E128" s="70">
        <v>44810</v>
      </c>
      <c r="F128" s="46" t="s">
        <v>61</v>
      </c>
      <c r="G128" s="40">
        <v>407610259.03647524</v>
      </c>
      <c r="H128" s="40">
        <v>4076102.5903647523</v>
      </c>
      <c r="I128" s="47">
        <v>407610259.03647524</v>
      </c>
    </row>
    <row r="129" spans="1:9" ht="15.75" customHeight="1" x14ac:dyDescent="0.2">
      <c r="A129" s="68">
        <v>44809</v>
      </c>
      <c r="B129" s="33">
        <v>44810</v>
      </c>
      <c r="C129" s="12" t="s">
        <v>41</v>
      </c>
      <c r="D129" s="12">
        <v>1</v>
      </c>
      <c r="E129" s="70">
        <v>44810</v>
      </c>
      <c r="F129" s="46" t="s">
        <v>10</v>
      </c>
      <c r="G129" s="40">
        <v>2806914.8564301059</v>
      </c>
      <c r="H129" s="40">
        <v>28069.14856430106</v>
      </c>
      <c r="I129" s="47">
        <v>2806914.8564301059</v>
      </c>
    </row>
    <row r="130" spans="1:9" ht="15.75" customHeight="1" x14ac:dyDescent="0.2">
      <c r="A130" s="68">
        <v>44809</v>
      </c>
      <c r="B130" s="33">
        <v>44810</v>
      </c>
      <c r="C130" s="12" t="s">
        <v>42</v>
      </c>
      <c r="D130" s="12">
        <v>1</v>
      </c>
      <c r="E130" s="70">
        <v>44810</v>
      </c>
      <c r="F130" s="46" t="s">
        <v>62</v>
      </c>
      <c r="G130" s="40">
        <v>378624.5609280545</v>
      </c>
      <c r="H130" s="40">
        <v>3786.2456092805451</v>
      </c>
      <c r="I130" s="47">
        <v>378624.5609280545</v>
      </c>
    </row>
    <row r="131" spans="1:9" ht="15.75" customHeight="1" x14ac:dyDescent="0.2">
      <c r="A131" s="68">
        <v>44809</v>
      </c>
      <c r="B131" s="33">
        <v>44810</v>
      </c>
      <c r="C131" s="12" t="s">
        <v>43</v>
      </c>
      <c r="D131" s="12">
        <v>6</v>
      </c>
      <c r="E131" s="70">
        <v>44810</v>
      </c>
      <c r="F131" s="46" t="s">
        <v>63</v>
      </c>
      <c r="G131" s="40">
        <v>13896.610652408357</v>
      </c>
      <c r="H131" s="40">
        <v>138.96610652408359</v>
      </c>
      <c r="I131" s="47">
        <v>2316.1017754013928</v>
      </c>
    </row>
    <row r="132" spans="1:9" ht="15.75" customHeight="1" x14ac:dyDescent="0.2">
      <c r="A132" s="68">
        <v>44809</v>
      </c>
      <c r="B132" s="33">
        <v>44810</v>
      </c>
      <c r="C132" s="12" t="s">
        <v>9</v>
      </c>
      <c r="D132" s="12">
        <v>400</v>
      </c>
      <c r="E132" s="70">
        <v>44810</v>
      </c>
      <c r="F132" s="46" t="s">
        <v>65</v>
      </c>
      <c r="G132" s="40">
        <v>52954.010753438459</v>
      </c>
      <c r="H132" s="40">
        <v>529.54010753438456</v>
      </c>
      <c r="I132" s="47">
        <v>132.38502688359614</v>
      </c>
    </row>
    <row r="133" spans="1:9" ht="15.75" customHeight="1" x14ac:dyDescent="0.2">
      <c r="A133" s="69">
        <v>44809</v>
      </c>
      <c r="B133" s="54">
        <v>44810</v>
      </c>
      <c r="C133" s="8" t="s">
        <v>44</v>
      </c>
      <c r="D133" s="76">
        <v>1</v>
      </c>
      <c r="E133" s="71">
        <v>44810</v>
      </c>
      <c r="F133" s="44" t="s">
        <v>64</v>
      </c>
      <c r="G133" s="39">
        <v>54364.694316811234</v>
      </c>
      <c r="H133" s="39">
        <v>543.64694316811233</v>
      </c>
      <c r="I133" s="48">
        <v>54364.694316811234</v>
      </c>
    </row>
    <row r="134" spans="1:9" ht="15.75" customHeight="1" x14ac:dyDescent="0.2">
      <c r="A134" s="68">
        <v>44810</v>
      </c>
      <c r="B134" s="33">
        <v>44811</v>
      </c>
      <c r="C134" s="12" t="s">
        <v>39</v>
      </c>
      <c r="D134" s="12">
        <v>6</v>
      </c>
      <c r="E134" s="70">
        <v>44811</v>
      </c>
      <c r="F134" s="46" t="s">
        <v>60</v>
      </c>
      <c r="G134" s="40">
        <v>332287.42842645023</v>
      </c>
      <c r="H134" s="40">
        <v>3322.8742842645024</v>
      </c>
      <c r="I134" s="47">
        <v>55381.238071075037</v>
      </c>
    </row>
    <row r="135" spans="1:9" ht="15.75" customHeight="1" x14ac:dyDescent="0.2">
      <c r="A135" s="68">
        <v>44810</v>
      </c>
      <c r="B135" s="33">
        <v>44811</v>
      </c>
      <c r="C135" s="12" t="s">
        <v>40</v>
      </c>
      <c r="D135" s="12">
        <v>3</v>
      </c>
      <c r="E135" s="70">
        <v>44811</v>
      </c>
      <c r="F135" s="46" t="s">
        <v>61</v>
      </c>
      <c r="G135" s="40">
        <v>1242251676.3451271</v>
      </c>
      <c r="H135" s="40">
        <v>12422516.763451271</v>
      </c>
      <c r="I135" s="47">
        <v>414083892.11504233</v>
      </c>
    </row>
    <row r="136" spans="1:9" ht="15.75" customHeight="1" x14ac:dyDescent="0.2">
      <c r="A136" s="68">
        <v>44810</v>
      </c>
      <c r="B136" s="33">
        <v>44811</v>
      </c>
      <c r="C136" s="12" t="s">
        <v>41</v>
      </c>
      <c r="D136" s="12">
        <v>3</v>
      </c>
      <c r="E136" s="70">
        <v>44811</v>
      </c>
      <c r="F136" s="46" t="s">
        <v>10</v>
      </c>
      <c r="G136" s="40">
        <v>8458188.0444573276</v>
      </c>
      <c r="H136" s="40">
        <v>84581.880444573282</v>
      </c>
      <c r="I136" s="47">
        <v>2819396.0148191089</v>
      </c>
    </row>
    <row r="137" spans="1:9" ht="15.75" customHeight="1" x14ac:dyDescent="0.2">
      <c r="A137" s="68">
        <v>44810</v>
      </c>
      <c r="B137" s="33">
        <v>44811</v>
      </c>
      <c r="C137" s="12" t="s">
        <v>42</v>
      </c>
      <c r="D137" s="12">
        <v>3</v>
      </c>
      <c r="E137" s="70">
        <v>44811</v>
      </c>
      <c r="F137" s="46" t="s">
        <v>62</v>
      </c>
      <c r="G137" s="40">
        <v>1138224.8172303922</v>
      </c>
      <c r="H137" s="40">
        <v>11382.248172303922</v>
      </c>
      <c r="I137" s="47">
        <v>379408.27241013077</v>
      </c>
    </row>
    <row r="138" spans="1:9" ht="15.75" customHeight="1" x14ac:dyDescent="0.2">
      <c r="A138" s="68">
        <v>44810</v>
      </c>
      <c r="B138" s="33">
        <v>44811</v>
      </c>
      <c r="C138" s="12" t="s">
        <v>43</v>
      </c>
      <c r="D138" s="12">
        <v>18</v>
      </c>
      <c r="E138" s="70">
        <v>44811</v>
      </c>
      <c r="F138" s="46" t="s">
        <v>63</v>
      </c>
      <c r="G138" s="40">
        <v>42374.741795751863</v>
      </c>
      <c r="H138" s="40">
        <v>423.74741795751862</v>
      </c>
      <c r="I138" s="47">
        <v>2354.1523219862147</v>
      </c>
    </row>
    <row r="139" spans="1:9" ht="15.75" customHeight="1" x14ac:dyDescent="0.2">
      <c r="A139" s="68">
        <v>44810</v>
      </c>
      <c r="B139" s="33">
        <v>44811</v>
      </c>
      <c r="C139" s="12" t="s">
        <v>9</v>
      </c>
      <c r="D139" s="12">
        <v>1200</v>
      </c>
      <c r="E139" s="70">
        <v>44811</v>
      </c>
      <c r="F139" s="46" t="s">
        <v>65</v>
      </c>
      <c r="G139" s="40">
        <v>160440.53378416685</v>
      </c>
      <c r="H139" s="40">
        <v>1604.4053378416686</v>
      </c>
      <c r="I139" s="47">
        <v>133.70044482013904</v>
      </c>
    </row>
    <row r="140" spans="1:9" ht="15.75" customHeight="1" x14ac:dyDescent="0.2">
      <c r="A140" s="69">
        <v>44810</v>
      </c>
      <c r="B140" s="54">
        <v>44811</v>
      </c>
      <c r="C140" s="8" t="s">
        <v>44</v>
      </c>
      <c r="D140" s="76">
        <v>3</v>
      </c>
      <c r="E140" s="71">
        <v>44811</v>
      </c>
      <c r="F140" s="44" t="s">
        <v>64</v>
      </c>
      <c r="G140" s="39">
        <v>164992.97037528531</v>
      </c>
      <c r="H140" s="39">
        <v>1649.9297037528531</v>
      </c>
      <c r="I140" s="48">
        <v>54997.656791761772</v>
      </c>
    </row>
    <row r="141" spans="1:9" ht="15.75" customHeight="1" x14ac:dyDescent="0.2">
      <c r="A141" s="68">
        <v>44811</v>
      </c>
      <c r="B141" s="33">
        <v>44812</v>
      </c>
      <c r="C141" s="12" t="s">
        <v>39</v>
      </c>
      <c r="D141" s="12">
        <v>4</v>
      </c>
      <c r="E141" s="70">
        <v>44812</v>
      </c>
      <c r="F141" s="46" t="s">
        <v>60</v>
      </c>
      <c r="G141" s="40">
        <v>222661.9261455464</v>
      </c>
      <c r="H141" s="40">
        <v>2226.6192614554639</v>
      </c>
      <c r="I141" s="47">
        <v>55665.4815363866</v>
      </c>
    </row>
    <row r="142" spans="1:9" ht="15.75" customHeight="1" x14ac:dyDescent="0.2">
      <c r="A142" s="68">
        <v>44811</v>
      </c>
      <c r="B142" s="33">
        <v>44812</v>
      </c>
      <c r="C142" s="12" t="s">
        <v>40</v>
      </c>
      <c r="D142" s="12">
        <v>2</v>
      </c>
      <c r="E142" s="70">
        <v>44812</v>
      </c>
      <c r="F142" s="46" t="s">
        <v>61</v>
      </c>
      <c r="G142" s="40">
        <v>824358388.79684234</v>
      </c>
      <c r="H142" s="40">
        <v>8243583.8879684238</v>
      </c>
      <c r="I142" s="47">
        <v>412179194.39842117</v>
      </c>
    </row>
    <row r="143" spans="1:9" ht="15.75" customHeight="1" x14ac:dyDescent="0.2">
      <c r="A143" s="68">
        <v>44811</v>
      </c>
      <c r="B143" s="33">
        <v>44812</v>
      </c>
      <c r="C143" s="12" t="s">
        <v>41</v>
      </c>
      <c r="D143" s="12">
        <v>2</v>
      </c>
      <c r="E143" s="70">
        <v>44812</v>
      </c>
      <c r="F143" s="46" t="s">
        <v>10</v>
      </c>
      <c r="G143" s="40">
        <v>5689803.7865748359</v>
      </c>
      <c r="H143" s="40">
        <v>56898.03786574836</v>
      </c>
      <c r="I143" s="47">
        <v>2844901.8932874179</v>
      </c>
    </row>
    <row r="144" spans="1:9" ht="15.75" customHeight="1" x14ac:dyDescent="0.2">
      <c r="A144" s="68">
        <v>44811</v>
      </c>
      <c r="B144" s="33">
        <v>44812</v>
      </c>
      <c r="C144" s="12" t="s">
        <v>42</v>
      </c>
      <c r="D144" s="12">
        <v>2</v>
      </c>
      <c r="E144" s="70">
        <v>44812</v>
      </c>
      <c r="F144" s="46" t="s">
        <v>62</v>
      </c>
      <c r="G144" s="40">
        <v>751911.76294026175</v>
      </c>
      <c r="H144" s="40">
        <v>7519.1176294026172</v>
      </c>
      <c r="I144" s="47">
        <v>375955.88147013087</v>
      </c>
    </row>
    <row r="145" spans="1:9" ht="15.75" customHeight="1" x14ac:dyDescent="0.2">
      <c r="A145" s="68">
        <v>44811</v>
      </c>
      <c r="B145" s="33">
        <v>44812</v>
      </c>
      <c r="C145" s="12" t="s">
        <v>43</v>
      </c>
      <c r="D145" s="12">
        <v>12</v>
      </c>
      <c r="E145" s="70">
        <v>44812</v>
      </c>
      <c r="F145" s="46" t="s">
        <v>63</v>
      </c>
      <c r="G145" s="40">
        <v>27946.270242770712</v>
      </c>
      <c r="H145" s="40">
        <v>279.46270242770714</v>
      </c>
      <c r="I145" s="47">
        <v>2328.855853564226</v>
      </c>
    </row>
    <row r="146" spans="1:9" ht="15.75" customHeight="1" x14ac:dyDescent="0.2">
      <c r="A146" s="68">
        <v>44811</v>
      </c>
      <c r="B146" s="33">
        <v>44812</v>
      </c>
      <c r="C146" s="12" t="s">
        <v>9</v>
      </c>
      <c r="D146" s="12">
        <v>800</v>
      </c>
      <c r="E146" s="70">
        <v>44812</v>
      </c>
      <c r="F146" s="46" t="s">
        <v>65</v>
      </c>
      <c r="G146" s="40">
        <v>107438.47164416597</v>
      </c>
      <c r="H146" s="40">
        <v>1074.3847164416597</v>
      </c>
      <c r="I146" s="47">
        <v>134.29808955520747</v>
      </c>
    </row>
    <row r="147" spans="1:9" ht="15.75" customHeight="1" x14ac:dyDescent="0.2">
      <c r="A147" s="69">
        <v>44811</v>
      </c>
      <c r="B147" s="54">
        <v>44812</v>
      </c>
      <c r="C147" s="8" t="s">
        <v>44</v>
      </c>
      <c r="D147" s="8">
        <v>2</v>
      </c>
      <c r="E147" s="71">
        <v>44812</v>
      </c>
      <c r="F147" s="44" t="s">
        <v>64</v>
      </c>
      <c r="G147" s="39">
        <v>110815.11077497556</v>
      </c>
      <c r="H147" s="39">
        <v>1108.1511077497557</v>
      </c>
      <c r="I147" s="48">
        <v>55407.555387487781</v>
      </c>
    </row>
    <row r="148" spans="1:9" ht="15.75" customHeight="1" x14ac:dyDescent="0.2">
      <c r="A148" s="68">
        <v>44812</v>
      </c>
      <c r="B148" s="33">
        <v>44813</v>
      </c>
      <c r="C148" s="12" t="s">
        <v>26</v>
      </c>
      <c r="D148" s="12">
        <v>2400</v>
      </c>
      <c r="E148" s="70">
        <v>44813</v>
      </c>
      <c r="F148" s="46" t="s">
        <v>51</v>
      </c>
      <c r="G148" s="40">
        <v>6900.0842596870225</v>
      </c>
      <c r="H148" s="40">
        <v>69.000842596870228</v>
      </c>
      <c r="I148" s="47">
        <v>2.8750351082029262</v>
      </c>
    </row>
    <row r="149" spans="1:9" ht="15.75" customHeight="1" x14ac:dyDescent="0.2">
      <c r="A149" s="68">
        <v>44812</v>
      </c>
      <c r="B149" s="33">
        <v>44813</v>
      </c>
      <c r="C149" s="12" t="s">
        <v>27</v>
      </c>
      <c r="D149" s="12">
        <v>2310</v>
      </c>
      <c r="E149" s="70">
        <v>44813</v>
      </c>
      <c r="F149" s="46" t="s">
        <v>51</v>
      </c>
      <c r="G149" s="40">
        <v>33154.640769149315</v>
      </c>
      <c r="H149" s="40">
        <v>331.54640769149313</v>
      </c>
      <c r="I149" s="47">
        <v>14.35265834162308</v>
      </c>
    </row>
    <row r="150" spans="1:9" ht="15.75" customHeight="1" x14ac:dyDescent="0.2">
      <c r="A150" s="68">
        <v>44812</v>
      </c>
      <c r="B150" s="33">
        <v>44813</v>
      </c>
      <c r="C150" s="12" t="s">
        <v>29</v>
      </c>
      <c r="D150" s="12">
        <v>1800</v>
      </c>
      <c r="E150" s="70">
        <v>44813</v>
      </c>
      <c r="F150" s="46" t="s">
        <v>54</v>
      </c>
      <c r="G150" s="40">
        <v>40430.808277333927</v>
      </c>
      <c r="H150" s="40">
        <v>404.30808277333927</v>
      </c>
      <c r="I150" s="47">
        <v>22.461560154074405</v>
      </c>
    </row>
    <row r="151" spans="1:9" ht="15.75" customHeight="1" x14ac:dyDescent="0.2">
      <c r="A151" s="68">
        <v>44812</v>
      </c>
      <c r="B151" s="33">
        <v>44813</v>
      </c>
      <c r="C151" s="12" t="s">
        <v>30</v>
      </c>
      <c r="D151" s="12">
        <v>11250</v>
      </c>
      <c r="E151" s="70">
        <v>44813</v>
      </c>
      <c r="F151" s="46" t="s">
        <v>54</v>
      </c>
      <c r="G151" s="40">
        <v>387926.32111995859</v>
      </c>
      <c r="H151" s="40">
        <v>3879.2632111995858</v>
      </c>
      <c r="I151" s="47">
        <v>34.482339655107431</v>
      </c>
    </row>
    <row r="152" spans="1:9" ht="15.75" customHeight="1" x14ac:dyDescent="0.2">
      <c r="A152" s="68">
        <v>44812</v>
      </c>
      <c r="B152" s="33">
        <v>44813</v>
      </c>
      <c r="C152" s="12" t="s">
        <v>33</v>
      </c>
      <c r="D152" s="12">
        <v>75</v>
      </c>
      <c r="E152" s="70">
        <v>44813</v>
      </c>
      <c r="F152" s="46" t="s">
        <v>56</v>
      </c>
      <c r="G152" s="40">
        <v>168406.84273953567</v>
      </c>
      <c r="H152" s="40">
        <v>1684.0684273953568</v>
      </c>
      <c r="I152" s="47">
        <v>2245.4245698604755</v>
      </c>
    </row>
    <row r="153" spans="1:9" ht="15.75" customHeight="1" x14ac:dyDescent="0.2">
      <c r="A153" s="68">
        <v>44812</v>
      </c>
      <c r="B153" s="33">
        <v>44813</v>
      </c>
      <c r="C153" s="12" t="s">
        <v>34</v>
      </c>
      <c r="D153" s="12">
        <v>30</v>
      </c>
      <c r="E153" s="70">
        <v>44813</v>
      </c>
      <c r="F153" s="46" t="s">
        <v>57</v>
      </c>
      <c r="G153" s="40">
        <v>110149.30681969124</v>
      </c>
      <c r="H153" s="40">
        <v>1101.4930681969124</v>
      </c>
      <c r="I153" s="47">
        <v>3671.6435606563746</v>
      </c>
    </row>
    <row r="154" spans="1:9" ht="15.75" customHeight="1" x14ac:dyDescent="0.2">
      <c r="A154" s="68">
        <v>44812</v>
      </c>
      <c r="B154" s="33">
        <v>44813</v>
      </c>
      <c r="C154" s="12" t="s">
        <v>35</v>
      </c>
      <c r="D154" s="12">
        <v>30</v>
      </c>
      <c r="E154" s="70">
        <v>44813</v>
      </c>
      <c r="F154" s="46" t="s">
        <v>58</v>
      </c>
      <c r="G154" s="40">
        <v>1312.0114439405872</v>
      </c>
      <c r="H154" s="40">
        <v>13.120114439405873</v>
      </c>
      <c r="I154" s="47">
        <v>43.733714798019577</v>
      </c>
    </row>
    <row r="155" spans="1:9" ht="15.75" customHeight="1" x14ac:dyDescent="0.2">
      <c r="A155" s="68">
        <v>44812</v>
      </c>
      <c r="B155" s="33">
        <v>44813</v>
      </c>
      <c r="C155" s="12" t="s">
        <v>38</v>
      </c>
      <c r="D155" s="12">
        <v>15</v>
      </c>
      <c r="E155" s="70">
        <v>44813</v>
      </c>
      <c r="F155" s="46" t="s">
        <v>8</v>
      </c>
      <c r="G155" s="40">
        <v>7176.3869871390516</v>
      </c>
      <c r="H155" s="40">
        <v>71.763869871390511</v>
      </c>
      <c r="I155" s="47">
        <v>478.42579914260347</v>
      </c>
    </row>
    <row r="156" spans="1:9" ht="15.75" customHeight="1" x14ac:dyDescent="0.2">
      <c r="A156" s="68">
        <v>44812</v>
      </c>
      <c r="B156" s="33">
        <v>44813</v>
      </c>
      <c r="C156" s="12" t="s">
        <v>36</v>
      </c>
      <c r="D156" s="12">
        <v>30</v>
      </c>
      <c r="E156" s="70">
        <v>44813</v>
      </c>
      <c r="F156" s="46" t="s">
        <v>59</v>
      </c>
      <c r="G156" s="40">
        <v>6683.7021842573131</v>
      </c>
      <c r="H156" s="40">
        <v>66.837021842573137</v>
      </c>
      <c r="I156" s="47">
        <v>222.79007280857709</v>
      </c>
    </row>
    <row r="157" spans="1:9" ht="15.75" customHeight="1" x14ac:dyDescent="0.2">
      <c r="A157" s="69">
        <v>44812</v>
      </c>
      <c r="B157" s="54">
        <v>44813</v>
      </c>
      <c r="C157" s="8" t="s">
        <v>9</v>
      </c>
      <c r="D157" s="76">
        <v>375</v>
      </c>
      <c r="E157" s="71">
        <v>44813</v>
      </c>
      <c r="F157" s="44" t="s">
        <v>65</v>
      </c>
      <c r="G157" s="39">
        <v>50153.733061199579</v>
      </c>
      <c r="H157" s="39">
        <v>501.5373306119958</v>
      </c>
      <c r="I157" s="48">
        <v>133.74328816319888</v>
      </c>
    </row>
    <row r="158" spans="1:9" ht="15.75" customHeight="1" x14ac:dyDescent="0.2">
      <c r="A158" s="68">
        <v>44813</v>
      </c>
      <c r="B158" s="33">
        <v>44816</v>
      </c>
      <c r="C158" s="12" t="s">
        <v>26</v>
      </c>
      <c r="D158" s="12">
        <v>6280</v>
      </c>
      <c r="E158" s="70">
        <v>44816</v>
      </c>
      <c r="F158" s="46" t="s">
        <v>51</v>
      </c>
      <c r="G158" s="40">
        <v>18472.892011842243</v>
      </c>
      <c r="H158" s="40">
        <v>184.72892011842242</v>
      </c>
      <c r="I158" s="47">
        <v>2.9415433139876184</v>
      </c>
    </row>
    <row r="159" spans="1:9" ht="15.75" customHeight="1" x14ac:dyDescent="0.2">
      <c r="A159" s="68">
        <v>44813</v>
      </c>
      <c r="B159" s="33">
        <v>44816</v>
      </c>
      <c r="C159" s="12" t="s">
        <v>27</v>
      </c>
      <c r="D159" s="12">
        <v>4800</v>
      </c>
      <c r="E159" s="70">
        <v>44816</v>
      </c>
      <c r="F159" s="46" t="s">
        <v>51</v>
      </c>
      <c r="G159" s="40">
        <v>70535.374254537965</v>
      </c>
      <c r="H159" s="40">
        <v>705.35374254537965</v>
      </c>
      <c r="I159" s="47">
        <v>14.694869636362075</v>
      </c>
    </row>
    <row r="160" spans="1:9" ht="15.75" customHeight="1" x14ac:dyDescent="0.2">
      <c r="A160" s="68">
        <v>44813</v>
      </c>
      <c r="B160" s="33">
        <v>44816</v>
      </c>
      <c r="C160" s="12" t="s">
        <v>28</v>
      </c>
      <c r="D160" s="12">
        <v>8000</v>
      </c>
      <c r="E160" s="70">
        <v>44816</v>
      </c>
      <c r="F160" s="46" t="s">
        <v>53</v>
      </c>
      <c r="G160" s="40">
        <v>15185.354966232653</v>
      </c>
      <c r="H160" s="40">
        <v>151.85354966232654</v>
      </c>
      <c r="I160" s="47">
        <v>1.8981693707790817</v>
      </c>
    </row>
    <row r="161" spans="1:9" ht="15.75" customHeight="1" x14ac:dyDescent="0.2">
      <c r="A161" s="68">
        <v>44813</v>
      </c>
      <c r="B161" s="33">
        <v>44816</v>
      </c>
      <c r="C161" s="12" t="s">
        <v>29</v>
      </c>
      <c r="D161" s="12">
        <v>20000</v>
      </c>
      <c r="E161" s="70">
        <v>44816</v>
      </c>
      <c r="F161" s="46" t="s">
        <v>54</v>
      </c>
      <c r="G161" s="40">
        <v>447362.27794411592</v>
      </c>
      <c r="H161" s="40">
        <v>4473.6227794411598</v>
      </c>
      <c r="I161" s="47">
        <v>22.368113897205795</v>
      </c>
    </row>
    <row r="162" spans="1:9" ht="15.75" customHeight="1" x14ac:dyDescent="0.2">
      <c r="A162" s="68">
        <v>44813</v>
      </c>
      <c r="B162" s="33">
        <v>44816</v>
      </c>
      <c r="C162" s="12" t="s">
        <v>30</v>
      </c>
      <c r="D162" s="12">
        <v>20000</v>
      </c>
      <c r="E162" s="70">
        <v>44816</v>
      </c>
      <c r="F162" s="46" t="s">
        <v>54</v>
      </c>
      <c r="G162" s="40">
        <v>688162.79899724736</v>
      </c>
      <c r="H162" s="40">
        <v>6881.6279899724741</v>
      </c>
      <c r="I162" s="47">
        <v>34.408139949862367</v>
      </c>
    </row>
    <row r="163" spans="1:9" ht="15.75" customHeight="1" x14ac:dyDescent="0.2">
      <c r="A163" s="68">
        <v>44813</v>
      </c>
      <c r="B163" s="33">
        <v>44816</v>
      </c>
      <c r="C163" s="12" t="s">
        <v>31</v>
      </c>
      <c r="D163" s="12">
        <v>40000</v>
      </c>
      <c r="E163" s="70">
        <v>44816</v>
      </c>
      <c r="F163" s="46" t="s">
        <v>52</v>
      </c>
      <c r="G163" s="40">
        <v>53021.153205711686</v>
      </c>
      <c r="H163" s="40">
        <v>530.21153205711687</v>
      </c>
      <c r="I163" s="47">
        <v>1.3255288301427921</v>
      </c>
    </row>
    <row r="164" spans="1:9" ht="15.75" customHeight="1" x14ac:dyDescent="0.2">
      <c r="A164" s="68">
        <v>44813</v>
      </c>
      <c r="B164" s="33">
        <v>44816</v>
      </c>
      <c r="C164" s="12" t="s">
        <v>32</v>
      </c>
      <c r="D164" s="12">
        <v>1000</v>
      </c>
      <c r="E164" s="70">
        <v>44816</v>
      </c>
      <c r="F164" s="46" t="s">
        <v>55</v>
      </c>
      <c r="G164" s="40">
        <v>19895.476842404372</v>
      </c>
      <c r="H164" s="40">
        <v>198.95476842404372</v>
      </c>
      <c r="I164" s="47">
        <v>19.895476842404371</v>
      </c>
    </row>
    <row r="165" spans="1:9" ht="15.75" customHeight="1" x14ac:dyDescent="0.2">
      <c r="A165" s="68">
        <v>44813</v>
      </c>
      <c r="B165" s="33">
        <v>44816</v>
      </c>
      <c r="C165" s="12" t="s">
        <v>33</v>
      </c>
      <c r="D165" s="12">
        <v>240</v>
      </c>
      <c r="E165" s="70">
        <v>44816</v>
      </c>
      <c r="F165" s="46" t="s">
        <v>56</v>
      </c>
      <c r="G165" s="40">
        <v>535721.77568752144</v>
      </c>
      <c r="H165" s="40">
        <v>5357.2177568752149</v>
      </c>
      <c r="I165" s="47">
        <v>2232.1740653646725</v>
      </c>
    </row>
    <row r="166" spans="1:9" ht="15.75" customHeight="1" x14ac:dyDescent="0.2">
      <c r="A166" s="69">
        <v>44813</v>
      </c>
      <c r="B166" s="54">
        <v>44816</v>
      </c>
      <c r="C166" s="8" t="s">
        <v>9</v>
      </c>
      <c r="D166" s="76">
        <v>480</v>
      </c>
      <c r="E166" s="71">
        <v>44816</v>
      </c>
      <c r="F166" s="44" t="s">
        <v>65</v>
      </c>
      <c r="G166" s="39">
        <v>64656.87212782658</v>
      </c>
      <c r="H166" s="39">
        <v>646.5687212782658</v>
      </c>
      <c r="I166" s="48">
        <v>134.70181693297204</v>
      </c>
    </row>
    <row r="167" spans="1:9" ht="15.75" customHeight="1" x14ac:dyDescent="0.2">
      <c r="A167" s="68">
        <v>44816</v>
      </c>
      <c r="B167" s="33">
        <v>44817</v>
      </c>
      <c r="C167" s="12" t="s">
        <v>26</v>
      </c>
      <c r="D167" s="12">
        <v>8000</v>
      </c>
      <c r="E167" s="70">
        <v>44817</v>
      </c>
      <c r="F167" s="46" t="s">
        <v>51</v>
      </c>
      <c r="G167" s="40">
        <v>23088.227292084877</v>
      </c>
      <c r="H167" s="40">
        <v>230.88227292084878</v>
      </c>
      <c r="I167" s="47">
        <v>2.8860284115106096</v>
      </c>
    </row>
    <row r="168" spans="1:9" ht="15.75" customHeight="1" x14ac:dyDescent="0.2">
      <c r="A168" s="68">
        <v>44816</v>
      </c>
      <c r="B168" s="33">
        <v>44817</v>
      </c>
      <c r="C168" s="12" t="s">
        <v>27</v>
      </c>
      <c r="D168" s="12">
        <v>7700</v>
      </c>
      <c r="E168" s="70">
        <v>44817</v>
      </c>
      <c r="F168" s="46" t="s">
        <v>51</v>
      </c>
      <c r="G168" s="40">
        <v>112302.98626848226</v>
      </c>
      <c r="H168" s="40">
        <v>1123.0298626848225</v>
      </c>
      <c r="I168" s="47">
        <v>14.584803411491203</v>
      </c>
    </row>
    <row r="169" spans="1:9" ht="15.75" customHeight="1" x14ac:dyDescent="0.2">
      <c r="A169" s="68">
        <v>44816</v>
      </c>
      <c r="B169" s="33">
        <v>44817</v>
      </c>
      <c r="C169" s="12" t="s">
        <v>29</v>
      </c>
      <c r="D169" s="12">
        <v>6000</v>
      </c>
      <c r="E169" s="70">
        <v>44817</v>
      </c>
      <c r="F169" s="46" t="s">
        <v>54</v>
      </c>
      <c r="G169" s="40">
        <v>133239.04969198184</v>
      </c>
      <c r="H169" s="40">
        <v>1332.3904969198184</v>
      </c>
      <c r="I169" s="47">
        <v>22.206508281996971</v>
      </c>
    </row>
    <row r="170" spans="1:9" ht="15.75" customHeight="1" x14ac:dyDescent="0.2">
      <c r="A170" s="68">
        <v>44816</v>
      </c>
      <c r="B170" s="33">
        <v>44817</v>
      </c>
      <c r="C170" s="12" t="s">
        <v>30</v>
      </c>
      <c r="D170" s="12">
        <v>37500</v>
      </c>
      <c r="E170" s="70">
        <v>44817</v>
      </c>
      <c r="F170" s="46" t="s">
        <v>54</v>
      </c>
      <c r="G170" s="40">
        <v>1296176.9241886886</v>
      </c>
      <c r="H170" s="40">
        <v>12961.769241886886</v>
      </c>
      <c r="I170" s="47">
        <v>34.564717978365032</v>
      </c>
    </row>
    <row r="171" spans="1:9" ht="15.75" customHeight="1" x14ac:dyDescent="0.2">
      <c r="A171" s="68">
        <v>44816</v>
      </c>
      <c r="B171" s="33">
        <v>44817</v>
      </c>
      <c r="C171" s="12" t="s">
        <v>33</v>
      </c>
      <c r="D171" s="12">
        <v>250</v>
      </c>
      <c r="E171" s="70">
        <v>44817</v>
      </c>
      <c r="F171" s="46" t="s">
        <v>56</v>
      </c>
      <c r="G171" s="40">
        <v>538811.18355622352</v>
      </c>
      <c r="H171" s="40">
        <v>5388.1118355622357</v>
      </c>
      <c r="I171" s="47">
        <v>2155.2447342248943</v>
      </c>
    </row>
    <row r="172" spans="1:9" ht="15.75" customHeight="1" x14ac:dyDescent="0.2">
      <c r="A172" s="68">
        <v>44816</v>
      </c>
      <c r="B172" s="33">
        <v>44817</v>
      </c>
      <c r="C172" s="12" t="s">
        <v>34</v>
      </c>
      <c r="D172" s="12">
        <v>100</v>
      </c>
      <c r="E172" s="70">
        <v>44817</v>
      </c>
      <c r="F172" s="46" t="s">
        <v>57</v>
      </c>
      <c r="G172" s="40">
        <v>367237.59821762401</v>
      </c>
      <c r="H172" s="40">
        <v>3672.3759821762401</v>
      </c>
      <c r="I172" s="47">
        <v>3672.3759821762401</v>
      </c>
    </row>
    <row r="173" spans="1:9" ht="15.75" customHeight="1" x14ac:dyDescent="0.2">
      <c r="A173" s="68">
        <v>44816</v>
      </c>
      <c r="B173" s="33">
        <v>44817</v>
      </c>
      <c r="C173" s="12" t="s">
        <v>35</v>
      </c>
      <c r="D173" s="12">
        <v>100</v>
      </c>
      <c r="E173" s="70">
        <v>44817</v>
      </c>
      <c r="F173" s="46" t="s">
        <v>58</v>
      </c>
      <c r="G173" s="40">
        <v>4471.1332821761243</v>
      </c>
      <c r="H173" s="40">
        <v>44.711332821761246</v>
      </c>
      <c r="I173" s="47">
        <v>44.711332821761246</v>
      </c>
    </row>
    <row r="174" spans="1:9" ht="15.75" customHeight="1" x14ac:dyDescent="0.2">
      <c r="A174" s="68">
        <v>44816</v>
      </c>
      <c r="B174" s="33">
        <v>44817</v>
      </c>
      <c r="C174" s="12" t="s">
        <v>38</v>
      </c>
      <c r="D174" s="12">
        <v>50</v>
      </c>
      <c r="E174" s="70">
        <v>44817</v>
      </c>
      <c r="F174" s="46" t="s">
        <v>8</v>
      </c>
      <c r="G174" s="40">
        <v>23437.864298445445</v>
      </c>
      <c r="H174" s="40">
        <v>234.37864298445447</v>
      </c>
      <c r="I174" s="47">
        <v>468.75728596890889</v>
      </c>
    </row>
    <row r="175" spans="1:9" ht="15.75" customHeight="1" x14ac:dyDescent="0.2">
      <c r="A175" s="68">
        <v>44816</v>
      </c>
      <c r="B175" s="33">
        <v>44817</v>
      </c>
      <c r="C175" s="12" t="s">
        <v>36</v>
      </c>
      <c r="D175" s="12">
        <v>100</v>
      </c>
      <c r="E175" s="70">
        <v>44817</v>
      </c>
      <c r="F175" s="46" t="s">
        <v>59</v>
      </c>
      <c r="G175" s="40">
        <v>22136.632097338101</v>
      </c>
      <c r="H175" s="40">
        <v>221.36632097338102</v>
      </c>
      <c r="I175" s="47">
        <v>221.36632097338099</v>
      </c>
    </row>
    <row r="176" spans="1:9" ht="15.75" customHeight="1" x14ac:dyDescent="0.2">
      <c r="A176" s="69">
        <v>44816</v>
      </c>
      <c r="B176" s="54">
        <v>44817</v>
      </c>
      <c r="C176" s="8" t="s">
        <v>9</v>
      </c>
      <c r="D176" s="8">
        <v>1250</v>
      </c>
      <c r="E176" s="71">
        <v>44817</v>
      </c>
      <c r="F176" s="44" t="s">
        <v>65</v>
      </c>
      <c r="G176" s="39">
        <v>164511.2298711747</v>
      </c>
      <c r="H176" s="39">
        <v>1645.1122987117469</v>
      </c>
      <c r="I176" s="48">
        <v>131.60898389693975</v>
      </c>
    </row>
    <row r="177" spans="1:9" ht="15.75" customHeight="1" x14ac:dyDescent="0.2">
      <c r="A177" s="68">
        <v>44817</v>
      </c>
      <c r="B177" s="33">
        <v>44818</v>
      </c>
      <c r="C177" s="12" t="s">
        <v>26</v>
      </c>
      <c r="D177" s="12">
        <v>6280</v>
      </c>
      <c r="E177" s="70">
        <v>44818</v>
      </c>
      <c r="F177" s="46" t="s">
        <v>51</v>
      </c>
      <c r="G177" s="40">
        <v>18234.927396151437</v>
      </c>
      <c r="H177" s="40">
        <v>182.34927396151437</v>
      </c>
      <c r="I177" s="47">
        <v>2.9036508592597827</v>
      </c>
    </row>
    <row r="178" spans="1:9" ht="15.75" customHeight="1" x14ac:dyDescent="0.2">
      <c r="A178" s="68">
        <v>44817</v>
      </c>
      <c r="B178" s="33">
        <v>44818</v>
      </c>
      <c r="C178" s="12" t="s">
        <v>27</v>
      </c>
      <c r="D178" s="12">
        <v>4800</v>
      </c>
      <c r="E178" s="70">
        <v>44818</v>
      </c>
      <c r="F178" s="46" t="s">
        <v>51</v>
      </c>
      <c r="G178" s="40">
        <v>69428.865914677444</v>
      </c>
      <c r="H178" s="40">
        <v>694.28865914677442</v>
      </c>
      <c r="I178" s="47">
        <v>14.464347065557801</v>
      </c>
    </row>
    <row r="179" spans="1:9" ht="15.75" customHeight="1" x14ac:dyDescent="0.2">
      <c r="A179" s="68">
        <v>44817</v>
      </c>
      <c r="B179" s="33">
        <v>44818</v>
      </c>
      <c r="C179" s="12" t="s">
        <v>28</v>
      </c>
      <c r="D179" s="12">
        <v>8000</v>
      </c>
      <c r="E179" s="70">
        <v>44818</v>
      </c>
      <c r="F179" s="46" t="s">
        <v>53</v>
      </c>
      <c r="G179" s="40">
        <v>15313.870087802679</v>
      </c>
      <c r="H179" s="40">
        <v>153.13870087802681</v>
      </c>
      <c r="I179" s="47">
        <v>1.9142337609753348</v>
      </c>
    </row>
    <row r="180" spans="1:9" ht="15.75" customHeight="1" x14ac:dyDescent="0.2">
      <c r="A180" s="68">
        <v>44817</v>
      </c>
      <c r="B180" s="33">
        <v>44818</v>
      </c>
      <c r="C180" s="12" t="s">
        <v>29</v>
      </c>
      <c r="D180" s="12">
        <v>20000</v>
      </c>
      <c r="E180" s="70">
        <v>44818</v>
      </c>
      <c r="F180" s="46" t="s">
        <v>54</v>
      </c>
      <c r="G180" s="40">
        <v>441911.51050895383</v>
      </c>
      <c r="H180" s="40">
        <v>4419.1151050895387</v>
      </c>
      <c r="I180" s="47">
        <v>22.095575525447693</v>
      </c>
    </row>
    <row r="181" spans="1:9" ht="15.75" customHeight="1" x14ac:dyDescent="0.2">
      <c r="A181" s="68">
        <v>44817</v>
      </c>
      <c r="B181" s="33">
        <v>44818</v>
      </c>
      <c r="C181" s="12" t="s">
        <v>30</v>
      </c>
      <c r="D181" s="12">
        <v>20000</v>
      </c>
      <c r="E181" s="70">
        <v>44818</v>
      </c>
      <c r="F181" s="46" t="s">
        <v>54</v>
      </c>
      <c r="G181" s="40">
        <v>691286.24004773528</v>
      </c>
      <c r="H181" s="40">
        <v>6912.8624004773528</v>
      </c>
      <c r="I181" s="47">
        <v>34.564312002386764</v>
      </c>
    </row>
    <row r="182" spans="1:9" ht="15.75" customHeight="1" x14ac:dyDescent="0.2">
      <c r="A182" s="68">
        <v>44817</v>
      </c>
      <c r="B182" s="33">
        <v>44818</v>
      </c>
      <c r="C182" s="12" t="s">
        <v>31</v>
      </c>
      <c r="D182" s="12">
        <v>40000</v>
      </c>
      <c r="E182" s="70">
        <v>44818</v>
      </c>
      <c r="F182" s="46" t="s">
        <v>52</v>
      </c>
      <c r="G182" s="40">
        <v>53660.990089295687</v>
      </c>
      <c r="H182" s="40">
        <v>536.60990089295683</v>
      </c>
      <c r="I182" s="47">
        <v>1.3415247522323921</v>
      </c>
    </row>
    <row r="183" spans="1:9" ht="15.75" customHeight="1" x14ac:dyDescent="0.2">
      <c r="A183" s="68">
        <v>44817</v>
      </c>
      <c r="B183" s="33">
        <v>44818</v>
      </c>
      <c r="C183" s="12" t="s">
        <v>32</v>
      </c>
      <c r="D183" s="12">
        <v>1000</v>
      </c>
      <c r="E183" s="70">
        <v>44818</v>
      </c>
      <c r="F183" s="46" t="s">
        <v>55</v>
      </c>
      <c r="G183" s="40">
        <v>19692.906784164185</v>
      </c>
      <c r="H183" s="40">
        <v>196.92906784164185</v>
      </c>
      <c r="I183" s="47">
        <v>19.692906784164183</v>
      </c>
    </row>
    <row r="184" spans="1:9" ht="15.75" customHeight="1" x14ac:dyDescent="0.2">
      <c r="A184" s="68">
        <v>44817</v>
      </c>
      <c r="B184" s="33">
        <v>44818</v>
      </c>
      <c r="C184" s="12" t="s">
        <v>33</v>
      </c>
      <c r="D184" s="12">
        <v>240</v>
      </c>
      <c r="E184" s="70">
        <v>44818</v>
      </c>
      <c r="F184" s="46" t="s">
        <v>56</v>
      </c>
      <c r="G184" s="40">
        <v>527727.04710922122</v>
      </c>
      <c r="H184" s="40">
        <v>5277.2704710922126</v>
      </c>
      <c r="I184" s="47">
        <v>2198.8626962884218</v>
      </c>
    </row>
    <row r="185" spans="1:9" ht="15.75" customHeight="1" x14ac:dyDescent="0.2">
      <c r="A185" s="69">
        <v>44817</v>
      </c>
      <c r="B185" s="54">
        <v>44818</v>
      </c>
      <c r="C185" s="8" t="s">
        <v>9</v>
      </c>
      <c r="D185" s="8">
        <v>480</v>
      </c>
      <c r="E185" s="71">
        <v>44818</v>
      </c>
      <c r="F185" s="44" t="s">
        <v>65</v>
      </c>
      <c r="G185" s="39">
        <v>63916.213970894692</v>
      </c>
      <c r="H185" s="39">
        <v>639.16213970894694</v>
      </c>
      <c r="I185" s="48">
        <v>133.15877910603061</v>
      </c>
    </row>
    <row r="186" spans="1:9" ht="15.75" customHeight="1" x14ac:dyDescent="0.2">
      <c r="A186" s="68">
        <v>44818</v>
      </c>
      <c r="B186" s="33">
        <v>44819</v>
      </c>
      <c r="C186" s="12" t="s">
        <v>39</v>
      </c>
      <c r="D186" s="12">
        <v>4</v>
      </c>
      <c r="E186" s="70">
        <v>44819</v>
      </c>
      <c r="F186" s="46" t="s">
        <v>60</v>
      </c>
      <c r="G186" s="40">
        <v>222050.87787798324</v>
      </c>
      <c r="H186" s="40">
        <v>2220.5087787798325</v>
      </c>
      <c r="I186" s="47">
        <v>55512.719469495809</v>
      </c>
    </row>
    <row r="187" spans="1:9" ht="15.75" customHeight="1" x14ac:dyDescent="0.2">
      <c r="A187" s="68">
        <v>44818</v>
      </c>
      <c r="B187" s="33">
        <v>44819</v>
      </c>
      <c r="C187" s="12" t="s">
        <v>40</v>
      </c>
      <c r="D187" s="12">
        <v>2</v>
      </c>
      <c r="E187" s="70">
        <v>44819</v>
      </c>
      <c r="F187" s="46" t="s">
        <v>61</v>
      </c>
      <c r="G187" s="40">
        <v>822027959.20340025</v>
      </c>
      <c r="H187" s="40">
        <v>8220279.5920340028</v>
      </c>
      <c r="I187" s="47">
        <v>411013979.60170013</v>
      </c>
    </row>
    <row r="188" spans="1:9" ht="15.75" customHeight="1" x14ac:dyDescent="0.2">
      <c r="A188" s="68">
        <v>44818</v>
      </c>
      <c r="B188" s="33">
        <v>44819</v>
      </c>
      <c r="C188" s="12" t="s">
        <v>41</v>
      </c>
      <c r="D188" s="12">
        <v>2</v>
      </c>
      <c r="E188" s="70">
        <v>44819</v>
      </c>
      <c r="F188" s="46" t="s">
        <v>10</v>
      </c>
      <c r="G188" s="40">
        <v>5622175.3851103792</v>
      </c>
      <c r="H188" s="40">
        <v>56221.753851103793</v>
      </c>
      <c r="I188" s="47">
        <v>2811087.6925551896</v>
      </c>
    </row>
    <row r="189" spans="1:9" ht="15.75" customHeight="1" x14ac:dyDescent="0.2">
      <c r="A189" s="68">
        <v>44818</v>
      </c>
      <c r="B189" s="33">
        <v>44819</v>
      </c>
      <c r="C189" s="12" t="s">
        <v>42</v>
      </c>
      <c r="D189" s="12">
        <v>2</v>
      </c>
      <c r="E189" s="70">
        <v>44819</v>
      </c>
      <c r="F189" s="46" t="s">
        <v>62</v>
      </c>
      <c r="G189" s="40">
        <v>748855.43292945565</v>
      </c>
      <c r="H189" s="40">
        <v>7488.5543292945567</v>
      </c>
      <c r="I189" s="47">
        <v>374427.71646472783</v>
      </c>
    </row>
    <row r="190" spans="1:9" ht="15.75" customHeight="1" x14ac:dyDescent="0.2">
      <c r="A190" s="68">
        <v>44818</v>
      </c>
      <c r="B190" s="33">
        <v>44819</v>
      </c>
      <c r="C190" s="12" t="s">
        <v>43</v>
      </c>
      <c r="D190" s="12">
        <v>12</v>
      </c>
      <c r="E190" s="70">
        <v>44819</v>
      </c>
      <c r="F190" s="46" t="s">
        <v>63</v>
      </c>
      <c r="G190" s="40">
        <v>27940.270028482737</v>
      </c>
      <c r="H190" s="40">
        <v>279.4027002848274</v>
      </c>
      <c r="I190" s="47">
        <v>2328.3558357068946</v>
      </c>
    </row>
    <row r="191" spans="1:9" ht="15.75" customHeight="1" x14ac:dyDescent="0.2">
      <c r="A191" s="68">
        <v>44818</v>
      </c>
      <c r="B191" s="33">
        <v>44819</v>
      </c>
      <c r="C191" s="12" t="s">
        <v>9</v>
      </c>
      <c r="D191" s="12">
        <v>800</v>
      </c>
      <c r="E191" s="70">
        <v>44819</v>
      </c>
      <c r="F191" s="46" t="s">
        <v>65</v>
      </c>
      <c r="G191" s="40">
        <v>104153.70438057967</v>
      </c>
      <c r="H191" s="40">
        <v>1041.5370438057967</v>
      </c>
      <c r="I191" s="47">
        <v>130.19213047572458</v>
      </c>
    </row>
    <row r="192" spans="1:9" ht="15.75" customHeight="1" x14ac:dyDescent="0.2">
      <c r="A192" s="69">
        <v>44818</v>
      </c>
      <c r="B192" s="54">
        <v>44819</v>
      </c>
      <c r="C192" s="8" t="s">
        <v>44</v>
      </c>
      <c r="D192" s="76">
        <v>2</v>
      </c>
      <c r="E192" s="71">
        <v>44819</v>
      </c>
      <c r="F192" s="44" t="s">
        <v>64</v>
      </c>
      <c r="G192" s="39">
        <v>107874.86093871653</v>
      </c>
      <c r="H192" s="39">
        <v>1078.7486093871653</v>
      </c>
      <c r="I192" s="48">
        <v>53937.430469358267</v>
      </c>
    </row>
    <row r="193" spans="1:9" ht="15.75" customHeight="1" x14ac:dyDescent="0.2">
      <c r="A193" s="68">
        <v>44819</v>
      </c>
      <c r="B193" s="33">
        <v>44820</v>
      </c>
      <c r="C193" s="12" t="s">
        <v>39</v>
      </c>
      <c r="D193" s="12">
        <v>2</v>
      </c>
      <c r="E193" s="70">
        <v>44820</v>
      </c>
      <c r="F193" s="46" t="s">
        <v>60</v>
      </c>
      <c r="G193" s="40">
        <v>109976.05665478452</v>
      </c>
      <c r="H193" s="40">
        <v>1099.7605665478452</v>
      </c>
      <c r="I193" s="47">
        <v>54988.028327392261</v>
      </c>
    </row>
    <row r="194" spans="1:9" ht="15.75" customHeight="1" x14ac:dyDescent="0.2">
      <c r="A194" s="68">
        <v>44819</v>
      </c>
      <c r="B194" s="33">
        <v>44820</v>
      </c>
      <c r="C194" s="12" t="s">
        <v>40</v>
      </c>
      <c r="D194" s="12">
        <v>1</v>
      </c>
      <c r="E194" s="70">
        <v>44820</v>
      </c>
      <c r="F194" s="46" t="s">
        <v>61</v>
      </c>
      <c r="G194" s="40">
        <v>414084333.06384718</v>
      </c>
      <c r="H194" s="40">
        <v>4140843.330638472</v>
      </c>
      <c r="I194" s="47">
        <v>414084333.06384718</v>
      </c>
    </row>
    <row r="195" spans="1:9" ht="15.75" customHeight="1" x14ac:dyDescent="0.2">
      <c r="A195" s="68">
        <v>44819</v>
      </c>
      <c r="B195" s="33">
        <v>44820</v>
      </c>
      <c r="C195" s="12" t="s">
        <v>41</v>
      </c>
      <c r="D195" s="12">
        <v>1</v>
      </c>
      <c r="E195" s="70">
        <v>44820</v>
      </c>
      <c r="F195" s="46" t="s">
        <v>10</v>
      </c>
      <c r="G195" s="40">
        <v>2808969.749773128</v>
      </c>
      <c r="H195" s="40">
        <v>28089.697497731278</v>
      </c>
      <c r="I195" s="47">
        <v>2808969.749773128</v>
      </c>
    </row>
    <row r="196" spans="1:9" ht="15.75" customHeight="1" x14ac:dyDescent="0.2">
      <c r="A196" s="68">
        <v>44819</v>
      </c>
      <c r="B196" s="33">
        <v>44820</v>
      </c>
      <c r="C196" s="12" t="s">
        <v>42</v>
      </c>
      <c r="D196" s="12">
        <v>1</v>
      </c>
      <c r="E196" s="70">
        <v>44820</v>
      </c>
      <c r="F196" s="46" t="s">
        <v>62</v>
      </c>
      <c r="G196" s="40">
        <v>371018.25836664799</v>
      </c>
      <c r="H196" s="40">
        <v>3710.1825836664798</v>
      </c>
      <c r="I196" s="47">
        <v>371018.25836664799</v>
      </c>
    </row>
    <row r="197" spans="1:9" ht="15.75" customHeight="1" x14ac:dyDescent="0.2">
      <c r="A197" s="68">
        <v>44819</v>
      </c>
      <c r="B197" s="33">
        <v>44820</v>
      </c>
      <c r="C197" s="12" t="s">
        <v>43</v>
      </c>
      <c r="D197" s="12">
        <v>6</v>
      </c>
      <c r="E197" s="70">
        <v>44820</v>
      </c>
      <c r="F197" s="46" t="s">
        <v>63</v>
      </c>
      <c r="G197" s="40">
        <v>13955.716488068647</v>
      </c>
      <c r="H197" s="40">
        <v>139.55716488068649</v>
      </c>
      <c r="I197" s="47">
        <v>2325.9527480114411</v>
      </c>
    </row>
    <row r="198" spans="1:9" ht="15.75" customHeight="1" x14ac:dyDescent="0.2">
      <c r="A198" s="68">
        <v>44819</v>
      </c>
      <c r="B198" s="33">
        <v>44820</v>
      </c>
      <c r="C198" s="12" t="s">
        <v>9</v>
      </c>
      <c r="D198" s="12">
        <v>400</v>
      </c>
      <c r="E198" s="70">
        <v>44820</v>
      </c>
      <c r="F198" s="46" t="s">
        <v>65</v>
      </c>
      <c r="G198" s="40">
        <v>51591.521989693669</v>
      </c>
      <c r="H198" s="40">
        <v>515.91521989693672</v>
      </c>
      <c r="I198" s="47">
        <v>128.97880497423418</v>
      </c>
    </row>
    <row r="199" spans="1:9" ht="15.75" customHeight="1" x14ac:dyDescent="0.2">
      <c r="A199" s="69">
        <v>44819</v>
      </c>
      <c r="B199" s="54">
        <v>44820</v>
      </c>
      <c r="C199" s="8" t="s">
        <v>44</v>
      </c>
      <c r="D199" s="8">
        <v>1</v>
      </c>
      <c r="E199" s="71">
        <v>44820</v>
      </c>
      <c r="F199" s="44" t="s">
        <v>64</v>
      </c>
      <c r="G199" s="39">
        <v>53877.169437586592</v>
      </c>
      <c r="H199" s="39">
        <v>538.77169437586588</v>
      </c>
      <c r="I199" s="48">
        <v>53877.169437586592</v>
      </c>
    </row>
    <row r="200" spans="1:9" ht="15.75" customHeight="1" x14ac:dyDescent="0.2">
      <c r="A200" s="68">
        <v>44820</v>
      </c>
      <c r="B200" s="33">
        <v>44823</v>
      </c>
      <c r="C200" s="12" t="s">
        <v>26</v>
      </c>
      <c r="D200" s="12">
        <v>7850</v>
      </c>
      <c r="E200" s="70">
        <v>44823</v>
      </c>
      <c r="F200" s="46" t="s">
        <v>51</v>
      </c>
      <c r="G200" s="40">
        <v>23269.205635399179</v>
      </c>
      <c r="H200" s="40">
        <v>232.6920563539918</v>
      </c>
      <c r="I200" s="47">
        <v>2.9642300172483029</v>
      </c>
    </row>
    <row r="201" spans="1:9" ht="15.75" customHeight="1" x14ac:dyDescent="0.2">
      <c r="A201" s="68">
        <v>44820</v>
      </c>
      <c r="B201" s="33">
        <v>44823</v>
      </c>
      <c r="C201" s="12" t="s">
        <v>27</v>
      </c>
      <c r="D201" s="12">
        <v>6000</v>
      </c>
      <c r="E201" s="70">
        <v>44823</v>
      </c>
      <c r="F201" s="46" t="s">
        <v>51</v>
      </c>
      <c r="G201" s="40">
        <v>86959.469743474256</v>
      </c>
      <c r="H201" s="40">
        <v>869.59469743474256</v>
      </c>
      <c r="I201" s="47">
        <v>14.493244957245709</v>
      </c>
    </row>
    <row r="202" spans="1:9" ht="15.75" customHeight="1" x14ac:dyDescent="0.2">
      <c r="A202" s="68">
        <v>44820</v>
      </c>
      <c r="B202" s="33">
        <v>44823</v>
      </c>
      <c r="C202" s="12" t="s">
        <v>28</v>
      </c>
      <c r="D202" s="12">
        <v>10000</v>
      </c>
      <c r="E202" s="70">
        <v>44823</v>
      </c>
      <c r="F202" s="46" t="s">
        <v>53</v>
      </c>
      <c r="G202" s="40">
        <v>19073.858492723142</v>
      </c>
      <c r="H202" s="40">
        <v>190.73858492723141</v>
      </c>
      <c r="I202" s="47">
        <v>1.9073858492723144</v>
      </c>
    </row>
    <row r="203" spans="1:9" ht="15.75" customHeight="1" x14ac:dyDescent="0.2">
      <c r="A203" s="68">
        <v>44820</v>
      </c>
      <c r="B203" s="33">
        <v>44823</v>
      </c>
      <c r="C203" s="12" t="s">
        <v>29</v>
      </c>
      <c r="D203" s="12">
        <v>25000</v>
      </c>
      <c r="E203" s="70">
        <v>44823</v>
      </c>
      <c r="F203" s="46" t="s">
        <v>54</v>
      </c>
      <c r="G203" s="40">
        <v>540364.08236189967</v>
      </c>
      <c r="H203" s="40">
        <v>5403.6408236189964</v>
      </c>
      <c r="I203" s="47">
        <v>21.614563294475989</v>
      </c>
    </row>
    <row r="204" spans="1:9" ht="15.75" customHeight="1" x14ac:dyDescent="0.2">
      <c r="A204" s="68">
        <v>44820</v>
      </c>
      <c r="B204" s="33">
        <v>44823</v>
      </c>
      <c r="C204" s="12" t="s">
        <v>30</v>
      </c>
      <c r="D204" s="12">
        <v>25000</v>
      </c>
      <c r="E204" s="70">
        <v>44823</v>
      </c>
      <c r="F204" s="46" t="s">
        <v>54</v>
      </c>
      <c r="G204" s="40">
        <v>849762.63043548085</v>
      </c>
      <c r="H204" s="40">
        <v>8497.6263043548079</v>
      </c>
      <c r="I204" s="47">
        <v>33.990505217419233</v>
      </c>
    </row>
    <row r="205" spans="1:9" ht="15.75" customHeight="1" x14ac:dyDescent="0.2">
      <c r="A205" s="68">
        <v>44820</v>
      </c>
      <c r="B205" s="33">
        <v>44823</v>
      </c>
      <c r="C205" s="12" t="s">
        <v>31</v>
      </c>
      <c r="D205" s="12">
        <v>50000</v>
      </c>
      <c r="E205" s="70">
        <v>44823</v>
      </c>
      <c r="F205" s="46" t="s">
        <v>52</v>
      </c>
      <c r="G205" s="40">
        <v>67073.147382852796</v>
      </c>
      <c r="H205" s="40">
        <v>670.73147382852801</v>
      </c>
      <c r="I205" s="47">
        <v>1.3414629476570559</v>
      </c>
    </row>
    <row r="206" spans="1:9" ht="15.75" customHeight="1" x14ac:dyDescent="0.2">
      <c r="A206" s="68">
        <v>44820</v>
      </c>
      <c r="B206" s="33">
        <v>44823</v>
      </c>
      <c r="C206" s="12" t="s">
        <v>32</v>
      </c>
      <c r="D206" s="12">
        <v>1250</v>
      </c>
      <c r="E206" s="70">
        <v>44823</v>
      </c>
      <c r="F206" s="46" t="s">
        <v>55</v>
      </c>
      <c r="G206" s="40">
        <v>24709.451033584694</v>
      </c>
      <c r="H206" s="40">
        <v>247.09451033584693</v>
      </c>
      <c r="I206" s="47">
        <v>19.767560826867754</v>
      </c>
    </row>
    <row r="207" spans="1:9" ht="15.75" customHeight="1" x14ac:dyDescent="0.2">
      <c r="A207" s="68">
        <v>44820</v>
      </c>
      <c r="B207" s="33">
        <v>44823</v>
      </c>
      <c r="C207" s="12" t="s">
        <v>33</v>
      </c>
      <c r="D207" s="12">
        <v>300</v>
      </c>
      <c r="E207" s="70">
        <v>44823</v>
      </c>
      <c r="F207" s="46" t="s">
        <v>56</v>
      </c>
      <c r="G207" s="40">
        <v>655760.59098421677</v>
      </c>
      <c r="H207" s="40">
        <v>6557.6059098421683</v>
      </c>
      <c r="I207" s="47">
        <v>2185.868636614056</v>
      </c>
    </row>
    <row r="208" spans="1:9" ht="15.75" customHeight="1" x14ac:dyDescent="0.2">
      <c r="A208" s="69">
        <v>44820</v>
      </c>
      <c r="B208" s="54">
        <v>44823</v>
      </c>
      <c r="C208" s="8" t="s">
        <v>9</v>
      </c>
      <c r="D208" s="8">
        <v>600</v>
      </c>
      <c r="E208" s="71">
        <v>44823</v>
      </c>
      <c r="F208" s="44" t="s">
        <v>65</v>
      </c>
      <c r="G208" s="39">
        <v>77393.617288239155</v>
      </c>
      <c r="H208" s="39">
        <v>773.93617288239159</v>
      </c>
      <c r="I208" s="48">
        <v>128.98936214706526</v>
      </c>
    </row>
    <row r="209" spans="1:9" ht="15.75" customHeight="1" x14ac:dyDescent="0.2">
      <c r="A209" s="68">
        <v>44823</v>
      </c>
      <c r="B209" s="33">
        <v>44824</v>
      </c>
      <c r="C209" s="12" t="s">
        <v>26</v>
      </c>
      <c r="D209" s="12">
        <v>3140</v>
      </c>
      <c r="E209" s="70">
        <v>44824</v>
      </c>
      <c r="F209" s="46" t="s">
        <v>51</v>
      </c>
      <c r="G209" s="40">
        <v>9291.2290658120182</v>
      </c>
      <c r="H209" s="40">
        <v>92.912290658120185</v>
      </c>
      <c r="I209" s="47">
        <v>2.9589901483477767</v>
      </c>
    </row>
    <row r="210" spans="1:9" ht="15.75" customHeight="1" x14ac:dyDescent="0.2">
      <c r="A210" s="68">
        <v>44823</v>
      </c>
      <c r="B210" s="33">
        <v>44824</v>
      </c>
      <c r="C210" s="12" t="s">
        <v>27</v>
      </c>
      <c r="D210" s="12">
        <v>2400</v>
      </c>
      <c r="E210" s="70">
        <v>44824</v>
      </c>
      <c r="F210" s="46" t="s">
        <v>51</v>
      </c>
      <c r="G210" s="40">
        <v>34423.102820109387</v>
      </c>
      <c r="H210" s="40">
        <v>344.23102820109386</v>
      </c>
      <c r="I210" s="47">
        <v>14.342959508378911</v>
      </c>
    </row>
    <row r="211" spans="1:9" ht="15.75" customHeight="1" x14ac:dyDescent="0.2">
      <c r="A211" s="68">
        <v>44823</v>
      </c>
      <c r="B211" s="33">
        <v>44824</v>
      </c>
      <c r="C211" s="12" t="s">
        <v>28</v>
      </c>
      <c r="D211" s="12">
        <v>4000</v>
      </c>
      <c r="E211" s="70">
        <v>44824</v>
      </c>
      <c r="F211" s="46" t="s">
        <v>53</v>
      </c>
      <c r="G211" s="40">
        <v>7622.3253839586323</v>
      </c>
      <c r="H211" s="40">
        <v>76.22325383958632</v>
      </c>
      <c r="I211" s="47">
        <v>1.905581345989658</v>
      </c>
    </row>
    <row r="212" spans="1:9" ht="15.75" customHeight="1" x14ac:dyDescent="0.2">
      <c r="A212" s="68">
        <v>44823</v>
      </c>
      <c r="B212" s="33">
        <v>44824</v>
      </c>
      <c r="C212" s="12" t="s">
        <v>29</v>
      </c>
      <c r="D212" s="12">
        <v>10000</v>
      </c>
      <c r="E212" s="70">
        <v>44824</v>
      </c>
      <c r="F212" s="46" t="s">
        <v>54</v>
      </c>
      <c r="G212" s="40">
        <v>216506.12475457595</v>
      </c>
      <c r="H212" s="40">
        <v>2165.0612475457597</v>
      </c>
      <c r="I212" s="47">
        <v>21.650612475457596</v>
      </c>
    </row>
    <row r="213" spans="1:9" ht="15.75" customHeight="1" x14ac:dyDescent="0.2">
      <c r="A213" s="68">
        <v>44823</v>
      </c>
      <c r="B213" s="33">
        <v>44824</v>
      </c>
      <c r="C213" s="12" t="s">
        <v>30</v>
      </c>
      <c r="D213" s="12">
        <v>10000</v>
      </c>
      <c r="E213" s="70">
        <v>44824</v>
      </c>
      <c r="F213" s="46" t="s">
        <v>54</v>
      </c>
      <c r="G213" s="40">
        <v>336333.69876479212</v>
      </c>
      <c r="H213" s="40">
        <v>3363.3369876479214</v>
      </c>
      <c r="I213" s="47">
        <v>33.633369876479215</v>
      </c>
    </row>
    <row r="214" spans="1:9" ht="15.75" customHeight="1" x14ac:dyDescent="0.2">
      <c r="A214" s="68">
        <v>44823</v>
      </c>
      <c r="B214" s="33">
        <v>44824</v>
      </c>
      <c r="C214" s="12" t="s">
        <v>31</v>
      </c>
      <c r="D214" s="12">
        <v>20000</v>
      </c>
      <c r="E214" s="70">
        <v>44824</v>
      </c>
      <c r="F214" s="46" t="s">
        <v>52</v>
      </c>
      <c r="G214" s="40">
        <v>26573.53550518812</v>
      </c>
      <c r="H214" s="40">
        <v>265.73535505188119</v>
      </c>
      <c r="I214" s="47">
        <v>1.328676775259406</v>
      </c>
    </row>
    <row r="215" spans="1:9" ht="15.75" customHeight="1" x14ac:dyDescent="0.2">
      <c r="A215" s="68">
        <v>44823</v>
      </c>
      <c r="B215" s="33">
        <v>44824</v>
      </c>
      <c r="C215" s="12" t="s">
        <v>32</v>
      </c>
      <c r="D215" s="12">
        <v>500</v>
      </c>
      <c r="E215" s="70">
        <v>44824</v>
      </c>
      <c r="F215" s="46" t="s">
        <v>55</v>
      </c>
      <c r="G215" s="40">
        <v>9686.7165209590639</v>
      </c>
      <c r="H215" s="40">
        <v>96.867165209590638</v>
      </c>
      <c r="I215" s="47">
        <v>19.373433041918126</v>
      </c>
    </row>
    <row r="216" spans="1:9" ht="15.75" customHeight="1" x14ac:dyDescent="0.2">
      <c r="A216" s="68">
        <v>44823</v>
      </c>
      <c r="B216" s="33">
        <v>44824</v>
      </c>
      <c r="C216" s="12" t="s">
        <v>33</v>
      </c>
      <c r="D216" s="12">
        <v>120</v>
      </c>
      <c r="E216" s="70">
        <v>44824</v>
      </c>
      <c r="F216" s="46" t="s">
        <v>56</v>
      </c>
      <c r="G216" s="40">
        <v>258316.99479400247</v>
      </c>
      <c r="H216" s="40">
        <v>2583.1699479400249</v>
      </c>
      <c r="I216" s="47">
        <v>2152.641623283354</v>
      </c>
    </row>
    <row r="217" spans="1:9" ht="15.75" customHeight="1" x14ac:dyDescent="0.2">
      <c r="A217" s="69">
        <v>44823</v>
      </c>
      <c r="B217" s="54">
        <v>44824</v>
      </c>
      <c r="C217" s="75" t="s">
        <v>9</v>
      </c>
      <c r="D217" s="76">
        <v>240</v>
      </c>
      <c r="E217" s="71">
        <v>44824</v>
      </c>
      <c r="F217" s="44" t="s">
        <v>65</v>
      </c>
      <c r="G217" s="39">
        <v>30888.244083713216</v>
      </c>
      <c r="H217" s="39">
        <v>308.88244083713215</v>
      </c>
      <c r="I217" s="48">
        <v>128.70101701547173</v>
      </c>
    </row>
    <row r="218" spans="1:9" ht="15.75" customHeight="1" x14ac:dyDescent="0.2">
      <c r="A218" s="68">
        <v>44824</v>
      </c>
      <c r="B218" s="33">
        <v>44825</v>
      </c>
      <c r="C218" s="12" t="s">
        <v>39</v>
      </c>
      <c r="D218" s="12">
        <v>4</v>
      </c>
      <c r="E218" s="70">
        <v>44825</v>
      </c>
      <c r="F218" s="46" t="s">
        <v>60</v>
      </c>
      <c r="G218" s="40">
        <v>209406.16266263431</v>
      </c>
      <c r="H218" s="40">
        <v>2094.0616266263432</v>
      </c>
      <c r="I218" s="47">
        <v>52351.540665658576</v>
      </c>
    </row>
    <row r="219" spans="1:9" ht="15.75" customHeight="1" x14ac:dyDescent="0.2">
      <c r="A219" s="68">
        <v>44824</v>
      </c>
      <c r="B219" s="33">
        <v>44825</v>
      </c>
      <c r="C219" s="12" t="s">
        <v>40</v>
      </c>
      <c r="D219" s="12">
        <v>2</v>
      </c>
      <c r="E219" s="70">
        <v>44825</v>
      </c>
      <c r="F219" s="46" t="s">
        <v>61</v>
      </c>
      <c r="G219" s="40">
        <v>805441460.23550534</v>
      </c>
      <c r="H219" s="40">
        <v>8054414.6023550536</v>
      </c>
      <c r="I219" s="47">
        <v>402720730.11775267</v>
      </c>
    </row>
    <row r="220" spans="1:9" ht="15.75" customHeight="1" x14ac:dyDescent="0.2">
      <c r="A220" s="68">
        <v>44824</v>
      </c>
      <c r="B220" s="33">
        <v>44825</v>
      </c>
      <c r="C220" s="12" t="s">
        <v>41</v>
      </c>
      <c r="D220" s="12">
        <v>2</v>
      </c>
      <c r="E220" s="70">
        <v>44825</v>
      </c>
      <c r="F220" s="46" t="s">
        <v>10</v>
      </c>
      <c r="G220" s="40">
        <v>5624757.7562522469</v>
      </c>
      <c r="H220" s="40">
        <v>56247.577562522471</v>
      </c>
      <c r="I220" s="47">
        <v>2812378.8781261235</v>
      </c>
    </row>
    <row r="221" spans="1:9" ht="15.75" customHeight="1" x14ac:dyDescent="0.2">
      <c r="A221" s="68">
        <v>44824</v>
      </c>
      <c r="B221" s="33">
        <v>44825</v>
      </c>
      <c r="C221" s="12" t="s">
        <v>42</v>
      </c>
      <c r="D221" s="12">
        <v>2</v>
      </c>
      <c r="E221" s="70">
        <v>44825</v>
      </c>
      <c r="F221" s="46" t="s">
        <v>62</v>
      </c>
      <c r="G221" s="40">
        <v>734915.00779131253</v>
      </c>
      <c r="H221" s="40">
        <v>7349.1500779131256</v>
      </c>
      <c r="I221" s="47">
        <v>367457.50389565626</v>
      </c>
    </row>
    <row r="222" spans="1:9" ht="15.75" customHeight="1" x14ac:dyDescent="0.2">
      <c r="A222" s="68">
        <v>44824</v>
      </c>
      <c r="B222" s="33">
        <v>44825</v>
      </c>
      <c r="C222" s="12" t="s">
        <v>43</v>
      </c>
      <c r="D222" s="12">
        <v>12</v>
      </c>
      <c r="E222" s="70">
        <v>44825</v>
      </c>
      <c r="F222" s="46" t="s">
        <v>63</v>
      </c>
      <c r="G222" s="40">
        <v>26984.83031396972</v>
      </c>
      <c r="H222" s="40">
        <v>269.84830313969718</v>
      </c>
      <c r="I222" s="47">
        <v>2248.7358594974767</v>
      </c>
    </row>
    <row r="223" spans="1:9" ht="15.75" customHeight="1" x14ac:dyDescent="0.2">
      <c r="A223" s="68">
        <v>44824</v>
      </c>
      <c r="B223" s="33">
        <v>44825</v>
      </c>
      <c r="C223" s="12" t="s">
        <v>9</v>
      </c>
      <c r="D223" s="12">
        <v>800</v>
      </c>
      <c r="E223" s="70">
        <v>44825</v>
      </c>
      <c r="F223" s="46" t="s">
        <v>65</v>
      </c>
      <c r="G223" s="40">
        <v>100693.07205256214</v>
      </c>
      <c r="H223" s="40">
        <v>1006.9307205256215</v>
      </c>
      <c r="I223" s="47">
        <v>125.86634006570269</v>
      </c>
    </row>
    <row r="224" spans="1:9" ht="15.75" customHeight="1" x14ac:dyDescent="0.2">
      <c r="A224" s="69">
        <v>44824</v>
      </c>
      <c r="B224" s="54">
        <v>44825</v>
      </c>
      <c r="C224" s="8" t="s">
        <v>44</v>
      </c>
      <c r="D224" s="76">
        <v>2</v>
      </c>
      <c r="E224" s="71">
        <v>44825</v>
      </c>
      <c r="F224" s="44" t="s">
        <v>64</v>
      </c>
      <c r="G224" s="39">
        <v>106612.78076827474</v>
      </c>
      <c r="H224" s="39">
        <v>1066.1278076827473</v>
      </c>
      <c r="I224" s="48">
        <v>53306.390384137369</v>
      </c>
    </row>
    <row r="225" spans="1:9" ht="15.75" customHeight="1" x14ac:dyDescent="0.2">
      <c r="A225" s="68">
        <v>44825</v>
      </c>
      <c r="B225" s="33">
        <v>44826</v>
      </c>
      <c r="C225" s="12" t="s">
        <v>26</v>
      </c>
      <c r="D225" s="12">
        <v>8000</v>
      </c>
      <c r="E225" s="70">
        <v>44826</v>
      </c>
      <c r="F225" s="46" t="s">
        <v>51</v>
      </c>
      <c r="G225" s="40">
        <v>23347.88967024233</v>
      </c>
      <c r="H225" s="40">
        <v>233.4788967024233</v>
      </c>
      <c r="I225" s="47">
        <v>2.9184862087802914</v>
      </c>
    </row>
    <row r="226" spans="1:9" ht="15.75" customHeight="1" x14ac:dyDescent="0.2">
      <c r="A226" s="68">
        <v>44825</v>
      </c>
      <c r="B226" s="33">
        <v>44826</v>
      </c>
      <c r="C226" s="12" t="s">
        <v>27</v>
      </c>
      <c r="D226" s="12">
        <v>7700</v>
      </c>
      <c r="E226" s="70">
        <v>44826</v>
      </c>
      <c r="F226" s="46" t="s">
        <v>51</v>
      </c>
      <c r="G226" s="40">
        <v>109508.41379785549</v>
      </c>
      <c r="H226" s="40">
        <v>1095.084137978555</v>
      </c>
      <c r="I226" s="47">
        <v>14.221871921799416</v>
      </c>
    </row>
    <row r="227" spans="1:9" ht="15.75" customHeight="1" x14ac:dyDescent="0.2">
      <c r="A227" s="68">
        <v>44825</v>
      </c>
      <c r="B227" s="33">
        <v>44826</v>
      </c>
      <c r="C227" s="12" t="s">
        <v>29</v>
      </c>
      <c r="D227" s="12">
        <v>6000</v>
      </c>
      <c r="E227" s="70">
        <v>44826</v>
      </c>
      <c r="F227" s="46" t="s">
        <v>54</v>
      </c>
      <c r="G227" s="40">
        <v>130647.60991795236</v>
      </c>
      <c r="H227" s="40">
        <v>1306.4760991795235</v>
      </c>
      <c r="I227" s="47">
        <v>21.774601652992061</v>
      </c>
    </row>
    <row r="228" spans="1:9" ht="15.75" customHeight="1" x14ac:dyDescent="0.2">
      <c r="A228" s="68">
        <v>44825</v>
      </c>
      <c r="B228" s="33">
        <v>44826</v>
      </c>
      <c r="C228" s="12" t="s">
        <v>30</v>
      </c>
      <c r="D228" s="12">
        <v>37500</v>
      </c>
      <c r="E228" s="70">
        <v>44826</v>
      </c>
      <c r="F228" s="46" t="s">
        <v>54</v>
      </c>
      <c r="G228" s="40">
        <v>1255874.2306860152</v>
      </c>
      <c r="H228" s="40">
        <v>12558.742306860153</v>
      </c>
      <c r="I228" s="47">
        <v>33.489979484960408</v>
      </c>
    </row>
    <row r="229" spans="1:9" ht="15.75" customHeight="1" x14ac:dyDescent="0.2">
      <c r="A229" s="68">
        <v>44825</v>
      </c>
      <c r="B229" s="33">
        <v>44826</v>
      </c>
      <c r="C229" s="12" t="s">
        <v>33</v>
      </c>
      <c r="D229" s="12">
        <v>250</v>
      </c>
      <c r="E229" s="70">
        <v>44826</v>
      </c>
      <c r="F229" s="46" t="s">
        <v>56</v>
      </c>
      <c r="G229" s="40">
        <v>508484.45632865233</v>
      </c>
      <c r="H229" s="40">
        <v>5084.8445632865232</v>
      </c>
      <c r="I229" s="47">
        <v>2033.9378253146094</v>
      </c>
    </row>
    <row r="230" spans="1:9" ht="15.75" customHeight="1" x14ac:dyDescent="0.2">
      <c r="A230" s="68">
        <v>44825</v>
      </c>
      <c r="B230" s="33">
        <v>44826</v>
      </c>
      <c r="C230" s="12" t="s">
        <v>34</v>
      </c>
      <c r="D230" s="12">
        <v>100</v>
      </c>
      <c r="E230" s="70">
        <v>44826</v>
      </c>
      <c r="F230" s="46" t="s">
        <v>57</v>
      </c>
      <c r="G230" s="40">
        <v>359471.00615941524</v>
      </c>
      <c r="H230" s="40">
        <v>3594.7100615941526</v>
      </c>
      <c r="I230" s="47">
        <v>3594.7100615941522</v>
      </c>
    </row>
    <row r="231" spans="1:9" ht="15.75" customHeight="1" x14ac:dyDescent="0.2">
      <c r="A231" s="68">
        <v>44825</v>
      </c>
      <c r="B231" s="33">
        <v>44826</v>
      </c>
      <c r="C231" s="12" t="s">
        <v>35</v>
      </c>
      <c r="D231" s="12">
        <v>100</v>
      </c>
      <c r="E231" s="70">
        <v>44826</v>
      </c>
      <c r="F231" s="46" t="s">
        <v>58</v>
      </c>
      <c r="G231" s="40">
        <v>4356.6124545452703</v>
      </c>
      <c r="H231" s="40">
        <v>43.566124545452702</v>
      </c>
      <c r="I231" s="47">
        <v>43.566124545452702</v>
      </c>
    </row>
    <row r="232" spans="1:9" ht="15.75" customHeight="1" x14ac:dyDescent="0.2">
      <c r="A232" s="68">
        <v>44825</v>
      </c>
      <c r="B232" s="33">
        <v>44826</v>
      </c>
      <c r="C232" s="12" t="s">
        <v>38</v>
      </c>
      <c r="D232" s="12">
        <v>50</v>
      </c>
      <c r="E232" s="70">
        <v>44826</v>
      </c>
      <c r="F232" s="46" t="s">
        <v>8</v>
      </c>
      <c r="G232" s="40">
        <v>22533.842687752782</v>
      </c>
      <c r="H232" s="40">
        <v>225.33842687752781</v>
      </c>
      <c r="I232" s="47">
        <v>450.67685375505562</v>
      </c>
    </row>
    <row r="233" spans="1:9" ht="15.75" customHeight="1" x14ac:dyDescent="0.2">
      <c r="A233" s="68">
        <v>44825</v>
      </c>
      <c r="B233" s="33">
        <v>44826</v>
      </c>
      <c r="C233" s="12" t="s">
        <v>36</v>
      </c>
      <c r="D233" s="12">
        <v>100</v>
      </c>
      <c r="E233" s="70">
        <v>44826</v>
      </c>
      <c r="F233" s="46" t="s">
        <v>59</v>
      </c>
      <c r="G233" s="40">
        <v>20727.167567695386</v>
      </c>
      <c r="H233" s="40">
        <v>207.27167567695386</v>
      </c>
      <c r="I233" s="47">
        <v>207.27167567695386</v>
      </c>
    </row>
    <row r="234" spans="1:9" ht="15.75" customHeight="1" x14ac:dyDescent="0.2">
      <c r="A234" s="69">
        <v>44825</v>
      </c>
      <c r="B234" s="54">
        <v>44826</v>
      </c>
      <c r="C234" s="8" t="s">
        <v>9</v>
      </c>
      <c r="D234" s="8">
        <v>1250</v>
      </c>
      <c r="E234" s="71">
        <v>44826</v>
      </c>
      <c r="F234" s="44" t="s">
        <v>65</v>
      </c>
      <c r="G234" s="39">
        <v>157103.05747035204</v>
      </c>
      <c r="H234" s="39">
        <v>1571.0305747035204</v>
      </c>
      <c r="I234" s="48">
        <v>125.68244597628164</v>
      </c>
    </row>
    <row r="235" spans="1:9" ht="15.75" customHeight="1" x14ac:dyDescent="0.2">
      <c r="A235" s="68">
        <v>44826</v>
      </c>
      <c r="B235" s="33">
        <v>44827</v>
      </c>
      <c r="C235" s="12" t="s">
        <v>39</v>
      </c>
      <c r="D235" s="12">
        <v>4</v>
      </c>
      <c r="E235" s="70">
        <v>44827</v>
      </c>
      <c r="F235" s="46" t="s">
        <v>60</v>
      </c>
      <c r="G235" s="40">
        <v>200421.88475717392</v>
      </c>
      <c r="H235" s="40">
        <v>2004.2188475717392</v>
      </c>
      <c r="I235" s="47">
        <v>50105.471189293479</v>
      </c>
    </row>
    <row r="236" spans="1:9" ht="15.75" customHeight="1" x14ac:dyDescent="0.2">
      <c r="A236" s="68">
        <v>44826</v>
      </c>
      <c r="B236" s="33">
        <v>44827</v>
      </c>
      <c r="C236" s="12" t="s">
        <v>40</v>
      </c>
      <c r="D236" s="12">
        <v>2</v>
      </c>
      <c r="E236" s="70">
        <v>44827</v>
      </c>
      <c r="F236" s="46" t="s">
        <v>61</v>
      </c>
      <c r="G236" s="40">
        <v>797590130.37125647</v>
      </c>
      <c r="H236" s="40">
        <v>7975901.3037125645</v>
      </c>
      <c r="I236" s="47">
        <v>398795065.18562824</v>
      </c>
    </row>
    <row r="237" spans="1:9" ht="15.75" customHeight="1" x14ac:dyDescent="0.2">
      <c r="A237" s="68">
        <v>44826</v>
      </c>
      <c r="B237" s="33">
        <v>44827</v>
      </c>
      <c r="C237" s="12" t="s">
        <v>41</v>
      </c>
      <c r="D237" s="12">
        <v>2</v>
      </c>
      <c r="E237" s="70">
        <v>44827</v>
      </c>
      <c r="F237" s="46" t="s">
        <v>10</v>
      </c>
      <c r="G237" s="40">
        <v>5575781.5448562084</v>
      </c>
      <c r="H237" s="40">
        <v>55757.815448562083</v>
      </c>
      <c r="I237" s="47">
        <v>2787890.7724281042</v>
      </c>
    </row>
    <row r="238" spans="1:9" ht="15.75" customHeight="1" x14ac:dyDescent="0.2">
      <c r="A238" s="68">
        <v>44826</v>
      </c>
      <c r="B238" s="33">
        <v>44827</v>
      </c>
      <c r="C238" s="12" t="s">
        <v>42</v>
      </c>
      <c r="D238" s="12">
        <v>2</v>
      </c>
      <c r="E238" s="70">
        <v>44827</v>
      </c>
      <c r="F238" s="46" t="s">
        <v>62</v>
      </c>
      <c r="G238" s="40">
        <v>728136.97178105195</v>
      </c>
      <c r="H238" s="40">
        <v>7281.3697178105194</v>
      </c>
      <c r="I238" s="47">
        <v>364068.48589052598</v>
      </c>
    </row>
    <row r="239" spans="1:9" ht="15.75" customHeight="1" x14ac:dyDescent="0.2">
      <c r="A239" s="68">
        <v>44826</v>
      </c>
      <c r="B239" s="33">
        <v>44827</v>
      </c>
      <c r="C239" s="12" t="s">
        <v>43</v>
      </c>
      <c r="D239" s="12">
        <v>12</v>
      </c>
      <c r="E239" s="70">
        <v>44827</v>
      </c>
      <c r="F239" s="46" t="s">
        <v>63</v>
      </c>
      <c r="G239" s="40">
        <v>26136.654513477981</v>
      </c>
      <c r="H239" s="40">
        <v>261.36654513477981</v>
      </c>
      <c r="I239" s="47">
        <v>2178.0545427898319</v>
      </c>
    </row>
    <row r="240" spans="1:9" ht="15.75" customHeight="1" x14ac:dyDescent="0.2">
      <c r="A240" s="68">
        <v>44826</v>
      </c>
      <c r="B240" s="33">
        <v>44827</v>
      </c>
      <c r="C240" s="12" t="s">
        <v>9</v>
      </c>
      <c r="D240" s="12">
        <v>800</v>
      </c>
      <c r="E240" s="70">
        <v>44827</v>
      </c>
      <c r="F240" s="46" t="s">
        <v>65</v>
      </c>
      <c r="G240" s="40">
        <v>99020.993062009744</v>
      </c>
      <c r="H240" s="40">
        <v>990.20993062009745</v>
      </c>
      <c r="I240" s="47">
        <v>123.77624132751218</v>
      </c>
    </row>
    <row r="241" spans="1:9" ht="15.75" customHeight="1" x14ac:dyDescent="0.2">
      <c r="A241" s="69">
        <v>44826</v>
      </c>
      <c r="B241" s="54">
        <v>44827</v>
      </c>
      <c r="C241" s="8" t="s">
        <v>44</v>
      </c>
      <c r="D241" s="8">
        <v>2</v>
      </c>
      <c r="E241" s="71">
        <v>44827</v>
      </c>
      <c r="F241" s="44" t="s">
        <v>64</v>
      </c>
      <c r="G241" s="39">
        <v>105358.50302751877</v>
      </c>
      <c r="H241" s="39">
        <v>1053.5850302751878</v>
      </c>
      <c r="I241" s="48">
        <v>52679.251513759387</v>
      </c>
    </row>
    <row r="242" spans="1:9" ht="15.75" customHeight="1" x14ac:dyDescent="0.2">
      <c r="A242" s="68">
        <v>44827</v>
      </c>
      <c r="B242" s="33">
        <v>44830</v>
      </c>
      <c r="C242" s="12" t="s">
        <v>26</v>
      </c>
      <c r="D242" s="12">
        <v>15700</v>
      </c>
      <c r="E242" s="70">
        <v>44830</v>
      </c>
      <c r="F242" s="46" t="s">
        <v>51</v>
      </c>
      <c r="G242" s="40">
        <v>44844.110451591856</v>
      </c>
      <c r="H242" s="40">
        <v>448.4411045159186</v>
      </c>
      <c r="I242" s="47">
        <v>2.8563127676173155</v>
      </c>
    </row>
    <row r="243" spans="1:9" ht="15.75" customHeight="1" x14ac:dyDescent="0.2">
      <c r="A243" s="68">
        <v>44827</v>
      </c>
      <c r="B243" s="33">
        <v>44830</v>
      </c>
      <c r="C243" s="12" t="s">
        <v>27</v>
      </c>
      <c r="D243" s="12">
        <v>12000</v>
      </c>
      <c r="E243" s="70">
        <v>44830</v>
      </c>
      <c r="F243" s="46" t="s">
        <v>51</v>
      </c>
      <c r="G243" s="40">
        <v>167286.69729300009</v>
      </c>
      <c r="H243" s="40">
        <v>1672.8669729300009</v>
      </c>
      <c r="I243" s="47">
        <v>13.940558107750007</v>
      </c>
    </row>
    <row r="244" spans="1:9" ht="15.75" customHeight="1" x14ac:dyDescent="0.2">
      <c r="A244" s="68">
        <v>44827</v>
      </c>
      <c r="B244" s="33">
        <v>44830</v>
      </c>
      <c r="C244" s="12" t="s">
        <v>28</v>
      </c>
      <c r="D244" s="12">
        <v>20000</v>
      </c>
      <c r="E244" s="70">
        <v>44830</v>
      </c>
      <c r="F244" s="46" t="s">
        <v>53</v>
      </c>
      <c r="G244" s="40">
        <v>38154.709720514569</v>
      </c>
      <c r="H244" s="40">
        <v>381.54709720514569</v>
      </c>
      <c r="I244" s="47">
        <v>1.9077354860257285</v>
      </c>
    </row>
    <row r="245" spans="1:9" ht="15.75" customHeight="1" x14ac:dyDescent="0.2">
      <c r="A245" s="68">
        <v>44827</v>
      </c>
      <c r="B245" s="33">
        <v>44830</v>
      </c>
      <c r="C245" s="12" t="s">
        <v>29</v>
      </c>
      <c r="D245" s="12">
        <v>50000</v>
      </c>
      <c r="E245" s="70">
        <v>44830</v>
      </c>
      <c r="F245" s="46" t="s">
        <v>54</v>
      </c>
      <c r="G245" s="40">
        <v>1075042.4717251293</v>
      </c>
      <c r="H245" s="40">
        <v>10750.424717251293</v>
      </c>
      <c r="I245" s="47">
        <v>21.500849434502584</v>
      </c>
    </row>
    <row r="246" spans="1:9" ht="15.75" customHeight="1" x14ac:dyDescent="0.2">
      <c r="A246" s="68">
        <v>44827</v>
      </c>
      <c r="B246" s="33">
        <v>44830</v>
      </c>
      <c r="C246" s="12" t="s">
        <v>30</v>
      </c>
      <c r="D246" s="12">
        <v>50000</v>
      </c>
      <c r="E246" s="70">
        <v>44830</v>
      </c>
      <c r="F246" s="46" t="s">
        <v>54</v>
      </c>
      <c r="G246" s="40">
        <v>1683506.2417909876</v>
      </c>
      <c r="H246" s="40">
        <v>16835.062417909874</v>
      </c>
      <c r="I246" s="47">
        <v>33.670124835819749</v>
      </c>
    </row>
    <row r="247" spans="1:9" ht="15.75" customHeight="1" x14ac:dyDescent="0.2">
      <c r="A247" s="68">
        <v>44827</v>
      </c>
      <c r="B247" s="33">
        <v>44830</v>
      </c>
      <c r="C247" s="12" t="s">
        <v>31</v>
      </c>
      <c r="D247" s="12">
        <v>100000</v>
      </c>
      <c r="E247" s="70">
        <v>44830</v>
      </c>
      <c r="F247" s="46" t="s">
        <v>52</v>
      </c>
      <c r="G247" s="40">
        <v>131176.49762016576</v>
      </c>
      <c r="H247" s="40">
        <v>1311.7649762016576</v>
      </c>
      <c r="I247" s="47">
        <v>1.3117649762016574</v>
      </c>
    </row>
    <row r="248" spans="1:9" ht="15.75" customHeight="1" x14ac:dyDescent="0.2">
      <c r="A248" s="68">
        <v>44827</v>
      </c>
      <c r="B248" s="33">
        <v>44830</v>
      </c>
      <c r="C248" s="12" t="s">
        <v>32</v>
      </c>
      <c r="D248" s="12">
        <v>2500</v>
      </c>
      <c r="E248" s="70">
        <v>44830</v>
      </c>
      <c r="F248" s="46" t="s">
        <v>55</v>
      </c>
      <c r="G248" s="40">
        <v>47577.598588258312</v>
      </c>
      <c r="H248" s="40">
        <v>475.77598588258314</v>
      </c>
      <c r="I248" s="47">
        <v>19.031039435303324</v>
      </c>
    </row>
    <row r="249" spans="1:9" ht="15.75" customHeight="1" x14ac:dyDescent="0.2">
      <c r="A249" s="68">
        <v>44827</v>
      </c>
      <c r="B249" s="33">
        <v>44830</v>
      </c>
      <c r="C249" s="12" t="s">
        <v>33</v>
      </c>
      <c r="D249" s="12">
        <v>600</v>
      </c>
      <c r="E249" s="70">
        <v>44830</v>
      </c>
      <c r="F249" s="46" t="s">
        <v>56</v>
      </c>
      <c r="G249" s="40">
        <v>1157838.159610298</v>
      </c>
      <c r="H249" s="40">
        <v>11578.38159610298</v>
      </c>
      <c r="I249" s="47">
        <v>1929.7302660171633</v>
      </c>
    </row>
    <row r="250" spans="1:9" ht="15.75" customHeight="1" x14ac:dyDescent="0.2">
      <c r="A250" s="69">
        <v>44827</v>
      </c>
      <c r="B250" s="54">
        <v>44830</v>
      </c>
      <c r="C250" s="8" t="s">
        <v>9</v>
      </c>
      <c r="D250" s="8">
        <v>1200</v>
      </c>
      <c r="E250" s="71">
        <v>44830</v>
      </c>
      <c r="F250" s="44" t="s">
        <v>65</v>
      </c>
      <c r="G250" s="39">
        <v>148686.69727702939</v>
      </c>
      <c r="H250" s="39">
        <v>1486.8669727702941</v>
      </c>
      <c r="I250" s="48">
        <v>123.90558106419115</v>
      </c>
    </row>
    <row r="251" spans="1:9" ht="15.75" customHeight="1" x14ac:dyDescent="0.2">
      <c r="A251" s="68">
        <v>44830</v>
      </c>
      <c r="B251" s="33">
        <v>44831</v>
      </c>
      <c r="C251" s="12" t="s">
        <v>26</v>
      </c>
      <c r="D251" s="12">
        <v>8000</v>
      </c>
      <c r="E251" s="70">
        <v>44831</v>
      </c>
      <c r="F251" s="46" t="s">
        <v>51</v>
      </c>
      <c r="G251" s="40">
        <v>23007.883160233036</v>
      </c>
      <c r="H251" s="40">
        <v>230.07883160233035</v>
      </c>
      <c r="I251" s="47">
        <v>2.8759853950291294</v>
      </c>
    </row>
    <row r="252" spans="1:9" ht="15.75" customHeight="1" x14ac:dyDescent="0.2">
      <c r="A252" s="68">
        <v>44830</v>
      </c>
      <c r="B252" s="33">
        <v>44831</v>
      </c>
      <c r="C252" s="12" t="s">
        <v>27</v>
      </c>
      <c r="D252" s="12">
        <v>7700</v>
      </c>
      <c r="E252" s="70">
        <v>44831</v>
      </c>
      <c r="F252" s="46" t="s">
        <v>51</v>
      </c>
      <c r="G252" s="40">
        <v>107247.0404433416</v>
      </c>
      <c r="H252" s="40">
        <v>1072.470404433416</v>
      </c>
      <c r="I252" s="47">
        <v>13.928187070563844</v>
      </c>
    </row>
    <row r="253" spans="1:9" ht="15.75" customHeight="1" x14ac:dyDescent="0.2">
      <c r="A253" s="68">
        <v>44830</v>
      </c>
      <c r="B253" s="33">
        <v>44831</v>
      </c>
      <c r="C253" s="12" t="s">
        <v>29</v>
      </c>
      <c r="D253" s="12">
        <v>6000</v>
      </c>
      <c r="E253" s="70">
        <v>44831</v>
      </c>
      <c r="F253" s="46" t="s">
        <v>54</v>
      </c>
      <c r="G253" s="40">
        <v>129921.75828381996</v>
      </c>
      <c r="H253" s="40">
        <v>1299.2175828381996</v>
      </c>
      <c r="I253" s="47">
        <v>21.653626380636659</v>
      </c>
    </row>
    <row r="254" spans="1:9" ht="15.75" customHeight="1" x14ac:dyDescent="0.2">
      <c r="A254" s="68">
        <v>44830</v>
      </c>
      <c r="B254" s="33">
        <v>44831</v>
      </c>
      <c r="C254" s="12" t="s">
        <v>30</v>
      </c>
      <c r="D254" s="12">
        <v>37500</v>
      </c>
      <c r="E254" s="70">
        <v>44831</v>
      </c>
      <c r="F254" s="46" t="s">
        <v>54</v>
      </c>
      <c r="G254" s="40">
        <v>1256415.8335937478</v>
      </c>
      <c r="H254" s="40">
        <v>12564.158335937478</v>
      </c>
      <c r="I254" s="47">
        <v>33.504422229166607</v>
      </c>
    </row>
    <row r="255" spans="1:9" ht="15.75" customHeight="1" x14ac:dyDescent="0.2">
      <c r="A255" s="68">
        <v>44830</v>
      </c>
      <c r="B255" s="33">
        <v>44831</v>
      </c>
      <c r="C255" s="12" t="s">
        <v>33</v>
      </c>
      <c r="D255" s="12">
        <v>250</v>
      </c>
      <c r="E255" s="70">
        <v>44831</v>
      </c>
      <c r="F255" s="46" t="s">
        <v>56</v>
      </c>
      <c r="G255" s="40">
        <v>489853.12953457155</v>
      </c>
      <c r="H255" s="40">
        <v>4898.531295345716</v>
      </c>
      <c r="I255" s="47">
        <v>1959.4125181382863</v>
      </c>
    </row>
    <row r="256" spans="1:9" ht="15.75" customHeight="1" x14ac:dyDescent="0.2">
      <c r="A256" s="68">
        <v>44830</v>
      </c>
      <c r="B256" s="33">
        <v>44831</v>
      </c>
      <c r="C256" s="12" t="s">
        <v>34</v>
      </c>
      <c r="D256" s="12">
        <v>100</v>
      </c>
      <c r="E256" s="70">
        <v>44831</v>
      </c>
      <c r="F256" s="46" t="s">
        <v>57</v>
      </c>
      <c r="G256" s="40">
        <v>355999.26586464478</v>
      </c>
      <c r="H256" s="40">
        <v>3559.992658646448</v>
      </c>
      <c r="I256" s="47">
        <v>3559.992658646448</v>
      </c>
    </row>
    <row r="257" spans="1:9" ht="15.75" customHeight="1" x14ac:dyDescent="0.2">
      <c r="A257" s="68">
        <v>44830</v>
      </c>
      <c r="B257" s="33">
        <v>44831</v>
      </c>
      <c r="C257" s="12" t="s">
        <v>35</v>
      </c>
      <c r="D257" s="12">
        <v>100</v>
      </c>
      <c r="E257" s="70">
        <v>44831</v>
      </c>
      <c r="F257" s="46" t="s">
        <v>58</v>
      </c>
      <c r="G257" s="40">
        <v>4490.3525682202398</v>
      </c>
      <c r="H257" s="40">
        <v>44.9035256822024</v>
      </c>
      <c r="I257" s="47">
        <v>44.9035256822024</v>
      </c>
    </row>
    <row r="258" spans="1:9" ht="15.75" customHeight="1" x14ac:dyDescent="0.2">
      <c r="A258" s="68">
        <v>44830</v>
      </c>
      <c r="B258" s="33">
        <v>44831</v>
      </c>
      <c r="C258" s="12" t="s">
        <v>38</v>
      </c>
      <c r="D258" s="12">
        <v>50</v>
      </c>
      <c r="E258" s="70">
        <v>44831</v>
      </c>
      <c r="F258" s="46" t="s">
        <v>8</v>
      </c>
      <c r="G258" s="40">
        <v>21761.706625949038</v>
      </c>
      <c r="H258" s="40">
        <v>217.6170662594904</v>
      </c>
      <c r="I258" s="47">
        <v>435.23413251898074</v>
      </c>
    </row>
    <row r="259" spans="1:9" ht="15.75" customHeight="1" x14ac:dyDescent="0.2">
      <c r="A259" s="68">
        <v>44830</v>
      </c>
      <c r="B259" s="33">
        <v>44831</v>
      </c>
      <c r="C259" s="12" t="s">
        <v>36</v>
      </c>
      <c r="D259" s="12">
        <v>100</v>
      </c>
      <c r="E259" s="70">
        <v>44831</v>
      </c>
      <c r="F259" s="46" t="s">
        <v>59</v>
      </c>
      <c r="G259" s="40">
        <v>20201.383289603058</v>
      </c>
      <c r="H259" s="40">
        <v>202.01383289603058</v>
      </c>
      <c r="I259" s="47">
        <v>202.01383289603058</v>
      </c>
    </row>
    <row r="260" spans="1:9" ht="15.75" customHeight="1" x14ac:dyDescent="0.2">
      <c r="A260" s="69">
        <v>44830</v>
      </c>
      <c r="B260" s="54">
        <v>44831</v>
      </c>
      <c r="C260" s="8" t="s">
        <v>9</v>
      </c>
      <c r="D260" s="8">
        <v>1250</v>
      </c>
      <c r="E260" s="71">
        <v>44831</v>
      </c>
      <c r="F260" s="44" t="s">
        <v>65</v>
      </c>
      <c r="G260" s="39">
        <v>156100.43260696999</v>
      </c>
      <c r="H260" s="39">
        <v>1561.0043260697</v>
      </c>
      <c r="I260" s="48">
        <v>124.88034608557599</v>
      </c>
    </row>
    <row r="261" spans="1:9" ht="15.75" customHeight="1" x14ac:dyDescent="0.2">
      <c r="A261" s="68">
        <v>44831</v>
      </c>
      <c r="B261" s="33">
        <v>44832</v>
      </c>
      <c r="C261" s="12" t="s">
        <v>26</v>
      </c>
      <c r="D261" s="12">
        <v>11200</v>
      </c>
      <c r="E261" s="70">
        <v>44832</v>
      </c>
      <c r="F261" s="46" t="s">
        <v>51</v>
      </c>
      <c r="G261" s="40">
        <v>32592.477325740041</v>
      </c>
      <c r="H261" s="40">
        <v>325.92477325740043</v>
      </c>
      <c r="I261" s="47">
        <v>2.9100426183696464</v>
      </c>
    </row>
    <row r="262" spans="1:9" ht="15.75" customHeight="1" x14ac:dyDescent="0.2">
      <c r="A262" s="68">
        <v>44831</v>
      </c>
      <c r="B262" s="33">
        <v>44832</v>
      </c>
      <c r="C262" s="12" t="s">
        <v>27</v>
      </c>
      <c r="D262" s="12">
        <v>10780</v>
      </c>
      <c r="E262" s="70">
        <v>44832</v>
      </c>
      <c r="F262" s="46" t="s">
        <v>51</v>
      </c>
      <c r="G262" s="40">
        <v>153080.75495767349</v>
      </c>
      <c r="H262" s="40">
        <v>1530.807549576735</v>
      </c>
      <c r="I262" s="47">
        <v>14.200441090693275</v>
      </c>
    </row>
    <row r="263" spans="1:9" ht="15.75" customHeight="1" x14ac:dyDescent="0.2">
      <c r="A263" s="68">
        <v>44831</v>
      </c>
      <c r="B263" s="33">
        <v>44832</v>
      </c>
      <c r="C263" s="12" t="s">
        <v>29</v>
      </c>
      <c r="D263" s="12">
        <v>8400</v>
      </c>
      <c r="E263" s="70">
        <v>44832</v>
      </c>
      <c r="F263" s="46" t="s">
        <v>54</v>
      </c>
      <c r="G263" s="40">
        <v>181538.04003471008</v>
      </c>
      <c r="H263" s="40">
        <v>1815.3804003471009</v>
      </c>
      <c r="I263" s="47">
        <v>21.611671432703581</v>
      </c>
    </row>
    <row r="264" spans="1:9" ht="15.75" customHeight="1" x14ac:dyDescent="0.2">
      <c r="A264" s="68">
        <v>44831</v>
      </c>
      <c r="B264" s="33">
        <v>44832</v>
      </c>
      <c r="C264" s="12" t="s">
        <v>30</v>
      </c>
      <c r="D264" s="12">
        <v>52500</v>
      </c>
      <c r="E264" s="70">
        <v>44832</v>
      </c>
      <c r="F264" s="46" t="s">
        <v>54</v>
      </c>
      <c r="G264" s="40">
        <v>1744507.8131755209</v>
      </c>
      <c r="H264" s="40">
        <v>17445.07813175521</v>
      </c>
      <c r="I264" s="47">
        <v>33.228720250962304</v>
      </c>
    </row>
    <row r="265" spans="1:9" ht="15.75" customHeight="1" x14ac:dyDescent="0.2">
      <c r="A265" s="68">
        <v>44831</v>
      </c>
      <c r="B265" s="33">
        <v>44832</v>
      </c>
      <c r="C265" s="12" t="s">
        <v>33</v>
      </c>
      <c r="D265" s="12">
        <v>350</v>
      </c>
      <c r="E265" s="70">
        <v>44832</v>
      </c>
      <c r="F265" s="46" t="s">
        <v>56</v>
      </c>
      <c r="G265" s="40">
        <v>685189.08203019341</v>
      </c>
      <c r="H265" s="40">
        <v>6851.8908203019346</v>
      </c>
      <c r="I265" s="47">
        <v>1957.6830915148382</v>
      </c>
    </row>
    <row r="266" spans="1:9" ht="15.75" customHeight="1" x14ac:dyDescent="0.2">
      <c r="A266" s="68">
        <v>44831</v>
      </c>
      <c r="B266" s="33">
        <v>44832</v>
      </c>
      <c r="C266" s="12" t="s">
        <v>34</v>
      </c>
      <c r="D266" s="12">
        <v>140</v>
      </c>
      <c r="E266" s="70">
        <v>44832</v>
      </c>
      <c r="F266" s="46" t="s">
        <v>57</v>
      </c>
      <c r="G266" s="40">
        <v>502134.49750685488</v>
      </c>
      <c r="H266" s="40">
        <v>5021.3449750685486</v>
      </c>
      <c r="I266" s="47">
        <v>3586.6749821918206</v>
      </c>
    </row>
    <row r="267" spans="1:9" ht="15.75" customHeight="1" x14ac:dyDescent="0.2">
      <c r="A267" s="68">
        <v>44831</v>
      </c>
      <c r="B267" s="33">
        <v>44832</v>
      </c>
      <c r="C267" s="12" t="s">
        <v>35</v>
      </c>
      <c r="D267" s="12">
        <v>140</v>
      </c>
      <c r="E267" s="70">
        <v>44832</v>
      </c>
      <c r="F267" s="46" t="s">
        <v>58</v>
      </c>
      <c r="G267" s="40">
        <v>6259.6261322176697</v>
      </c>
      <c r="H267" s="40">
        <v>62.596261322176701</v>
      </c>
      <c r="I267" s="47">
        <v>44.711615230126213</v>
      </c>
    </row>
    <row r="268" spans="1:9" ht="15.75" customHeight="1" x14ac:dyDescent="0.2">
      <c r="A268" s="68">
        <v>44831</v>
      </c>
      <c r="B268" s="33">
        <v>44832</v>
      </c>
      <c r="C268" s="12" t="s">
        <v>38</v>
      </c>
      <c r="D268" s="12">
        <v>70</v>
      </c>
      <c r="E268" s="70">
        <v>44832</v>
      </c>
      <c r="F268" s="46" t="s">
        <v>8</v>
      </c>
      <c r="G268" s="40">
        <v>30884.785425344522</v>
      </c>
      <c r="H268" s="40">
        <v>308.84785425344523</v>
      </c>
      <c r="I268" s="47">
        <v>441.21122036206458</v>
      </c>
    </row>
    <row r="269" spans="1:9" ht="15.75" customHeight="1" x14ac:dyDescent="0.2">
      <c r="A269" s="68">
        <v>44831</v>
      </c>
      <c r="B269" s="33">
        <v>44832</v>
      </c>
      <c r="C269" s="12" t="s">
        <v>36</v>
      </c>
      <c r="D269" s="12">
        <v>140</v>
      </c>
      <c r="E269" s="70">
        <v>44832</v>
      </c>
      <c r="F269" s="46" t="s">
        <v>59</v>
      </c>
      <c r="G269" s="40">
        <v>28691.766681139288</v>
      </c>
      <c r="H269" s="40">
        <v>286.91766681139291</v>
      </c>
      <c r="I269" s="47">
        <v>204.94119057956635</v>
      </c>
    </row>
    <row r="270" spans="1:9" ht="15.75" customHeight="1" x14ac:dyDescent="0.2">
      <c r="A270" s="69">
        <v>44831</v>
      </c>
      <c r="B270" s="54">
        <v>44832</v>
      </c>
      <c r="C270" s="8" t="s">
        <v>9</v>
      </c>
      <c r="D270" s="8">
        <v>1750</v>
      </c>
      <c r="E270" s="71">
        <v>44832</v>
      </c>
      <c r="F270" s="44" t="s">
        <v>65</v>
      </c>
      <c r="G270" s="39">
        <v>219499.31947667082</v>
      </c>
      <c r="H270" s="39">
        <v>2194.9931947667083</v>
      </c>
      <c r="I270" s="48">
        <v>125.4281825580976</v>
      </c>
    </row>
    <row r="271" spans="1:9" ht="15.75" customHeight="1" x14ac:dyDescent="0.2">
      <c r="A271" s="68">
        <v>44832</v>
      </c>
      <c r="B271" s="33">
        <v>44833</v>
      </c>
      <c r="C271" s="12" t="s">
        <v>26</v>
      </c>
      <c r="D271" s="12">
        <v>6280</v>
      </c>
      <c r="E271" s="70">
        <v>44833</v>
      </c>
      <c r="F271" s="46" t="s">
        <v>51</v>
      </c>
      <c r="G271" s="40">
        <v>18388.950036231498</v>
      </c>
      <c r="H271" s="40">
        <v>183.88950036231498</v>
      </c>
      <c r="I271" s="47">
        <v>2.9281767573617032</v>
      </c>
    </row>
    <row r="272" spans="1:9" ht="15.75" customHeight="1" x14ac:dyDescent="0.2">
      <c r="A272" s="68">
        <v>44832</v>
      </c>
      <c r="B272" s="33">
        <v>44833</v>
      </c>
      <c r="C272" s="12" t="s">
        <v>27</v>
      </c>
      <c r="D272" s="12">
        <v>4800</v>
      </c>
      <c r="E272" s="70">
        <v>44833</v>
      </c>
      <c r="F272" s="46" t="s">
        <v>51</v>
      </c>
      <c r="G272" s="40">
        <v>68477.534069226895</v>
      </c>
      <c r="H272" s="40">
        <v>684.77534069226897</v>
      </c>
      <c r="I272" s="47">
        <v>14.266152931088936</v>
      </c>
    </row>
    <row r="273" spans="1:9" ht="15.75" customHeight="1" x14ac:dyDescent="0.2">
      <c r="A273" s="68">
        <v>44832</v>
      </c>
      <c r="B273" s="33">
        <v>44833</v>
      </c>
      <c r="C273" s="12" t="s">
        <v>28</v>
      </c>
      <c r="D273" s="12">
        <v>8000</v>
      </c>
      <c r="E273" s="70">
        <v>44833</v>
      </c>
      <c r="F273" s="46" t="s">
        <v>53</v>
      </c>
      <c r="G273" s="40">
        <v>15328.480417053597</v>
      </c>
      <c r="H273" s="40">
        <v>153.28480417053598</v>
      </c>
      <c r="I273" s="47">
        <v>1.9160600521316997</v>
      </c>
    </row>
    <row r="274" spans="1:9" ht="15.75" customHeight="1" x14ac:dyDescent="0.2">
      <c r="A274" s="68">
        <v>44832</v>
      </c>
      <c r="B274" s="33">
        <v>44833</v>
      </c>
      <c r="C274" s="12" t="s">
        <v>29</v>
      </c>
      <c r="D274" s="12">
        <v>20000</v>
      </c>
      <c r="E274" s="70">
        <v>44833</v>
      </c>
      <c r="F274" s="46" t="s">
        <v>54</v>
      </c>
      <c r="G274" s="40">
        <v>425142.54805061803</v>
      </c>
      <c r="H274" s="40">
        <v>4251.4254805061801</v>
      </c>
      <c r="I274" s="47">
        <v>21.257127402530902</v>
      </c>
    </row>
    <row r="275" spans="1:9" ht="15.75" customHeight="1" x14ac:dyDescent="0.2">
      <c r="A275" s="68">
        <v>44832</v>
      </c>
      <c r="B275" s="33">
        <v>44833</v>
      </c>
      <c r="C275" s="12" t="s">
        <v>30</v>
      </c>
      <c r="D275" s="12">
        <v>20000</v>
      </c>
      <c r="E275" s="70">
        <v>44833</v>
      </c>
      <c r="F275" s="46" t="s">
        <v>54</v>
      </c>
      <c r="G275" s="40">
        <v>664800.81260910106</v>
      </c>
      <c r="H275" s="40">
        <v>6648.008126091011</v>
      </c>
      <c r="I275" s="47">
        <v>33.240040630455056</v>
      </c>
    </row>
    <row r="276" spans="1:9" ht="15.75" customHeight="1" x14ac:dyDescent="0.2">
      <c r="A276" s="68">
        <v>44832</v>
      </c>
      <c r="B276" s="33">
        <v>44833</v>
      </c>
      <c r="C276" s="12" t="s">
        <v>31</v>
      </c>
      <c r="D276" s="12">
        <v>40000</v>
      </c>
      <c r="E276" s="70">
        <v>44833</v>
      </c>
      <c r="F276" s="46" t="s">
        <v>52</v>
      </c>
      <c r="G276" s="40">
        <v>52675.446913703789</v>
      </c>
      <c r="H276" s="40">
        <v>526.75446913703786</v>
      </c>
      <c r="I276" s="47">
        <v>1.3168861728425947</v>
      </c>
    </row>
    <row r="277" spans="1:9" ht="15.75" customHeight="1" x14ac:dyDescent="0.2">
      <c r="A277" s="68">
        <v>44832</v>
      </c>
      <c r="B277" s="33">
        <v>44833</v>
      </c>
      <c r="C277" s="12" t="s">
        <v>32</v>
      </c>
      <c r="D277" s="12">
        <v>1000</v>
      </c>
      <c r="E277" s="70">
        <v>44833</v>
      </c>
      <c r="F277" s="46" t="s">
        <v>55</v>
      </c>
      <c r="G277" s="40">
        <v>19242.144243362662</v>
      </c>
      <c r="H277" s="40">
        <v>192.42144243362662</v>
      </c>
      <c r="I277" s="47">
        <v>19.242144243362663</v>
      </c>
    </row>
    <row r="278" spans="1:9" ht="15.75" customHeight="1" x14ac:dyDescent="0.2">
      <c r="A278" s="68">
        <v>44832</v>
      </c>
      <c r="B278" s="33">
        <v>44833</v>
      </c>
      <c r="C278" s="12" t="s">
        <v>33</v>
      </c>
      <c r="D278" s="12">
        <v>240</v>
      </c>
      <c r="E278" s="70">
        <v>44833</v>
      </c>
      <c r="F278" s="46" t="s">
        <v>56</v>
      </c>
      <c r="G278" s="40">
        <v>462317.7815371044</v>
      </c>
      <c r="H278" s="40">
        <v>4623.1778153710438</v>
      </c>
      <c r="I278" s="47">
        <v>1926.3240897379351</v>
      </c>
    </row>
    <row r="279" spans="1:9" ht="15.75" customHeight="1" x14ac:dyDescent="0.2">
      <c r="A279" s="69">
        <v>44832</v>
      </c>
      <c r="B279" s="54">
        <v>44833</v>
      </c>
      <c r="C279" s="8" t="s">
        <v>9</v>
      </c>
      <c r="D279" s="8">
        <v>480</v>
      </c>
      <c r="E279" s="71">
        <v>44833</v>
      </c>
      <c r="F279" s="44" t="s">
        <v>65</v>
      </c>
      <c r="G279" s="39">
        <v>60156.971061792705</v>
      </c>
      <c r="H279" s="39">
        <v>601.56971061792706</v>
      </c>
      <c r="I279" s="48">
        <v>125.32702304540146</v>
      </c>
    </row>
    <row r="280" spans="1:9" ht="15.75" customHeight="1" x14ac:dyDescent="0.2">
      <c r="A280" s="68">
        <v>44833</v>
      </c>
      <c r="B280" s="33">
        <v>44834</v>
      </c>
      <c r="C280" s="12" t="s">
        <v>39</v>
      </c>
      <c r="D280" s="12">
        <v>4</v>
      </c>
      <c r="E280" s="70">
        <v>44834</v>
      </c>
      <c r="F280" s="46" t="s">
        <v>60</v>
      </c>
      <c r="G280" s="40">
        <v>210201.25532617871</v>
      </c>
      <c r="H280" s="40">
        <v>2102.0125532617872</v>
      </c>
      <c r="I280" s="47">
        <v>52550.313831544678</v>
      </c>
    </row>
    <row r="281" spans="1:9" ht="15.75" customHeight="1" x14ac:dyDescent="0.2">
      <c r="A281" s="68">
        <v>44833</v>
      </c>
      <c r="B281" s="33">
        <v>44834</v>
      </c>
      <c r="C281" s="12" t="s">
        <v>40</v>
      </c>
      <c r="D281" s="12">
        <v>2</v>
      </c>
      <c r="E281" s="70">
        <v>44834</v>
      </c>
      <c r="F281" s="46" t="s">
        <v>61</v>
      </c>
      <c r="G281" s="40">
        <v>825466852.34189558</v>
      </c>
      <c r="H281" s="40">
        <v>8254668.5234189564</v>
      </c>
      <c r="I281" s="47">
        <v>412733426.17094779</v>
      </c>
    </row>
    <row r="282" spans="1:9" ht="15.75" customHeight="1" x14ac:dyDescent="0.2">
      <c r="A282" s="68">
        <v>44833</v>
      </c>
      <c r="B282" s="33">
        <v>44834</v>
      </c>
      <c r="C282" s="12" t="s">
        <v>41</v>
      </c>
      <c r="D282" s="12">
        <v>2</v>
      </c>
      <c r="E282" s="70">
        <v>44834</v>
      </c>
      <c r="F282" s="46" t="s">
        <v>10</v>
      </c>
      <c r="G282" s="40">
        <v>5538118.5298738005</v>
      </c>
      <c r="H282" s="40">
        <v>55381.185298738004</v>
      </c>
      <c r="I282" s="47">
        <v>2769059.2649369002</v>
      </c>
    </row>
    <row r="283" spans="1:9" ht="15.75" customHeight="1" x14ac:dyDescent="0.2">
      <c r="A283" s="68">
        <v>44833</v>
      </c>
      <c r="B283" s="33">
        <v>44834</v>
      </c>
      <c r="C283" s="12" t="s">
        <v>42</v>
      </c>
      <c r="D283" s="12">
        <v>2</v>
      </c>
      <c r="E283" s="70">
        <v>44834</v>
      </c>
      <c r="F283" s="46" t="s">
        <v>62</v>
      </c>
      <c r="G283" s="40">
        <v>743093.87940857047</v>
      </c>
      <c r="H283" s="40">
        <v>7430.938794085705</v>
      </c>
      <c r="I283" s="47">
        <v>371546.93970428524</v>
      </c>
    </row>
    <row r="284" spans="1:9" ht="15.75" customHeight="1" x14ac:dyDescent="0.2">
      <c r="A284" s="68">
        <v>44833</v>
      </c>
      <c r="B284" s="33">
        <v>44834</v>
      </c>
      <c r="C284" s="12" t="s">
        <v>43</v>
      </c>
      <c r="D284" s="12">
        <v>12</v>
      </c>
      <c r="E284" s="70">
        <v>44834</v>
      </c>
      <c r="F284" s="46" t="s">
        <v>63</v>
      </c>
      <c r="G284" s="40">
        <v>27029.212725152105</v>
      </c>
      <c r="H284" s="40">
        <v>270.29212725152104</v>
      </c>
      <c r="I284" s="47">
        <v>2252.4343937626754</v>
      </c>
    </row>
    <row r="285" spans="1:9" ht="15.75" customHeight="1" x14ac:dyDescent="0.2">
      <c r="A285" s="68">
        <v>44833</v>
      </c>
      <c r="B285" s="33">
        <v>44834</v>
      </c>
      <c r="C285" s="12" t="s">
        <v>9</v>
      </c>
      <c r="D285" s="12">
        <v>800</v>
      </c>
      <c r="E285" s="70">
        <v>44834</v>
      </c>
      <c r="F285" s="46" t="s">
        <v>65</v>
      </c>
      <c r="G285" s="40">
        <v>100903.30106031388</v>
      </c>
      <c r="H285" s="40">
        <v>1009.0330106031389</v>
      </c>
      <c r="I285" s="47">
        <v>126.12912632539235</v>
      </c>
    </row>
    <row r="286" spans="1:9" ht="15.75" customHeight="1" x14ac:dyDescent="0.2">
      <c r="A286" s="69">
        <v>44833</v>
      </c>
      <c r="B286" s="54">
        <v>44834</v>
      </c>
      <c r="C286" s="8" t="s">
        <v>44</v>
      </c>
      <c r="D286" s="8">
        <v>2</v>
      </c>
      <c r="E286" s="71">
        <v>44834</v>
      </c>
      <c r="F286" s="44" t="s">
        <v>64</v>
      </c>
      <c r="G286" s="39">
        <v>107796.06188933588</v>
      </c>
      <c r="H286" s="39">
        <v>1077.9606188933587</v>
      </c>
      <c r="I286" s="48">
        <v>53898.030944667938</v>
      </c>
    </row>
    <row r="287" spans="1:9" ht="15.75" customHeight="1" x14ac:dyDescent="0.2">
      <c r="A287" s="68">
        <v>44834</v>
      </c>
      <c r="B287" s="33">
        <v>44837</v>
      </c>
      <c r="C287" s="12" t="s">
        <v>39</v>
      </c>
      <c r="D287" s="12">
        <v>4</v>
      </c>
      <c r="E287" s="70">
        <v>44837</v>
      </c>
      <c r="F287" s="46" t="s">
        <v>60</v>
      </c>
      <c r="G287" s="40">
        <v>213853.8278556224</v>
      </c>
      <c r="H287" s="40">
        <v>2138.5382785562242</v>
      </c>
      <c r="I287" s="47">
        <v>53463.456963905599</v>
      </c>
    </row>
    <row r="288" spans="1:9" ht="15.75" customHeight="1" x14ac:dyDescent="0.2">
      <c r="A288" s="68">
        <v>44834</v>
      </c>
      <c r="B288" s="33">
        <v>44837</v>
      </c>
      <c r="C288" s="12" t="s">
        <v>40</v>
      </c>
      <c r="D288" s="12">
        <v>2</v>
      </c>
      <c r="E288" s="70">
        <v>44837</v>
      </c>
      <c r="F288" s="46" t="s">
        <v>61</v>
      </c>
      <c r="G288" s="40">
        <v>837211270.24703228</v>
      </c>
      <c r="H288" s="40">
        <v>8372112.7024703231</v>
      </c>
      <c r="I288" s="47">
        <v>418605635.12351614</v>
      </c>
    </row>
    <row r="289" spans="1:9" ht="15.75" customHeight="1" x14ac:dyDescent="0.2">
      <c r="A289" s="68">
        <v>44834</v>
      </c>
      <c r="B289" s="33">
        <v>44837</v>
      </c>
      <c r="C289" s="12" t="s">
        <v>41</v>
      </c>
      <c r="D289" s="12">
        <v>2</v>
      </c>
      <c r="E289" s="70">
        <v>44837</v>
      </c>
      <c r="F289" s="46" t="s">
        <v>10</v>
      </c>
      <c r="G289" s="40">
        <v>5558313.6963484921</v>
      </c>
      <c r="H289" s="40">
        <v>55583.136963484925</v>
      </c>
      <c r="I289" s="47">
        <v>2779156.848174246</v>
      </c>
    </row>
    <row r="290" spans="1:9" ht="15.75" customHeight="1" x14ac:dyDescent="0.2">
      <c r="A290" s="68">
        <v>44834</v>
      </c>
      <c r="B290" s="33">
        <v>44837</v>
      </c>
      <c r="C290" s="12" t="s">
        <v>42</v>
      </c>
      <c r="D290" s="12">
        <v>2</v>
      </c>
      <c r="E290" s="70">
        <v>44837</v>
      </c>
      <c r="F290" s="46" t="s">
        <v>62</v>
      </c>
      <c r="G290" s="40">
        <v>738148.93274765613</v>
      </c>
      <c r="H290" s="40">
        <v>7381.4893274765618</v>
      </c>
      <c r="I290" s="47">
        <v>369074.46637382807</v>
      </c>
    </row>
    <row r="291" spans="1:9" ht="15.75" customHeight="1" x14ac:dyDescent="0.2">
      <c r="A291" s="68">
        <v>44834</v>
      </c>
      <c r="B291" s="33">
        <v>44837</v>
      </c>
      <c r="C291" s="12" t="s">
        <v>43</v>
      </c>
      <c r="D291" s="12">
        <v>12</v>
      </c>
      <c r="E291" s="70">
        <v>44837</v>
      </c>
      <c r="F291" s="46" t="s">
        <v>63</v>
      </c>
      <c r="G291" s="40">
        <v>27060.115107630168</v>
      </c>
      <c r="H291" s="40">
        <v>270.60115107630168</v>
      </c>
      <c r="I291" s="47">
        <v>2255.0095923025142</v>
      </c>
    </row>
    <row r="292" spans="1:9" ht="15.75" customHeight="1" x14ac:dyDescent="0.2">
      <c r="A292" s="68">
        <v>44834</v>
      </c>
      <c r="B292" s="33">
        <v>44837</v>
      </c>
      <c r="C292" s="12" t="s">
        <v>9</v>
      </c>
      <c r="D292" s="12">
        <v>800</v>
      </c>
      <c r="E292" s="70">
        <v>44837</v>
      </c>
      <c r="F292" s="46" t="s">
        <v>65</v>
      </c>
      <c r="G292" s="40">
        <v>102021.34496674151</v>
      </c>
      <c r="H292" s="40">
        <v>1020.2134496674151</v>
      </c>
      <c r="I292" s="47">
        <v>127.52668120842689</v>
      </c>
    </row>
    <row r="293" spans="1:9" ht="15.75" customHeight="1" x14ac:dyDescent="0.2">
      <c r="A293" s="69">
        <v>44834</v>
      </c>
      <c r="B293" s="54">
        <v>44837</v>
      </c>
      <c r="C293" s="8" t="s">
        <v>44</v>
      </c>
      <c r="D293" s="8">
        <v>2</v>
      </c>
      <c r="E293" s="71">
        <v>44837</v>
      </c>
      <c r="F293" s="44" t="s">
        <v>64</v>
      </c>
      <c r="G293" s="39">
        <v>109033.70128659884</v>
      </c>
      <c r="H293" s="39">
        <v>1090.3370128659883</v>
      </c>
      <c r="I293" s="48">
        <v>54516.850643299418</v>
      </c>
    </row>
    <row r="294" spans="1:9" ht="15.75" customHeight="1" x14ac:dyDescent="0.2">
      <c r="A294" s="68">
        <v>44837</v>
      </c>
      <c r="B294" s="33">
        <v>44838</v>
      </c>
      <c r="C294" s="12" t="s">
        <v>39</v>
      </c>
      <c r="D294" s="12">
        <v>2</v>
      </c>
      <c r="E294" s="70">
        <v>44838</v>
      </c>
      <c r="F294" s="46" t="s">
        <v>60</v>
      </c>
      <c r="G294" s="40">
        <v>109576.07524993097</v>
      </c>
      <c r="H294" s="40">
        <v>1095.7607524993098</v>
      </c>
      <c r="I294" s="47">
        <v>54788.037624965487</v>
      </c>
    </row>
    <row r="295" spans="1:9" ht="15.75" customHeight="1" x14ac:dyDescent="0.2">
      <c r="A295" s="68">
        <v>44837</v>
      </c>
      <c r="B295" s="33">
        <v>44838</v>
      </c>
      <c r="C295" s="12" t="s">
        <v>40</v>
      </c>
      <c r="D295" s="12">
        <v>1</v>
      </c>
      <c r="E295" s="70">
        <v>44838</v>
      </c>
      <c r="F295" s="46" t="s">
        <v>61</v>
      </c>
      <c r="G295" s="40">
        <v>424223671.11335272</v>
      </c>
      <c r="H295" s="40">
        <v>4242236.7111335276</v>
      </c>
      <c r="I295" s="47">
        <v>424223671.11335272</v>
      </c>
    </row>
    <row r="296" spans="1:9" ht="15.75" customHeight="1" x14ac:dyDescent="0.2">
      <c r="A296" s="68">
        <v>44837</v>
      </c>
      <c r="B296" s="33">
        <v>44838</v>
      </c>
      <c r="C296" s="12" t="s">
        <v>41</v>
      </c>
      <c r="D296" s="12">
        <v>1</v>
      </c>
      <c r="E296" s="70">
        <v>44838</v>
      </c>
      <c r="F296" s="46" t="s">
        <v>10</v>
      </c>
      <c r="G296" s="40">
        <v>2754273.8767226478</v>
      </c>
      <c r="H296" s="40">
        <v>27542.738767226478</v>
      </c>
      <c r="I296" s="47">
        <v>2754273.8767226478</v>
      </c>
    </row>
    <row r="297" spans="1:9" ht="15.75" customHeight="1" x14ac:dyDescent="0.2">
      <c r="A297" s="68">
        <v>44837</v>
      </c>
      <c r="B297" s="33">
        <v>44838</v>
      </c>
      <c r="C297" s="12" t="s">
        <v>42</v>
      </c>
      <c r="D297" s="12">
        <v>1</v>
      </c>
      <c r="E297" s="70">
        <v>44838</v>
      </c>
      <c r="F297" s="46" t="s">
        <v>62</v>
      </c>
      <c r="G297" s="40">
        <v>372159.43366911239</v>
      </c>
      <c r="H297" s="40">
        <v>3721.5943366911238</v>
      </c>
      <c r="I297" s="47">
        <v>372159.43366911239</v>
      </c>
    </row>
    <row r="298" spans="1:9" ht="15.75" customHeight="1" x14ac:dyDescent="0.2">
      <c r="A298" s="68">
        <v>44837</v>
      </c>
      <c r="B298" s="33">
        <v>44838</v>
      </c>
      <c r="C298" s="12" t="s">
        <v>43</v>
      </c>
      <c r="D298" s="12">
        <v>6</v>
      </c>
      <c r="E298" s="70">
        <v>44838</v>
      </c>
      <c r="F298" s="46" t="s">
        <v>63</v>
      </c>
      <c r="G298" s="40">
        <v>13881.897265216516</v>
      </c>
      <c r="H298" s="40">
        <v>138.81897265216517</v>
      </c>
      <c r="I298" s="47">
        <v>2313.6495442027526</v>
      </c>
    </row>
    <row r="299" spans="1:9" ht="15.75" customHeight="1" x14ac:dyDescent="0.2">
      <c r="A299" s="68">
        <v>44837</v>
      </c>
      <c r="B299" s="33">
        <v>44838</v>
      </c>
      <c r="C299" s="12" t="s">
        <v>9</v>
      </c>
      <c r="D299" s="12">
        <v>400</v>
      </c>
      <c r="E299" s="70">
        <v>44838</v>
      </c>
      <c r="F299" s="46" t="s">
        <v>65</v>
      </c>
      <c r="G299" s="40">
        <v>52155.587588865659</v>
      </c>
      <c r="H299" s="40">
        <v>521.5558758886566</v>
      </c>
      <c r="I299" s="47">
        <v>130.38896897216415</v>
      </c>
    </row>
    <row r="300" spans="1:9" ht="15.75" customHeight="1" x14ac:dyDescent="0.2">
      <c r="A300" s="69">
        <v>44837</v>
      </c>
      <c r="B300" s="54">
        <v>44838</v>
      </c>
      <c r="C300" s="8" t="s">
        <v>44</v>
      </c>
      <c r="D300" s="8">
        <v>1</v>
      </c>
      <c r="E300" s="71">
        <v>44838</v>
      </c>
      <c r="F300" s="44" t="s">
        <v>64</v>
      </c>
      <c r="G300" s="39">
        <v>55249.120160717292</v>
      </c>
      <c r="H300" s="39">
        <v>552.49120160717291</v>
      </c>
      <c r="I300" s="48">
        <v>55249.120160717292</v>
      </c>
    </row>
    <row r="301" spans="1:9" ht="15.75" customHeight="1" x14ac:dyDescent="0.2">
      <c r="A301" s="68">
        <v>44838</v>
      </c>
      <c r="B301" s="33">
        <v>44839</v>
      </c>
      <c r="C301" s="12" t="s">
        <v>39</v>
      </c>
      <c r="D301" s="12">
        <v>2</v>
      </c>
      <c r="E301" s="70">
        <v>44839</v>
      </c>
      <c r="F301" s="46" t="s">
        <v>60</v>
      </c>
      <c r="G301" s="40">
        <v>106382.4295644232</v>
      </c>
      <c r="H301" s="40">
        <v>1063.8242956442321</v>
      </c>
      <c r="I301" s="47">
        <v>53191.214782211602</v>
      </c>
    </row>
    <row r="302" spans="1:9" ht="15.75" customHeight="1" x14ac:dyDescent="0.2">
      <c r="A302" s="68">
        <v>44838</v>
      </c>
      <c r="B302" s="33">
        <v>44839</v>
      </c>
      <c r="C302" s="12" t="s">
        <v>40</v>
      </c>
      <c r="D302" s="12">
        <v>1</v>
      </c>
      <c r="E302" s="70">
        <v>44839</v>
      </c>
      <c r="F302" s="46" t="s">
        <v>61</v>
      </c>
      <c r="G302" s="40">
        <v>420461438.14161235</v>
      </c>
      <c r="H302" s="40">
        <v>4204614.3814161234</v>
      </c>
      <c r="I302" s="47">
        <v>420461438.14161235</v>
      </c>
    </row>
    <row r="303" spans="1:9" ht="15.75" customHeight="1" x14ac:dyDescent="0.2">
      <c r="A303" s="68">
        <v>44838</v>
      </c>
      <c r="B303" s="33">
        <v>44839</v>
      </c>
      <c r="C303" s="12" t="s">
        <v>41</v>
      </c>
      <c r="D303" s="12">
        <v>1</v>
      </c>
      <c r="E303" s="70">
        <v>44839</v>
      </c>
      <c r="F303" s="46" t="s">
        <v>10</v>
      </c>
      <c r="G303" s="40">
        <v>2778915.1954745324</v>
      </c>
      <c r="H303" s="40">
        <v>27789.151954745324</v>
      </c>
      <c r="I303" s="47">
        <v>2778915.1954745324</v>
      </c>
    </row>
    <row r="304" spans="1:9" ht="15.75" customHeight="1" x14ac:dyDescent="0.2">
      <c r="A304" s="68">
        <v>44838</v>
      </c>
      <c r="B304" s="33">
        <v>44839</v>
      </c>
      <c r="C304" s="12" t="s">
        <v>42</v>
      </c>
      <c r="D304" s="12">
        <v>1</v>
      </c>
      <c r="E304" s="70">
        <v>44839</v>
      </c>
      <c r="F304" s="46" t="s">
        <v>62</v>
      </c>
      <c r="G304" s="40">
        <v>373120.41758972307</v>
      </c>
      <c r="H304" s="40">
        <v>3731.2041758972309</v>
      </c>
      <c r="I304" s="47">
        <v>373120.41758972307</v>
      </c>
    </row>
    <row r="305" spans="1:9" ht="15.75" customHeight="1" x14ac:dyDescent="0.2">
      <c r="A305" s="68">
        <v>44838</v>
      </c>
      <c r="B305" s="33">
        <v>44839</v>
      </c>
      <c r="C305" s="12" t="s">
        <v>43</v>
      </c>
      <c r="D305" s="12">
        <v>6</v>
      </c>
      <c r="E305" s="70">
        <v>44839</v>
      </c>
      <c r="F305" s="46" t="s">
        <v>63</v>
      </c>
      <c r="G305" s="40">
        <v>13613.226492689046</v>
      </c>
      <c r="H305" s="40">
        <v>136.13226492689046</v>
      </c>
      <c r="I305" s="47">
        <v>2268.8710821148411</v>
      </c>
    </row>
    <row r="306" spans="1:9" ht="15.75" customHeight="1" x14ac:dyDescent="0.2">
      <c r="A306" s="68">
        <v>44838</v>
      </c>
      <c r="B306" s="33">
        <v>44839</v>
      </c>
      <c r="C306" s="12" t="s">
        <v>9</v>
      </c>
      <c r="D306" s="12">
        <v>400</v>
      </c>
      <c r="E306" s="70">
        <v>44839</v>
      </c>
      <c r="F306" s="46" t="s">
        <v>65</v>
      </c>
      <c r="G306" s="40">
        <v>51123.055195875124</v>
      </c>
      <c r="H306" s="40">
        <v>511.23055195875128</v>
      </c>
      <c r="I306" s="47">
        <v>127.80763798968781</v>
      </c>
    </row>
    <row r="307" spans="1:9" ht="15.75" customHeight="1" x14ac:dyDescent="0.2">
      <c r="A307" s="69">
        <v>44838</v>
      </c>
      <c r="B307" s="54">
        <v>44839</v>
      </c>
      <c r="C307" s="8" t="s">
        <v>44</v>
      </c>
      <c r="D307" s="8">
        <v>1</v>
      </c>
      <c r="E307" s="71">
        <v>44839</v>
      </c>
      <c r="F307" s="44" t="s">
        <v>64</v>
      </c>
      <c r="G307" s="39">
        <v>54311.890931824273</v>
      </c>
      <c r="H307" s="39">
        <v>543.11890931824269</v>
      </c>
      <c r="I307" s="48">
        <v>54311.890931824273</v>
      </c>
    </row>
    <row r="308" spans="1:9" ht="15.75" customHeight="1" x14ac:dyDescent="0.2">
      <c r="A308" s="68">
        <v>44839</v>
      </c>
      <c r="B308" s="33">
        <v>44840</v>
      </c>
      <c r="C308" s="12" t="s">
        <v>39</v>
      </c>
      <c r="D308" s="12">
        <v>6</v>
      </c>
      <c r="E308" s="70">
        <v>44840</v>
      </c>
      <c r="F308" s="46" t="s">
        <v>60</v>
      </c>
      <c r="G308" s="40">
        <v>310371.67913258728</v>
      </c>
      <c r="H308" s="40">
        <v>3103.7167913258727</v>
      </c>
      <c r="I308" s="47">
        <v>51728.613188764546</v>
      </c>
    </row>
    <row r="309" spans="1:9" ht="15.75" customHeight="1" x14ac:dyDescent="0.2">
      <c r="A309" s="68">
        <v>44839</v>
      </c>
      <c r="B309" s="33">
        <v>44840</v>
      </c>
      <c r="C309" s="12" t="s">
        <v>40</v>
      </c>
      <c r="D309" s="12">
        <v>3</v>
      </c>
      <c r="E309" s="70">
        <v>44840</v>
      </c>
      <c r="F309" s="46" t="s">
        <v>61</v>
      </c>
      <c r="G309" s="40">
        <v>1248863273.5938995</v>
      </c>
      <c r="H309" s="40">
        <v>12488632.735938994</v>
      </c>
      <c r="I309" s="47">
        <v>416287757.86463314</v>
      </c>
    </row>
    <row r="310" spans="1:9" ht="15.75" customHeight="1" x14ac:dyDescent="0.2">
      <c r="A310" s="68">
        <v>44839</v>
      </c>
      <c r="B310" s="33">
        <v>44840</v>
      </c>
      <c r="C310" s="12" t="s">
        <v>41</v>
      </c>
      <c r="D310" s="12">
        <v>3</v>
      </c>
      <c r="E310" s="70">
        <v>44840</v>
      </c>
      <c r="F310" s="46" t="s">
        <v>10</v>
      </c>
      <c r="G310" s="40">
        <v>8402994.1633370817</v>
      </c>
      <c r="H310" s="40">
        <v>84029.941633370821</v>
      </c>
      <c r="I310" s="47">
        <v>2800998.0544456942</v>
      </c>
    </row>
    <row r="311" spans="1:9" ht="15.75" customHeight="1" x14ac:dyDescent="0.2">
      <c r="A311" s="68">
        <v>44839</v>
      </c>
      <c r="B311" s="33">
        <v>44840</v>
      </c>
      <c r="C311" s="12" t="s">
        <v>42</v>
      </c>
      <c r="D311" s="12">
        <v>3</v>
      </c>
      <c r="E311" s="70">
        <v>44840</v>
      </c>
      <c r="F311" s="46" t="s">
        <v>62</v>
      </c>
      <c r="G311" s="40">
        <v>1098374.9787366027</v>
      </c>
      <c r="H311" s="40">
        <v>10983.749787366027</v>
      </c>
      <c r="I311" s="47">
        <v>366124.99291220086</v>
      </c>
    </row>
    <row r="312" spans="1:9" ht="15.75" customHeight="1" x14ac:dyDescent="0.2">
      <c r="A312" s="68">
        <v>44839</v>
      </c>
      <c r="B312" s="33">
        <v>44840</v>
      </c>
      <c r="C312" s="12" t="s">
        <v>43</v>
      </c>
      <c r="D312" s="12">
        <v>18</v>
      </c>
      <c r="E312" s="70">
        <v>44840</v>
      </c>
      <c r="F312" s="46" t="s">
        <v>63</v>
      </c>
      <c r="G312" s="40">
        <v>39516.367996548426</v>
      </c>
      <c r="H312" s="40">
        <v>395.16367996548428</v>
      </c>
      <c r="I312" s="47">
        <v>2195.3537775860236</v>
      </c>
    </row>
    <row r="313" spans="1:9" ht="15.75" customHeight="1" x14ac:dyDescent="0.2">
      <c r="A313" s="68">
        <v>44839</v>
      </c>
      <c r="B313" s="33">
        <v>44840</v>
      </c>
      <c r="C313" s="12" t="s">
        <v>9</v>
      </c>
      <c r="D313" s="12">
        <v>1200</v>
      </c>
      <c r="E313" s="70">
        <v>44840</v>
      </c>
      <c r="F313" s="46" t="s">
        <v>65</v>
      </c>
      <c r="G313" s="40">
        <v>149779.40514563691</v>
      </c>
      <c r="H313" s="40">
        <v>1497.7940514563691</v>
      </c>
      <c r="I313" s="47">
        <v>124.81617095469741</v>
      </c>
    </row>
    <row r="314" spans="1:9" ht="15.75" customHeight="1" x14ac:dyDescent="0.2">
      <c r="A314" s="69">
        <v>44839</v>
      </c>
      <c r="B314" s="54">
        <v>44840</v>
      </c>
      <c r="C314" s="8" t="s">
        <v>44</v>
      </c>
      <c r="D314" s="76">
        <v>3</v>
      </c>
      <c r="E314" s="71">
        <v>44840</v>
      </c>
      <c r="F314" s="44" t="s">
        <v>64</v>
      </c>
      <c r="G314" s="39">
        <v>160728.72901346316</v>
      </c>
      <c r="H314" s="39">
        <v>1607.2872901346316</v>
      </c>
      <c r="I314" s="48">
        <v>53576.243004487718</v>
      </c>
    </row>
    <row r="315" spans="1:9" ht="15.75" customHeight="1" x14ac:dyDescent="0.2">
      <c r="A315" s="68">
        <v>44840</v>
      </c>
      <c r="B315" s="33">
        <v>44841</v>
      </c>
      <c r="C315" s="12" t="s">
        <v>39</v>
      </c>
      <c r="D315" s="12">
        <v>4</v>
      </c>
      <c r="E315" s="70">
        <v>44841</v>
      </c>
      <c r="F315" s="46" t="s">
        <v>60</v>
      </c>
      <c r="G315" s="40">
        <v>204442.53815991484</v>
      </c>
      <c r="H315" s="40">
        <v>2044.4253815991485</v>
      </c>
      <c r="I315" s="47">
        <v>51110.63453997871</v>
      </c>
    </row>
    <row r="316" spans="1:9" ht="15.75" customHeight="1" x14ac:dyDescent="0.2">
      <c r="A316" s="68">
        <v>44840</v>
      </c>
      <c r="B316" s="33">
        <v>44841</v>
      </c>
      <c r="C316" s="12" t="s">
        <v>40</v>
      </c>
      <c r="D316" s="12">
        <v>2</v>
      </c>
      <c r="E316" s="70">
        <v>44841</v>
      </c>
      <c r="F316" s="46" t="s">
        <v>61</v>
      </c>
      <c r="G316" s="40">
        <v>826935682.0360558</v>
      </c>
      <c r="H316" s="40">
        <v>8269356.8203605581</v>
      </c>
      <c r="I316" s="47">
        <v>413467841.0180279</v>
      </c>
    </row>
    <row r="317" spans="1:9" ht="15.75" customHeight="1" x14ac:dyDescent="0.2">
      <c r="A317" s="68">
        <v>44840</v>
      </c>
      <c r="B317" s="33">
        <v>44841</v>
      </c>
      <c r="C317" s="12" t="s">
        <v>41</v>
      </c>
      <c r="D317" s="12">
        <v>2</v>
      </c>
      <c r="E317" s="70">
        <v>44841</v>
      </c>
      <c r="F317" s="46" t="s">
        <v>10</v>
      </c>
      <c r="G317" s="40">
        <v>5595534.6284479834</v>
      </c>
      <c r="H317" s="40">
        <v>55955.346284479834</v>
      </c>
      <c r="I317" s="47">
        <v>2797767.3142239917</v>
      </c>
    </row>
    <row r="318" spans="1:9" ht="15.75" customHeight="1" x14ac:dyDescent="0.2">
      <c r="A318" s="68">
        <v>44840</v>
      </c>
      <c r="B318" s="33">
        <v>44841</v>
      </c>
      <c r="C318" s="12" t="s">
        <v>42</v>
      </c>
      <c r="D318" s="12">
        <v>2</v>
      </c>
      <c r="E318" s="70">
        <v>44841</v>
      </c>
      <c r="F318" s="46" t="s">
        <v>62</v>
      </c>
      <c r="G318" s="40">
        <v>721851.79680310364</v>
      </c>
      <c r="H318" s="40">
        <v>7218.5179680310366</v>
      </c>
      <c r="I318" s="47">
        <v>360925.89840155182</v>
      </c>
    </row>
    <row r="319" spans="1:9" ht="15.75" customHeight="1" x14ac:dyDescent="0.2">
      <c r="A319" s="68">
        <v>44840</v>
      </c>
      <c r="B319" s="33">
        <v>44841</v>
      </c>
      <c r="C319" s="12" t="s">
        <v>43</v>
      </c>
      <c r="D319" s="12">
        <v>12</v>
      </c>
      <c r="E319" s="70">
        <v>44841</v>
      </c>
      <c r="F319" s="46" t="s">
        <v>63</v>
      </c>
      <c r="G319" s="40">
        <v>26142.534122182991</v>
      </c>
      <c r="H319" s="40">
        <v>261.42534122182991</v>
      </c>
      <c r="I319" s="47">
        <v>2178.5445101819159</v>
      </c>
    </row>
    <row r="320" spans="1:9" ht="15.75" customHeight="1" x14ac:dyDescent="0.2">
      <c r="A320" s="68">
        <v>44840</v>
      </c>
      <c r="B320" s="33">
        <v>44841</v>
      </c>
      <c r="C320" s="12" t="s">
        <v>9</v>
      </c>
      <c r="D320" s="12">
        <v>800</v>
      </c>
      <c r="E320" s="70">
        <v>44841</v>
      </c>
      <c r="F320" s="46" t="s">
        <v>65</v>
      </c>
      <c r="G320" s="40">
        <v>98267.345536185458</v>
      </c>
      <c r="H320" s="40">
        <v>982.67345536185462</v>
      </c>
      <c r="I320" s="47">
        <v>122.83418192023181</v>
      </c>
    </row>
    <row r="321" spans="1:9" ht="15.75" customHeight="1" x14ac:dyDescent="0.2">
      <c r="A321" s="69">
        <v>44840</v>
      </c>
      <c r="B321" s="54">
        <v>44841</v>
      </c>
      <c r="C321" s="8" t="s">
        <v>44</v>
      </c>
      <c r="D321" s="8">
        <v>2</v>
      </c>
      <c r="E321" s="71">
        <v>44841</v>
      </c>
      <c r="F321" s="44" t="s">
        <v>64</v>
      </c>
      <c r="G321" s="39">
        <v>106254.7503910908</v>
      </c>
      <c r="H321" s="39">
        <v>1062.5475039109081</v>
      </c>
      <c r="I321" s="48">
        <v>53127.375195545399</v>
      </c>
    </row>
    <row r="322" spans="1:9" ht="15.75" customHeight="1" x14ac:dyDescent="0.2">
      <c r="A322" s="68">
        <v>44841</v>
      </c>
      <c r="B322" s="33">
        <v>44844</v>
      </c>
      <c r="C322" s="12" t="s">
        <v>26</v>
      </c>
      <c r="D322" s="12">
        <v>7850</v>
      </c>
      <c r="E322" s="70">
        <v>44844</v>
      </c>
      <c r="F322" s="46" t="s">
        <v>51</v>
      </c>
      <c r="G322" s="40">
        <v>22275.915858297314</v>
      </c>
      <c r="H322" s="40">
        <v>222.75915858297316</v>
      </c>
      <c r="I322" s="47">
        <v>2.8376962876811866</v>
      </c>
    </row>
    <row r="323" spans="1:9" ht="15.75" customHeight="1" x14ac:dyDescent="0.2">
      <c r="A323" s="68">
        <v>44841</v>
      </c>
      <c r="B323" s="33">
        <v>44844</v>
      </c>
      <c r="C323" s="12" t="s">
        <v>27</v>
      </c>
      <c r="D323" s="12">
        <v>6000</v>
      </c>
      <c r="E323" s="70">
        <v>44844</v>
      </c>
      <c r="F323" s="46" t="s">
        <v>51</v>
      </c>
      <c r="G323" s="40">
        <v>85476.028343497528</v>
      </c>
      <c r="H323" s="40">
        <v>854.76028343497535</v>
      </c>
      <c r="I323" s="47">
        <v>14.246004723916254</v>
      </c>
    </row>
    <row r="324" spans="1:9" ht="15.75" customHeight="1" x14ac:dyDescent="0.2">
      <c r="A324" s="68">
        <v>44841</v>
      </c>
      <c r="B324" s="33">
        <v>44844</v>
      </c>
      <c r="C324" s="12" t="s">
        <v>28</v>
      </c>
      <c r="D324" s="12">
        <v>10000</v>
      </c>
      <c r="E324" s="70">
        <v>44844</v>
      </c>
      <c r="F324" s="46" t="s">
        <v>53</v>
      </c>
      <c r="G324" s="40">
        <v>19315.886259378261</v>
      </c>
      <c r="H324" s="40">
        <v>193.15886259378263</v>
      </c>
      <c r="I324" s="47">
        <v>1.9315886259378261</v>
      </c>
    </row>
    <row r="325" spans="1:9" ht="15.75" customHeight="1" x14ac:dyDescent="0.2">
      <c r="A325" s="68">
        <v>44841</v>
      </c>
      <c r="B325" s="33">
        <v>44844</v>
      </c>
      <c r="C325" s="12" t="s">
        <v>29</v>
      </c>
      <c r="D325" s="12">
        <v>25000</v>
      </c>
      <c r="E325" s="70">
        <v>44844</v>
      </c>
      <c r="F325" s="46" t="s">
        <v>54</v>
      </c>
      <c r="G325" s="40">
        <v>539421.75985270587</v>
      </c>
      <c r="H325" s="40">
        <v>5394.2175985270587</v>
      </c>
      <c r="I325" s="47">
        <v>21.576870394108237</v>
      </c>
    </row>
    <row r="326" spans="1:9" ht="15.75" customHeight="1" x14ac:dyDescent="0.2">
      <c r="A326" s="68">
        <v>44841</v>
      </c>
      <c r="B326" s="33">
        <v>44844</v>
      </c>
      <c r="C326" s="12" t="s">
        <v>30</v>
      </c>
      <c r="D326" s="12">
        <v>25000</v>
      </c>
      <c r="E326" s="70">
        <v>44844</v>
      </c>
      <c r="F326" s="46" t="s">
        <v>54</v>
      </c>
      <c r="G326" s="40">
        <v>848499.92133453453</v>
      </c>
      <c r="H326" s="40">
        <v>8484.9992133453452</v>
      </c>
      <c r="I326" s="47">
        <v>33.939996853381381</v>
      </c>
    </row>
    <row r="327" spans="1:9" ht="15.75" customHeight="1" x14ac:dyDescent="0.2">
      <c r="A327" s="68">
        <v>44841</v>
      </c>
      <c r="B327" s="33">
        <v>44844</v>
      </c>
      <c r="C327" s="12" t="s">
        <v>31</v>
      </c>
      <c r="D327" s="12">
        <v>50000</v>
      </c>
      <c r="E327" s="70">
        <v>44844</v>
      </c>
      <c r="F327" s="46" t="s">
        <v>52</v>
      </c>
      <c r="G327" s="40">
        <v>65678.386657052324</v>
      </c>
      <c r="H327" s="40">
        <v>656.78386657052329</v>
      </c>
      <c r="I327" s="47">
        <v>1.3135677331410465</v>
      </c>
    </row>
    <row r="328" spans="1:9" ht="15.75" customHeight="1" x14ac:dyDescent="0.2">
      <c r="A328" s="68">
        <v>44841</v>
      </c>
      <c r="B328" s="33">
        <v>44844</v>
      </c>
      <c r="C328" s="12" t="s">
        <v>32</v>
      </c>
      <c r="D328" s="12">
        <v>1250</v>
      </c>
      <c r="E328" s="70">
        <v>44844</v>
      </c>
      <c r="F328" s="46" t="s">
        <v>55</v>
      </c>
      <c r="G328" s="40">
        <v>24164.115796197926</v>
      </c>
      <c r="H328" s="40">
        <v>241.64115796197927</v>
      </c>
      <c r="I328" s="47">
        <v>19.331292636958342</v>
      </c>
    </row>
    <row r="329" spans="1:9" ht="15.75" customHeight="1" x14ac:dyDescent="0.2">
      <c r="A329" s="68">
        <v>44841</v>
      </c>
      <c r="B329" s="33">
        <v>44844</v>
      </c>
      <c r="C329" s="12" t="s">
        <v>33</v>
      </c>
      <c r="D329" s="12">
        <v>300</v>
      </c>
      <c r="E329" s="70">
        <v>44844</v>
      </c>
      <c r="F329" s="46" t="s">
        <v>56</v>
      </c>
      <c r="G329" s="40">
        <v>638358.83524983202</v>
      </c>
      <c r="H329" s="40">
        <v>6383.5883524983201</v>
      </c>
      <c r="I329" s="47">
        <v>2127.8627841661068</v>
      </c>
    </row>
    <row r="330" spans="1:9" ht="15.75" customHeight="1" x14ac:dyDescent="0.2">
      <c r="A330" s="69">
        <v>44841</v>
      </c>
      <c r="B330" s="54">
        <v>44844</v>
      </c>
      <c r="C330" s="8" t="s">
        <v>9</v>
      </c>
      <c r="D330" s="8">
        <v>600</v>
      </c>
      <c r="E330" s="71">
        <v>44844</v>
      </c>
      <c r="F330" s="44" t="s">
        <v>65</v>
      </c>
      <c r="G330" s="39">
        <v>72899.511348126354</v>
      </c>
      <c r="H330" s="39">
        <v>728.9951134812635</v>
      </c>
      <c r="I330" s="48">
        <v>121.49918558021058</v>
      </c>
    </row>
    <row r="331" spans="1:9" ht="15.75" customHeight="1" x14ac:dyDescent="0.2">
      <c r="A331" s="68">
        <v>44844</v>
      </c>
      <c r="B331" s="33">
        <v>44845</v>
      </c>
      <c r="C331" s="12" t="s">
        <v>26</v>
      </c>
      <c r="D331" s="12">
        <v>10990</v>
      </c>
      <c r="E331" s="70">
        <v>44845</v>
      </c>
      <c r="F331" s="46" t="s">
        <v>51</v>
      </c>
      <c r="G331" s="40">
        <v>31333.321770287861</v>
      </c>
      <c r="H331" s="40">
        <v>313.33321770287864</v>
      </c>
      <c r="I331" s="47">
        <v>2.8510756842846097</v>
      </c>
    </row>
    <row r="332" spans="1:9" ht="15.75" customHeight="1" x14ac:dyDescent="0.2">
      <c r="A332" s="68">
        <v>44844</v>
      </c>
      <c r="B332" s="33">
        <v>44845</v>
      </c>
      <c r="C332" s="12" t="s">
        <v>27</v>
      </c>
      <c r="D332" s="12">
        <v>8400</v>
      </c>
      <c r="E332" s="70">
        <v>44845</v>
      </c>
      <c r="F332" s="46" t="s">
        <v>51</v>
      </c>
      <c r="G332" s="40">
        <v>119968.36058060938</v>
      </c>
      <c r="H332" s="40">
        <v>1199.683605806094</v>
      </c>
      <c r="I332" s="47">
        <v>14.281947688167783</v>
      </c>
    </row>
    <row r="333" spans="1:9" ht="15.75" customHeight="1" x14ac:dyDescent="0.2">
      <c r="A333" s="68">
        <v>44844</v>
      </c>
      <c r="B333" s="33">
        <v>44845</v>
      </c>
      <c r="C333" s="12" t="s">
        <v>28</v>
      </c>
      <c r="D333" s="12">
        <v>14000</v>
      </c>
      <c r="E333" s="70">
        <v>44845</v>
      </c>
      <c r="F333" s="46" t="s">
        <v>53</v>
      </c>
      <c r="G333" s="40">
        <v>27323.638957349867</v>
      </c>
      <c r="H333" s="40">
        <v>273.23638957349868</v>
      </c>
      <c r="I333" s="47">
        <v>1.9516884969535619</v>
      </c>
    </row>
    <row r="334" spans="1:9" ht="15.75" customHeight="1" x14ac:dyDescent="0.2">
      <c r="A334" s="68">
        <v>44844</v>
      </c>
      <c r="B334" s="33">
        <v>44845</v>
      </c>
      <c r="C334" s="12" t="s">
        <v>29</v>
      </c>
      <c r="D334" s="12">
        <v>35000</v>
      </c>
      <c r="E334" s="70">
        <v>44845</v>
      </c>
      <c r="F334" s="46" t="s">
        <v>54</v>
      </c>
      <c r="G334" s="40">
        <v>749395.70460098109</v>
      </c>
      <c r="H334" s="40">
        <v>7493.9570460098112</v>
      </c>
      <c r="I334" s="47">
        <v>21.411305845742316</v>
      </c>
    </row>
    <row r="335" spans="1:9" ht="15.75" customHeight="1" x14ac:dyDescent="0.2">
      <c r="A335" s="68">
        <v>44844</v>
      </c>
      <c r="B335" s="33">
        <v>44845</v>
      </c>
      <c r="C335" s="12" t="s">
        <v>30</v>
      </c>
      <c r="D335" s="12">
        <v>35000</v>
      </c>
      <c r="E335" s="70">
        <v>44845</v>
      </c>
      <c r="F335" s="46" t="s">
        <v>54</v>
      </c>
      <c r="G335" s="40">
        <v>1187538.083036093</v>
      </c>
      <c r="H335" s="40">
        <v>11875.380830360931</v>
      </c>
      <c r="I335" s="47">
        <v>33.929659515316942</v>
      </c>
    </row>
    <row r="336" spans="1:9" ht="15.75" customHeight="1" x14ac:dyDescent="0.2">
      <c r="A336" s="68">
        <v>44844</v>
      </c>
      <c r="B336" s="33">
        <v>44845</v>
      </c>
      <c r="C336" s="12" t="s">
        <v>31</v>
      </c>
      <c r="D336" s="12">
        <v>70000</v>
      </c>
      <c r="E336" s="70">
        <v>44845</v>
      </c>
      <c r="F336" s="46" t="s">
        <v>52</v>
      </c>
      <c r="G336" s="40">
        <v>90935.731725647289</v>
      </c>
      <c r="H336" s="40">
        <v>909.35731725647292</v>
      </c>
      <c r="I336" s="47">
        <v>1.2990818817949612</v>
      </c>
    </row>
    <row r="337" spans="1:9" ht="15.75" customHeight="1" x14ac:dyDescent="0.2">
      <c r="A337" s="68">
        <v>44844</v>
      </c>
      <c r="B337" s="33">
        <v>44845</v>
      </c>
      <c r="C337" s="12" t="s">
        <v>32</v>
      </c>
      <c r="D337" s="12">
        <v>1750</v>
      </c>
      <c r="E337" s="70">
        <v>44845</v>
      </c>
      <c r="F337" s="46" t="s">
        <v>55</v>
      </c>
      <c r="G337" s="40">
        <v>33995.797990052859</v>
      </c>
      <c r="H337" s="40">
        <v>339.95797990052858</v>
      </c>
      <c r="I337" s="47">
        <v>19.426170280030206</v>
      </c>
    </row>
    <row r="338" spans="1:9" ht="15.75" customHeight="1" x14ac:dyDescent="0.2">
      <c r="A338" s="68">
        <v>44844</v>
      </c>
      <c r="B338" s="33">
        <v>44845</v>
      </c>
      <c r="C338" s="12" t="s">
        <v>33</v>
      </c>
      <c r="D338" s="12">
        <v>420</v>
      </c>
      <c r="E338" s="70">
        <v>44845</v>
      </c>
      <c r="F338" s="46" t="s">
        <v>56</v>
      </c>
      <c r="G338" s="40">
        <v>907190.87306659343</v>
      </c>
      <c r="H338" s="40">
        <v>9071.9087306659349</v>
      </c>
      <c r="I338" s="47">
        <v>2159.9782692061749</v>
      </c>
    </row>
    <row r="339" spans="1:9" ht="15.75" customHeight="1" x14ac:dyDescent="0.2">
      <c r="A339" s="69">
        <v>44844</v>
      </c>
      <c r="B339" s="54">
        <v>44845</v>
      </c>
      <c r="C339" s="8" t="s">
        <v>9</v>
      </c>
      <c r="D339" s="8">
        <v>840</v>
      </c>
      <c r="E339" s="71">
        <v>44845</v>
      </c>
      <c r="F339" s="44" t="s">
        <v>65</v>
      </c>
      <c r="G339" s="39">
        <v>102327.22833194002</v>
      </c>
      <c r="H339" s="39">
        <v>1023.2722833194002</v>
      </c>
      <c r="I339" s="48">
        <v>121.81812896659525</v>
      </c>
    </row>
    <row r="340" spans="1:9" ht="15.75" customHeight="1" x14ac:dyDescent="0.2">
      <c r="A340" s="68">
        <v>44845</v>
      </c>
      <c r="B340" s="33">
        <v>44846</v>
      </c>
      <c r="C340" s="12" t="s">
        <v>26</v>
      </c>
      <c r="D340" s="12">
        <v>8000</v>
      </c>
      <c r="E340" s="70">
        <v>44846</v>
      </c>
      <c r="F340" s="46" t="s">
        <v>51</v>
      </c>
      <c r="G340" s="40">
        <v>22723.191457767673</v>
      </c>
      <c r="H340" s="40">
        <v>227.23191457767672</v>
      </c>
      <c r="I340" s="47">
        <v>2.8403989322209591</v>
      </c>
    </row>
    <row r="341" spans="1:9" ht="15.75" customHeight="1" x14ac:dyDescent="0.2">
      <c r="A341" s="68">
        <v>44845</v>
      </c>
      <c r="B341" s="33">
        <v>44846</v>
      </c>
      <c r="C341" s="12" t="s">
        <v>27</v>
      </c>
      <c r="D341" s="12">
        <v>7700</v>
      </c>
      <c r="E341" s="70">
        <v>44846</v>
      </c>
      <c r="F341" s="46" t="s">
        <v>51</v>
      </c>
      <c r="G341" s="40">
        <v>110825.50594527951</v>
      </c>
      <c r="H341" s="40">
        <v>1108.2550594527952</v>
      </c>
      <c r="I341" s="47">
        <v>14.3929228500363</v>
      </c>
    </row>
    <row r="342" spans="1:9" ht="15.75" customHeight="1" x14ac:dyDescent="0.2">
      <c r="A342" s="68">
        <v>44845</v>
      </c>
      <c r="B342" s="33">
        <v>44846</v>
      </c>
      <c r="C342" s="12" t="s">
        <v>29</v>
      </c>
      <c r="D342" s="12">
        <v>6000</v>
      </c>
      <c r="E342" s="70">
        <v>44846</v>
      </c>
      <c r="F342" s="46" t="s">
        <v>54</v>
      </c>
      <c r="G342" s="40">
        <v>128631.29362061035</v>
      </c>
      <c r="H342" s="40">
        <v>1286.3129362061036</v>
      </c>
      <c r="I342" s="47">
        <v>21.438548936768392</v>
      </c>
    </row>
    <row r="343" spans="1:9" ht="15.75" customHeight="1" x14ac:dyDescent="0.2">
      <c r="A343" s="68">
        <v>44845</v>
      </c>
      <c r="B343" s="33">
        <v>44846</v>
      </c>
      <c r="C343" s="12" t="s">
        <v>30</v>
      </c>
      <c r="D343" s="12">
        <v>37500</v>
      </c>
      <c r="E343" s="70">
        <v>44846</v>
      </c>
      <c r="F343" s="46" t="s">
        <v>54</v>
      </c>
      <c r="G343" s="40">
        <v>1271174.3085825092</v>
      </c>
      <c r="H343" s="40">
        <v>12711.743085825092</v>
      </c>
      <c r="I343" s="47">
        <v>33.897981562200243</v>
      </c>
    </row>
    <row r="344" spans="1:9" ht="15.75" customHeight="1" x14ac:dyDescent="0.2">
      <c r="A344" s="68">
        <v>44845</v>
      </c>
      <c r="B344" s="33">
        <v>44846</v>
      </c>
      <c r="C344" s="12" t="s">
        <v>33</v>
      </c>
      <c r="D344" s="12">
        <v>250</v>
      </c>
      <c r="E344" s="70">
        <v>44846</v>
      </c>
      <c r="F344" s="46" t="s">
        <v>56</v>
      </c>
      <c r="G344" s="40">
        <v>539452.04353826947</v>
      </c>
      <c r="H344" s="40">
        <v>5394.5204353826948</v>
      </c>
      <c r="I344" s="47">
        <v>2157.8081741530777</v>
      </c>
    </row>
    <row r="345" spans="1:9" ht="15.75" customHeight="1" x14ac:dyDescent="0.2">
      <c r="A345" s="68">
        <v>44845</v>
      </c>
      <c r="B345" s="33">
        <v>44846</v>
      </c>
      <c r="C345" s="12" t="s">
        <v>34</v>
      </c>
      <c r="D345" s="12">
        <v>100</v>
      </c>
      <c r="E345" s="70">
        <v>44846</v>
      </c>
      <c r="F345" s="46" t="s">
        <v>57</v>
      </c>
      <c r="G345" s="40">
        <v>352241.78406384186</v>
      </c>
      <c r="H345" s="40">
        <v>3522.4178406384185</v>
      </c>
      <c r="I345" s="47">
        <v>3522.4178406384185</v>
      </c>
    </row>
    <row r="346" spans="1:9" ht="15.75" customHeight="1" x14ac:dyDescent="0.2">
      <c r="A346" s="68">
        <v>44845</v>
      </c>
      <c r="B346" s="33">
        <v>44846</v>
      </c>
      <c r="C346" s="12" t="s">
        <v>35</v>
      </c>
      <c r="D346" s="12">
        <v>100</v>
      </c>
      <c r="E346" s="70">
        <v>44846</v>
      </c>
      <c r="F346" s="46" t="s">
        <v>58</v>
      </c>
      <c r="G346" s="40">
        <v>4261.4691596836483</v>
      </c>
      <c r="H346" s="40">
        <v>42.614691596836487</v>
      </c>
      <c r="I346" s="47">
        <v>42.614691596836479</v>
      </c>
    </row>
    <row r="347" spans="1:9" ht="15.75" customHeight="1" x14ac:dyDescent="0.2">
      <c r="A347" s="68">
        <v>44845</v>
      </c>
      <c r="B347" s="33">
        <v>44846</v>
      </c>
      <c r="C347" s="12" t="s">
        <v>38</v>
      </c>
      <c r="D347" s="12">
        <v>50</v>
      </c>
      <c r="E347" s="70">
        <v>44846</v>
      </c>
      <c r="F347" s="46" t="s">
        <v>8</v>
      </c>
      <c r="G347" s="40">
        <v>22394.570635385386</v>
      </c>
      <c r="H347" s="40">
        <v>223.94570635385386</v>
      </c>
      <c r="I347" s="47">
        <v>447.89141270770773</v>
      </c>
    </row>
    <row r="348" spans="1:9" ht="15.75" customHeight="1" x14ac:dyDescent="0.2">
      <c r="A348" s="68">
        <v>44845</v>
      </c>
      <c r="B348" s="33">
        <v>44846</v>
      </c>
      <c r="C348" s="12" t="s">
        <v>36</v>
      </c>
      <c r="D348" s="12">
        <v>100</v>
      </c>
      <c r="E348" s="70">
        <v>44846</v>
      </c>
      <c r="F348" s="46" t="s">
        <v>59</v>
      </c>
      <c r="G348" s="40">
        <v>19740.399529598635</v>
      </c>
      <c r="H348" s="40">
        <v>197.40399529598636</v>
      </c>
      <c r="I348" s="47">
        <v>197.40399529598636</v>
      </c>
    </row>
    <row r="349" spans="1:9" ht="15.75" customHeight="1" x14ac:dyDescent="0.2">
      <c r="A349" s="69">
        <v>44845</v>
      </c>
      <c r="B349" s="54">
        <v>44846</v>
      </c>
      <c r="C349" s="8" t="s">
        <v>9</v>
      </c>
      <c r="D349" s="8">
        <v>1250</v>
      </c>
      <c r="E349" s="71">
        <v>44846</v>
      </c>
      <c r="F349" s="44" t="s">
        <v>65</v>
      </c>
      <c r="G349" s="39">
        <v>153971.49131976071</v>
      </c>
      <c r="H349" s="39">
        <v>1539.7149131976071</v>
      </c>
      <c r="I349" s="48">
        <v>123.17719305580856</v>
      </c>
    </row>
    <row r="350" spans="1:9" ht="15.75" customHeight="1" x14ac:dyDescent="0.2">
      <c r="A350" s="68">
        <v>44846</v>
      </c>
      <c r="B350" s="33">
        <v>44847</v>
      </c>
      <c r="C350" s="12" t="s">
        <v>26</v>
      </c>
      <c r="D350" s="12">
        <v>9420</v>
      </c>
      <c r="E350" s="70">
        <v>44847</v>
      </c>
      <c r="F350" s="46" t="s">
        <v>51</v>
      </c>
      <c r="G350" s="40">
        <v>27169.70123698379</v>
      </c>
      <c r="H350" s="40">
        <v>271.69701236983792</v>
      </c>
      <c r="I350" s="47">
        <v>2.8842570315269418</v>
      </c>
    </row>
    <row r="351" spans="1:9" ht="15.75" customHeight="1" x14ac:dyDescent="0.2">
      <c r="A351" s="68">
        <v>44846</v>
      </c>
      <c r="B351" s="33">
        <v>44847</v>
      </c>
      <c r="C351" s="12" t="s">
        <v>27</v>
      </c>
      <c r="D351" s="12">
        <v>7200</v>
      </c>
      <c r="E351" s="70">
        <v>44847</v>
      </c>
      <c r="F351" s="46" t="s">
        <v>51</v>
      </c>
      <c r="G351" s="40">
        <v>105636.96789694349</v>
      </c>
      <c r="H351" s="40">
        <v>1056.369678969435</v>
      </c>
      <c r="I351" s="47">
        <v>14.671801096797706</v>
      </c>
    </row>
    <row r="352" spans="1:9" ht="15.75" customHeight="1" x14ac:dyDescent="0.2">
      <c r="A352" s="68">
        <v>44846</v>
      </c>
      <c r="B352" s="33">
        <v>44847</v>
      </c>
      <c r="C352" s="12" t="s">
        <v>28</v>
      </c>
      <c r="D352" s="12">
        <v>12000</v>
      </c>
      <c r="E352" s="70">
        <v>44847</v>
      </c>
      <c r="F352" s="46" t="s">
        <v>53</v>
      </c>
      <c r="G352" s="40">
        <v>23075.387654625032</v>
      </c>
      <c r="H352" s="40">
        <v>230.75387654625032</v>
      </c>
      <c r="I352" s="47">
        <v>1.9229489712187526</v>
      </c>
    </row>
    <row r="353" spans="1:9" ht="15.75" customHeight="1" x14ac:dyDescent="0.2">
      <c r="A353" s="68">
        <v>44846</v>
      </c>
      <c r="B353" s="33">
        <v>44847</v>
      </c>
      <c r="C353" s="12" t="s">
        <v>29</v>
      </c>
      <c r="D353" s="12">
        <v>30000</v>
      </c>
      <c r="E353" s="70">
        <v>44847</v>
      </c>
      <c r="F353" s="46" t="s">
        <v>54</v>
      </c>
      <c r="G353" s="40">
        <v>647267.36740213505</v>
      </c>
      <c r="H353" s="40">
        <v>6472.673674021351</v>
      </c>
      <c r="I353" s="47">
        <v>21.575578913404502</v>
      </c>
    </row>
    <row r="354" spans="1:9" ht="15.75" customHeight="1" x14ac:dyDescent="0.2">
      <c r="A354" s="68">
        <v>44846</v>
      </c>
      <c r="B354" s="33">
        <v>44847</v>
      </c>
      <c r="C354" s="12" t="s">
        <v>30</v>
      </c>
      <c r="D354" s="12">
        <v>30000</v>
      </c>
      <c r="E354" s="70">
        <v>44847</v>
      </c>
      <c r="F354" s="46" t="s">
        <v>54</v>
      </c>
      <c r="G354" s="40">
        <v>1014179.3903606167</v>
      </c>
      <c r="H354" s="40">
        <v>10141.793903606167</v>
      </c>
      <c r="I354" s="47">
        <v>33.805979678687223</v>
      </c>
    </row>
    <row r="355" spans="1:9" ht="15.75" customHeight="1" x14ac:dyDescent="0.2">
      <c r="A355" s="68">
        <v>44846</v>
      </c>
      <c r="B355" s="33">
        <v>44847</v>
      </c>
      <c r="C355" s="12" t="s">
        <v>31</v>
      </c>
      <c r="D355" s="12">
        <v>60000</v>
      </c>
      <c r="E355" s="70">
        <v>44847</v>
      </c>
      <c r="F355" s="46" t="s">
        <v>52</v>
      </c>
      <c r="G355" s="40">
        <v>79379.758296367363</v>
      </c>
      <c r="H355" s="40">
        <v>793.79758296367368</v>
      </c>
      <c r="I355" s="47">
        <v>1.3229959716061228</v>
      </c>
    </row>
    <row r="356" spans="1:9" ht="15.75" customHeight="1" x14ac:dyDescent="0.2">
      <c r="A356" s="68">
        <v>44846</v>
      </c>
      <c r="B356" s="33">
        <v>44847</v>
      </c>
      <c r="C356" s="12" t="s">
        <v>32</v>
      </c>
      <c r="D356" s="12">
        <v>1500</v>
      </c>
      <c r="E356" s="70">
        <v>44847</v>
      </c>
      <c r="F356" s="46" t="s">
        <v>55</v>
      </c>
      <c r="G356" s="40">
        <v>29000.663724951974</v>
      </c>
      <c r="H356" s="40">
        <v>290.00663724951977</v>
      </c>
      <c r="I356" s="47">
        <v>19.333775816634649</v>
      </c>
    </row>
    <row r="357" spans="1:9" ht="15.75" customHeight="1" x14ac:dyDescent="0.2">
      <c r="A357" s="68">
        <v>44846</v>
      </c>
      <c r="B357" s="33">
        <v>44847</v>
      </c>
      <c r="C357" s="12" t="s">
        <v>33</v>
      </c>
      <c r="D357" s="12">
        <v>360</v>
      </c>
      <c r="E357" s="70">
        <v>44847</v>
      </c>
      <c r="F357" s="46" t="s">
        <v>56</v>
      </c>
      <c r="G357" s="40">
        <v>779797.19050759147</v>
      </c>
      <c r="H357" s="40">
        <v>7797.9719050759149</v>
      </c>
      <c r="I357" s="47">
        <v>2166.1033069655318</v>
      </c>
    </row>
    <row r="358" spans="1:9" ht="15.75" customHeight="1" x14ac:dyDescent="0.2">
      <c r="A358" s="69">
        <v>44846</v>
      </c>
      <c r="B358" s="54">
        <v>44847</v>
      </c>
      <c r="C358" s="8" t="s">
        <v>9</v>
      </c>
      <c r="D358" s="8">
        <v>720</v>
      </c>
      <c r="E358" s="71">
        <v>44847</v>
      </c>
      <c r="F358" s="44" t="s">
        <v>65</v>
      </c>
      <c r="G358" s="39">
        <v>89919.452999124391</v>
      </c>
      <c r="H358" s="39">
        <v>899.19452999124394</v>
      </c>
      <c r="I358" s="48">
        <v>124.88812916545055</v>
      </c>
    </row>
    <row r="359" spans="1:9" ht="15.75" customHeight="1" x14ac:dyDescent="0.2">
      <c r="A359" s="68">
        <v>44847</v>
      </c>
      <c r="B359" s="33">
        <v>44848</v>
      </c>
      <c r="C359" s="12" t="s">
        <v>39</v>
      </c>
      <c r="D359" s="12">
        <v>4</v>
      </c>
      <c r="E359" s="70">
        <v>44848</v>
      </c>
      <c r="F359" s="46" t="s">
        <v>60</v>
      </c>
      <c r="G359" s="40">
        <v>205192.82317376384</v>
      </c>
      <c r="H359" s="40">
        <v>2051.9282317376383</v>
      </c>
      <c r="I359" s="47">
        <v>51298.20579344096</v>
      </c>
    </row>
    <row r="360" spans="1:9" ht="15.75" customHeight="1" x14ac:dyDescent="0.2">
      <c r="A360" s="68">
        <v>44847</v>
      </c>
      <c r="B360" s="33">
        <v>44848</v>
      </c>
      <c r="C360" s="12" t="s">
        <v>40</v>
      </c>
      <c r="D360" s="12">
        <v>2</v>
      </c>
      <c r="E360" s="70">
        <v>44848</v>
      </c>
      <c r="F360" s="46" t="s">
        <v>61</v>
      </c>
      <c r="G360" s="40">
        <v>855624352.75657344</v>
      </c>
      <c r="H360" s="40">
        <v>8556243.5275657345</v>
      </c>
      <c r="I360" s="47">
        <v>427812176.37828672</v>
      </c>
    </row>
    <row r="361" spans="1:9" ht="15.75" customHeight="1" x14ac:dyDescent="0.2">
      <c r="A361" s="68">
        <v>44847</v>
      </c>
      <c r="B361" s="33">
        <v>44848</v>
      </c>
      <c r="C361" s="12" t="s">
        <v>41</v>
      </c>
      <c r="D361" s="12">
        <v>2</v>
      </c>
      <c r="E361" s="70">
        <v>44848</v>
      </c>
      <c r="F361" s="46" t="s">
        <v>10</v>
      </c>
      <c r="G361" s="40">
        <v>5646018.075814778</v>
      </c>
      <c r="H361" s="40">
        <v>56460.180758147784</v>
      </c>
      <c r="I361" s="47">
        <v>2823009.037907389</v>
      </c>
    </row>
    <row r="362" spans="1:9" ht="15.75" customHeight="1" x14ac:dyDescent="0.2">
      <c r="A362" s="68">
        <v>44847</v>
      </c>
      <c r="B362" s="33">
        <v>44848</v>
      </c>
      <c r="C362" s="12" t="s">
        <v>42</v>
      </c>
      <c r="D362" s="12">
        <v>2</v>
      </c>
      <c r="E362" s="70">
        <v>44848</v>
      </c>
      <c r="F362" s="46" t="s">
        <v>62</v>
      </c>
      <c r="G362" s="40">
        <v>708507.66689401446</v>
      </c>
      <c r="H362" s="40">
        <v>7085.0766689401444</v>
      </c>
      <c r="I362" s="47">
        <v>354253.83344700723</v>
      </c>
    </row>
    <row r="363" spans="1:9" ht="15.75" customHeight="1" x14ac:dyDescent="0.2">
      <c r="A363" s="68">
        <v>44847</v>
      </c>
      <c r="B363" s="33">
        <v>44848</v>
      </c>
      <c r="C363" s="12" t="s">
        <v>43</v>
      </c>
      <c r="D363" s="12">
        <v>12</v>
      </c>
      <c r="E363" s="70">
        <v>44848</v>
      </c>
      <c r="F363" s="46" t="s">
        <v>63</v>
      </c>
      <c r="G363" s="40">
        <v>25593.085951513349</v>
      </c>
      <c r="H363" s="40">
        <v>255.93085951513351</v>
      </c>
      <c r="I363" s="47">
        <v>2132.7571626261124</v>
      </c>
    </row>
    <row r="364" spans="1:9" ht="15.75" customHeight="1" x14ac:dyDescent="0.2">
      <c r="A364" s="68">
        <v>44847</v>
      </c>
      <c r="B364" s="33">
        <v>44848</v>
      </c>
      <c r="C364" s="12" t="s">
        <v>9</v>
      </c>
      <c r="D364" s="12">
        <v>800</v>
      </c>
      <c r="E364" s="70">
        <v>44848</v>
      </c>
      <c r="F364" s="46" t="s">
        <v>65</v>
      </c>
      <c r="G364" s="40">
        <v>99078.773739289943</v>
      </c>
      <c r="H364" s="40">
        <v>990.78773739289943</v>
      </c>
      <c r="I364" s="47">
        <v>123.84846717411243</v>
      </c>
    </row>
    <row r="365" spans="1:9" ht="15.75" customHeight="1" x14ac:dyDescent="0.2">
      <c r="A365" s="69">
        <v>44847</v>
      </c>
      <c r="B365" s="54">
        <v>44848</v>
      </c>
      <c r="C365" s="8" t="s">
        <v>44</v>
      </c>
      <c r="D365" s="8">
        <v>2</v>
      </c>
      <c r="E365" s="71">
        <v>44848</v>
      </c>
      <c r="F365" s="44" t="s">
        <v>64</v>
      </c>
      <c r="G365" s="39">
        <v>104357.78306597962</v>
      </c>
      <c r="H365" s="39">
        <v>1043.5778306597963</v>
      </c>
      <c r="I365" s="48">
        <v>52178.891532989808</v>
      </c>
    </row>
    <row r="366" spans="1:9" ht="15.75" customHeight="1" x14ac:dyDescent="0.2">
      <c r="A366" s="68">
        <v>44848</v>
      </c>
      <c r="B366" s="33">
        <v>44851</v>
      </c>
      <c r="C366" s="12" t="s">
        <v>26</v>
      </c>
      <c r="D366" s="12">
        <v>11200</v>
      </c>
      <c r="E366" s="70">
        <v>44851</v>
      </c>
      <c r="F366" s="46" t="s">
        <v>51</v>
      </c>
      <c r="G366" s="40">
        <v>33207.086310316197</v>
      </c>
      <c r="H366" s="40">
        <v>332.07086310316197</v>
      </c>
      <c r="I366" s="47">
        <v>2.9649184205639463</v>
      </c>
    </row>
    <row r="367" spans="1:9" ht="15.75" customHeight="1" x14ac:dyDescent="0.2">
      <c r="A367" s="68">
        <v>44848</v>
      </c>
      <c r="B367" s="33">
        <v>44851</v>
      </c>
      <c r="C367" s="12" t="s">
        <v>27</v>
      </c>
      <c r="D367" s="12">
        <v>10780</v>
      </c>
      <c r="E367" s="70">
        <v>44851</v>
      </c>
      <c r="F367" s="46" t="s">
        <v>51</v>
      </c>
      <c r="G367" s="40">
        <v>159818.91037727238</v>
      </c>
      <c r="H367" s="40">
        <v>1598.1891037727237</v>
      </c>
      <c r="I367" s="47">
        <v>14.825501890285008</v>
      </c>
    </row>
    <row r="368" spans="1:9" ht="15.75" customHeight="1" x14ac:dyDescent="0.2">
      <c r="A368" s="68">
        <v>44848</v>
      </c>
      <c r="B368" s="33">
        <v>44851</v>
      </c>
      <c r="C368" s="12" t="s">
        <v>29</v>
      </c>
      <c r="D368" s="12">
        <v>8400</v>
      </c>
      <c r="E368" s="70">
        <v>44851</v>
      </c>
      <c r="F368" s="46" t="s">
        <v>54</v>
      </c>
      <c r="G368" s="40">
        <v>184430.94872836306</v>
      </c>
      <c r="H368" s="40">
        <v>1844.3094872836307</v>
      </c>
      <c r="I368" s="47">
        <v>21.956065324805127</v>
      </c>
    </row>
    <row r="369" spans="1:9" ht="15.75" customHeight="1" x14ac:dyDescent="0.2">
      <c r="A369" s="68">
        <v>44848</v>
      </c>
      <c r="B369" s="33">
        <v>44851</v>
      </c>
      <c r="C369" s="12" t="s">
        <v>30</v>
      </c>
      <c r="D369" s="12">
        <v>52500</v>
      </c>
      <c r="E369" s="70">
        <v>44851</v>
      </c>
      <c r="F369" s="46" t="s">
        <v>54</v>
      </c>
      <c r="G369" s="40">
        <v>1794246.2982516326</v>
      </c>
      <c r="H369" s="40">
        <v>17942.462982516325</v>
      </c>
      <c r="I369" s="47">
        <v>34.176119966697762</v>
      </c>
    </row>
    <row r="370" spans="1:9" ht="15.75" customHeight="1" x14ac:dyDescent="0.2">
      <c r="A370" s="68">
        <v>44848</v>
      </c>
      <c r="B370" s="33">
        <v>44851</v>
      </c>
      <c r="C370" s="12" t="s">
        <v>33</v>
      </c>
      <c r="D370" s="12">
        <v>350</v>
      </c>
      <c r="E370" s="70">
        <v>44851</v>
      </c>
      <c r="F370" s="46" t="s">
        <v>56</v>
      </c>
      <c r="G370" s="40">
        <v>739740.4244303552</v>
      </c>
      <c r="H370" s="40">
        <v>7397.4042443035523</v>
      </c>
      <c r="I370" s="47">
        <v>2113.5440698010148</v>
      </c>
    </row>
    <row r="371" spans="1:9" ht="15.75" customHeight="1" x14ac:dyDescent="0.2">
      <c r="A371" s="68">
        <v>44848</v>
      </c>
      <c r="B371" s="33">
        <v>44851</v>
      </c>
      <c r="C371" s="12" t="s">
        <v>34</v>
      </c>
      <c r="D371" s="12">
        <v>140</v>
      </c>
      <c r="E371" s="70">
        <v>44851</v>
      </c>
      <c r="F371" s="46" t="s">
        <v>57</v>
      </c>
      <c r="G371" s="40">
        <v>503101.99496134941</v>
      </c>
      <c r="H371" s="40">
        <v>5031.0199496134946</v>
      </c>
      <c r="I371" s="47">
        <v>3593.5856782953529</v>
      </c>
    </row>
    <row r="372" spans="1:9" ht="15.75" customHeight="1" x14ac:dyDescent="0.2">
      <c r="A372" s="68">
        <v>44848</v>
      </c>
      <c r="B372" s="33">
        <v>44851</v>
      </c>
      <c r="C372" s="12" t="s">
        <v>35</v>
      </c>
      <c r="D372" s="12">
        <v>140</v>
      </c>
      <c r="E372" s="70">
        <v>44851</v>
      </c>
      <c r="F372" s="46" t="s">
        <v>58</v>
      </c>
      <c r="G372" s="40">
        <v>6019.8753309139911</v>
      </c>
      <c r="H372" s="40">
        <v>60.19875330913991</v>
      </c>
      <c r="I372" s="47">
        <v>42.999109506528505</v>
      </c>
    </row>
    <row r="373" spans="1:9" ht="15.75" customHeight="1" x14ac:dyDescent="0.2">
      <c r="A373" s="68">
        <v>44848</v>
      </c>
      <c r="B373" s="33">
        <v>44851</v>
      </c>
      <c r="C373" s="12" t="s">
        <v>38</v>
      </c>
      <c r="D373" s="12">
        <v>70</v>
      </c>
      <c r="E373" s="70">
        <v>44851</v>
      </c>
      <c r="F373" s="46" t="s">
        <v>8</v>
      </c>
      <c r="G373" s="40">
        <v>31837.698227899979</v>
      </c>
      <c r="H373" s="40">
        <v>318.37698227899978</v>
      </c>
      <c r="I373" s="47">
        <v>454.82426039857114</v>
      </c>
    </row>
    <row r="374" spans="1:9" ht="15.75" customHeight="1" x14ac:dyDescent="0.2">
      <c r="A374" s="68">
        <v>44848</v>
      </c>
      <c r="B374" s="33">
        <v>44851</v>
      </c>
      <c r="C374" s="12" t="s">
        <v>36</v>
      </c>
      <c r="D374" s="12">
        <v>140</v>
      </c>
      <c r="E374" s="70">
        <v>44851</v>
      </c>
      <c r="F374" s="46" t="s">
        <v>59</v>
      </c>
      <c r="G374" s="40">
        <v>28378.798648087151</v>
      </c>
      <c r="H374" s="40">
        <v>283.7879864808715</v>
      </c>
      <c r="I374" s="47">
        <v>202.70570462919395</v>
      </c>
    </row>
    <row r="375" spans="1:9" ht="15.75" customHeight="1" x14ac:dyDescent="0.2">
      <c r="A375" s="69">
        <v>44848</v>
      </c>
      <c r="B375" s="54">
        <v>44851</v>
      </c>
      <c r="C375" s="8" t="s">
        <v>9</v>
      </c>
      <c r="D375" s="8">
        <v>1750</v>
      </c>
      <c r="E375" s="71">
        <v>44851</v>
      </c>
      <c r="F375" s="44" t="s">
        <v>65</v>
      </c>
      <c r="G375" s="39">
        <v>218394.38327110829</v>
      </c>
      <c r="H375" s="39">
        <v>2183.9438327110829</v>
      </c>
      <c r="I375" s="48">
        <v>124.79679044063332</v>
      </c>
    </row>
    <row r="376" spans="1:9" ht="15.75" customHeight="1" x14ac:dyDescent="0.2">
      <c r="A376" s="68">
        <v>44851</v>
      </c>
      <c r="B376" s="33">
        <v>44852</v>
      </c>
      <c r="C376" s="12" t="s">
        <v>26</v>
      </c>
      <c r="D376" s="12">
        <v>6280</v>
      </c>
      <c r="E376" s="70">
        <v>44852</v>
      </c>
      <c r="F376" s="46" t="s">
        <v>51</v>
      </c>
      <c r="G376" s="40">
        <v>18728.072468919552</v>
      </c>
      <c r="H376" s="40">
        <v>187.28072468919552</v>
      </c>
      <c r="I376" s="47">
        <v>2.9821771447324128</v>
      </c>
    </row>
    <row r="377" spans="1:9" ht="15.75" customHeight="1" x14ac:dyDescent="0.2">
      <c r="A377" s="68">
        <v>44851</v>
      </c>
      <c r="B377" s="33">
        <v>44852</v>
      </c>
      <c r="C377" s="12" t="s">
        <v>27</v>
      </c>
      <c r="D377" s="12">
        <v>4800</v>
      </c>
      <c r="E377" s="70">
        <v>44852</v>
      </c>
      <c r="F377" s="46" t="s">
        <v>51</v>
      </c>
      <c r="G377" s="40">
        <v>72321.60223979014</v>
      </c>
      <c r="H377" s="40">
        <v>723.21602239790138</v>
      </c>
      <c r="I377" s="47">
        <v>15.067000466622945</v>
      </c>
    </row>
    <row r="378" spans="1:9" ht="15.75" customHeight="1" x14ac:dyDescent="0.2">
      <c r="A378" s="68">
        <v>44851</v>
      </c>
      <c r="B378" s="33">
        <v>44852</v>
      </c>
      <c r="C378" s="12" t="s">
        <v>28</v>
      </c>
      <c r="D378" s="12">
        <v>8000</v>
      </c>
      <c r="E378" s="70">
        <v>44852</v>
      </c>
      <c r="F378" s="46" t="s">
        <v>53</v>
      </c>
      <c r="G378" s="40">
        <v>15417.989488461155</v>
      </c>
      <c r="H378" s="40">
        <v>154.17989488461154</v>
      </c>
      <c r="I378" s="47">
        <v>1.9272486860576443</v>
      </c>
    </row>
    <row r="379" spans="1:9" ht="15.75" customHeight="1" x14ac:dyDescent="0.2">
      <c r="A379" s="68">
        <v>44851</v>
      </c>
      <c r="B379" s="33">
        <v>44852</v>
      </c>
      <c r="C379" s="12" t="s">
        <v>29</v>
      </c>
      <c r="D379" s="12">
        <v>20000</v>
      </c>
      <c r="E379" s="70">
        <v>44852</v>
      </c>
      <c r="F379" s="46" t="s">
        <v>54</v>
      </c>
      <c r="G379" s="40">
        <v>442603.59320458199</v>
      </c>
      <c r="H379" s="40">
        <v>4426.0359320458201</v>
      </c>
      <c r="I379" s="47">
        <v>22.1301796602291</v>
      </c>
    </row>
    <row r="380" spans="1:9" ht="15.75" customHeight="1" x14ac:dyDescent="0.2">
      <c r="A380" s="68">
        <v>44851</v>
      </c>
      <c r="B380" s="33">
        <v>44852</v>
      </c>
      <c r="C380" s="12" t="s">
        <v>30</v>
      </c>
      <c r="D380" s="12">
        <v>20000</v>
      </c>
      <c r="E380" s="70">
        <v>44852</v>
      </c>
      <c r="F380" s="46" t="s">
        <v>54</v>
      </c>
      <c r="G380" s="40">
        <v>687023.08143545152</v>
      </c>
      <c r="H380" s="40">
        <v>6870.2308143545151</v>
      </c>
      <c r="I380" s="47">
        <v>34.351154071772577</v>
      </c>
    </row>
    <row r="381" spans="1:9" ht="15.75" customHeight="1" x14ac:dyDescent="0.2">
      <c r="A381" s="68">
        <v>44851</v>
      </c>
      <c r="B381" s="33">
        <v>44852</v>
      </c>
      <c r="C381" s="12" t="s">
        <v>31</v>
      </c>
      <c r="D381" s="12">
        <v>40000</v>
      </c>
      <c r="E381" s="70">
        <v>44852</v>
      </c>
      <c r="F381" s="46" t="s">
        <v>52</v>
      </c>
      <c r="G381" s="40">
        <v>53608.185329919419</v>
      </c>
      <c r="H381" s="40">
        <v>536.08185329919422</v>
      </c>
      <c r="I381" s="47">
        <v>1.3402046332479856</v>
      </c>
    </row>
    <row r="382" spans="1:9" ht="15.75" customHeight="1" x14ac:dyDescent="0.2">
      <c r="A382" s="68">
        <v>44851</v>
      </c>
      <c r="B382" s="33">
        <v>44852</v>
      </c>
      <c r="C382" s="12" t="s">
        <v>32</v>
      </c>
      <c r="D382" s="12">
        <v>1000</v>
      </c>
      <c r="E382" s="70">
        <v>44852</v>
      </c>
      <c r="F382" s="46" t="s">
        <v>55</v>
      </c>
      <c r="G382" s="40">
        <v>19470.69395069957</v>
      </c>
      <c r="H382" s="40">
        <v>194.7069395069957</v>
      </c>
      <c r="I382" s="47">
        <v>19.47069395069957</v>
      </c>
    </row>
    <row r="383" spans="1:9" ht="15.75" customHeight="1" x14ac:dyDescent="0.2">
      <c r="A383" s="68">
        <v>44851</v>
      </c>
      <c r="B383" s="33">
        <v>44852</v>
      </c>
      <c r="C383" s="12" t="s">
        <v>33</v>
      </c>
      <c r="D383" s="12">
        <v>240</v>
      </c>
      <c r="E383" s="70">
        <v>44852</v>
      </c>
      <c r="F383" s="46" t="s">
        <v>56</v>
      </c>
      <c r="G383" s="40">
        <v>507776.3807207733</v>
      </c>
      <c r="H383" s="40">
        <v>5077.7638072077334</v>
      </c>
      <c r="I383" s="47">
        <v>2115.7349196698888</v>
      </c>
    </row>
    <row r="384" spans="1:9" ht="15.75" customHeight="1" x14ac:dyDescent="0.2">
      <c r="A384" s="69">
        <v>44851</v>
      </c>
      <c r="B384" s="54">
        <v>44852</v>
      </c>
      <c r="C384" s="8" t="s">
        <v>9</v>
      </c>
      <c r="D384" s="8">
        <v>480</v>
      </c>
      <c r="E384" s="71">
        <v>44852</v>
      </c>
      <c r="F384" s="44" t="s">
        <v>65</v>
      </c>
      <c r="G384" s="39">
        <v>59654.677017915266</v>
      </c>
      <c r="H384" s="39">
        <v>596.54677017915265</v>
      </c>
      <c r="I384" s="48">
        <v>124.2805771206568</v>
      </c>
    </row>
    <row r="385" spans="1:9" ht="15.75" customHeight="1" x14ac:dyDescent="0.2">
      <c r="A385" s="68">
        <v>44852</v>
      </c>
      <c r="B385" s="33">
        <v>44853</v>
      </c>
      <c r="C385" s="12" t="s">
        <v>26</v>
      </c>
      <c r="D385" s="12">
        <v>12560</v>
      </c>
      <c r="E385" s="70">
        <v>44853</v>
      </c>
      <c r="F385" s="46" t="s">
        <v>51</v>
      </c>
      <c r="G385" s="40">
        <v>36881.732906970872</v>
      </c>
      <c r="H385" s="40">
        <v>368.81732906970871</v>
      </c>
      <c r="I385" s="47">
        <v>2.9364437027843051</v>
      </c>
    </row>
    <row r="386" spans="1:9" ht="15.75" customHeight="1" x14ac:dyDescent="0.2">
      <c r="A386" s="68">
        <v>44852</v>
      </c>
      <c r="B386" s="33">
        <v>44853</v>
      </c>
      <c r="C386" s="12" t="s">
        <v>27</v>
      </c>
      <c r="D386" s="12">
        <v>9600</v>
      </c>
      <c r="E386" s="70">
        <v>44853</v>
      </c>
      <c r="F386" s="46" t="s">
        <v>51</v>
      </c>
      <c r="G386" s="40">
        <v>142510.99990207003</v>
      </c>
      <c r="H386" s="40">
        <v>1425.1099990207003</v>
      </c>
      <c r="I386" s="47">
        <v>14.844895823132294</v>
      </c>
    </row>
    <row r="387" spans="1:9" ht="15.75" customHeight="1" x14ac:dyDescent="0.2">
      <c r="A387" s="68">
        <v>44852</v>
      </c>
      <c r="B387" s="33">
        <v>44853</v>
      </c>
      <c r="C387" s="12" t="s">
        <v>28</v>
      </c>
      <c r="D387" s="12">
        <v>16000</v>
      </c>
      <c r="E387" s="70">
        <v>44853</v>
      </c>
      <c r="F387" s="46" t="s">
        <v>53</v>
      </c>
      <c r="G387" s="40">
        <v>30793.922119136405</v>
      </c>
      <c r="H387" s="40">
        <v>307.93922119136408</v>
      </c>
      <c r="I387" s="47">
        <v>1.9246201324460253</v>
      </c>
    </row>
    <row r="388" spans="1:9" ht="15.75" customHeight="1" x14ac:dyDescent="0.2">
      <c r="A388" s="68">
        <v>44852</v>
      </c>
      <c r="B388" s="33">
        <v>44853</v>
      </c>
      <c r="C388" s="12" t="s">
        <v>29</v>
      </c>
      <c r="D388" s="12">
        <v>40000</v>
      </c>
      <c r="E388" s="70">
        <v>44853</v>
      </c>
      <c r="F388" s="46" t="s">
        <v>54</v>
      </c>
      <c r="G388" s="40">
        <v>882617.02097329008</v>
      </c>
      <c r="H388" s="40">
        <v>8826.1702097329016</v>
      </c>
      <c r="I388" s="47">
        <v>22.065425524332252</v>
      </c>
    </row>
    <row r="389" spans="1:9" ht="15.75" customHeight="1" x14ac:dyDescent="0.2">
      <c r="A389" s="68">
        <v>44852</v>
      </c>
      <c r="B389" s="33">
        <v>44853</v>
      </c>
      <c r="C389" s="12" t="s">
        <v>30</v>
      </c>
      <c r="D389" s="12">
        <v>40000</v>
      </c>
      <c r="E389" s="70">
        <v>44853</v>
      </c>
      <c r="F389" s="46" t="s">
        <v>54</v>
      </c>
      <c r="G389" s="40">
        <v>1371531.0800360339</v>
      </c>
      <c r="H389" s="40">
        <v>13715.310800360339</v>
      </c>
      <c r="I389" s="47">
        <v>34.288277000900848</v>
      </c>
    </row>
    <row r="390" spans="1:9" ht="15.75" customHeight="1" x14ac:dyDescent="0.2">
      <c r="A390" s="68">
        <v>44852</v>
      </c>
      <c r="B390" s="33">
        <v>44853</v>
      </c>
      <c r="C390" s="12" t="s">
        <v>31</v>
      </c>
      <c r="D390" s="12">
        <v>80000</v>
      </c>
      <c r="E390" s="70">
        <v>44853</v>
      </c>
      <c r="F390" s="46" t="s">
        <v>52</v>
      </c>
      <c r="G390" s="40">
        <v>105756.77894579868</v>
      </c>
      <c r="H390" s="40">
        <v>1057.5677894579869</v>
      </c>
      <c r="I390" s="47">
        <v>1.3219597368224836</v>
      </c>
    </row>
    <row r="391" spans="1:9" ht="15.75" customHeight="1" x14ac:dyDescent="0.2">
      <c r="A391" s="68">
        <v>44852</v>
      </c>
      <c r="B391" s="33">
        <v>44853</v>
      </c>
      <c r="C391" s="12" t="s">
        <v>32</v>
      </c>
      <c r="D391" s="12">
        <v>2000</v>
      </c>
      <c r="E391" s="70">
        <v>44853</v>
      </c>
      <c r="F391" s="46" t="s">
        <v>55</v>
      </c>
      <c r="G391" s="40">
        <v>38631.572009545962</v>
      </c>
      <c r="H391" s="40">
        <v>386.31572009545965</v>
      </c>
      <c r="I391" s="47">
        <v>19.315786004772981</v>
      </c>
    </row>
    <row r="392" spans="1:9" ht="15.75" customHeight="1" x14ac:dyDescent="0.2">
      <c r="A392" s="68">
        <v>44852</v>
      </c>
      <c r="B392" s="33">
        <v>44853</v>
      </c>
      <c r="C392" s="12" t="s">
        <v>33</v>
      </c>
      <c r="D392" s="12">
        <v>480</v>
      </c>
      <c r="E392" s="70">
        <v>44853</v>
      </c>
      <c r="F392" s="46" t="s">
        <v>56</v>
      </c>
      <c r="G392" s="40">
        <v>989418.21246654168</v>
      </c>
      <c r="H392" s="40">
        <v>9894.1821246654163</v>
      </c>
      <c r="I392" s="47">
        <v>2061.2879426386285</v>
      </c>
    </row>
    <row r="393" spans="1:9" ht="15.75" customHeight="1" x14ac:dyDescent="0.2">
      <c r="A393" s="69">
        <v>44852</v>
      </c>
      <c r="B393" s="54">
        <v>44853</v>
      </c>
      <c r="C393" s="8" t="s">
        <v>9</v>
      </c>
      <c r="D393" s="8">
        <v>960</v>
      </c>
      <c r="E393" s="71">
        <v>44853</v>
      </c>
      <c r="F393" s="44" t="s">
        <v>65</v>
      </c>
      <c r="G393" s="39">
        <v>118799.28857702187</v>
      </c>
      <c r="H393" s="39">
        <v>1187.9928857702187</v>
      </c>
      <c r="I393" s="48">
        <v>123.74925893439779</v>
      </c>
    </row>
    <row r="394" spans="1:9" ht="15.75" customHeight="1" x14ac:dyDescent="0.2">
      <c r="A394" s="68">
        <v>44853</v>
      </c>
      <c r="B394" s="33">
        <v>44854</v>
      </c>
      <c r="C394" s="12" t="s">
        <v>39</v>
      </c>
      <c r="D394" s="12">
        <v>4</v>
      </c>
      <c r="E394" s="70">
        <v>44854</v>
      </c>
      <c r="F394" s="46" t="s">
        <v>60</v>
      </c>
      <c r="G394" s="40">
        <v>205130.98128541405</v>
      </c>
      <c r="H394" s="40">
        <v>2051.3098128541405</v>
      </c>
      <c r="I394" s="47">
        <v>51282.745321353512</v>
      </c>
    </row>
    <row r="395" spans="1:9" ht="15.75" customHeight="1" x14ac:dyDescent="0.2">
      <c r="A395" s="68">
        <v>44853</v>
      </c>
      <c r="B395" s="33">
        <v>44854</v>
      </c>
      <c r="C395" s="12" t="s">
        <v>40</v>
      </c>
      <c r="D395" s="12">
        <v>2</v>
      </c>
      <c r="E395" s="70">
        <v>44854</v>
      </c>
      <c r="F395" s="46" t="s">
        <v>61</v>
      </c>
      <c r="G395" s="40">
        <v>884427350.17551422</v>
      </c>
      <c r="H395" s="40">
        <v>8844273.5017551426</v>
      </c>
      <c r="I395" s="47">
        <v>442213675.08775711</v>
      </c>
    </row>
    <row r="396" spans="1:9" ht="15.75" customHeight="1" x14ac:dyDescent="0.2">
      <c r="A396" s="68">
        <v>44853</v>
      </c>
      <c r="B396" s="33">
        <v>44854</v>
      </c>
      <c r="C396" s="12" t="s">
        <v>41</v>
      </c>
      <c r="D396" s="12">
        <v>2</v>
      </c>
      <c r="E396" s="70">
        <v>44854</v>
      </c>
      <c r="F396" s="46" t="s">
        <v>10</v>
      </c>
      <c r="G396" s="40">
        <v>5788414.6465250887</v>
      </c>
      <c r="H396" s="40">
        <v>57884.146465250888</v>
      </c>
      <c r="I396" s="47">
        <v>2894207.3232625443</v>
      </c>
    </row>
    <row r="397" spans="1:9" ht="15.75" customHeight="1" x14ac:dyDescent="0.2">
      <c r="A397" s="68">
        <v>44853</v>
      </c>
      <c r="B397" s="33">
        <v>44854</v>
      </c>
      <c r="C397" s="12" t="s">
        <v>42</v>
      </c>
      <c r="D397" s="12">
        <v>2</v>
      </c>
      <c r="E397" s="70">
        <v>44854</v>
      </c>
      <c r="F397" s="46" t="s">
        <v>62</v>
      </c>
      <c r="G397" s="40">
        <v>714117.20487726259</v>
      </c>
      <c r="H397" s="40">
        <v>7141.1720487726261</v>
      </c>
      <c r="I397" s="47">
        <v>357058.60243863129</v>
      </c>
    </row>
    <row r="398" spans="1:9" ht="15.75" customHeight="1" x14ac:dyDescent="0.2">
      <c r="A398" s="68">
        <v>44853</v>
      </c>
      <c r="B398" s="33">
        <v>44854</v>
      </c>
      <c r="C398" s="12" t="s">
        <v>43</v>
      </c>
      <c r="D398" s="12">
        <v>12</v>
      </c>
      <c r="E398" s="70">
        <v>44854</v>
      </c>
      <c r="F398" s="46" t="s">
        <v>63</v>
      </c>
      <c r="G398" s="40">
        <v>26559.607762166233</v>
      </c>
      <c r="H398" s="40">
        <v>265.59607762166235</v>
      </c>
      <c r="I398" s="47">
        <v>2213.3006468471863</v>
      </c>
    </row>
    <row r="399" spans="1:9" ht="15.75" customHeight="1" x14ac:dyDescent="0.2">
      <c r="A399" s="68">
        <v>44853</v>
      </c>
      <c r="B399" s="33">
        <v>44854</v>
      </c>
      <c r="C399" s="12" t="s">
        <v>9</v>
      </c>
      <c r="D399" s="12">
        <v>800</v>
      </c>
      <c r="E399" s="70">
        <v>44854</v>
      </c>
      <c r="F399" s="46" t="s">
        <v>65</v>
      </c>
      <c r="G399" s="40">
        <v>99129.131266257929</v>
      </c>
      <c r="H399" s="40">
        <v>991.29131266257934</v>
      </c>
      <c r="I399" s="47">
        <v>123.91141408282242</v>
      </c>
    </row>
    <row r="400" spans="1:9" ht="15.75" customHeight="1" x14ac:dyDescent="0.2">
      <c r="A400" s="69">
        <v>44853</v>
      </c>
      <c r="B400" s="54">
        <v>44854</v>
      </c>
      <c r="C400" s="8" t="s">
        <v>44</v>
      </c>
      <c r="D400" s="8">
        <v>2</v>
      </c>
      <c r="E400" s="71">
        <v>44854</v>
      </c>
      <c r="F400" s="44" t="s">
        <v>64</v>
      </c>
      <c r="G400" s="39">
        <v>106866.94264838625</v>
      </c>
      <c r="H400" s="39">
        <v>1068.6694264838625</v>
      </c>
      <c r="I400" s="48">
        <v>53433.471324193124</v>
      </c>
    </row>
    <row r="401" spans="1:9" ht="15.75" customHeight="1" x14ac:dyDescent="0.2">
      <c r="A401" s="68">
        <v>44854</v>
      </c>
      <c r="B401" s="33">
        <v>44855</v>
      </c>
      <c r="C401" s="12" t="s">
        <v>26</v>
      </c>
      <c r="D401" s="12">
        <v>6400</v>
      </c>
      <c r="E401" s="70">
        <v>44855</v>
      </c>
      <c r="F401" s="46" t="s">
        <v>51</v>
      </c>
      <c r="G401" s="40">
        <v>18904.238431522655</v>
      </c>
      <c r="H401" s="40">
        <v>189.04238431522657</v>
      </c>
      <c r="I401" s="47">
        <v>2.9537872549254147</v>
      </c>
    </row>
    <row r="402" spans="1:9" ht="15.75" customHeight="1" x14ac:dyDescent="0.2">
      <c r="A402" s="68">
        <v>44854</v>
      </c>
      <c r="B402" s="33">
        <v>44855</v>
      </c>
      <c r="C402" s="12" t="s">
        <v>27</v>
      </c>
      <c r="D402" s="12">
        <v>6160</v>
      </c>
      <c r="E402" s="70">
        <v>44855</v>
      </c>
      <c r="F402" s="46" t="s">
        <v>51</v>
      </c>
      <c r="G402" s="40">
        <v>92617.977216987812</v>
      </c>
      <c r="H402" s="40">
        <v>926.17977216987811</v>
      </c>
      <c r="I402" s="47">
        <v>15.035385911848671</v>
      </c>
    </row>
    <row r="403" spans="1:9" ht="15.75" customHeight="1" x14ac:dyDescent="0.2">
      <c r="A403" s="68">
        <v>44854</v>
      </c>
      <c r="B403" s="33">
        <v>44855</v>
      </c>
      <c r="C403" s="12" t="s">
        <v>29</v>
      </c>
      <c r="D403" s="12">
        <v>4800</v>
      </c>
      <c r="E403" s="70">
        <v>44855</v>
      </c>
      <c r="F403" s="46" t="s">
        <v>54</v>
      </c>
      <c r="G403" s="40">
        <v>104006.26711231333</v>
      </c>
      <c r="H403" s="40">
        <v>1040.0626711231334</v>
      </c>
      <c r="I403" s="47">
        <v>21.667972315065278</v>
      </c>
    </row>
    <row r="404" spans="1:9" ht="15.75" customHeight="1" x14ac:dyDescent="0.2">
      <c r="A404" s="68">
        <v>44854</v>
      </c>
      <c r="B404" s="33">
        <v>44855</v>
      </c>
      <c r="C404" s="12" t="s">
        <v>30</v>
      </c>
      <c r="D404" s="12">
        <v>30000</v>
      </c>
      <c r="E404" s="70">
        <v>44855</v>
      </c>
      <c r="F404" s="46" t="s">
        <v>54</v>
      </c>
      <c r="G404" s="40">
        <v>1031031.5699024631</v>
      </c>
      <c r="H404" s="40">
        <v>10310.315699024632</v>
      </c>
      <c r="I404" s="47">
        <v>34.367718996748771</v>
      </c>
    </row>
    <row r="405" spans="1:9" ht="15.75" customHeight="1" x14ac:dyDescent="0.2">
      <c r="A405" s="68">
        <v>44854</v>
      </c>
      <c r="B405" s="33">
        <v>44855</v>
      </c>
      <c r="C405" s="12" t="s">
        <v>33</v>
      </c>
      <c r="D405" s="12">
        <v>200</v>
      </c>
      <c r="E405" s="70">
        <v>44855</v>
      </c>
      <c r="F405" s="46" t="s">
        <v>56</v>
      </c>
      <c r="G405" s="40">
        <v>418003.42368291487</v>
      </c>
      <c r="H405" s="40">
        <v>4180.0342368291485</v>
      </c>
      <c r="I405" s="47">
        <v>2090.0171184145743</v>
      </c>
    </row>
    <row r="406" spans="1:9" ht="15.75" customHeight="1" x14ac:dyDescent="0.2">
      <c r="A406" s="68">
        <v>44854</v>
      </c>
      <c r="B406" s="33">
        <v>44855</v>
      </c>
      <c r="C406" s="12" t="s">
        <v>34</v>
      </c>
      <c r="D406" s="12">
        <v>80</v>
      </c>
      <c r="E406" s="70">
        <v>44855</v>
      </c>
      <c r="F406" s="46" t="s">
        <v>57</v>
      </c>
      <c r="G406" s="40">
        <v>281931.00361681898</v>
      </c>
      <c r="H406" s="40">
        <v>2819.31003616819</v>
      </c>
      <c r="I406" s="47">
        <v>3524.137545210237</v>
      </c>
    </row>
    <row r="407" spans="1:9" ht="15.75" customHeight="1" x14ac:dyDescent="0.2">
      <c r="A407" s="68">
        <v>44854</v>
      </c>
      <c r="B407" s="33">
        <v>44855</v>
      </c>
      <c r="C407" s="12" t="s">
        <v>35</v>
      </c>
      <c r="D407" s="12">
        <v>80</v>
      </c>
      <c r="E407" s="70">
        <v>44855</v>
      </c>
      <c r="F407" s="46" t="s">
        <v>58</v>
      </c>
      <c r="G407" s="40">
        <v>3365.0397288436584</v>
      </c>
      <c r="H407" s="40">
        <v>33.650397288436587</v>
      </c>
      <c r="I407" s="47">
        <v>42.062996610545731</v>
      </c>
    </row>
    <row r="408" spans="1:9" ht="15.75" customHeight="1" x14ac:dyDescent="0.2">
      <c r="A408" s="68">
        <v>44854</v>
      </c>
      <c r="B408" s="33">
        <v>44855</v>
      </c>
      <c r="C408" s="12" t="s">
        <v>38</v>
      </c>
      <c r="D408" s="12">
        <v>40</v>
      </c>
      <c r="E408" s="70">
        <v>44855</v>
      </c>
      <c r="F408" s="46" t="s">
        <v>8</v>
      </c>
      <c r="G408" s="40">
        <v>17833.668317859141</v>
      </c>
      <c r="H408" s="40">
        <v>178.33668317859141</v>
      </c>
      <c r="I408" s="47">
        <v>445.84170794647849</v>
      </c>
    </row>
    <row r="409" spans="1:9" ht="15.75" customHeight="1" x14ac:dyDescent="0.2">
      <c r="A409" s="68">
        <v>44854</v>
      </c>
      <c r="B409" s="33">
        <v>44855</v>
      </c>
      <c r="C409" s="12" t="s">
        <v>36</v>
      </c>
      <c r="D409" s="12">
        <v>80</v>
      </c>
      <c r="E409" s="70">
        <v>44855</v>
      </c>
      <c r="F409" s="46" t="s">
        <v>59</v>
      </c>
      <c r="G409" s="40">
        <v>16072.635797131479</v>
      </c>
      <c r="H409" s="40">
        <v>160.7263579713148</v>
      </c>
      <c r="I409" s="47">
        <v>200.90794746414349</v>
      </c>
    </row>
    <row r="410" spans="1:9" ht="15.75" customHeight="1" x14ac:dyDescent="0.2">
      <c r="A410" s="69">
        <v>44854</v>
      </c>
      <c r="B410" s="54">
        <v>44855</v>
      </c>
      <c r="C410" s="8" t="s">
        <v>9</v>
      </c>
      <c r="D410" s="8">
        <v>1000</v>
      </c>
      <c r="E410" s="71">
        <v>44855</v>
      </c>
      <c r="F410" s="44" t="s">
        <v>65</v>
      </c>
      <c r="G410" s="39">
        <v>125385.60150401058</v>
      </c>
      <c r="H410" s="39">
        <v>1253.8560150401058</v>
      </c>
      <c r="I410" s="48">
        <v>125.38560150401058</v>
      </c>
    </row>
    <row r="411" spans="1:9" ht="15.75" customHeight="1" x14ac:dyDescent="0.2">
      <c r="A411" s="68">
        <v>44855</v>
      </c>
      <c r="B411" s="33">
        <v>44858</v>
      </c>
      <c r="C411" s="12" t="s">
        <v>39</v>
      </c>
      <c r="D411" s="12">
        <v>4</v>
      </c>
      <c r="E411" s="70">
        <v>44858</v>
      </c>
      <c r="F411" s="46" t="s">
        <v>60</v>
      </c>
      <c r="G411" s="40">
        <v>207800.5179564787</v>
      </c>
      <c r="H411" s="40">
        <v>2078.0051795647869</v>
      </c>
      <c r="I411" s="47">
        <v>51950.129489119674</v>
      </c>
    </row>
    <row r="412" spans="1:9" ht="15.75" customHeight="1" x14ac:dyDescent="0.2">
      <c r="A412" s="68">
        <v>44855</v>
      </c>
      <c r="B412" s="33">
        <v>44858</v>
      </c>
      <c r="C412" s="12" t="s">
        <v>40</v>
      </c>
      <c r="D412" s="12">
        <v>2</v>
      </c>
      <c r="E412" s="70">
        <v>44858</v>
      </c>
      <c r="F412" s="46" t="s">
        <v>61</v>
      </c>
      <c r="G412" s="40">
        <v>893817820.54626727</v>
      </c>
      <c r="H412" s="40">
        <v>8938178.2054626737</v>
      </c>
      <c r="I412" s="47">
        <v>446908910.27313364</v>
      </c>
    </row>
    <row r="413" spans="1:9" ht="15.75" customHeight="1" x14ac:dyDescent="0.2">
      <c r="A413" s="68">
        <v>44855</v>
      </c>
      <c r="B413" s="33">
        <v>44858</v>
      </c>
      <c r="C413" s="12" t="s">
        <v>41</v>
      </c>
      <c r="D413" s="12">
        <v>2</v>
      </c>
      <c r="E413" s="70">
        <v>44858</v>
      </c>
      <c r="F413" s="46" t="s">
        <v>10</v>
      </c>
      <c r="G413" s="40">
        <v>5818971.6587681435</v>
      </c>
      <c r="H413" s="40">
        <v>58189.71658768144</v>
      </c>
      <c r="I413" s="47">
        <v>2909485.8293840718</v>
      </c>
    </row>
    <row r="414" spans="1:9" ht="15.75" customHeight="1" x14ac:dyDescent="0.2">
      <c r="A414" s="68">
        <v>44855</v>
      </c>
      <c r="B414" s="33">
        <v>44858</v>
      </c>
      <c r="C414" s="12" t="s">
        <v>42</v>
      </c>
      <c r="D414" s="12">
        <v>2</v>
      </c>
      <c r="E414" s="70">
        <v>44858</v>
      </c>
      <c r="F414" s="46" t="s">
        <v>62</v>
      </c>
      <c r="G414" s="40">
        <v>719498.8944490049</v>
      </c>
      <c r="H414" s="40">
        <v>7194.9889444900491</v>
      </c>
      <c r="I414" s="47">
        <v>359749.44722450245</v>
      </c>
    </row>
    <row r="415" spans="1:9" ht="15.75" customHeight="1" x14ac:dyDescent="0.2">
      <c r="A415" s="68">
        <v>44855</v>
      </c>
      <c r="B415" s="33">
        <v>44858</v>
      </c>
      <c r="C415" s="12" t="s">
        <v>43</v>
      </c>
      <c r="D415" s="12">
        <v>12</v>
      </c>
      <c r="E415" s="70">
        <v>44858</v>
      </c>
      <c r="F415" s="46" t="s">
        <v>63</v>
      </c>
      <c r="G415" s="40">
        <v>27067.739133976436</v>
      </c>
      <c r="H415" s="40">
        <v>270.67739133976437</v>
      </c>
      <c r="I415" s="47">
        <v>2255.6449278313698</v>
      </c>
    </row>
    <row r="416" spans="1:9" ht="15.75" customHeight="1" x14ac:dyDescent="0.2">
      <c r="A416" s="68">
        <v>44855</v>
      </c>
      <c r="B416" s="33">
        <v>44858</v>
      </c>
      <c r="C416" s="12" t="s">
        <v>9</v>
      </c>
      <c r="D416" s="12">
        <v>800</v>
      </c>
      <c r="E416" s="70">
        <v>44858</v>
      </c>
      <c r="F416" s="46" t="s">
        <v>65</v>
      </c>
      <c r="G416" s="40">
        <v>100846.53579316687</v>
      </c>
      <c r="H416" s="40">
        <v>1008.4653579316687</v>
      </c>
      <c r="I416" s="47">
        <v>126.05816974145858</v>
      </c>
    </row>
    <row r="417" spans="1:9" ht="15.75" customHeight="1" x14ac:dyDescent="0.2">
      <c r="A417" s="69">
        <v>44855</v>
      </c>
      <c r="B417" s="54">
        <v>44858</v>
      </c>
      <c r="C417" s="8" t="s">
        <v>44</v>
      </c>
      <c r="D417" s="8">
        <v>2</v>
      </c>
      <c r="E417" s="71">
        <v>44858</v>
      </c>
      <c r="F417" s="44" t="s">
        <v>64</v>
      </c>
      <c r="G417" s="39">
        <v>107840.09949851458</v>
      </c>
      <c r="H417" s="39">
        <v>1078.4009949851459</v>
      </c>
      <c r="I417" s="48">
        <v>53920.04974925729</v>
      </c>
    </row>
    <row r="418" spans="1:9" ht="15.75" customHeight="1" x14ac:dyDescent="0.2">
      <c r="A418" s="68">
        <v>44858</v>
      </c>
      <c r="B418" s="33">
        <v>44859</v>
      </c>
      <c r="C418" s="12" t="s">
        <v>26</v>
      </c>
      <c r="D418" s="12">
        <v>9420</v>
      </c>
      <c r="E418" s="70">
        <v>44859</v>
      </c>
      <c r="F418" s="46" t="s">
        <v>51</v>
      </c>
      <c r="G418" s="40">
        <v>28538.532787729571</v>
      </c>
      <c r="H418" s="40">
        <v>285.38532787729571</v>
      </c>
      <c r="I418" s="47">
        <v>3.0295682364893386</v>
      </c>
    </row>
    <row r="419" spans="1:9" ht="15.75" customHeight="1" x14ac:dyDescent="0.2">
      <c r="A419" s="68">
        <v>44858</v>
      </c>
      <c r="B419" s="33">
        <v>44859</v>
      </c>
      <c r="C419" s="12" t="s">
        <v>27</v>
      </c>
      <c r="D419" s="12">
        <v>7200</v>
      </c>
      <c r="E419" s="70">
        <v>44859</v>
      </c>
      <c r="F419" s="46" t="s">
        <v>51</v>
      </c>
      <c r="G419" s="40">
        <v>110477.54111714679</v>
      </c>
      <c r="H419" s="40">
        <v>1104.7754111714678</v>
      </c>
      <c r="I419" s="47">
        <v>15.344102932937053</v>
      </c>
    </row>
    <row r="420" spans="1:9" ht="15.75" customHeight="1" x14ac:dyDescent="0.2">
      <c r="A420" s="68">
        <v>44858</v>
      </c>
      <c r="B420" s="33">
        <v>44859</v>
      </c>
      <c r="C420" s="12" t="s">
        <v>28</v>
      </c>
      <c r="D420" s="12">
        <v>12000</v>
      </c>
      <c r="E420" s="70">
        <v>44859</v>
      </c>
      <c r="F420" s="46" t="s">
        <v>53</v>
      </c>
      <c r="G420" s="40">
        <v>22903.318008568447</v>
      </c>
      <c r="H420" s="40">
        <v>229.03318008568448</v>
      </c>
      <c r="I420" s="47">
        <v>1.9086098340473705</v>
      </c>
    </row>
    <row r="421" spans="1:9" ht="15.75" customHeight="1" x14ac:dyDescent="0.2">
      <c r="A421" s="68">
        <v>44858</v>
      </c>
      <c r="B421" s="33">
        <v>44859</v>
      </c>
      <c r="C421" s="12" t="s">
        <v>29</v>
      </c>
      <c r="D421" s="12">
        <v>30000</v>
      </c>
      <c r="E421" s="70">
        <v>44859</v>
      </c>
      <c r="F421" s="46" t="s">
        <v>54</v>
      </c>
      <c r="G421" s="40">
        <v>655279.33527872898</v>
      </c>
      <c r="H421" s="40">
        <v>6552.7933527872901</v>
      </c>
      <c r="I421" s="47">
        <v>21.842644509290967</v>
      </c>
    </row>
    <row r="422" spans="1:9" ht="15.75" customHeight="1" x14ac:dyDescent="0.2">
      <c r="A422" s="68">
        <v>44858</v>
      </c>
      <c r="B422" s="33">
        <v>44859</v>
      </c>
      <c r="C422" s="12" t="s">
        <v>30</v>
      </c>
      <c r="D422" s="12">
        <v>30000</v>
      </c>
      <c r="E422" s="70">
        <v>44859</v>
      </c>
      <c r="F422" s="46" t="s">
        <v>54</v>
      </c>
      <c r="G422" s="40">
        <v>1042322.0429251809</v>
      </c>
      <c r="H422" s="40">
        <v>10423.220429251809</v>
      </c>
      <c r="I422" s="47">
        <v>34.74406809750603</v>
      </c>
    </row>
    <row r="423" spans="1:9" ht="15.75" customHeight="1" x14ac:dyDescent="0.2">
      <c r="A423" s="68">
        <v>44858</v>
      </c>
      <c r="B423" s="33">
        <v>44859</v>
      </c>
      <c r="C423" s="12" t="s">
        <v>31</v>
      </c>
      <c r="D423" s="12">
        <v>60000</v>
      </c>
      <c r="E423" s="70">
        <v>44859</v>
      </c>
      <c r="F423" s="46" t="s">
        <v>52</v>
      </c>
      <c r="G423" s="40">
        <v>77204.017878374012</v>
      </c>
      <c r="H423" s="40">
        <v>772.04017878374009</v>
      </c>
      <c r="I423" s="47">
        <v>1.2867336313062334</v>
      </c>
    </row>
    <row r="424" spans="1:9" ht="15.75" customHeight="1" x14ac:dyDescent="0.2">
      <c r="A424" s="68">
        <v>44858</v>
      </c>
      <c r="B424" s="33">
        <v>44859</v>
      </c>
      <c r="C424" s="12" t="s">
        <v>32</v>
      </c>
      <c r="D424" s="12">
        <v>1500</v>
      </c>
      <c r="E424" s="70">
        <v>44859</v>
      </c>
      <c r="F424" s="46" t="s">
        <v>55</v>
      </c>
      <c r="G424" s="40">
        <v>29858.033313983407</v>
      </c>
      <c r="H424" s="40">
        <v>298.58033313983407</v>
      </c>
      <c r="I424" s="47">
        <v>19.905355542655606</v>
      </c>
    </row>
    <row r="425" spans="1:9" ht="15.75" customHeight="1" x14ac:dyDescent="0.2">
      <c r="A425" s="68">
        <v>44858</v>
      </c>
      <c r="B425" s="33">
        <v>44859</v>
      </c>
      <c r="C425" s="12" t="s">
        <v>33</v>
      </c>
      <c r="D425" s="12">
        <v>360</v>
      </c>
      <c r="E425" s="70">
        <v>44859</v>
      </c>
      <c r="F425" s="46" t="s">
        <v>56</v>
      </c>
      <c r="G425" s="40">
        <v>768143.14004067273</v>
      </c>
      <c r="H425" s="40">
        <v>7681.4314004067273</v>
      </c>
      <c r="I425" s="47">
        <v>2133.7309445574242</v>
      </c>
    </row>
    <row r="426" spans="1:9" ht="15.75" customHeight="1" x14ac:dyDescent="0.2">
      <c r="A426" s="69">
        <v>44858</v>
      </c>
      <c r="B426" s="54">
        <v>44859</v>
      </c>
      <c r="C426" s="8" t="s">
        <v>9</v>
      </c>
      <c r="D426" s="8">
        <v>720</v>
      </c>
      <c r="E426" s="71">
        <v>44859</v>
      </c>
      <c r="F426" s="44" t="s">
        <v>65</v>
      </c>
      <c r="G426" s="39">
        <v>92311.763477668457</v>
      </c>
      <c r="H426" s="39">
        <v>923.11763477668455</v>
      </c>
      <c r="I426" s="48">
        <v>128.21078260787286</v>
      </c>
    </row>
    <row r="427" spans="1:9" ht="15.75" customHeight="1" x14ac:dyDescent="0.2">
      <c r="A427" s="68">
        <v>44859</v>
      </c>
      <c r="B427" s="33">
        <v>44860</v>
      </c>
      <c r="C427" s="12" t="s">
        <v>26</v>
      </c>
      <c r="D427" s="12">
        <v>6400</v>
      </c>
      <c r="E427" s="70">
        <v>44860</v>
      </c>
      <c r="F427" s="46" t="s">
        <v>51</v>
      </c>
      <c r="G427" s="40">
        <v>19595.588986439147</v>
      </c>
      <c r="H427" s="40">
        <v>195.95588986439148</v>
      </c>
      <c r="I427" s="47">
        <v>3.0618107791311164</v>
      </c>
    </row>
    <row r="428" spans="1:9" ht="15.75" customHeight="1" x14ac:dyDescent="0.2">
      <c r="A428" s="68">
        <v>44859</v>
      </c>
      <c r="B428" s="33">
        <v>44860</v>
      </c>
      <c r="C428" s="12" t="s">
        <v>27</v>
      </c>
      <c r="D428" s="12">
        <v>6160</v>
      </c>
      <c r="E428" s="70">
        <v>44860</v>
      </c>
      <c r="F428" s="46" t="s">
        <v>51</v>
      </c>
      <c r="G428" s="40">
        <v>95117.441365642269</v>
      </c>
      <c r="H428" s="40">
        <v>951.17441365642276</v>
      </c>
      <c r="I428" s="47">
        <v>15.44114307883803</v>
      </c>
    </row>
    <row r="429" spans="1:9" ht="15.75" customHeight="1" x14ac:dyDescent="0.2">
      <c r="A429" s="68">
        <v>44859</v>
      </c>
      <c r="B429" s="33">
        <v>44860</v>
      </c>
      <c r="C429" s="12" t="s">
        <v>29</v>
      </c>
      <c r="D429" s="12">
        <v>4800</v>
      </c>
      <c r="E429" s="70">
        <v>44860</v>
      </c>
      <c r="F429" s="46" t="s">
        <v>54</v>
      </c>
      <c r="G429" s="40">
        <v>103753.90299460691</v>
      </c>
      <c r="H429" s="40">
        <v>1037.5390299460691</v>
      </c>
      <c r="I429" s="47">
        <v>21.615396457209773</v>
      </c>
    </row>
    <row r="430" spans="1:9" ht="15.75" customHeight="1" x14ac:dyDescent="0.2">
      <c r="A430" s="68">
        <v>44859</v>
      </c>
      <c r="B430" s="33">
        <v>44860</v>
      </c>
      <c r="C430" s="12" t="s">
        <v>30</v>
      </c>
      <c r="D430" s="12">
        <v>30000</v>
      </c>
      <c r="E430" s="70">
        <v>44860</v>
      </c>
      <c r="F430" s="46" t="s">
        <v>54</v>
      </c>
      <c r="G430" s="40">
        <v>1044286.1186093129</v>
      </c>
      <c r="H430" s="40">
        <v>10442.861186093129</v>
      </c>
      <c r="I430" s="47">
        <v>34.809537286977097</v>
      </c>
    </row>
    <row r="431" spans="1:9" ht="15.75" customHeight="1" x14ac:dyDescent="0.2">
      <c r="A431" s="68">
        <v>44859</v>
      </c>
      <c r="B431" s="33">
        <v>44860</v>
      </c>
      <c r="C431" s="12" t="s">
        <v>33</v>
      </c>
      <c r="D431" s="12">
        <v>200</v>
      </c>
      <c r="E431" s="70">
        <v>44860</v>
      </c>
      <c r="F431" s="46" t="s">
        <v>56</v>
      </c>
      <c r="G431" s="40">
        <v>431940.83443561569</v>
      </c>
      <c r="H431" s="40">
        <v>4319.4083443561567</v>
      </c>
      <c r="I431" s="47">
        <v>2159.7041721780784</v>
      </c>
    </row>
    <row r="432" spans="1:9" ht="15.75" customHeight="1" x14ac:dyDescent="0.2">
      <c r="A432" s="68">
        <v>44859</v>
      </c>
      <c r="B432" s="33">
        <v>44860</v>
      </c>
      <c r="C432" s="12" t="s">
        <v>34</v>
      </c>
      <c r="D432" s="12">
        <v>80</v>
      </c>
      <c r="E432" s="70">
        <v>44860</v>
      </c>
      <c r="F432" s="46" t="s">
        <v>57</v>
      </c>
      <c r="G432" s="40">
        <v>287526.12077456177</v>
      </c>
      <c r="H432" s="40">
        <v>2875.2612077456179</v>
      </c>
      <c r="I432" s="47">
        <v>3594.0765096820219</v>
      </c>
    </row>
    <row r="433" spans="1:9" ht="15.75" customHeight="1" x14ac:dyDescent="0.2">
      <c r="A433" s="68">
        <v>44859</v>
      </c>
      <c r="B433" s="33">
        <v>44860</v>
      </c>
      <c r="C433" s="12" t="s">
        <v>35</v>
      </c>
      <c r="D433" s="12">
        <v>80</v>
      </c>
      <c r="E433" s="70">
        <v>44860</v>
      </c>
      <c r="F433" s="46" t="s">
        <v>58</v>
      </c>
      <c r="G433" s="40">
        <v>3438.3081606745764</v>
      </c>
      <c r="H433" s="40">
        <v>34.383081606745762</v>
      </c>
      <c r="I433" s="47">
        <v>42.978852008432206</v>
      </c>
    </row>
    <row r="434" spans="1:9" ht="15.75" customHeight="1" x14ac:dyDescent="0.2">
      <c r="A434" s="68">
        <v>44859</v>
      </c>
      <c r="B434" s="33">
        <v>44860</v>
      </c>
      <c r="C434" s="12" t="s">
        <v>38</v>
      </c>
      <c r="D434" s="12">
        <v>40</v>
      </c>
      <c r="E434" s="70">
        <v>44860</v>
      </c>
      <c r="F434" s="46" t="s">
        <v>8</v>
      </c>
      <c r="G434" s="40">
        <v>18173.109706388936</v>
      </c>
      <c r="H434" s="40">
        <v>181.73109706388937</v>
      </c>
      <c r="I434" s="47">
        <v>454.32774265972336</v>
      </c>
    </row>
    <row r="435" spans="1:9" ht="15.75" customHeight="1" x14ac:dyDescent="0.2">
      <c r="A435" s="68">
        <v>44859</v>
      </c>
      <c r="B435" s="33">
        <v>44860</v>
      </c>
      <c r="C435" s="12" t="s">
        <v>36</v>
      </c>
      <c r="D435" s="12">
        <v>80</v>
      </c>
      <c r="E435" s="70">
        <v>44860</v>
      </c>
      <c r="F435" s="46" t="s">
        <v>59</v>
      </c>
      <c r="G435" s="40">
        <v>16884.944711740663</v>
      </c>
      <c r="H435" s="40">
        <v>168.84944711740664</v>
      </c>
      <c r="I435" s="47">
        <v>211.06180889675829</v>
      </c>
    </row>
    <row r="436" spans="1:9" ht="15.75" customHeight="1" x14ac:dyDescent="0.2">
      <c r="A436" s="69">
        <v>44859</v>
      </c>
      <c r="B436" s="54">
        <v>44860</v>
      </c>
      <c r="C436" s="8" t="s">
        <v>9</v>
      </c>
      <c r="D436" s="8">
        <v>1000</v>
      </c>
      <c r="E436" s="71">
        <v>44860</v>
      </c>
      <c r="F436" s="44" t="s">
        <v>65</v>
      </c>
      <c r="G436" s="39">
        <v>130550.58700164042</v>
      </c>
      <c r="H436" s="39">
        <v>1305.5058700164043</v>
      </c>
      <c r="I436" s="48">
        <v>130.55058700164042</v>
      </c>
    </row>
    <row r="437" spans="1:9" ht="15.75" customHeight="1" x14ac:dyDescent="0.2">
      <c r="A437" s="68">
        <v>44860</v>
      </c>
      <c r="B437" s="33">
        <v>44861</v>
      </c>
      <c r="C437" s="12" t="s">
        <v>26</v>
      </c>
      <c r="D437" s="12">
        <v>12800</v>
      </c>
      <c r="E437" s="70">
        <v>44861</v>
      </c>
      <c r="F437" s="46" t="s">
        <v>51</v>
      </c>
      <c r="G437" s="40">
        <v>38736.377570254772</v>
      </c>
      <c r="H437" s="40">
        <v>387.36377570254774</v>
      </c>
      <c r="I437" s="47">
        <v>3.0262794976761538</v>
      </c>
    </row>
    <row r="438" spans="1:9" ht="15.75" customHeight="1" x14ac:dyDescent="0.2">
      <c r="A438" s="68">
        <v>44860</v>
      </c>
      <c r="B438" s="33">
        <v>44861</v>
      </c>
      <c r="C438" s="12" t="s">
        <v>27</v>
      </c>
      <c r="D438" s="12">
        <v>12320</v>
      </c>
      <c r="E438" s="70">
        <v>44861</v>
      </c>
      <c r="F438" s="46" t="s">
        <v>51</v>
      </c>
      <c r="G438" s="40">
        <v>189649.74645666379</v>
      </c>
      <c r="H438" s="40">
        <v>1896.497464566638</v>
      </c>
      <c r="I438" s="47">
        <v>15.39364825135258</v>
      </c>
    </row>
    <row r="439" spans="1:9" ht="15.75" customHeight="1" x14ac:dyDescent="0.2">
      <c r="A439" s="68">
        <v>44860</v>
      </c>
      <c r="B439" s="33">
        <v>44861</v>
      </c>
      <c r="C439" s="12" t="s">
        <v>29</v>
      </c>
      <c r="D439" s="12">
        <v>9600</v>
      </c>
      <c r="E439" s="70">
        <v>44861</v>
      </c>
      <c r="F439" s="46" t="s">
        <v>54</v>
      </c>
      <c r="G439" s="40">
        <v>208491.353867428</v>
      </c>
      <c r="H439" s="40">
        <v>2084.9135386742801</v>
      </c>
      <c r="I439" s="47">
        <v>21.717849361190417</v>
      </c>
    </row>
    <row r="440" spans="1:9" ht="15.75" customHeight="1" x14ac:dyDescent="0.2">
      <c r="A440" s="68">
        <v>44860</v>
      </c>
      <c r="B440" s="33">
        <v>44861</v>
      </c>
      <c r="C440" s="12" t="s">
        <v>30</v>
      </c>
      <c r="D440" s="12">
        <v>60000</v>
      </c>
      <c r="E440" s="70">
        <v>44861</v>
      </c>
      <c r="F440" s="46" t="s">
        <v>54</v>
      </c>
      <c r="G440" s="40">
        <v>2097219.039638353</v>
      </c>
      <c r="H440" s="40">
        <v>20972.190396383532</v>
      </c>
      <c r="I440" s="47">
        <v>34.953650660639219</v>
      </c>
    </row>
    <row r="441" spans="1:9" ht="15.75" customHeight="1" x14ac:dyDescent="0.2">
      <c r="A441" s="68">
        <v>44860</v>
      </c>
      <c r="B441" s="33">
        <v>44861</v>
      </c>
      <c r="C441" s="12" t="s">
        <v>33</v>
      </c>
      <c r="D441" s="12">
        <v>400</v>
      </c>
      <c r="E441" s="70">
        <v>44861</v>
      </c>
      <c r="F441" s="46" t="s">
        <v>56</v>
      </c>
      <c r="G441" s="40">
        <v>847808.38761747722</v>
      </c>
      <c r="H441" s="40">
        <v>8478.0838761747727</v>
      </c>
      <c r="I441" s="47">
        <v>2119.5209690436932</v>
      </c>
    </row>
    <row r="442" spans="1:9" ht="15.75" customHeight="1" x14ac:dyDescent="0.2">
      <c r="A442" s="68">
        <v>44860</v>
      </c>
      <c r="B442" s="33">
        <v>44861</v>
      </c>
      <c r="C442" s="12" t="s">
        <v>34</v>
      </c>
      <c r="D442" s="12">
        <v>160</v>
      </c>
      <c r="E442" s="70">
        <v>44861</v>
      </c>
      <c r="F442" s="46" t="s">
        <v>57</v>
      </c>
      <c r="G442" s="40">
        <v>571743.89443724439</v>
      </c>
      <c r="H442" s="40">
        <v>5717.438944372444</v>
      </c>
      <c r="I442" s="47">
        <v>3573.3993402327774</v>
      </c>
    </row>
    <row r="443" spans="1:9" ht="15.75" customHeight="1" x14ac:dyDescent="0.2">
      <c r="A443" s="68">
        <v>44860</v>
      </c>
      <c r="B443" s="33">
        <v>44861</v>
      </c>
      <c r="C443" s="12" t="s">
        <v>35</v>
      </c>
      <c r="D443" s="12">
        <v>160</v>
      </c>
      <c r="E443" s="70">
        <v>44861</v>
      </c>
      <c r="F443" s="46" t="s">
        <v>58</v>
      </c>
      <c r="G443" s="40">
        <v>6803.9592915992744</v>
      </c>
      <c r="H443" s="40">
        <v>68.039592915992742</v>
      </c>
      <c r="I443" s="47">
        <v>42.524745572495462</v>
      </c>
    </row>
    <row r="444" spans="1:9" ht="15.75" customHeight="1" x14ac:dyDescent="0.2">
      <c r="A444" s="68">
        <v>44860</v>
      </c>
      <c r="B444" s="33">
        <v>44861</v>
      </c>
      <c r="C444" s="12" t="s">
        <v>38</v>
      </c>
      <c r="D444" s="12">
        <v>80</v>
      </c>
      <c r="E444" s="70">
        <v>44861</v>
      </c>
      <c r="F444" s="46" t="s">
        <v>8</v>
      </c>
      <c r="G444" s="40">
        <v>35755.975705748482</v>
      </c>
      <c r="H444" s="40">
        <v>357.55975705748483</v>
      </c>
      <c r="I444" s="47">
        <v>446.94969632185604</v>
      </c>
    </row>
    <row r="445" spans="1:9" ht="15.75" customHeight="1" x14ac:dyDescent="0.2">
      <c r="A445" s="68">
        <v>44860</v>
      </c>
      <c r="B445" s="33">
        <v>44861</v>
      </c>
      <c r="C445" s="12" t="s">
        <v>36</v>
      </c>
      <c r="D445" s="12">
        <v>160</v>
      </c>
      <c r="E445" s="70">
        <v>44861</v>
      </c>
      <c r="F445" s="46" t="s">
        <v>59</v>
      </c>
      <c r="G445" s="40">
        <v>33615.92576127511</v>
      </c>
      <c r="H445" s="40">
        <v>336.15925761275111</v>
      </c>
      <c r="I445" s="47">
        <v>210.09953600796942</v>
      </c>
    </row>
    <row r="446" spans="1:9" ht="15.75" customHeight="1" x14ac:dyDescent="0.2">
      <c r="A446" s="69">
        <v>44860</v>
      </c>
      <c r="B446" s="54">
        <v>44861</v>
      </c>
      <c r="C446" s="8" t="s">
        <v>9</v>
      </c>
      <c r="D446" s="8">
        <v>2000</v>
      </c>
      <c r="E446" s="71">
        <v>44861</v>
      </c>
      <c r="F446" s="44" t="s">
        <v>65</v>
      </c>
      <c r="G446" s="39">
        <v>256525.10747841842</v>
      </c>
      <c r="H446" s="39">
        <v>2565.2510747841843</v>
      </c>
      <c r="I446" s="48">
        <v>128.26255373920921</v>
      </c>
    </row>
    <row r="447" spans="1:9" ht="15.75" customHeight="1" x14ac:dyDescent="0.2">
      <c r="A447" s="68">
        <v>44861</v>
      </c>
      <c r="B447" s="33">
        <v>44862</v>
      </c>
      <c r="C447" s="12" t="s">
        <v>26</v>
      </c>
      <c r="D447" s="12">
        <v>9420</v>
      </c>
      <c r="E447" s="70">
        <v>44862</v>
      </c>
      <c r="F447" s="46" t="s">
        <v>51</v>
      </c>
      <c r="G447" s="40">
        <v>28761.677974801009</v>
      </c>
      <c r="H447" s="40">
        <v>287.61677974801012</v>
      </c>
      <c r="I447" s="47">
        <v>3.0532566852230372</v>
      </c>
    </row>
    <row r="448" spans="1:9" ht="15.75" customHeight="1" x14ac:dyDescent="0.2">
      <c r="A448" s="68">
        <v>44861</v>
      </c>
      <c r="B448" s="33">
        <v>44862</v>
      </c>
      <c r="C448" s="12" t="s">
        <v>27</v>
      </c>
      <c r="D448" s="12">
        <v>7200</v>
      </c>
      <c r="E448" s="70">
        <v>44862</v>
      </c>
      <c r="F448" s="46" t="s">
        <v>51</v>
      </c>
      <c r="G448" s="40">
        <v>111467.19757537048</v>
      </c>
      <c r="H448" s="40">
        <v>1114.6719757537048</v>
      </c>
      <c r="I448" s="47">
        <v>15.481555218801455</v>
      </c>
    </row>
    <row r="449" spans="1:9" ht="15.75" customHeight="1" x14ac:dyDescent="0.2">
      <c r="A449" s="68">
        <v>44861</v>
      </c>
      <c r="B449" s="33">
        <v>44862</v>
      </c>
      <c r="C449" s="12" t="s">
        <v>28</v>
      </c>
      <c r="D449" s="12">
        <v>12000</v>
      </c>
      <c r="E449" s="70">
        <v>44862</v>
      </c>
      <c r="F449" s="46" t="s">
        <v>53</v>
      </c>
      <c r="G449" s="40">
        <v>22923.807386017477</v>
      </c>
      <c r="H449" s="40">
        <v>229.23807386017478</v>
      </c>
      <c r="I449" s="47">
        <v>1.9103172821681231</v>
      </c>
    </row>
    <row r="450" spans="1:9" ht="15.75" customHeight="1" x14ac:dyDescent="0.2">
      <c r="A450" s="68">
        <v>44861</v>
      </c>
      <c r="B450" s="33">
        <v>44862</v>
      </c>
      <c r="C450" s="12" t="s">
        <v>29</v>
      </c>
      <c r="D450" s="12">
        <v>30000</v>
      </c>
      <c r="E450" s="70">
        <v>44862</v>
      </c>
      <c r="F450" s="46" t="s">
        <v>54</v>
      </c>
      <c r="G450" s="40">
        <v>659821.41782875685</v>
      </c>
      <c r="H450" s="40">
        <v>6598.2141782875688</v>
      </c>
      <c r="I450" s="47">
        <v>21.99404726095856</v>
      </c>
    </row>
    <row r="451" spans="1:9" ht="15.75" customHeight="1" x14ac:dyDescent="0.2">
      <c r="A451" s="68">
        <v>44861</v>
      </c>
      <c r="B451" s="33">
        <v>44862</v>
      </c>
      <c r="C451" s="12" t="s">
        <v>30</v>
      </c>
      <c r="D451" s="12">
        <v>30000</v>
      </c>
      <c r="E451" s="70">
        <v>44862</v>
      </c>
      <c r="F451" s="46" t="s">
        <v>54</v>
      </c>
      <c r="G451" s="40">
        <v>1051842.9935800426</v>
      </c>
      <c r="H451" s="40">
        <v>10518.429935800426</v>
      </c>
      <c r="I451" s="47">
        <v>35.061433119334751</v>
      </c>
    </row>
    <row r="452" spans="1:9" ht="15.75" customHeight="1" x14ac:dyDescent="0.2">
      <c r="A452" s="68">
        <v>44861</v>
      </c>
      <c r="B452" s="33">
        <v>44862</v>
      </c>
      <c r="C452" s="12" t="s">
        <v>31</v>
      </c>
      <c r="D452" s="12">
        <v>60000</v>
      </c>
      <c r="E452" s="70">
        <v>44862</v>
      </c>
      <c r="F452" s="46" t="s">
        <v>52</v>
      </c>
      <c r="G452" s="40">
        <v>77756.921700526131</v>
      </c>
      <c r="H452" s="40">
        <v>777.56921700526129</v>
      </c>
      <c r="I452" s="47">
        <v>1.2959486950087689</v>
      </c>
    </row>
    <row r="453" spans="1:9" ht="15.75" customHeight="1" x14ac:dyDescent="0.2">
      <c r="A453" s="68">
        <v>44861</v>
      </c>
      <c r="B453" s="33">
        <v>44862</v>
      </c>
      <c r="C453" s="12" t="s">
        <v>32</v>
      </c>
      <c r="D453" s="12">
        <v>1500</v>
      </c>
      <c r="E453" s="70">
        <v>44862</v>
      </c>
      <c r="F453" s="46" t="s">
        <v>55</v>
      </c>
      <c r="G453" s="40">
        <v>29482.816886799053</v>
      </c>
      <c r="H453" s="40">
        <v>294.82816886799054</v>
      </c>
      <c r="I453" s="47">
        <v>19.655211257866036</v>
      </c>
    </row>
    <row r="454" spans="1:9" ht="15.75" customHeight="1" x14ac:dyDescent="0.2">
      <c r="A454" s="68">
        <v>44861</v>
      </c>
      <c r="B454" s="33">
        <v>44862</v>
      </c>
      <c r="C454" s="12" t="s">
        <v>33</v>
      </c>
      <c r="D454" s="12">
        <v>360</v>
      </c>
      <c r="E454" s="70">
        <v>44862</v>
      </c>
      <c r="F454" s="46" t="s">
        <v>56</v>
      </c>
      <c r="G454" s="40">
        <v>761395.76344601065</v>
      </c>
      <c r="H454" s="40">
        <v>7613.9576344601064</v>
      </c>
      <c r="I454" s="47">
        <v>2114.9882317944739</v>
      </c>
    </row>
    <row r="455" spans="1:9" ht="15.75" customHeight="1" x14ac:dyDescent="0.2">
      <c r="A455" s="69">
        <v>44861</v>
      </c>
      <c r="B455" s="54">
        <v>44862</v>
      </c>
      <c r="C455" s="8" t="s">
        <v>9</v>
      </c>
      <c r="D455" s="8">
        <v>720</v>
      </c>
      <c r="E455" s="71">
        <v>44862</v>
      </c>
      <c r="F455" s="44" t="s">
        <v>65</v>
      </c>
      <c r="G455" s="39">
        <v>93313.580011684593</v>
      </c>
      <c r="H455" s="39">
        <v>933.13580011684599</v>
      </c>
      <c r="I455" s="48">
        <v>129.60219446067305</v>
      </c>
    </row>
    <row r="456" spans="1:9" ht="15.75" customHeight="1" x14ac:dyDescent="0.2">
      <c r="A456" s="68">
        <v>44862</v>
      </c>
      <c r="B456" s="33">
        <v>44865</v>
      </c>
      <c r="C456" s="12" t="s">
        <v>26</v>
      </c>
      <c r="D456" s="12">
        <v>6280</v>
      </c>
      <c r="E456" s="70">
        <v>44865</v>
      </c>
      <c r="F456" s="46" t="s">
        <v>51</v>
      </c>
      <c r="G456" s="40">
        <v>19012.310520755109</v>
      </c>
      <c r="H456" s="40">
        <v>190.12310520755111</v>
      </c>
      <c r="I456" s="47">
        <v>3.02743798101196</v>
      </c>
    </row>
    <row r="457" spans="1:9" ht="15.75" customHeight="1" x14ac:dyDescent="0.2">
      <c r="A457" s="68">
        <v>44862</v>
      </c>
      <c r="B457" s="33">
        <v>44865</v>
      </c>
      <c r="C457" s="12" t="s">
        <v>27</v>
      </c>
      <c r="D457" s="12">
        <v>4800</v>
      </c>
      <c r="E457" s="70">
        <v>44865</v>
      </c>
      <c r="F457" s="46" t="s">
        <v>51</v>
      </c>
      <c r="G457" s="40">
        <v>74697.867694884058</v>
      </c>
      <c r="H457" s="40">
        <v>746.97867694884064</v>
      </c>
      <c r="I457" s="47">
        <v>15.562055769767513</v>
      </c>
    </row>
    <row r="458" spans="1:9" ht="15.75" customHeight="1" x14ac:dyDescent="0.2">
      <c r="A458" s="68">
        <v>44862</v>
      </c>
      <c r="B458" s="33">
        <v>44865</v>
      </c>
      <c r="C458" s="12" t="s">
        <v>28</v>
      </c>
      <c r="D458" s="12">
        <v>8000</v>
      </c>
      <c r="E458" s="70">
        <v>44865</v>
      </c>
      <c r="F458" s="46" t="s">
        <v>53</v>
      </c>
      <c r="G458" s="40">
        <v>15111.383963312437</v>
      </c>
      <c r="H458" s="40">
        <v>151.11383963312437</v>
      </c>
      <c r="I458" s="47">
        <v>1.8889229954140547</v>
      </c>
    </row>
    <row r="459" spans="1:9" ht="15.75" customHeight="1" x14ac:dyDescent="0.2">
      <c r="A459" s="68">
        <v>44862</v>
      </c>
      <c r="B459" s="33">
        <v>44865</v>
      </c>
      <c r="C459" s="12" t="s">
        <v>29</v>
      </c>
      <c r="D459" s="12">
        <v>20000</v>
      </c>
      <c r="E459" s="70">
        <v>44865</v>
      </c>
      <c r="F459" s="46" t="s">
        <v>54</v>
      </c>
      <c r="G459" s="40">
        <v>437130.66696492094</v>
      </c>
      <c r="H459" s="40">
        <v>4371.3066696492097</v>
      </c>
      <c r="I459" s="47">
        <v>21.856533348246046</v>
      </c>
    </row>
    <row r="460" spans="1:9" ht="15.75" customHeight="1" x14ac:dyDescent="0.2">
      <c r="A460" s="68">
        <v>44862</v>
      </c>
      <c r="B460" s="33">
        <v>44865</v>
      </c>
      <c r="C460" s="12" t="s">
        <v>30</v>
      </c>
      <c r="D460" s="12">
        <v>20000</v>
      </c>
      <c r="E460" s="70">
        <v>44865</v>
      </c>
      <c r="F460" s="46" t="s">
        <v>54</v>
      </c>
      <c r="G460" s="40">
        <v>694532.15773859166</v>
      </c>
      <c r="H460" s="40">
        <v>6945.3215773859165</v>
      </c>
      <c r="I460" s="47">
        <v>34.726607886929585</v>
      </c>
    </row>
    <row r="461" spans="1:9" ht="15.75" customHeight="1" x14ac:dyDescent="0.2">
      <c r="A461" s="68">
        <v>44862</v>
      </c>
      <c r="B461" s="33">
        <v>44865</v>
      </c>
      <c r="C461" s="12" t="s">
        <v>31</v>
      </c>
      <c r="D461" s="12">
        <v>40000</v>
      </c>
      <c r="E461" s="70">
        <v>44865</v>
      </c>
      <c r="F461" s="46" t="s">
        <v>52</v>
      </c>
      <c r="G461" s="40">
        <v>52007.997816226154</v>
      </c>
      <c r="H461" s="40">
        <v>520.07997816226157</v>
      </c>
      <c r="I461" s="47">
        <v>1.3001999454056539</v>
      </c>
    </row>
    <row r="462" spans="1:9" ht="15.75" customHeight="1" x14ac:dyDescent="0.2">
      <c r="A462" s="68">
        <v>44862</v>
      </c>
      <c r="B462" s="33">
        <v>44865</v>
      </c>
      <c r="C462" s="12" t="s">
        <v>32</v>
      </c>
      <c r="D462" s="12">
        <v>1000</v>
      </c>
      <c r="E462" s="70">
        <v>44865</v>
      </c>
      <c r="F462" s="46" t="s">
        <v>55</v>
      </c>
      <c r="G462" s="40">
        <v>19530.694875828976</v>
      </c>
      <c r="H462" s="40">
        <v>195.30694875828976</v>
      </c>
      <c r="I462" s="47">
        <v>19.530694875828978</v>
      </c>
    </row>
    <row r="463" spans="1:9" ht="15.75" customHeight="1" x14ac:dyDescent="0.2">
      <c r="A463" s="68">
        <v>44862</v>
      </c>
      <c r="B463" s="33">
        <v>44865</v>
      </c>
      <c r="C463" s="12" t="s">
        <v>33</v>
      </c>
      <c r="D463" s="12">
        <v>240</v>
      </c>
      <c r="E463" s="70">
        <v>44865</v>
      </c>
      <c r="F463" s="46" t="s">
        <v>56</v>
      </c>
      <c r="G463" s="40">
        <v>501453.2171073989</v>
      </c>
      <c r="H463" s="40">
        <v>5014.532171073989</v>
      </c>
      <c r="I463" s="47">
        <v>2089.388404614162</v>
      </c>
    </row>
    <row r="464" spans="1:9" ht="15.75" customHeight="1" x14ac:dyDescent="0.2">
      <c r="A464" s="69">
        <v>44862</v>
      </c>
      <c r="B464" s="54">
        <v>44865</v>
      </c>
      <c r="C464" s="8" t="s">
        <v>9</v>
      </c>
      <c r="D464" s="8">
        <v>480</v>
      </c>
      <c r="E464" s="71">
        <v>44865</v>
      </c>
      <c r="F464" s="44" t="s">
        <v>65</v>
      </c>
      <c r="G464" s="39">
        <v>61396.02528014424</v>
      </c>
      <c r="H464" s="39">
        <v>613.96025280144238</v>
      </c>
      <c r="I464" s="48">
        <v>127.9083860003005</v>
      </c>
    </row>
    <row r="465" spans="1:9" ht="15.75" customHeight="1" x14ac:dyDescent="0.2">
      <c r="A465" s="68">
        <v>44865</v>
      </c>
      <c r="B465" s="33">
        <v>44866</v>
      </c>
      <c r="C465" s="12" t="s">
        <v>39</v>
      </c>
      <c r="D465" s="12">
        <v>4</v>
      </c>
      <c r="E465" s="70">
        <v>44866</v>
      </c>
      <c r="F465" s="46" t="s">
        <v>60</v>
      </c>
      <c r="G465" s="40">
        <v>213413.00024313916</v>
      </c>
      <c r="H465" s="40">
        <v>2134.1300024313919</v>
      </c>
      <c r="I465" s="47">
        <v>53353.250060784791</v>
      </c>
    </row>
    <row r="466" spans="1:9" ht="15.75" customHeight="1" x14ac:dyDescent="0.2">
      <c r="A466" s="68">
        <v>44865</v>
      </c>
      <c r="B466" s="33">
        <v>44866</v>
      </c>
      <c r="C466" s="12" t="s">
        <v>40</v>
      </c>
      <c r="D466" s="12">
        <v>2</v>
      </c>
      <c r="E466" s="70">
        <v>44866</v>
      </c>
      <c r="F466" s="46" t="s">
        <v>61</v>
      </c>
      <c r="G466" s="40">
        <v>915863725.69513237</v>
      </c>
      <c r="H466" s="40">
        <v>9158637.2569513246</v>
      </c>
      <c r="I466" s="47">
        <v>457931862.84756619</v>
      </c>
    </row>
    <row r="467" spans="1:9" ht="15.75" customHeight="1" x14ac:dyDescent="0.2">
      <c r="A467" s="68">
        <v>44865</v>
      </c>
      <c r="B467" s="33">
        <v>44866</v>
      </c>
      <c r="C467" s="12" t="s">
        <v>41</v>
      </c>
      <c r="D467" s="12">
        <v>2</v>
      </c>
      <c r="E467" s="70">
        <v>44866</v>
      </c>
      <c r="F467" s="46" t="s">
        <v>10</v>
      </c>
      <c r="G467" s="40">
        <v>5850501.231311176</v>
      </c>
      <c r="H467" s="40">
        <v>58505.012313111758</v>
      </c>
      <c r="I467" s="47">
        <v>2925250.615655588</v>
      </c>
    </row>
    <row r="468" spans="1:9" ht="15.75" customHeight="1" x14ac:dyDescent="0.2">
      <c r="A468" s="68">
        <v>44865</v>
      </c>
      <c r="B468" s="33">
        <v>44866</v>
      </c>
      <c r="C468" s="12" t="s">
        <v>42</v>
      </c>
      <c r="D468" s="12">
        <v>2</v>
      </c>
      <c r="E468" s="70">
        <v>44866</v>
      </c>
      <c r="F468" s="46" t="s">
        <v>62</v>
      </c>
      <c r="G468" s="40">
        <v>742552.70515992818</v>
      </c>
      <c r="H468" s="40">
        <v>7425.5270515992815</v>
      </c>
      <c r="I468" s="47">
        <v>371276.35257996409</v>
      </c>
    </row>
    <row r="469" spans="1:9" ht="15.75" customHeight="1" x14ac:dyDescent="0.2">
      <c r="A469" s="68">
        <v>44865</v>
      </c>
      <c r="B469" s="33">
        <v>44866</v>
      </c>
      <c r="C469" s="12" t="s">
        <v>43</v>
      </c>
      <c r="D469" s="12">
        <v>12</v>
      </c>
      <c r="E469" s="70">
        <v>44866</v>
      </c>
      <c r="F469" s="46" t="s">
        <v>63</v>
      </c>
      <c r="G469" s="40">
        <v>27114.201966885401</v>
      </c>
      <c r="H469" s="40">
        <v>271.142019668854</v>
      </c>
      <c r="I469" s="47">
        <v>2259.5168305737834</v>
      </c>
    </row>
    <row r="470" spans="1:9" ht="15.75" customHeight="1" x14ac:dyDescent="0.2">
      <c r="A470" s="68">
        <v>44865</v>
      </c>
      <c r="B470" s="33">
        <v>44866</v>
      </c>
      <c r="C470" s="12" t="s">
        <v>9</v>
      </c>
      <c r="D470" s="12">
        <v>800</v>
      </c>
      <c r="E470" s="70">
        <v>44866</v>
      </c>
      <c r="F470" s="46" t="s">
        <v>65</v>
      </c>
      <c r="G470" s="40">
        <v>103130.89789015389</v>
      </c>
      <c r="H470" s="40">
        <v>1031.3089789015389</v>
      </c>
      <c r="I470" s="47">
        <v>128.91362236269237</v>
      </c>
    </row>
    <row r="471" spans="1:9" ht="15.75" customHeight="1" x14ac:dyDescent="0.2">
      <c r="A471" s="69">
        <v>44865</v>
      </c>
      <c r="B471" s="54">
        <v>44866</v>
      </c>
      <c r="C471" s="75" t="s">
        <v>44</v>
      </c>
      <c r="D471" s="76">
        <v>2</v>
      </c>
      <c r="E471" s="71">
        <v>44866</v>
      </c>
      <c r="F471" s="44" t="s">
        <v>64</v>
      </c>
      <c r="G471" s="39">
        <v>109510.50787453905</v>
      </c>
      <c r="H471" s="39">
        <v>1095.1050787453905</v>
      </c>
      <c r="I471" s="48">
        <v>54755.253937269525</v>
      </c>
    </row>
    <row r="472" spans="1:9" ht="15.75" customHeight="1" x14ac:dyDescent="0.2">
      <c r="A472" s="68">
        <v>44866</v>
      </c>
      <c r="B472" s="33">
        <v>44867</v>
      </c>
      <c r="C472" s="12" t="s">
        <v>39</v>
      </c>
      <c r="D472" s="12">
        <v>2</v>
      </c>
      <c r="E472" s="70">
        <v>44867</v>
      </c>
      <c r="F472" s="46" t="s">
        <v>60</v>
      </c>
      <c r="G472" s="40">
        <v>105064.33725392091</v>
      </c>
      <c r="H472" s="40">
        <v>1050.6433725392092</v>
      </c>
      <c r="I472" s="47">
        <v>52532.168626960454</v>
      </c>
    </row>
    <row r="473" spans="1:9" ht="15.75" customHeight="1" x14ac:dyDescent="0.2">
      <c r="A473" s="68">
        <v>44866</v>
      </c>
      <c r="B473" s="33">
        <v>44867</v>
      </c>
      <c r="C473" s="12" t="s">
        <v>40</v>
      </c>
      <c r="D473" s="12">
        <v>1</v>
      </c>
      <c r="E473" s="70">
        <v>44867</v>
      </c>
      <c r="F473" s="46" t="s">
        <v>61</v>
      </c>
      <c r="G473" s="40">
        <v>457371739.01987505</v>
      </c>
      <c r="H473" s="40">
        <v>4573717.3901987504</v>
      </c>
      <c r="I473" s="47">
        <v>457371739.01987505</v>
      </c>
    </row>
    <row r="474" spans="1:9" ht="15.75" customHeight="1" x14ac:dyDescent="0.2">
      <c r="A474" s="68">
        <v>44866</v>
      </c>
      <c r="B474" s="33">
        <v>44867</v>
      </c>
      <c r="C474" s="12" t="s">
        <v>41</v>
      </c>
      <c r="D474" s="12">
        <v>1</v>
      </c>
      <c r="E474" s="70">
        <v>44867</v>
      </c>
      <c r="F474" s="46" t="s">
        <v>10</v>
      </c>
      <c r="G474" s="40">
        <v>2950544.0154994484</v>
      </c>
      <c r="H474" s="40">
        <v>29505.440154994485</v>
      </c>
      <c r="I474" s="47">
        <v>2950544.0154994484</v>
      </c>
    </row>
    <row r="475" spans="1:9" ht="15.75" customHeight="1" x14ac:dyDescent="0.2">
      <c r="A475" s="68">
        <v>44866</v>
      </c>
      <c r="B475" s="33">
        <v>44867</v>
      </c>
      <c r="C475" s="12" t="s">
        <v>42</v>
      </c>
      <c r="D475" s="12">
        <v>1</v>
      </c>
      <c r="E475" s="70">
        <v>44867</v>
      </c>
      <c r="F475" s="46" t="s">
        <v>62</v>
      </c>
      <c r="G475" s="40">
        <v>365175.67133964587</v>
      </c>
      <c r="H475" s="40">
        <v>3651.7567133964585</v>
      </c>
      <c r="I475" s="47">
        <v>365175.67133964587</v>
      </c>
    </row>
    <row r="476" spans="1:9" ht="15.75" customHeight="1" x14ac:dyDescent="0.2">
      <c r="A476" s="68">
        <v>44866</v>
      </c>
      <c r="B476" s="33">
        <v>44867</v>
      </c>
      <c r="C476" s="12" t="s">
        <v>43</v>
      </c>
      <c r="D476" s="12">
        <v>6</v>
      </c>
      <c r="E476" s="70">
        <v>44867</v>
      </c>
      <c r="F476" s="46" t="s">
        <v>63</v>
      </c>
      <c r="G476" s="40">
        <v>13378.268004860347</v>
      </c>
      <c r="H476" s="40">
        <v>133.78268004860348</v>
      </c>
      <c r="I476" s="47">
        <v>2229.711334143391</v>
      </c>
    </row>
    <row r="477" spans="1:9" ht="15.75" customHeight="1" x14ac:dyDescent="0.2">
      <c r="A477" s="68">
        <v>44866</v>
      </c>
      <c r="B477" s="33">
        <v>44867</v>
      </c>
      <c r="C477" s="12" t="s">
        <v>9</v>
      </c>
      <c r="D477" s="12">
        <v>400</v>
      </c>
      <c r="E477" s="70">
        <v>44867</v>
      </c>
      <c r="F477" s="46" t="s">
        <v>65</v>
      </c>
      <c r="G477" s="40">
        <v>51431.420587008288</v>
      </c>
      <c r="H477" s="40">
        <v>514.3142058700829</v>
      </c>
      <c r="I477" s="47">
        <v>128.57855146752073</v>
      </c>
    </row>
    <row r="478" spans="1:9" ht="15.75" customHeight="1" x14ac:dyDescent="0.2">
      <c r="A478" s="69">
        <v>44866</v>
      </c>
      <c r="B478" s="54">
        <v>44867</v>
      </c>
      <c r="C478" s="75" t="s">
        <v>44</v>
      </c>
      <c r="D478" s="76">
        <v>1</v>
      </c>
      <c r="E478" s="71">
        <v>44867</v>
      </c>
      <c r="F478" s="44" t="s">
        <v>64</v>
      </c>
      <c r="G478" s="39">
        <v>54769.803496938504</v>
      </c>
      <c r="H478" s="39">
        <v>547.69803496938505</v>
      </c>
      <c r="I478" s="48">
        <v>54769.803496938504</v>
      </c>
    </row>
    <row r="479" spans="1:9" ht="15.75" customHeight="1" x14ac:dyDescent="0.2">
      <c r="A479" s="68">
        <v>44867</v>
      </c>
      <c r="B479" s="33">
        <v>44868</v>
      </c>
      <c r="C479" s="12" t="s">
        <v>39</v>
      </c>
      <c r="D479" s="12">
        <v>6</v>
      </c>
      <c r="E479" s="70">
        <v>44868</v>
      </c>
      <c r="F479" s="46" t="s">
        <v>60</v>
      </c>
      <c r="G479" s="40">
        <v>304254.07265958318</v>
      </c>
      <c r="H479" s="40">
        <v>3042.540726595832</v>
      </c>
      <c r="I479" s="47">
        <v>50709.012109930532</v>
      </c>
    </row>
    <row r="480" spans="1:9" ht="15.75" customHeight="1" x14ac:dyDescent="0.2">
      <c r="A480" s="68">
        <v>44867</v>
      </c>
      <c r="B480" s="33">
        <v>44868</v>
      </c>
      <c r="C480" s="12" t="s">
        <v>40</v>
      </c>
      <c r="D480" s="12">
        <v>3</v>
      </c>
      <c r="E480" s="70">
        <v>44868</v>
      </c>
      <c r="F480" s="46" t="s">
        <v>61</v>
      </c>
      <c r="G480" s="40">
        <v>1370843424.2392182</v>
      </c>
      <c r="H480" s="40">
        <v>13708434.242392182</v>
      </c>
      <c r="I480" s="47">
        <v>456947808.07973945</v>
      </c>
    </row>
    <row r="481" spans="1:9" ht="15.75" customHeight="1" x14ac:dyDescent="0.2">
      <c r="A481" s="68">
        <v>44867</v>
      </c>
      <c r="B481" s="33">
        <v>44868</v>
      </c>
      <c r="C481" s="12" t="s">
        <v>41</v>
      </c>
      <c r="D481" s="12">
        <v>3</v>
      </c>
      <c r="E481" s="70">
        <v>44868</v>
      </c>
      <c r="F481" s="46" t="s">
        <v>10</v>
      </c>
      <c r="G481" s="40">
        <v>8792738.3795807529</v>
      </c>
      <c r="H481" s="40">
        <v>87927.383795807531</v>
      </c>
      <c r="I481" s="47">
        <v>2930912.7931935843</v>
      </c>
    </row>
    <row r="482" spans="1:9" ht="15.75" customHeight="1" x14ac:dyDescent="0.2">
      <c r="A482" s="68">
        <v>44867</v>
      </c>
      <c r="B482" s="33">
        <v>44868</v>
      </c>
      <c r="C482" s="12" t="s">
        <v>42</v>
      </c>
      <c r="D482" s="12">
        <v>3</v>
      </c>
      <c r="E482" s="70">
        <v>44868</v>
      </c>
      <c r="F482" s="46" t="s">
        <v>62</v>
      </c>
      <c r="G482" s="40">
        <v>1079530.9308849107</v>
      </c>
      <c r="H482" s="40">
        <v>10795.309308849108</v>
      </c>
      <c r="I482" s="47">
        <v>359843.64362830354</v>
      </c>
    </row>
    <row r="483" spans="1:9" ht="15.75" customHeight="1" x14ac:dyDescent="0.2">
      <c r="A483" s="68">
        <v>44867</v>
      </c>
      <c r="B483" s="33">
        <v>44868</v>
      </c>
      <c r="C483" s="12" t="s">
        <v>43</v>
      </c>
      <c r="D483" s="12">
        <v>18</v>
      </c>
      <c r="E483" s="70">
        <v>44868</v>
      </c>
      <c r="F483" s="46" t="s">
        <v>63</v>
      </c>
      <c r="G483" s="40">
        <v>39855.647778345534</v>
      </c>
      <c r="H483" s="40">
        <v>398.55647778345536</v>
      </c>
      <c r="I483" s="47">
        <v>2214.2026543525299</v>
      </c>
    </row>
    <row r="484" spans="1:9" ht="15.75" customHeight="1" x14ac:dyDescent="0.2">
      <c r="A484" s="68">
        <v>44867</v>
      </c>
      <c r="B484" s="33">
        <v>44868</v>
      </c>
      <c r="C484" s="12" t="s">
        <v>9</v>
      </c>
      <c r="D484" s="12">
        <v>1200</v>
      </c>
      <c r="E484" s="70">
        <v>44868</v>
      </c>
      <c r="F484" s="46" t="s">
        <v>65</v>
      </c>
      <c r="G484" s="40">
        <v>153476.16757208784</v>
      </c>
      <c r="H484" s="40">
        <v>1534.7616757208784</v>
      </c>
      <c r="I484" s="47">
        <v>127.8968063100732</v>
      </c>
    </row>
    <row r="485" spans="1:9" ht="15.75" customHeight="1" x14ac:dyDescent="0.2">
      <c r="A485" s="69">
        <v>44867</v>
      </c>
      <c r="B485" s="54">
        <v>44868</v>
      </c>
      <c r="C485" s="75" t="s">
        <v>44</v>
      </c>
      <c r="D485" s="76">
        <v>3</v>
      </c>
      <c r="E485" s="71">
        <v>44868</v>
      </c>
      <c r="F485" s="44" t="s">
        <v>64</v>
      </c>
      <c r="G485" s="39">
        <v>161748.30645498564</v>
      </c>
      <c r="H485" s="39">
        <v>1617.4830645498564</v>
      </c>
      <c r="I485" s="48">
        <v>53916.102151661878</v>
      </c>
    </row>
    <row r="486" spans="1:9" ht="15.75" customHeight="1" x14ac:dyDescent="0.2">
      <c r="A486" s="68">
        <v>44868</v>
      </c>
      <c r="B486" s="33">
        <v>44869</v>
      </c>
      <c r="C486" s="12" t="s">
        <v>39</v>
      </c>
      <c r="D486" s="12">
        <v>4</v>
      </c>
      <c r="E486" s="70">
        <v>44869</v>
      </c>
      <c r="F486" s="46" t="s">
        <v>60</v>
      </c>
      <c r="G486" s="40">
        <v>210376.91246764609</v>
      </c>
      <c r="H486" s="40">
        <v>2103.7691246764612</v>
      </c>
      <c r="I486" s="47">
        <v>52594.228116911523</v>
      </c>
    </row>
    <row r="487" spans="1:9" ht="15.75" customHeight="1" x14ac:dyDescent="0.2">
      <c r="A487" s="68">
        <v>44868</v>
      </c>
      <c r="B487" s="33">
        <v>44869</v>
      </c>
      <c r="C487" s="12" t="s">
        <v>40</v>
      </c>
      <c r="D487" s="12">
        <v>2</v>
      </c>
      <c r="E487" s="70">
        <v>44869</v>
      </c>
      <c r="F487" s="46" t="s">
        <v>61</v>
      </c>
      <c r="G487" s="40">
        <v>937625865.16936076</v>
      </c>
      <c r="H487" s="40">
        <v>9376258.6516936086</v>
      </c>
      <c r="I487" s="47">
        <v>468812932.58468038</v>
      </c>
    </row>
    <row r="488" spans="1:9" ht="15.75" customHeight="1" x14ac:dyDescent="0.2">
      <c r="A488" s="68">
        <v>44868</v>
      </c>
      <c r="B488" s="33">
        <v>44869</v>
      </c>
      <c r="C488" s="12" t="s">
        <v>41</v>
      </c>
      <c r="D488" s="12">
        <v>2</v>
      </c>
      <c r="E488" s="70">
        <v>44869</v>
      </c>
      <c r="F488" s="46" t="s">
        <v>10</v>
      </c>
      <c r="G488" s="40">
        <v>5907234.659936511</v>
      </c>
      <c r="H488" s="40">
        <v>59072.346599365112</v>
      </c>
      <c r="I488" s="47">
        <v>2953617.3299682555</v>
      </c>
    </row>
    <row r="489" spans="1:9" ht="15.75" customHeight="1" x14ac:dyDescent="0.2">
      <c r="A489" s="68">
        <v>44868</v>
      </c>
      <c r="B489" s="33">
        <v>44869</v>
      </c>
      <c r="C489" s="12" t="s">
        <v>42</v>
      </c>
      <c r="D489" s="12">
        <v>2</v>
      </c>
      <c r="E489" s="70">
        <v>44869</v>
      </c>
      <c r="F489" s="46" t="s">
        <v>62</v>
      </c>
      <c r="G489" s="40">
        <v>731324.93386018265</v>
      </c>
      <c r="H489" s="40">
        <v>7313.2493386018268</v>
      </c>
      <c r="I489" s="47">
        <v>365662.46693009132</v>
      </c>
    </row>
    <row r="490" spans="1:9" ht="15.75" customHeight="1" x14ac:dyDescent="0.2">
      <c r="A490" s="68">
        <v>44868</v>
      </c>
      <c r="B490" s="33">
        <v>44869</v>
      </c>
      <c r="C490" s="12" t="s">
        <v>43</v>
      </c>
      <c r="D490" s="12">
        <v>12</v>
      </c>
      <c r="E490" s="70">
        <v>44869</v>
      </c>
      <c r="F490" s="46" t="s">
        <v>63</v>
      </c>
      <c r="G490" s="40">
        <v>27960.204200538094</v>
      </c>
      <c r="H490" s="40">
        <v>279.60204200538095</v>
      </c>
      <c r="I490" s="47">
        <v>2330.0170167115079</v>
      </c>
    </row>
    <row r="491" spans="1:9" ht="15.75" customHeight="1" x14ac:dyDescent="0.2">
      <c r="A491" s="68">
        <v>44868</v>
      </c>
      <c r="B491" s="33">
        <v>44869</v>
      </c>
      <c r="C491" s="12" t="s">
        <v>9</v>
      </c>
      <c r="D491" s="12">
        <v>800</v>
      </c>
      <c r="E491" s="70">
        <v>44869</v>
      </c>
      <c r="F491" s="46" t="s">
        <v>65</v>
      </c>
      <c r="G491" s="40">
        <v>103889.54410530847</v>
      </c>
      <c r="H491" s="40">
        <v>1038.8954410530846</v>
      </c>
      <c r="I491" s="47">
        <v>129.86193013163557</v>
      </c>
    </row>
    <row r="492" spans="1:9" ht="15.75" customHeight="1" x14ac:dyDescent="0.2">
      <c r="A492" s="69">
        <v>44868</v>
      </c>
      <c r="B492" s="54">
        <v>44869</v>
      </c>
      <c r="C492" s="75" t="s">
        <v>44</v>
      </c>
      <c r="D492" s="76">
        <v>2</v>
      </c>
      <c r="E492" s="71">
        <v>44869</v>
      </c>
      <c r="F492" s="44" t="s">
        <v>64</v>
      </c>
      <c r="G492" s="39">
        <v>110443.35625081148</v>
      </c>
      <c r="H492" s="39">
        <v>1104.4335625081148</v>
      </c>
      <c r="I492" s="48">
        <v>55221.678125405742</v>
      </c>
    </row>
    <row r="493" spans="1:9" ht="15.75" customHeight="1" x14ac:dyDescent="0.2">
      <c r="A493" s="68">
        <v>44869</v>
      </c>
      <c r="B493" s="33">
        <v>44872</v>
      </c>
      <c r="C493" s="12" t="s">
        <v>39</v>
      </c>
      <c r="D493" s="12">
        <v>2</v>
      </c>
      <c r="E493" s="70">
        <v>44872</v>
      </c>
      <c r="F493" s="46" t="s">
        <v>60</v>
      </c>
      <c r="G493" s="40">
        <v>107964.79162127509</v>
      </c>
      <c r="H493" s="40">
        <v>1079.6479162127509</v>
      </c>
      <c r="I493" s="47">
        <v>53982.395810637543</v>
      </c>
    </row>
    <row r="494" spans="1:9" ht="15.75" customHeight="1" x14ac:dyDescent="0.2">
      <c r="A494" s="68">
        <v>44869</v>
      </c>
      <c r="B494" s="33">
        <v>44872</v>
      </c>
      <c r="C494" s="12" t="s">
        <v>40</v>
      </c>
      <c r="D494" s="12">
        <v>1</v>
      </c>
      <c r="E494" s="70">
        <v>44872</v>
      </c>
      <c r="F494" s="46" t="s">
        <v>61</v>
      </c>
      <c r="G494" s="40">
        <v>475395176.33019495</v>
      </c>
      <c r="H494" s="40">
        <v>4753951.7633019499</v>
      </c>
      <c r="I494" s="47">
        <v>475395176.33019495</v>
      </c>
    </row>
    <row r="495" spans="1:9" ht="15.75" customHeight="1" x14ac:dyDescent="0.2">
      <c r="A495" s="68">
        <v>44869</v>
      </c>
      <c r="B495" s="33">
        <v>44872</v>
      </c>
      <c r="C495" s="12" t="s">
        <v>41</v>
      </c>
      <c r="D495" s="12">
        <v>1</v>
      </c>
      <c r="E495" s="70">
        <v>44872</v>
      </c>
      <c r="F495" s="46" t="s">
        <v>10</v>
      </c>
      <c r="G495" s="40">
        <v>2939577.5325230644</v>
      </c>
      <c r="H495" s="40">
        <v>29395.775325230643</v>
      </c>
      <c r="I495" s="47">
        <v>2939577.5325230644</v>
      </c>
    </row>
    <row r="496" spans="1:9" ht="15.75" customHeight="1" x14ac:dyDescent="0.2">
      <c r="A496" s="68">
        <v>44869</v>
      </c>
      <c r="B496" s="33">
        <v>44872</v>
      </c>
      <c r="C496" s="12" t="s">
        <v>42</v>
      </c>
      <c r="D496" s="12">
        <v>1</v>
      </c>
      <c r="E496" s="70">
        <v>44872</v>
      </c>
      <c r="F496" s="46" t="s">
        <v>62</v>
      </c>
      <c r="G496" s="40">
        <v>368051.6530763823</v>
      </c>
      <c r="H496" s="40">
        <v>3680.5165307638231</v>
      </c>
      <c r="I496" s="47">
        <v>368051.6530763823</v>
      </c>
    </row>
    <row r="497" spans="1:9" ht="15.75" customHeight="1" x14ac:dyDescent="0.2">
      <c r="A497" s="68">
        <v>44869</v>
      </c>
      <c r="B497" s="33">
        <v>44872</v>
      </c>
      <c r="C497" s="12" t="s">
        <v>43</v>
      </c>
      <c r="D497" s="12">
        <v>6</v>
      </c>
      <c r="E497" s="70">
        <v>44872</v>
      </c>
      <c r="F497" s="46" t="s">
        <v>63</v>
      </c>
      <c r="G497" s="40">
        <v>14262.141147431499</v>
      </c>
      <c r="H497" s="40">
        <v>142.62141147431498</v>
      </c>
      <c r="I497" s="47">
        <v>2377.0235245719164</v>
      </c>
    </row>
    <row r="498" spans="1:9" ht="15.75" customHeight="1" x14ac:dyDescent="0.2">
      <c r="A498" s="68">
        <v>44869</v>
      </c>
      <c r="B498" s="33">
        <v>44872</v>
      </c>
      <c r="C498" s="12" t="s">
        <v>9</v>
      </c>
      <c r="D498" s="12">
        <v>400</v>
      </c>
      <c r="E498" s="70">
        <v>44872</v>
      </c>
      <c r="F498" s="46" t="s">
        <v>65</v>
      </c>
      <c r="G498" s="40">
        <v>52382.148476101545</v>
      </c>
      <c r="H498" s="40">
        <v>523.82148476101543</v>
      </c>
      <c r="I498" s="47">
        <v>130.95537119025386</v>
      </c>
    </row>
    <row r="499" spans="1:9" ht="15.75" customHeight="1" x14ac:dyDescent="0.2">
      <c r="A499" s="69">
        <v>44869</v>
      </c>
      <c r="B499" s="54">
        <v>44872</v>
      </c>
      <c r="C499" s="75" t="s">
        <v>44</v>
      </c>
      <c r="D499" s="76">
        <v>1</v>
      </c>
      <c r="E499" s="71">
        <v>44872</v>
      </c>
      <c r="F499" s="44" t="s">
        <v>64</v>
      </c>
      <c r="G499" s="39">
        <v>55601.335432639251</v>
      </c>
      <c r="H499" s="39">
        <v>556.01335432639257</v>
      </c>
      <c r="I499" s="48">
        <v>55601.335432639251</v>
      </c>
    </row>
    <row r="500" spans="1:9" ht="15.75" customHeight="1" x14ac:dyDescent="0.2">
      <c r="A500" s="68">
        <v>44872</v>
      </c>
      <c r="B500" s="33">
        <v>44873</v>
      </c>
      <c r="C500" s="12" t="s">
        <v>26</v>
      </c>
      <c r="D500" s="12">
        <v>12560</v>
      </c>
      <c r="E500" s="70">
        <v>44873</v>
      </c>
      <c r="F500" s="46" t="s">
        <v>51</v>
      </c>
      <c r="G500" s="40">
        <v>39319.200383260075</v>
      </c>
      <c r="H500" s="40">
        <v>393.19200383260073</v>
      </c>
      <c r="I500" s="47">
        <v>3.1305095846544644</v>
      </c>
    </row>
    <row r="501" spans="1:9" ht="15.75" customHeight="1" x14ac:dyDescent="0.2">
      <c r="A501" s="68">
        <v>44872</v>
      </c>
      <c r="B501" s="33">
        <v>44873</v>
      </c>
      <c r="C501" s="12" t="s">
        <v>27</v>
      </c>
      <c r="D501" s="12">
        <v>9600</v>
      </c>
      <c r="E501" s="70">
        <v>44873</v>
      </c>
      <c r="F501" s="46" t="s">
        <v>51</v>
      </c>
      <c r="G501" s="40">
        <v>154546.55210014959</v>
      </c>
      <c r="H501" s="40">
        <v>1545.465521001496</v>
      </c>
      <c r="I501" s="47">
        <v>16.098599177098915</v>
      </c>
    </row>
    <row r="502" spans="1:9" ht="15.75" customHeight="1" x14ac:dyDescent="0.2">
      <c r="A502" s="68">
        <v>44872</v>
      </c>
      <c r="B502" s="33">
        <v>44873</v>
      </c>
      <c r="C502" s="12" t="s">
        <v>28</v>
      </c>
      <c r="D502" s="12">
        <v>16000</v>
      </c>
      <c r="E502" s="70">
        <v>44873</v>
      </c>
      <c r="F502" s="46" t="s">
        <v>53</v>
      </c>
      <c r="G502" s="40">
        <v>31116.025258038761</v>
      </c>
      <c r="H502" s="40">
        <v>311.16025258038763</v>
      </c>
      <c r="I502" s="47">
        <v>1.9447515786274225</v>
      </c>
    </row>
    <row r="503" spans="1:9" ht="15.75" customHeight="1" x14ac:dyDescent="0.2">
      <c r="A503" s="68">
        <v>44872</v>
      </c>
      <c r="B503" s="33">
        <v>44873</v>
      </c>
      <c r="C503" s="12" t="s">
        <v>29</v>
      </c>
      <c r="D503" s="12">
        <v>40000</v>
      </c>
      <c r="E503" s="70">
        <v>44873</v>
      </c>
      <c r="F503" s="46" t="s">
        <v>54</v>
      </c>
      <c r="G503" s="40">
        <v>864377.85479173751</v>
      </c>
      <c r="H503" s="40">
        <v>8643.7785479173745</v>
      </c>
      <c r="I503" s="47">
        <v>21.609446369793439</v>
      </c>
    </row>
    <row r="504" spans="1:9" ht="15.75" customHeight="1" x14ac:dyDescent="0.2">
      <c r="A504" s="68">
        <v>44872</v>
      </c>
      <c r="B504" s="33">
        <v>44873</v>
      </c>
      <c r="C504" s="12" t="s">
        <v>30</v>
      </c>
      <c r="D504" s="12">
        <v>40000</v>
      </c>
      <c r="E504" s="70">
        <v>44873</v>
      </c>
      <c r="F504" s="46" t="s">
        <v>54</v>
      </c>
      <c r="G504" s="40">
        <v>1383487.4903582453</v>
      </c>
      <c r="H504" s="40">
        <v>13834.874903582453</v>
      </c>
      <c r="I504" s="47">
        <v>34.587187258956135</v>
      </c>
    </row>
    <row r="505" spans="1:9" ht="15.75" customHeight="1" x14ac:dyDescent="0.2">
      <c r="A505" s="68">
        <v>44872</v>
      </c>
      <c r="B505" s="33">
        <v>44873</v>
      </c>
      <c r="C505" s="12" t="s">
        <v>31</v>
      </c>
      <c r="D505" s="12">
        <v>80000</v>
      </c>
      <c r="E505" s="70">
        <v>44873</v>
      </c>
      <c r="F505" s="46" t="s">
        <v>52</v>
      </c>
      <c r="G505" s="40">
        <v>102988.15450103913</v>
      </c>
      <c r="H505" s="40">
        <v>1029.8815450103914</v>
      </c>
      <c r="I505" s="47">
        <v>1.2873519312629891</v>
      </c>
    </row>
    <row r="506" spans="1:9" ht="15.75" customHeight="1" x14ac:dyDescent="0.2">
      <c r="A506" s="68">
        <v>44872</v>
      </c>
      <c r="B506" s="33">
        <v>44873</v>
      </c>
      <c r="C506" s="12" t="s">
        <v>32</v>
      </c>
      <c r="D506" s="12">
        <v>2000</v>
      </c>
      <c r="E506" s="70">
        <v>44873</v>
      </c>
      <c r="F506" s="46" t="s">
        <v>55</v>
      </c>
      <c r="G506" s="40">
        <v>40596.589890716561</v>
      </c>
      <c r="H506" s="40">
        <v>405.96589890716564</v>
      </c>
      <c r="I506" s="47">
        <v>20.298294945358279</v>
      </c>
    </row>
    <row r="507" spans="1:9" ht="15.75" customHeight="1" x14ac:dyDescent="0.2">
      <c r="A507" s="68">
        <v>44872</v>
      </c>
      <c r="B507" s="33">
        <v>44873</v>
      </c>
      <c r="C507" s="12" t="s">
        <v>33</v>
      </c>
      <c r="D507" s="12">
        <v>480</v>
      </c>
      <c r="E507" s="70">
        <v>44873</v>
      </c>
      <c r="F507" s="46" t="s">
        <v>56</v>
      </c>
      <c r="G507" s="40">
        <v>1006456.7331917975</v>
      </c>
      <c r="H507" s="40">
        <v>10064.567331917975</v>
      </c>
      <c r="I507" s="47">
        <v>2096.7848608162449</v>
      </c>
    </row>
    <row r="508" spans="1:9" ht="15.75" customHeight="1" x14ac:dyDescent="0.2">
      <c r="A508" s="69">
        <v>44872</v>
      </c>
      <c r="B508" s="54">
        <v>44873</v>
      </c>
      <c r="C508" s="75" t="s">
        <v>9</v>
      </c>
      <c r="D508" s="76">
        <v>960</v>
      </c>
      <c r="E508" s="71">
        <v>44873</v>
      </c>
      <c r="F508" s="44" t="s">
        <v>65</v>
      </c>
      <c r="G508" s="39">
        <v>127833.87178193389</v>
      </c>
      <c r="H508" s="39">
        <v>1278.3387178193389</v>
      </c>
      <c r="I508" s="48">
        <v>133.16028310618114</v>
      </c>
    </row>
    <row r="509" spans="1:9" ht="15.75" customHeight="1" x14ac:dyDescent="0.2">
      <c r="A509" s="68">
        <v>44873</v>
      </c>
      <c r="B509" s="33">
        <v>44874</v>
      </c>
      <c r="C509" s="12" t="s">
        <v>26</v>
      </c>
      <c r="D509" s="12">
        <v>9420</v>
      </c>
      <c r="E509" s="70">
        <v>44874</v>
      </c>
      <c r="F509" s="46" t="s">
        <v>51</v>
      </c>
      <c r="G509" s="40">
        <v>29008.731405677525</v>
      </c>
      <c r="H509" s="40">
        <v>290.08731405677526</v>
      </c>
      <c r="I509" s="47">
        <v>3.0794831640846629</v>
      </c>
    </row>
    <row r="510" spans="1:9" ht="15.75" customHeight="1" x14ac:dyDescent="0.2">
      <c r="A510" s="68">
        <v>44873</v>
      </c>
      <c r="B510" s="33">
        <v>44874</v>
      </c>
      <c r="C510" s="12" t="s">
        <v>27</v>
      </c>
      <c r="D510" s="12">
        <v>7200</v>
      </c>
      <c r="E510" s="70">
        <v>44874</v>
      </c>
      <c r="F510" s="46" t="s">
        <v>51</v>
      </c>
      <c r="G510" s="40">
        <v>114158.17642967933</v>
      </c>
      <c r="H510" s="40">
        <v>1141.5817642967934</v>
      </c>
      <c r="I510" s="47">
        <v>15.855302281899906</v>
      </c>
    </row>
    <row r="511" spans="1:9" ht="15.75" customHeight="1" x14ac:dyDescent="0.2">
      <c r="A511" s="68">
        <v>44873</v>
      </c>
      <c r="B511" s="33">
        <v>44874</v>
      </c>
      <c r="C511" s="12" t="s">
        <v>28</v>
      </c>
      <c r="D511" s="12">
        <v>12000</v>
      </c>
      <c r="E511" s="70">
        <v>44874</v>
      </c>
      <c r="F511" s="46" t="s">
        <v>53</v>
      </c>
      <c r="G511" s="40">
        <v>23481.880368943748</v>
      </c>
      <c r="H511" s="40">
        <v>234.81880368943749</v>
      </c>
      <c r="I511" s="47">
        <v>1.9568233640786457</v>
      </c>
    </row>
    <row r="512" spans="1:9" ht="15.75" customHeight="1" x14ac:dyDescent="0.2">
      <c r="A512" s="68">
        <v>44873</v>
      </c>
      <c r="B512" s="33">
        <v>44874</v>
      </c>
      <c r="C512" s="12" t="s">
        <v>29</v>
      </c>
      <c r="D512" s="12">
        <v>30000</v>
      </c>
      <c r="E512" s="70">
        <v>44874</v>
      </c>
      <c r="F512" s="46" t="s">
        <v>54</v>
      </c>
      <c r="G512" s="40">
        <v>643968.97415938694</v>
      </c>
      <c r="H512" s="40">
        <v>6439.6897415938693</v>
      </c>
      <c r="I512" s="47">
        <v>21.465632471979564</v>
      </c>
    </row>
    <row r="513" spans="1:9" ht="15.75" customHeight="1" x14ac:dyDescent="0.2">
      <c r="A513" s="68">
        <v>44873</v>
      </c>
      <c r="B513" s="33">
        <v>44874</v>
      </c>
      <c r="C513" s="12" t="s">
        <v>30</v>
      </c>
      <c r="D513" s="12">
        <v>30000</v>
      </c>
      <c r="E513" s="70">
        <v>44874</v>
      </c>
      <c r="F513" s="46" t="s">
        <v>54</v>
      </c>
      <c r="G513" s="40">
        <v>1019691.9712614678</v>
      </c>
      <c r="H513" s="40">
        <v>10196.919712614677</v>
      </c>
      <c r="I513" s="47">
        <v>33.98973237538226</v>
      </c>
    </row>
    <row r="514" spans="1:9" ht="15.75" customHeight="1" x14ac:dyDescent="0.2">
      <c r="A514" s="68">
        <v>44873</v>
      </c>
      <c r="B514" s="33">
        <v>44874</v>
      </c>
      <c r="C514" s="12" t="s">
        <v>31</v>
      </c>
      <c r="D514" s="12">
        <v>60000</v>
      </c>
      <c r="E514" s="70">
        <v>44874</v>
      </c>
      <c r="F514" s="46" t="s">
        <v>52</v>
      </c>
      <c r="G514" s="40">
        <v>77133.264520390003</v>
      </c>
      <c r="H514" s="40">
        <v>771.33264520390003</v>
      </c>
      <c r="I514" s="47">
        <v>1.2855544086731667</v>
      </c>
    </row>
    <row r="515" spans="1:9" ht="15.75" customHeight="1" x14ac:dyDescent="0.2">
      <c r="A515" s="68">
        <v>44873</v>
      </c>
      <c r="B515" s="33">
        <v>44874</v>
      </c>
      <c r="C515" s="12" t="s">
        <v>32</v>
      </c>
      <c r="D515" s="12">
        <v>1500</v>
      </c>
      <c r="E515" s="70">
        <v>44874</v>
      </c>
      <c r="F515" s="46" t="s">
        <v>55</v>
      </c>
      <c r="G515" s="40">
        <v>30042.512269003728</v>
      </c>
      <c r="H515" s="40">
        <v>300.42512269003731</v>
      </c>
      <c r="I515" s="47">
        <v>20.028341512669151</v>
      </c>
    </row>
    <row r="516" spans="1:9" ht="15.75" customHeight="1" x14ac:dyDescent="0.2">
      <c r="A516" s="68">
        <v>44873</v>
      </c>
      <c r="B516" s="33">
        <v>44874</v>
      </c>
      <c r="C516" s="12" t="s">
        <v>33</v>
      </c>
      <c r="D516" s="12">
        <v>360</v>
      </c>
      <c r="E516" s="70">
        <v>44874</v>
      </c>
      <c r="F516" s="46" t="s">
        <v>56</v>
      </c>
      <c r="G516" s="40">
        <v>731333.08428462176</v>
      </c>
      <c r="H516" s="40">
        <v>7313.3308428462178</v>
      </c>
      <c r="I516" s="47">
        <v>2031.4807896795048</v>
      </c>
    </row>
    <row r="517" spans="1:9" ht="15.75" customHeight="1" x14ac:dyDescent="0.2">
      <c r="A517" s="69">
        <v>44873</v>
      </c>
      <c r="B517" s="54">
        <v>44874</v>
      </c>
      <c r="C517" s="75" t="s">
        <v>9</v>
      </c>
      <c r="D517" s="76">
        <v>720</v>
      </c>
      <c r="E517" s="71">
        <v>44874</v>
      </c>
      <c r="F517" s="44" t="s">
        <v>65</v>
      </c>
      <c r="G517" s="39">
        <v>95409.994466710035</v>
      </c>
      <c r="H517" s="39">
        <v>954.09994466710032</v>
      </c>
      <c r="I517" s="48">
        <v>132.51388120376393</v>
      </c>
    </row>
    <row r="518" spans="1:9" ht="15.75" customHeight="1" x14ac:dyDescent="0.2">
      <c r="A518" s="68">
        <v>44874</v>
      </c>
      <c r="B518" s="33">
        <v>44875</v>
      </c>
      <c r="C518" s="12" t="s">
        <v>39</v>
      </c>
      <c r="D518" s="12">
        <v>4</v>
      </c>
      <c r="E518" s="70">
        <v>44875</v>
      </c>
      <c r="F518" s="46" t="s">
        <v>60</v>
      </c>
      <c r="G518" s="40">
        <v>222051.63745507511</v>
      </c>
      <c r="H518" s="40">
        <v>2220.5163745507512</v>
      </c>
      <c r="I518" s="47">
        <v>55512.909363768777</v>
      </c>
    </row>
    <row r="519" spans="1:9" ht="15.75" customHeight="1" x14ac:dyDescent="0.2">
      <c r="A519" s="68">
        <v>44874</v>
      </c>
      <c r="B519" s="33">
        <v>44875</v>
      </c>
      <c r="C519" s="12" t="s">
        <v>40</v>
      </c>
      <c r="D519" s="12">
        <v>2</v>
      </c>
      <c r="E519" s="70">
        <v>44875</v>
      </c>
      <c r="F519" s="46" t="s">
        <v>61</v>
      </c>
      <c r="G519" s="40">
        <v>1000070099.0783758</v>
      </c>
      <c r="H519" s="40">
        <v>10000700.990783758</v>
      </c>
      <c r="I519" s="47">
        <v>500035049.53918791</v>
      </c>
    </row>
    <row r="520" spans="1:9" ht="15.75" customHeight="1" x14ac:dyDescent="0.2">
      <c r="A520" s="68">
        <v>44874</v>
      </c>
      <c r="B520" s="33">
        <v>44875</v>
      </c>
      <c r="C520" s="12" t="s">
        <v>41</v>
      </c>
      <c r="D520" s="12">
        <v>2</v>
      </c>
      <c r="E520" s="70">
        <v>44875</v>
      </c>
      <c r="F520" s="46" t="s">
        <v>10</v>
      </c>
      <c r="G520" s="40">
        <v>5777648.6172292298</v>
      </c>
      <c r="H520" s="40">
        <v>57776.486172292301</v>
      </c>
      <c r="I520" s="47">
        <v>2888824.3086146149</v>
      </c>
    </row>
    <row r="521" spans="1:9" ht="15.75" customHeight="1" x14ac:dyDescent="0.2">
      <c r="A521" s="68">
        <v>44874</v>
      </c>
      <c r="B521" s="33">
        <v>44875</v>
      </c>
      <c r="C521" s="12" t="s">
        <v>42</v>
      </c>
      <c r="D521" s="12">
        <v>2</v>
      </c>
      <c r="E521" s="70">
        <v>44875</v>
      </c>
      <c r="F521" s="46" t="s">
        <v>62</v>
      </c>
      <c r="G521" s="40">
        <v>742185.63154819375</v>
      </c>
      <c r="H521" s="40">
        <v>7421.8563154819376</v>
      </c>
      <c r="I521" s="47">
        <v>371092.81577409687</v>
      </c>
    </row>
    <row r="522" spans="1:9" ht="15.75" customHeight="1" x14ac:dyDescent="0.2">
      <c r="A522" s="68">
        <v>44874</v>
      </c>
      <c r="B522" s="33">
        <v>44875</v>
      </c>
      <c r="C522" s="12" t="s">
        <v>43</v>
      </c>
      <c r="D522" s="12">
        <v>12</v>
      </c>
      <c r="E522" s="70">
        <v>44875</v>
      </c>
      <c r="F522" s="46" t="s">
        <v>63</v>
      </c>
      <c r="G522" s="40">
        <v>29262.441302889198</v>
      </c>
      <c r="H522" s="40">
        <v>292.62441302889198</v>
      </c>
      <c r="I522" s="47">
        <v>2438.5367752407665</v>
      </c>
    </row>
    <row r="523" spans="1:9" ht="15.75" customHeight="1" x14ac:dyDescent="0.2">
      <c r="A523" s="68">
        <v>44874</v>
      </c>
      <c r="B523" s="33">
        <v>44875</v>
      </c>
      <c r="C523" s="12" t="s">
        <v>9</v>
      </c>
      <c r="D523" s="12">
        <v>800</v>
      </c>
      <c r="E523" s="70">
        <v>44875</v>
      </c>
      <c r="F523" s="46" t="s">
        <v>65</v>
      </c>
      <c r="G523" s="40">
        <v>109779.94755441735</v>
      </c>
      <c r="H523" s="40">
        <v>1097.7994755441734</v>
      </c>
      <c r="I523" s="47">
        <v>137.22493444302168</v>
      </c>
    </row>
    <row r="524" spans="1:9" ht="15.75" customHeight="1" x14ac:dyDescent="0.2">
      <c r="A524" s="69">
        <v>44874</v>
      </c>
      <c r="B524" s="54">
        <v>44875</v>
      </c>
      <c r="C524" s="75" t="s">
        <v>44</v>
      </c>
      <c r="D524" s="76">
        <v>2</v>
      </c>
      <c r="E524" s="71">
        <v>44875</v>
      </c>
      <c r="F524" s="44" t="s">
        <v>64</v>
      </c>
      <c r="G524" s="39">
        <v>115647.82272582228</v>
      </c>
      <c r="H524" s="39">
        <v>1156.4782272582229</v>
      </c>
      <c r="I524" s="48">
        <v>57823.911362911138</v>
      </c>
    </row>
    <row r="525" spans="1:9" ht="15.75" customHeight="1" x14ac:dyDescent="0.2">
      <c r="A525" s="68">
        <v>44875</v>
      </c>
      <c r="B525" s="33">
        <v>44876</v>
      </c>
      <c r="C525" s="12" t="s">
        <v>39</v>
      </c>
      <c r="D525" s="12">
        <v>2</v>
      </c>
      <c r="E525" s="70">
        <v>44876</v>
      </c>
      <c r="F525" s="46" t="s">
        <v>60</v>
      </c>
      <c r="G525" s="40">
        <v>115459.3428613607</v>
      </c>
      <c r="H525" s="40">
        <v>1154.5934286136069</v>
      </c>
      <c r="I525" s="47">
        <v>57729.671430680348</v>
      </c>
    </row>
    <row r="526" spans="1:9" ht="15.75" customHeight="1" x14ac:dyDescent="0.2">
      <c r="A526" s="68">
        <v>44875</v>
      </c>
      <c r="B526" s="33">
        <v>44876</v>
      </c>
      <c r="C526" s="12" t="s">
        <v>40</v>
      </c>
      <c r="D526" s="12">
        <v>1</v>
      </c>
      <c r="E526" s="70">
        <v>44876</v>
      </c>
      <c r="F526" s="46" t="s">
        <v>61</v>
      </c>
      <c r="G526" s="40">
        <v>499622852.91472858</v>
      </c>
      <c r="H526" s="40">
        <v>4996228.529147286</v>
      </c>
      <c r="I526" s="47">
        <v>499622852.91472858</v>
      </c>
    </row>
    <row r="527" spans="1:9" ht="15.75" customHeight="1" x14ac:dyDescent="0.2">
      <c r="A527" s="68">
        <v>44875</v>
      </c>
      <c r="B527" s="33">
        <v>44876</v>
      </c>
      <c r="C527" s="12" t="s">
        <v>41</v>
      </c>
      <c r="D527" s="12">
        <v>1</v>
      </c>
      <c r="E527" s="70">
        <v>44876</v>
      </c>
      <c r="F527" s="46" t="s">
        <v>10</v>
      </c>
      <c r="G527" s="40">
        <v>2875381.3823456238</v>
      </c>
      <c r="H527" s="40">
        <v>28753.813823456239</v>
      </c>
      <c r="I527" s="47">
        <v>2875381.3823456238</v>
      </c>
    </row>
    <row r="528" spans="1:9" ht="15.75" customHeight="1" x14ac:dyDescent="0.2">
      <c r="A528" s="68">
        <v>44875</v>
      </c>
      <c r="B528" s="33">
        <v>44876</v>
      </c>
      <c r="C528" s="12" t="s">
        <v>42</v>
      </c>
      <c r="D528" s="12">
        <v>1</v>
      </c>
      <c r="E528" s="70">
        <v>44876</v>
      </c>
      <c r="F528" s="46" t="s">
        <v>62</v>
      </c>
      <c r="G528" s="40">
        <v>382764.62014988723</v>
      </c>
      <c r="H528" s="40">
        <v>3827.6462014988724</v>
      </c>
      <c r="I528" s="47">
        <v>382764.62014988723</v>
      </c>
    </row>
    <row r="529" spans="1:9" ht="15.75" customHeight="1" x14ac:dyDescent="0.2">
      <c r="A529" s="68">
        <v>44875</v>
      </c>
      <c r="B529" s="33">
        <v>44876</v>
      </c>
      <c r="C529" s="12" t="s">
        <v>43</v>
      </c>
      <c r="D529" s="12">
        <v>6</v>
      </c>
      <c r="E529" s="70">
        <v>44876</v>
      </c>
      <c r="F529" s="46" t="s">
        <v>63</v>
      </c>
      <c r="G529" s="40">
        <v>15172.686512857836</v>
      </c>
      <c r="H529" s="40">
        <v>151.72686512857837</v>
      </c>
      <c r="I529" s="47">
        <v>2528.7810854763061</v>
      </c>
    </row>
    <row r="530" spans="1:9" ht="15.75" customHeight="1" x14ac:dyDescent="0.2">
      <c r="A530" s="68">
        <v>44875</v>
      </c>
      <c r="B530" s="33">
        <v>44876</v>
      </c>
      <c r="C530" s="12" t="s">
        <v>9</v>
      </c>
      <c r="D530" s="12">
        <v>400</v>
      </c>
      <c r="E530" s="70">
        <v>44876</v>
      </c>
      <c r="F530" s="46" t="s">
        <v>65</v>
      </c>
      <c r="G530" s="40">
        <v>55414.479116963113</v>
      </c>
      <c r="H530" s="40">
        <v>554.14479116963116</v>
      </c>
      <c r="I530" s="47">
        <v>138.53619779240779</v>
      </c>
    </row>
    <row r="531" spans="1:9" ht="15.75" customHeight="1" x14ac:dyDescent="0.2">
      <c r="A531" s="69">
        <v>44875</v>
      </c>
      <c r="B531" s="54">
        <v>44876</v>
      </c>
      <c r="C531" s="75" t="s">
        <v>44</v>
      </c>
      <c r="D531" s="76">
        <v>1</v>
      </c>
      <c r="E531" s="71">
        <v>44876</v>
      </c>
      <c r="F531" s="44" t="s">
        <v>64</v>
      </c>
      <c r="G531" s="39">
        <v>58676.052784029904</v>
      </c>
      <c r="H531" s="39">
        <v>586.76052784029901</v>
      </c>
      <c r="I531" s="48">
        <v>58676.052784029904</v>
      </c>
    </row>
    <row r="532" spans="1:9" ht="15.75" customHeight="1" x14ac:dyDescent="0.2">
      <c r="A532" s="68">
        <v>44876</v>
      </c>
      <c r="B532" s="33">
        <v>44879</v>
      </c>
      <c r="C532" s="12" t="s">
        <v>39</v>
      </c>
      <c r="D532" s="12">
        <v>6</v>
      </c>
      <c r="E532" s="70">
        <v>44879</v>
      </c>
      <c r="F532" s="46" t="s">
        <v>60</v>
      </c>
      <c r="G532" s="40">
        <v>339831.99478247465</v>
      </c>
      <c r="H532" s="40">
        <v>3398.3199478247466</v>
      </c>
      <c r="I532" s="47">
        <v>56638.665797079106</v>
      </c>
    </row>
    <row r="533" spans="1:9" ht="15.75" customHeight="1" x14ac:dyDescent="0.2">
      <c r="A533" s="68">
        <v>44876</v>
      </c>
      <c r="B533" s="33">
        <v>44879</v>
      </c>
      <c r="C533" s="12" t="s">
        <v>40</v>
      </c>
      <c r="D533" s="12">
        <v>3</v>
      </c>
      <c r="E533" s="70">
        <v>44879</v>
      </c>
      <c r="F533" s="46" t="s">
        <v>61</v>
      </c>
      <c r="G533" s="40">
        <v>1500406303.0719733</v>
      </c>
      <c r="H533" s="40">
        <v>15004063.030719733</v>
      </c>
      <c r="I533" s="47">
        <v>500135434.35732448</v>
      </c>
    </row>
    <row r="534" spans="1:9" ht="15.75" customHeight="1" x14ac:dyDescent="0.2">
      <c r="A534" s="68">
        <v>44876</v>
      </c>
      <c r="B534" s="33">
        <v>44879</v>
      </c>
      <c r="C534" s="12" t="s">
        <v>41</v>
      </c>
      <c r="D534" s="12">
        <v>3</v>
      </c>
      <c r="E534" s="70">
        <v>44879</v>
      </c>
      <c r="F534" s="46" t="s">
        <v>10</v>
      </c>
      <c r="G534" s="40">
        <v>8629133.7558987904</v>
      </c>
      <c r="H534" s="40">
        <v>86291.3375589879</v>
      </c>
      <c r="I534" s="47">
        <v>2876377.9186329301</v>
      </c>
    </row>
    <row r="535" spans="1:9" ht="15.75" customHeight="1" x14ac:dyDescent="0.2">
      <c r="A535" s="68">
        <v>44876</v>
      </c>
      <c r="B535" s="33">
        <v>44879</v>
      </c>
      <c r="C535" s="12" t="s">
        <v>42</v>
      </c>
      <c r="D535" s="12">
        <v>3</v>
      </c>
      <c r="E535" s="70">
        <v>44879</v>
      </c>
      <c r="F535" s="46" t="s">
        <v>62</v>
      </c>
      <c r="G535" s="40">
        <v>1118029.6271833086</v>
      </c>
      <c r="H535" s="40">
        <v>11180.296271833085</v>
      </c>
      <c r="I535" s="47">
        <v>372676.5423944362</v>
      </c>
    </row>
    <row r="536" spans="1:9" ht="15.75" customHeight="1" x14ac:dyDescent="0.2">
      <c r="A536" s="68">
        <v>44876</v>
      </c>
      <c r="B536" s="33">
        <v>44879</v>
      </c>
      <c r="C536" s="12" t="s">
        <v>43</v>
      </c>
      <c r="D536" s="12">
        <v>18</v>
      </c>
      <c r="E536" s="70">
        <v>44879</v>
      </c>
      <c r="F536" s="46" t="s">
        <v>63</v>
      </c>
      <c r="G536" s="40">
        <v>44914.353343524832</v>
      </c>
      <c r="H536" s="40">
        <v>449.14353343524834</v>
      </c>
      <c r="I536" s="47">
        <v>2495.2418524180462</v>
      </c>
    </row>
    <row r="537" spans="1:9" ht="15.75" customHeight="1" x14ac:dyDescent="0.2">
      <c r="A537" s="68">
        <v>44876</v>
      </c>
      <c r="B537" s="33">
        <v>44879</v>
      </c>
      <c r="C537" s="12" t="s">
        <v>9</v>
      </c>
      <c r="D537" s="12">
        <v>1200</v>
      </c>
      <c r="E537" s="70">
        <v>44879</v>
      </c>
      <c r="F537" s="46" t="s">
        <v>65</v>
      </c>
      <c r="G537" s="40">
        <v>164502.36589832258</v>
      </c>
      <c r="H537" s="40">
        <v>1645.0236589832257</v>
      </c>
      <c r="I537" s="47">
        <v>137.08530491526881</v>
      </c>
    </row>
    <row r="538" spans="1:9" ht="15.75" customHeight="1" x14ac:dyDescent="0.2">
      <c r="A538" s="69">
        <v>44876</v>
      </c>
      <c r="B538" s="54">
        <v>44879</v>
      </c>
      <c r="C538" s="75" t="s">
        <v>44</v>
      </c>
      <c r="D538" s="76">
        <v>3</v>
      </c>
      <c r="E538" s="71">
        <v>44879</v>
      </c>
      <c r="F538" s="44" t="s">
        <v>64</v>
      </c>
      <c r="G538" s="39">
        <v>172649.35715318343</v>
      </c>
      <c r="H538" s="39">
        <v>1726.4935715318343</v>
      </c>
      <c r="I538" s="48">
        <v>57549.785717727806</v>
      </c>
    </row>
    <row r="539" spans="1:9" ht="15.75" customHeight="1" x14ac:dyDescent="0.2">
      <c r="A539" s="68">
        <v>44879</v>
      </c>
      <c r="B539" s="33">
        <v>44880</v>
      </c>
      <c r="C539" s="12" t="s">
        <v>26</v>
      </c>
      <c r="D539" s="12">
        <v>7850</v>
      </c>
      <c r="E539" s="70">
        <v>44880</v>
      </c>
      <c r="F539" s="46" t="s">
        <v>51</v>
      </c>
      <c r="G539" s="40">
        <v>24410.461163447992</v>
      </c>
      <c r="H539" s="40">
        <v>244.10461163447991</v>
      </c>
      <c r="I539" s="47">
        <v>3.1096128870634385</v>
      </c>
    </row>
    <row r="540" spans="1:9" ht="15.75" customHeight="1" x14ac:dyDescent="0.2">
      <c r="A540" s="68">
        <v>44879</v>
      </c>
      <c r="B540" s="33">
        <v>44880</v>
      </c>
      <c r="C540" s="12" t="s">
        <v>27</v>
      </c>
      <c r="D540" s="12">
        <v>6000</v>
      </c>
      <c r="E540" s="70">
        <v>44880</v>
      </c>
      <c r="F540" s="46" t="s">
        <v>51</v>
      </c>
      <c r="G540" s="40">
        <v>97310.201145732513</v>
      </c>
      <c r="H540" s="40">
        <v>973.10201145732515</v>
      </c>
      <c r="I540" s="47">
        <v>16.218366857622087</v>
      </c>
    </row>
    <row r="541" spans="1:9" ht="15.75" customHeight="1" x14ac:dyDescent="0.2">
      <c r="A541" s="68">
        <v>44879</v>
      </c>
      <c r="B541" s="33">
        <v>44880</v>
      </c>
      <c r="C541" s="12" t="s">
        <v>28</v>
      </c>
      <c r="D541" s="12">
        <v>10000</v>
      </c>
      <c r="E541" s="70">
        <v>44880</v>
      </c>
      <c r="F541" s="46" t="s">
        <v>53</v>
      </c>
      <c r="G541" s="40">
        <v>19697.259854877138</v>
      </c>
      <c r="H541" s="40">
        <v>196.9725985487714</v>
      </c>
      <c r="I541" s="47">
        <v>1.9697259854877138</v>
      </c>
    </row>
    <row r="542" spans="1:9" ht="15.75" customHeight="1" x14ac:dyDescent="0.2">
      <c r="A542" s="68">
        <v>44879</v>
      </c>
      <c r="B542" s="33">
        <v>44880</v>
      </c>
      <c r="C542" s="12" t="s">
        <v>29</v>
      </c>
      <c r="D542" s="12">
        <v>25000</v>
      </c>
      <c r="E542" s="70">
        <v>44880</v>
      </c>
      <c r="F542" s="46" t="s">
        <v>54</v>
      </c>
      <c r="G542" s="40">
        <v>541140.86557560728</v>
      </c>
      <c r="H542" s="40">
        <v>5411.4086557560731</v>
      </c>
      <c r="I542" s="47">
        <v>21.645634623024293</v>
      </c>
    </row>
    <row r="543" spans="1:9" ht="15.75" customHeight="1" x14ac:dyDescent="0.2">
      <c r="A543" s="68">
        <v>44879</v>
      </c>
      <c r="B543" s="33">
        <v>44880</v>
      </c>
      <c r="C543" s="12" t="s">
        <v>30</v>
      </c>
      <c r="D543" s="12">
        <v>25000</v>
      </c>
      <c r="E543" s="70">
        <v>44880</v>
      </c>
      <c r="F543" s="46" t="s">
        <v>54</v>
      </c>
      <c r="G543" s="40">
        <v>861896.40794394934</v>
      </c>
      <c r="H543" s="40">
        <v>8618.9640794394927</v>
      </c>
      <c r="I543" s="47">
        <v>34.475856317757973</v>
      </c>
    </row>
    <row r="544" spans="1:9" ht="15.75" customHeight="1" x14ac:dyDescent="0.2">
      <c r="A544" s="68">
        <v>44879</v>
      </c>
      <c r="B544" s="33">
        <v>44880</v>
      </c>
      <c r="C544" s="12" t="s">
        <v>31</v>
      </c>
      <c r="D544" s="12">
        <v>50000</v>
      </c>
      <c r="E544" s="70">
        <v>44880</v>
      </c>
      <c r="F544" s="46" t="s">
        <v>52</v>
      </c>
      <c r="G544" s="40">
        <v>64100.990808528833</v>
      </c>
      <c r="H544" s="40">
        <v>641.00990808528832</v>
      </c>
      <c r="I544" s="47">
        <v>1.2820198161705767</v>
      </c>
    </row>
    <row r="545" spans="1:9" ht="15.75" customHeight="1" x14ac:dyDescent="0.2">
      <c r="A545" s="68">
        <v>44879</v>
      </c>
      <c r="B545" s="33">
        <v>44880</v>
      </c>
      <c r="C545" s="12" t="s">
        <v>32</v>
      </c>
      <c r="D545" s="12">
        <v>1250</v>
      </c>
      <c r="E545" s="70">
        <v>44880</v>
      </c>
      <c r="F545" s="46" t="s">
        <v>55</v>
      </c>
      <c r="G545" s="40">
        <v>26029.018164945013</v>
      </c>
      <c r="H545" s="40">
        <v>260.29018164945012</v>
      </c>
      <c r="I545" s="47">
        <v>20.823214531956012</v>
      </c>
    </row>
    <row r="546" spans="1:9" ht="15.75" customHeight="1" x14ac:dyDescent="0.2">
      <c r="A546" s="68">
        <v>44879</v>
      </c>
      <c r="B546" s="33">
        <v>44880</v>
      </c>
      <c r="C546" s="12" t="s">
        <v>33</v>
      </c>
      <c r="D546" s="12">
        <v>300</v>
      </c>
      <c r="E546" s="70">
        <v>44880</v>
      </c>
      <c r="F546" s="46" t="s">
        <v>56</v>
      </c>
      <c r="G546" s="40">
        <v>644321.83738273254</v>
      </c>
      <c r="H546" s="40">
        <v>6443.2183738273252</v>
      </c>
      <c r="I546" s="47">
        <v>2147.7394579424417</v>
      </c>
    </row>
    <row r="547" spans="1:9" ht="15.75" customHeight="1" x14ac:dyDescent="0.2">
      <c r="A547" s="69">
        <v>44879</v>
      </c>
      <c r="B547" s="54">
        <v>44880</v>
      </c>
      <c r="C547" s="8" t="s">
        <v>9</v>
      </c>
      <c r="D547" s="76">
        <v>600</v>
      </c>
      <c r="E547" s="71">
        <v>44880</v>
      </c>
      <c r="F547" s="44" t="s">
        <v>65</v>
      </c>
      <c r="G547" s="39">
        <v>83807.812600823032</v>
      </c>
      <c r="H547" s="39">
        <v>838.07812600823036</v>
      </c>
      <c r="I547" s="48">
        <v>139.67968766803838</v>
      </c>
    </row>
    <row r="548" spans="1:9" ht="15.75" customHeight="1" x14ac:dyDescent="0.2">
      <c r="G548" s="38"/>
      <c r="H548" s="38"/>
    </row>
    <row r="549" spans="1:9" ht="15.75" customHeight="1" x14ac:dyDescent="0.2">
      <c r="G549" s="38"/>
      <c r="H549" s="38"/>
    </row>
    <row r="550" spans="1:9" ht="15.75" customHeight="1" x14ac:dyDescent="0.2">
      <c r="G550" s="38"/>
      <c r="H550" s="38"/>
    </row>
    <row r="551" spans="1:9" ht="15.75" customHeight="1" x14ac:dyDescent="0.2">
      <c r="G551" s="38"/>
      <c r="H551" s="38"/>
    </row>
    <row r="552" spans="1:9" ht="15.75" customHeight="1" x14ac:dyDescent="0.2">
      <c r="G552" s="38"/>
      <c r="H552" s="38"/>
    </row>
    <row r="553" spans="1:9" ht="15.75" customHeight="1" x14ac:dyDescent="0.2">
      <c r="G553" s="38"/>
      <c r="H553" s="38"/>
    </row>
    <row r="554" spans="1:9" ht="15.75" customHeight="1" x14ac:dyDescent="0.2">
      <c r="G554" s="38"/>
      <c r="H554" s="38"/>
    </row>
    <row r="555" spans="1:9" ht="15.75" customHeight="1" x14ac:dyDescent="0.2">
      <c r="G555" s="38"/>
      <c r="H555" s="38"/>
    </row>
    <row r="556" spans="1:9" ht="15.75" customHeight="1" x14ac:dyDescent="0.2">
      <c r="G556" s="38"/>
      <c r="H556" s="38"/>
    </row>
    <row r="557" spans="1:9" ht="15.75" customHeight="1" x14ac:dyDescent="0.2">
      <c r="G557" s="38"/>
      <c r="H557" s="38"/>
    </row>
    <row r="558" spans="1:9" ht="15.75" customHeight="1" x14ac:dyDescent="0.2">
      <c r="G558" s="38"/>
      <c r="H558" s="38"/>
    </row>
    <row r="559" spans="1:9" ht="15.75" customHeight="1" x14ac:dyDescent="0.2">
      <c r="G559" s="38"/>
      <c r="H559" s="38"/>
    </row>
    <row r="560" spans="1:9" ht="15.75" customHeight="1" x14ac:dyDescent="0.2">
      <c r="G560" s="38"/>
      <c r="H560" s="38"/>
    </row>
    <row r="561" spans="7:8" ht="15.75" customHeight="1" x14ac:dyDescent="0.2">
      <c r="G561" s="38"/>
      <c r="H561" s="38"/>
    </row>
    <row r="562" spans="7:8" ht="15.75" customHeight="1" x14ac:dyDescent="0.2">
      <c r="G562" s="38"/>
      <c r="H562" s="38"/>
    </row>
    <row r="563" spans="7:8" ht="15.75" customHeight="1" x14ac:dyDescent="0.2">
      <c r="G563" s="38"/>
      <c r="H563" s="38"/>
    </row>
    <row r="564" spans="7:8" ht="15.75" customHeight="1" x14ac:dyDescent="0.2">
      <c r="G564" s="38"/>
      <c r="H564" s="38"/>
    </row>
    <row r="565" spans="7:8" ht="15.75" customHeight="1" x14ac:dyDescent="0.2">
      <c r="G565" s="38"/>
      <c r="H565" s="38"/>
    </row>
    <row r="566" spans="7:8" ht="15.75" customHeight="1" x14ac:dyDescent="0.2">
      <c r="G566" s="38"/>
      <c r="H566" s="38"/>
    </row>
    <row r="567" spans="7:8" ht="15.75" customHeight="1" x14ac:dyDescent="0.2">
      <c r="G567" s="38"/>
      <c r="H567" s="38"/>
    </row>
    <row r="568" spans="7:8" ht="15.75" customHeight="1" x14ac:dyDescent="0.2">
      <c r="G568" s="38"/>
      <c r="H568" s="38"/>
    </row>
    <row r="569" spans="7:8" ht="15.75" customHeight="1" x14ac:dyDescent="0.2">
      <c r="G569" s="38"/>
      <c r="H569" s="38"/>
    </row>
    <row r="570" spans="7:8" ht="15.75" customHeight="1" x14ac:dyDescent="0.2">
      <c r="G570" s="38"/>
      <c r="H570" s="38"/>
    </row>
    <row r="571" spans="7:8" ht="15.75" customHeight="1" x14ac:dyDescent="0.2">
      <c r="G571" s="38"/>
      <c r="H571" s="38"/>
    </row>
    <row r="572" spans="7:8" ht="15.75" customHeight="1" x14ac:dyDescent="0.2">
      <c r="G572" s="38"/>
      <c r="H572" s="38"/>
    </row>
    <row r="573" spans="7:8" ht="15.75" customHeight="1" x14ac:dyDescent="0.2">
      <c r="G573" s="38"/>
      <c r="H573" s="38"/>
    </row>
    <row r="574" spans="7:8" ht="15.75" customHeight="1" x14ac:dyDescent="0.2">
      <c r="G574" s="38"/>
      <c r="H574" s="38"/>
    </row>
    <row r="575" spans="7:8" ht="15.75" customHeight="1" x14ac:dyDescent="0.2">
      <c r="G575" s="38"/>
      <c r="H575" s="38"/>
    </row>
    <row r="576" spans="7:8" ht="15.75" customHeight="1" x14ac:dyDescent="0.2">
      <c r="G576" s="38"/>
      <c r="H576" s="38"/>
    </row>
    <row r="577" spans="7:8" ht="15.75" customHeight="1" x14ac:dyDescent="0.2">
      <c r="G577" s="38"/>
      <c r="H577" s="38"/>
    </row>
    <row r="578" spans="7:8" ht="15.75" customHeight="1" x14ac:dyDescent="0.2">
      <c r="G578" s="38"/>
      <c r="H578" s="38"/>
    </row>
    <row r="579" spans="7:8" ht="15.75" customHeight="1" x14ac:dyDescent="0.2">
      <c r="G579" s="38"/>
      <c r="H579" s="38"/>
    </row>
    <row r="580" spans="7:8" ht="15.75" customHeight="1" x14ac:dyDescent="0.2">
      <c r="G580" s="38"/>
      <c r="H580" s="38"/>
    </row>
    <row r="581" spans="7:8" ht="15.75" customHeight="1" x14ac:dyDescent="0.2">
      <c r="G581" s="38"/>
      <c r="H581" s="38"/>
    </row>
    <row r="582" spans="7:8" ht="15.75" customHeight="1" x14ac:dyDescent="0.2">
      <c r="G582" s="38"/>
      <c r="H582" s="38"/>
    </row>
    <row r="583" spans="7:8" ht="15.75" customHeight="1" x14ac:dyDescent="0.2">
      <c r="G583" s="38"/>
      <c r="H583" s="38"/>
    </row>
    <row r="584" spans="7:8" ht="15.75" customHeight="1" x14ac:dyDescent="0.2">
      <c r="G584" s="38"/>
      <c r="H584" s="38"/>
    </row>
    <row r="585" spans="7:8" ht="15.75" customHeight="1" x14ac:dyDescent="0.2">
      <c r="G585" s="38"/>
      <c r="H585" s="38"/>
    </row>
    <row r="586" spans="7:8" ht="15.75" customHeight="1" x14ac:dyDescent="0.2">
      <c r="G586" s="38"/>
      <c r="H586" s="38"/>
    </row>
    <row r="587" spans="7:8" ht="15.75" customHeight="1" x14ac:dyDescent="0.2">
      <c r="G587" s="38"/>
      <c r="H587" s="38"/>
    </row>
    <row r="588" spans="7:8" ht="15.75" customHeight="1" x14ac:dyDescent="0.2">
      <c r="G588" s="38"/>
      <c r="H588" s="38"/>
    </row>
    <row r="589" spans="7:8" ht="15.75" customHeight="1" x14ac:dyDescent="0.2">
      <c r="G589" s="38"/>
      <c r="H589" s="38"/>
    </row>
    <row r="590" spans="7:8" ht="15.75" customHeight="1" x14ac:dyDescent="0.2">
      <c r="G590" s="38"/>
      <c r="H590" s="38"/>
    </row>
    <row r="591" spans="7:8" ht="15.75" customHeight="1" x14ac:dyDescent="0.2">
      <c r="G591" s="38"/>
      <c r="H591" s="38"/>
    </row>
    <row r="592" spans="7:8" ht="15.75" customHeight="1" x14ac:dyDescent="0.2">
      <c r="G592" s="38"/>
      <c r="H592" s="38"/>
    </row>
    <row r="593" spans="7:8" ht="15.75" customHeight="1" x14ac:dyDescent="0.2">
      <c r="G593" s="38"/>
      <c r="H593" s="38"/>
    </row>
    <row r="594" spans="7:8" ht="15.75" customHeight="1" x14ac:dyDescent="0.2">
      <c r="G594" s="38"/>
      <c r="H594" s="38"/>
    </row>
    <row r="595" spans="7:8" ht="15.75" customHeight="1" x14ac:dyDescent="0.2">
      <c r="G595" s="38"/>
      <c r="H595" s="38"/>
    </row>
    <row r="596" spans="7:8" ht="15.75" customHeight="1" x14ac:dyDescent="0.2">
      <c r="G596" s="38"/>
      <c r="H596" s="38"/>
    </row>
    <row r="597" spans="7:8" ht="15.75" customHeight="1" x14ac:dyDescent="0.2">
      <c r="G597" s="38"/>
      <c r="H597" s="38"/>
    </row>
    <row r="598" spans="7:8" ht="15.75" customHeight="1" x14ac:dyDescent="0.2">
      <c r="G598" s="38"/>
      <c r="H598" s="38"/>
    </row>
    <row r="599" spans="7:8" ht="15.75" customHeight="1" x14ac:dyDescent="0.2">
      <c r="G599" s="38"/>
      <c r="H599" s="38"/>
    </row>
    <row r="600" spans="7:8" ht="15.75" customHeight="1" x14ac:dyDescent="0.2">
      <c r="G600" s="38"/>
      <c r="H600" s="38"/>
    </row>
    <row r="601" spans="7:8" ht="15.75" customHeight="1" x14ac:dyDescent="0.2">
      <c r="G601" s="38"/>
      <c r="H601" s="38"/>
    </row>
    <row r="602" spans="7:8" ht="15.75" customHeight="1" x14ac:dyDescent="0.2">
      <c r="G602" s="38"/>
      <c r="H602" s="38"/>
    </row>
    <row r="603" spans="7:8" ht="15.75" customHeight="1" x14ac:dyDescent="0.2">
      <c r="G603" s="38"/>
      <c r="H603" s="38"/>
    </row>
    <row r="604" spans="7:8" ht="15.75" customHeight="1" x14ac:dyDescent="0.2">
      <c r="G604" s="38"/>
      <c r="H604" s="38"/>
    </row>
    <row r="605" spans="7:8" ht="15.75" customHeight="1" x14ac:dyDescent="0.2">
      <c r="G605" s="38"/>
      <c r="H605" s="38"/>
    </row>
    <row r="606" spans="7:8" ht="15.75" customHeight="1" x14ac:dyDescent="0.2">
      <c r="G606" s="38"/>
      <c r="H606" s="38"/>
    </row>
    <row r="607" spans="7:8" ht="15.75" customHeight="1" x14ac:dyDescent="0.2">
      <c r="G607" s="38"/>
      <c r="H607" s="38"/>
    </row>
    <row r="608" spans="7:8" ht="15.75" customHeight="1" x14ac:dyDescent="0.2">
      <c r="G608" s="38"/>
      <c r="H608" s="38"/>
    </row>
    <row r="609" spans="7:8" ht="15.75" customHeight="1" x14ac:dyDescent="0.2">
      <c r="G609" s="38"/>
      <c r="H609" s="38"/>
    </row>
    <row r="610" spans="7:8" ht="15.75" customHeight="1" x14ac:dyDescent="0.2">
      <c r="G610" s="38"/>
      <c r="H610" s="38"/>
    </row>
    <row r="611" spans="7:8" ht="15.75" customHeight="1" x14ac:dyDescent="0.2">
      <c r="G611" s="38"/>
      <c r="H611" s="38"/>
    </row>
    <row r="612" spans="7:8" ht="15.75" customHeight="1" x14ac:dyDescent="0.2">
      <c r="G612" s="38"/>
      <c r="H612" s="38"/>
    </row>
    <row r="613" spans="7:8" ht="15.75" customHeight="1" x14ac:dyDescent="0.2">
      <c r="G613" s="38"/>
      <c r="H613" s="38"/>
    </row>
    <row r="614" spans="7:8" ht="15.75" customHeight="1" x14ac:dyDescent="0.2">
      <c r="G614" s="38"/>
      <c r="H614" s="38"/>
    </row>
    <row r="615" spans="7:8" ht="15.75" customHeight="1" x14ac:dyDescent="0.2">
      <c r="G615" s="38"/>
      <c r="H615" s="38"/>
    </row>
    <row r="616" spans="7:8" ht="15.75" customHeight="1" x14ac:dyDescent="0.2">
      <c r="G616" s="38"/>
      <c r="H616" s="38"/>
    </row>
    <row r="617" spans="7:8" ht="15.75" customHeight="1" x14ac:dyDescent="0.2">
      <c r="G617" s="38"/>
      <c r="H617" s="38"/>
    </row>
    <row r="618" spans="7:8" ht="15.75" customHeight="1" x14ac:dyDescent="0.2">
      <c r="G618" s="38"/>
      <c r="H618" s="38"/>
    </row>
    <row r="619" spans="7:8" ht="15.75" customHeight="1" x14ac:dyDescent="0.2">
      <c r="G619" s="38"/>
      <c r="H619" s="38"/>
    </row>
    <row r="620" spans="7:8" ht="15.75" customHeight="1" x14ac:dyDescent="0.2">
      <c r="G620" s="38"/>
      <c r="H620" s="38"/>
    </row>
    <row r="621" spans="7:8" ht="15.75" customHeight="1" x14ac:dyDescent="0.2">
      <c r="G621" s="38"/>
      <c r="H621" s="38"/>
    </row>
    <row r="622" spans="7:8" ht="15.75" customHeight="1" x14ac:dyDescent="0.2">
      <c r="G622" s="38"/>
      <c r="H622" s="38"/>
    </row>
    <row r="623" spans="7:8" ht="15.75" customHeight="1" x14ac:dyDescent="0.2">
      <c r="G623" s="38"/>
      <c r="H623" s="38"/>
    </row>
    <row r="624" spans="7:8" ht="15.75" customHeight="1" x14ac:dyDescent="0.2">
      <c r="G624" s="38"/>
      <c r="H624" s="38"/>
    </row>
    <row r="625" spans="7:8" ht="15.75" customHeight="1" x14ac:dyDescent="0.2">
      <c r="G625" s="38"/>
      <c r="H625" s="38"/>
    </row>
    <row r="626" spans="7:8" ht="15.75" customHeight="1" x14ac:dyDescent="0.2">
      <c r="G626" s="38"/>
      <c r="H626" s="38"/>
    </row>
    <row r="627" spans="7:8" ht="15.75" customHeight="1" x14ac:dyDescent="0.2">
      <c r="G627" s="38"/>
      <c r="H627" s="38"/>
    </row>
    <row r="628" spans="7:8" ht="15.75" customHeight="1" x14ac:dyDescent="0.2">
      <c r="G628" s="38"/>
      <c r="H628" s="38"/>
    </row>
    <row r="629" spans="7:8" ht="15.75" customHeight="1" x14ac:dyDescent="0.2">
      <c r="G629" s="38"/>
      <c r="H629" s="38"/>
    </row>
    <row r="630" spans="7:8" ht="15.75" customHeight="1" x14ac:dyDescent="0.2">
      <c r="G630" s="38"/>
      <c r="H630" s="38"/>
    </row>
    <row r="631" spans="7:8" ht="15.75" customHeight="1" x14ac:dyDescent="0.2">
      <c r="G631" s="38"/>
      <c r="H631" s="38"/>
    </row>
    <row r="632" spans="7:8" ht="15.75" customHeight="1" x14ac:dyDescent="0.2">
      <c r="G632" s="38"/>
      <c r="H632" s="38"/>
    </row>
    <row r="633" spans="7:8" ht="15.75" customHeight="1" x14ac:dyDescent="0.2">
      <c r="G633" s="38"/>
      <c r="H633" s="38"/>
    </row>
    <row r="634" spans="7:8" ht="15.75" customHeight="1" x14ac:dyDescent="0.2">
      <c r="G634" s="38"/>
      <c r="H634" s="38"/>
    </row>
    <row r="635" spans="7:8" ht="15.75" customHeight="1" x14ac:dyDescent="0.2">
      <c r="G635" s="38"/>
      <c r="H635" s="38"/>
    </row>
    <row r="636" spans="7:8" ht="15.75" customHeight="1" x14ac:dyDescent="0.2">
      <c r="G636" s="38"/>
      <c r="H636" s="38"/>
    </row>
    <row r="637" spans="7:8" ht="15.75" customHeight="1" x14ac:dyDescent="0.2">
      <c r="G637" s="38"/>
      <c r="H637" s="38"/>
    </row>
    <row r="638" spans="7:8" ht="15.75" customHeight="1" x14ac:dyDescent="0.2">
      <c r="G638" s="38"/>
      <c r="H638" s="38"/>
    </row>
    <row r="639" spans="7:8" ht="15.75" customHeight="1" x14ac:dyDescent="0.2">
      <c r="G639" s="38"/>
      <c r="H639" s="38"/>
    </row>
    <row r="640" spans="7:8" ht="15.75" customHeight="1" x14ac:dyDescent="0.2">
      <c r="G640" s="38"/>
      <c r="H640" s="38"/>
    </row>
    <row r="641" spans="7:8" ht="15.75" customHeight="1" x14ac:dyDescent="0.2">
      <c r="G641" s="38"/>
      <c r="H641" s="38"/>
    </row>
    <row r="642" spans="7:8" ht="15.75" customHeight="1" x14ac:dyDescent="0.2">
      <c r="G642" s="38"/>
      <c r="H642" s="38"/>
    </row>
    <row r="643" spans="7:8" ht="15.75" customHeight="1" x14ac:dyDescent="0.2">
      <c r="G643" s="38"/>
      <c r="H643" s="38"/>
    </row>
    <row r="644" spans="7:8" ht="15.75" customHeight="1" x14ac:dyDescent="0.2">
      <c r="G644" s="38"/>
      <c r="H644" s="38"/>
    </row>
    <row r="645" spans="7:8" ht="15.75" customHeight="1" x14ac:dyDescent="0.2">
      <c r="G645" s="38"/>
      <c r="H645" s="38"/>
    </row>
    <row r="646" spans="7:8" ht="15.75" customHeight="1" x14ac:dyDescent="0.2">
      <c r="G646" s="38"/>
      <c r="H646" s="38"/>
    </row>
    <row r="647" spans="7:8" ht="15.75" customHeight="1" x14ac:dyDescent="0.2">
      <c r="G647" s="38"/>
      <c r="H647" s="38"/>
    </row>
    <row r="648" spans="7:8" ht="15.75" customHeight="1" x14ac:dyDescent="0.2">
      <c r="G648" s="38"/>
      <c r="H648" s="38"/>
    </row>
    <row r="649" spans="7:8" ht="15.75" customHeight="1" x14ac:dyDescent="0.2">
      <c r="G649" s="38"/>
      <c r="H649" s="38"/>
    </row>
    <row r="650" spans="7:8" ht="15.75" customHeight="1" x14ac:dyDescent="0.2">
      <c r="G650" s="38"/>
      <c r="H650" s="38"/>
    </row>
    <row r="651" spans="7:8" ht="15.75" customHeight="1" x14ac:dyDescent="0.2">
      <c r="G651" s="38"/>
      <c r="H651" s="38"/>
    </row>
    <row r="652" spans="7:8" ht="15.75" customHeight="1" x14ac:dyDescent="0.2">
      <c r="G652" s="38"/>
      <c r="H652" s="38"/>
    </row>
    <row r="653" spans="7:8" ht="15.75" customHeight="1" x14ac:dyDescent="0.2">
      <c r="G653" s="38"/>
      <c r="H653" s="38"/>
    </row>
    <row r="654" spans="7:8" ht="15.75" customHeight="1" x14ac:dyDescent="0.2">
      <c r="G654" s="38"/>
      <c r="H654" s="38"/>
    </row>
    <row r="655" spans="7:8" ht="15.75" customHeight="1" x14ac:dyDescent="0.2">
      <c r="G655" s="38"/>
      <c r="H655" s="38"/>
    </row>
    <row r="656" spans="7:8" ht="15.75" customHeight="1" x14ac:dyDescent="0.2">
      <c r="G656" s="38"/>
      <c r="H656" s="38"/>
    </row>
    <row r="657" spans="7:8" ht="15.75" customHeight="1" x14ac:dyDescent="0.2">
      <c r="G657" s="38"/>
      <c r="H657" s="38"/>
    </row>
    <row r="658" spans="7:8" ht="15.75" customHeight="1" x14ac:dyDescent="0.2">
      <c r="G658" s="38"/>
      <c r="H658" s="38"/>
    </row>
    <row r="659" spans="7:8" ht="15.75" customHeight="1" x14ac:dyDescent="0.2">
      <c r="G659" s="38"/>
      <c r="H659" s="38"/>
    </row>
    <row r="660" spans="7:8" ht="15.75" customHeight="1" x14ac:dyDescent="0.2">
      <c r="G660" s="38"/>
      <c r="H660" s="38"/>
    </row>
    <row r="661" spans="7:8" ht="15.75" customHeight="1" x14ac:dyDescent="0.2">
      <c r="G661" s="38"/>
      <c r="H661" s="38"/>
    </row>
    <row r="662" spans="7:8" ht="15.75" customHeight="1" x14ac:dyDescent="0.2">
      <c r="G662" s="38"/>
      <c r="H662" s="38"/>
    </row>
    <row r="663" spans="7:8" ht="15.75" customHeight="1" x14ac:dyDescent="0.2">
      <c r="G663" s="38"/>
      <c r="H663" s="38"/>
    </row>
    <row r="664" spans="7:8" ht="15.75" customHeight="1" x14ac:dyDescent="0.2">
      <c r="G664" s="38"/>
      <c r="H664" s="38"/>
    </row>
    <row r="665" spans="7:8" ht="15.75" customHeight="1" x14ac:dyDescent="0.2">
      <c r="G665" s="38"/>
      <c r="H665" s="38"/>
    </row>
    <row r="666" spans="7:8" ht="15.75" customHeight="1" x14ac:dyDescent="0.2">
      <c r="G666" s="38"/>
      <c r="H666" s="38"/>
    </row>
    <row r="667" spans="7:8" ht="15.75" customHeight="1" x14ac:dyDescent="0.2">
      <c r="G667" s="38"/>
      <c r="H667" s="38"/>
    </row>
    <row r="668" spans="7:8" ht="15.75" customHeight="1" x14ac:dyDescent="0.2">
      <c r="G668" s="38"/>
      <c r="H668" s="38"/>
    </row>
    <row r="669" spans="7:8" ht="15.75" customHeight="1" x14ac:dyDescent="0.2">
      <c r="G669" s="38"/>
      <c r="H669" s="38"/>
    </row>
    <row r="670" spans="7:8" ht="15.75" customHeight="1" x14ac:dyDescent="0.2">
      <c r="G670" s="38"/>
      <c r="H670" s="38"/>
    </row>
    <row r="671" spans="7:8" ht="15.75" customHeight="1" x14ac:dyDescent="0.2">
      <c r="G671" s="38"/>
      <c r="H671" s="38"/>
    </row>
    <row r="672" spans="7:8" ht="15.75" customHeight="1" x14ac:dyDescent="0.2">
      <c r="G672" s="38"/>
      <c r="H672" s="38"/>
    </row>
    <row r="673" spans="7:8" ht="15.75" customHeight="1" x14ac:dyDescent="0.2">
      <c r="G673" s="38"/>
      <c r="H673" s="38"/>
    </row>
    <row r="674" spans="7:8" ht="15.75" customHeight="1" x14ac:dyDescent="0.2">
      <c r="G674" s="38"/>
      <c r="H674" s="38"/>
    </row>
    <row r="675" spans="7:8" ht="15.75" customHeight="1" x14ac:dyDescent="0.2">
      <c r="G675" s="38"/>
      <c r="H675" s="38"/>
    </row>
    <row r="676" spans="7:8" ht="15.75" customHeight="1" x14ac:dyDescent="0.2">
      <c r="G676" s="38"/>
      <c r="H676" s="38"/>
    </row>
    <row r="677" spans="7:8" ht="15.75" customHeight="1" x14ac:dyDescent="0.2">
      <c r="G677" s="38"/>
      <c r="H677" s="38"/>
    </row>
    <row r="678" spans="7:8" ht="15.75" customHeight="1" x14ac:dyDescent="0.2">
      <c r="G678" s="38"/>
      <c r="H678" s="38"/>
    </row>
    <row r="679" spans="7:8" ht="15.75" customHeight="1" x14ac:dyDescent="0.2">
      <c r="G679" s="38"/>
      <c r="H679" s="38"/>
    </row>
    <row r="680" spans="7:8" ht="15.75" customHeight="1" x14ac:dyDescent="0.2">
      <c r="G680" s="38"/>
      <c r="H680" s="38"/>
    </row>
    <row r="681" spans="7:8" ht="15.75" customHeight="1" x14ac:dyDescent="0.2">
      <c r="G681" s="38"/>
      <c r="H681" s="38"/>
    </row>
    <row r="682" spans="7:8" ht="15.75" customHeight="1" x14ac:dyDescent="0.2">
      <c r="G682" s="38"/>
      <c r="H682" s="38"/>
    </row>
    <row r="683" spans="7:8" ht="15.75" customHeight="1" x14ac:dyDescent="0.2">
      <c r="G683" s="38"/>
      <c r="H683" s="38"/>
    </row>
    <row r="684" spans="7:8" ht="15.75" customHeight="1" x14ac:dyDescent="0.2">
      <c r="G684" s="38"/>
      <c r="H684" s="38"/>
    </row>
    <row r="685" spans="7:8" ht="15.75" customHeight="1" x14ac:dyDescent="0.2">
      <c r="G685" s="38"/>
      <c r="H685" s="38"/>
    </row>
    <row r="686" spans="7:8" ht="15.75" customHeight="1" x14ac:dyDescent="0.2">
      <c r="G686" s="38"/>
      <c r="H686" s="38"/>
    </row>
    <row r="687" spans="7:8" ht="15.75" customHeight="1" x14ac:dyDescent="0.2">
      <c r="G687" s="38"/>
      <c r="H687" s="38"/>
    </row>
    <row r="688" spans="7:8" ht="15.75" customHeight="1" x14ac:dyDescent="0.2">
      <c r="G688" s="38"/>
      <c r="H688" s="38"/>
    </row>
    <row r="689" spans="7:8" ht="15.75" customHeight="1" x14ac:dyDescent="0.2">
      <c r="G689" s="38"/>
      <c r="H689" s="38"/>
    </row>
    <row r="690" spans="7:8" ht="15.75" customHeight="1" x14ac:dyDescent="0.2">
      <c r="G690" s="38"/>
      <c r="H690" s="38"/>
    </row>
    <row r="691" spans="7:8" ht="15.75" customHeight="1" x14ac:dyDescent="0.2">
      <c r="G691" s="38"/>
      <c r="H691" s="38"/>
    </row>
    <row r="692" spans="7:8" ht="15.75" customHeight="1" x14ac:dyDescent="0.2">
      <c r="G692" s="38"/>
      <c r="H692" s="38"/>
    </row>
    <row r="693" spans="7:8" ht="15.75" customHeight="1" x14ac:dyDescent="0.2">
      <c r="G693" s="38"/>
      <c r="H693" s="38"/>
    </row>
    <row r="694" spans="7:8" ht="15.75" customHeight="1" x14ac:dyDescent="0.2">
      <c r="G694" s="38"/>
      <c r="H694" s="38"/>
    </row>
    <row r="695" spans="7:8" ht="15.75" customHeight="1" x14ac:dyDescent="0.2">
      <c r="G695" s="38"/>
      <c r="H695" s="38"/>
    </row>
    <row r="696" spans="7:8" ht="15.75" customHeight="1" x14ac:dyDescent="0.2">
      <c r="G696" s="38"/>
      <c r="H696" s="38"/>
    </row>
    <row r="697" spans="7:8" ht="15.75" customHeight="1" x14ac:dyDescent="0.2">
      <c r="G697" s="38"/>
      <c r="H697" s="38"/>
    </row>
    <row r="698" spans="7:8" ht="15.75" customHeight="1" x14ac:dyDescent="0.2">
      <c r="G698" s="38"/>
      <c r="H698" s="38"/>
    </row>
    <row r="699" spans="7:8" ht="15.75" customHeight="1" x14ac:dyDescent="0.2">
      <c r="G699" s="38"/>
      <c r="H699" s="38"/>
    </row>
    <row r="700" spans="7:8" ht="15.75" customHeight="1" x14ac:dyDescent="0.2">
      <c r="G700" s="38"/>
      <c r="H700" s="38"/>
    </row>
    <row r="701" spans="7:8" ht="15.75" customHeight="1" x14ac:dyDescent="0.2">
      <c r="G701" s="38"/>
      <c r="H701" s="38"/>
    </row>
    <row r="702" spans="7:8" ht="15.75" customHeight="1" x14ac:dyDescent="0.2">
      <c r="G702" s="38"/>
      <c r="H702" s="38"/>
    </row>
    <row r="703" spans="7:8" ht="15.75" customHeight="1" x14ac:dyDescent="0.2">
      <c r="G703" s="38"/>
      <c r="H703" s="38"/>
    </row>
    <row r="704" spans="7:8" ht="15.75" customHeight="1" x14ac:dyDescent="0.2">
      <c r="G704" s="38"/>
      <c r="H704" s="38"/>
    </row>
    <row r="705" spans="7:8" ht="15.75" customHeight="1" x14ac:dyDescent="0.2">
      <c r="G705" s="38"/>
      <c r="H705" s="38"/>
    </row>
    <row r="706" spans="7:8" ht="15.75" customHeight="1" x14ac:dyDescent="0.2">
      <c r="G706" s="38"/>
      <c r="H706" s="38"/>
    </row>
    <row r="707" spans="7:8" ht="15.75" customHeight="1" x14ac:dyDescent="0.2">
      <c r="G707" s="38"/>
      <c r="H707" s="38"/>
    </row>
    <row r="708" spans="7:8" ht="15.75" customHeight="1" x14ac:dyDescent="0.2">
      <c r="G708" s="38"/>
      <c r="H708" s="38"/>
    </row>
    <row r="709" spans="7:8" ht="15.75" customHeight="1" x14ac:dyDescent="0.2">
      <c r="G709" s="38"/>
      <c r="H709" s="38"/>
    </row>
    <row r="710" spans="7:8" ht="15.75" customHeight="1" x14ac:dyDescent="0.2">
      <c r="G710" s="38"/>
      <c r="H710" s="38"/>
    </row>
    <row r="711" spans="7:8" ht="15.75" customHeight="1" x14ac:dyDescent="0.2">
      <c r="G711" s="38"/>
      <c r="H711" s="38"/>
    </row>
    <row r="712" spans="7:8" ht="15.75" customHeight="1" x14ac:dyDescent="0.2">
      <c r="G712" s="38"/>
      <c r="H712" s="38"/>
    </row>
    <row r="713" spans="7:8" ht="15.75" customHeight="1" x14ac:dyDescent="0.2">
      <c r="G713" s="38"/>
      <c r="H713" s="38"/>
    </row>
    <row r="714" spans="7:8" ht="15.75" customHeight="1" x14ac:dyDescent="0.2">
      <c r="G714" s="38"/>
      <c r="H714" s="38"/>
    </row>
    <row r="715" spans="7:8" ht="15.75" customHeight="1" x14ac:dyDescent="0.2">
      <c r="G715" s="38"/>
      <c r="H715" s="38"/>
    </row>
    <row r="716" spans="7:8" ht="15.75" customHeight="1" x14ac:dyDescent="0.2">
      <c r="G716" s="38"/>
      <c r="H716" s="38"/>
    </row>
    <row r="717" spans="7:8" ht="15.75" customHeight="1" x14ac:dyDescent="0.2">
      <c r="G717" s="38"/>
      <c r="H717" s="38"/>
    </row>
    <row r="718" spans="7:8" ht="15.75" customHeight="1" x14ac:dyDescent="0.2">
      <c r="G718" s="38"/>
      <c r="H718" s="38"/>
    </row>
    <row r="719" spans="7:8" ht="15.75" customHeight="1" x14ac:dyDescent="0.2">
      <c r="G719" s="38"/>
      <c r="H719" s="38"/>
    </row>
    <row r="720" spans="7:8" ht="15.75" customHeight="1" x14ac:dyDescent="0.2">
      <c r="G720" s="38"/>
      <c r="H720" s="38"/>
    </row>
    <row r="721" spans="7:8" ht="15.75" customHeight="1" x14ac:dyDescent="0.2">
      <c r="G721" s="38"/>
      <c r="H721" s="38"/>
    </row>
    <row r="722" spans="7:8" ht="15.75" customHeight="1" x14ac:dyDescent="0.2">
      <c r="G722" s="38"/>
      <c r="H722" s="38"/>
    </row>
    <row r="723" spans="7:8" ht="15.75" customHeight="1" x14ac:dyDescent="0.2">
      <c r="G723" s="38"/>
      <c r="H723" s="38"/>
    </row>
    <row r="724" spans="7:8" ht="15.75" customHeight="1" x14ac:dyDescent="0.2">
      <c r="G724" s="38"/>
      <c r="H724" s="38"/>
    </row>
    <row r="725" spans="7:8" ht="15.75" customHeight="1" x14ac:dyDescent="0.2">
      <c r="G725" s="38"/>
      <c r="H725" s="38"/>
    </row>
    <row r="726" spans="7:8" ht="15.75" customHeight="1" x14ac:dyDescent="0.2">
      <c r="G726" s="38"/>
      <c r="H726" s="38"/>
    </row>
    <row r="727" spans="7:8" ht="15.75" customHeight="1" x14ac:dyDescent="0.2">
      <c r="G727" s="38"/>
      <c r="H727" s="38"/>
    </row>
    <row r="728" spans="7:8" ht="15.75" customHeight="1" x14ac:dyDescent="0.2">
      <c r="G728" s="38"/>
      <c r="H728" s="38"/>
    </row>
    <row r="729" spans="7:8" ht="15.75" customHeight="1" x14ac:dyDescent="0.2">
      <c r="G729" s="38"/>
      <c r="H729" s="38"/>
    </row>
    <row r="730" spans="7:8" ht="15.75" customHeight="1" x14ac:dyDescent="0.2">
      <c r="G730" s="38"/>
      <c r="H730" s="38"/>
    </row>
    <row r="731" spans="7:8" ht="15.75" customHeight="1" x14ac:dyDescent="0.2">
      <c r="G731" s="38"/>
      <c r="H731" s="38"/>
    </row>
    <row r="732" spans="7:8" ht="15.75" customHeight="1" x14ac:dyDescent="0.2">
      <c r="G732" s="38"/>
      <c r="H732" s="38"/>
    </row>
    <row r="733" spans="7:8" ht="15.75" customHeight="1" x14ac:dyDescent="0.2">
      <c r="G733" s="38"/>
      <c r="H733" s="38"/>
    </row>
    <row r="734" spans="7:8" ht="15.75" customHeight="1" x14ac:dyDescent="0.2">
      <c r="G734" s="38"/>
      <c r="H734" s="38"/>
    </row>
    <row r="735" spans="7:8" ht="15.75" customHeight="1" x14ac:dyDescent="0.2">
      <c r="G735" s="38"/>
      <c r="H735" s="38"/>
    </row>
    <row r="736" spans="7:8" ht="15.75" customHeight="1" x14ac:dyDescent="0.2">
      <c r="G736" s="38"/>
      <c r="H736" s="38"/>
    </row>
    <row r="737" spans="7:8" ht="15.75" customHeight="1" x14ac:dyDescent="0.2">
      <c r="G737" s="38"/>
      <c r="H737" s="38"/>
    </row>
    <row r="738" spans="7:8" ht="15.75" customHeight="1" x14ac:dyDescent="0.2">
      <c r="G738" s="38"/>
      <c r="H738" s="38"/>
    </row>
    <row r="739" spans="7:8" ht="15.75" customHeight="1" x14ac:dyDescent="0.2">
      <c r="G739" s="38"/>
      <c r="H739" s="38"/>
    </row>
    <row r="740" spans="7:8" ht="15.75" customHeight="1" x14ac:dyDescent="0.2">
      <c r="G740" s="38"/>
      <c r="H740" s="38"/>
    </row>
    <row r="741" spans="7:8" ht="15.75" customHeight="1" x14ac:dyDescent="0.2">
      <c r="G741" s="38"/>
      <c r="H741" s="38"/>
    </row>
    <row r="742" spans="7:8" ht="15.75" customHeight="1" x14ac:dyDescent="0.2">
      <c r="G742" s="38"/>
      <c r="H742" s="38"/>
    </row>
    <row r="743" spans="7:8" ht="15.75" customHeight="1" x14ac:dyDescent="0.2">
      <c r="G743" s="38"/>
      <c r="H743" s="38"/>
    </row>
    <row r="744" spans="7:8" ht="15.75" customHeight="1" x14ac:dyDescent="0.2">
      <c r="G744" s="38"/>
      <c r="H744" s="38"/>
    </row>
    <row r="745" spans="7:8" ht="15.75" customHeight="1" x14ac:dyDescent="0.2">
      <c r="G745" s="38"/>
      <c r="H745" s="38"/>
    </row>
    <row r="746" spans="7:8" ht="15.75" customHeight="1" x14ac:dyDescent="0.2">
      <c r="G746" s="38"/>
      <c r="H746" s="38"/>
    </row>
    <row r="747" spans="7:8" ht="15.75" customHeight="1" x14ac:dyDescent="0.2">
      <c r="G747" s="38"/>
      <c r="H747" s="38"/>
    </row>
    <row r="748" spans="7:8" ht="15.75" customHeight="1" x14ac:dyDescent="0.2">
      <c r="G748" s="38"/>
      <c r="H748" s="38"/>
    </row>
    <row r="749" spans="7:8" ht="15.75" customHeight="1" x14ac:dyDescent="0.2">
      <c r="G749" s="38"/>
      <c r="H749" s="38"/>
    </row>
    <row r="750" spans="7:8" ht="15.75" customHeight="1" x14ac:dyDescent="0.2">
      <c r="G750" s="38"/>
      <c r="H750" s="38"/>
    </row>
    <row r="751" spans="7:8" ht="15.75" customHeight="1" x14ac:dyDescent="0.2">
      <c r="G751" s="38"/>
      <c r="H751" s="38"/>
    </row>
    <row r="752" spans="7:8" ht="15.75" customHeight="1" x14ac:dyDescent="0.2">
      <c r="G752" s="38"/>
      <c r="H752" s="38"/>
    </row>
    <row r="753" spans="7:8" ht="15.75" customHeight="1" x14ac:dyDescent="0.2">
      <c r="G753" s="38"/>
      <c r="H753" s="38"/>
    </row>
    <row r="754" spans="7:8" ht="15.75" customHeight="1" x14ac:dyDescent="0.2">
      <c r="G754" s="38"/>
      <c r="H754" s="38"/>
    </row>
    <row r="755" spans="7:8" ht="15.75" customHeight="1" x14ac:dyDescent="0.2">
      <c r="G755" s="38"/>
      <c r="H755" s="38"/>
    </row>
    <row r="756" spans="7:8" ht="15.75" customHeight="1" x14ac:dyDescent="0.2">
      <c r="G756" s="38"/>
      <c r="H756" s="38"/>
    </row>
    <row r="757" spans="7:8" ht="15.75" customHeight="1" x14ac:dyDescent="0.2">
      <c r="G757" s="38"/>
      <c r="H757" s="38"/>
    </row>
    <row r="758" spans="7:8" ht="15.75" customHeight="1" x14ac:dyDescent="0.2">
      <c r="G758" s="38"/>
      <c r="H758" s="38"/>
    </row>
    <row r="759" spans="7:8" ht="15.75" customHeight="1" x14ac:dyDescent="0.2">
      <c r="G759" s="38"/>
      <c r="H759" s="38"/>
    </row>
    <row r="760" spans="7:8" ht="15.75" customHeight="1" x14ac:dyDescent="0.2">
      <c r="G760" s="38"/>
      <c r="H760" s="38"/>
    </row>
    <row r="761" spans="7:8" ht="15.75" customHeight="1" x14ac:dyDescent="0.2">
      <c r="G761" s="38"/>
      <c r="H761" s="38"/>
    </row>
    <row r="762" spans="7:8" ht="15.75" customHeight="1" x14ac:dyDescent="0.2">
      <c r="G762" s="38"/>
      <c r="H762" s="38"/>
    </row>
    <row r="763" spans="7:8" ht="15.75" customHeight="1" x14ac:dyDescent="0.2">
      <c r="G763" s="38"/>
      <c r="H763" s="38"/>
    </row>
    <row r="764" spans="7:8" ht="15.75" customHeight="1" x14ac:dyDescent="0.2">
      <c r="G764" s="38"/>
      <c r="H764" s="38"/>
    </row>
    <row r="765" spans="7:8" ht="15.75" customHeight="1" x14ac:dyDescent="0.2">
      <c r="G765" s="38"/>
      <c r="H765" s="38"/>
    </row>
    <row r="766" spans="7:8" ht="15.75" customHeight="1" x14ac:dyDescent="0.2">
      <c r="G766" s="38"/>
      <c r="H766" s="38"/>
    </row>
    <row r="767" spans="7:8" ht="15.75" customHeight="1" x14ac:dyDescent="0.2">
      <c r="G767" s="38"/>
      <c r="H767" s="38"/>
    </row>
    <row r="768" spans="7:8" ht="15.75" customHeight="1" x14ac:dyDescent="0.2">
      <c r="G768" s="38"/>
      <c r="H768" s="38"/>
    </row>
    <row r="769" spans="7:8" ht="15.75" customHeight="1" x14ac:dyDescent="0.2">
      <c r="G769" s="38"/>
      <c r="H769" s="38"/>
    </row>
    <row r="770" spans="7:8" ht="15.75" customHeight="1" x14ac:dyDescent="0.2">
      <c r="G770" s="38"/>
      <c r="H770" s="38"/>
    </row>
    <row r="771" spans="7:8" ht="15.75" customHeight="1" x14ac:dyDescent="0.2">
      <c r="G771" s="38"/>
      <c r="H771" s="38"/>
    </row>
    <row r="772" spans="7:8" ht="15.75" customHeight="1" x14ac:dyDescent="0.2">
      <c r="G772" s="38"/>
      <c r="H772" s="38"/>
    </row>
    <row r="773" spans="7:8" ht="15.75" customHeight="1" x14ac:dyDescent="0.2">
      <c r="G773" s="38"/>
      <c r="H773" s="38"/>
    </row>
    <row r="774" spans="7:8" ht="15.75" customHeight="1" x14ac:dyDescent="0.2">
      <c r="G774" s="38"/>
      <c r="H774" s="38"/>
    </row>
    <row r="775" spans="7:8" ht="15.75" customHeight="1" x14ac:dyDescent="0.2">
      <c r="G775" s="38"/>
      <c r="H775" s="38"/>
    </row>
    <row r="776" spans="7:8" ht="15.75" customHeight="1" x14ac:dyDescent="0.2">
      <c r="G776" s="38"/>
      <c r="H776" s="38"/>
    </row>
    <row r="777" spans="7:8" ht="15.75" customHeight="1" x14ac:dyDescent="0.2">
      <c r="G777" s="38"/>
      <c r="H777" s="38"/>
    </row>
    <row r="778" spans="7:8" ht="15.75" customHeight="1" x14ac:dyDescent="0.2">
      <c r="G778" s="38"/>
      <c r="H778" s="38"/>
    </row>
    <row r="779" spans="7:8" ht="15.75" customHeight="1" x14ac:dyDescent="0.2">
      <c r="G779" s="38"/>
      <c r="H779" s="38"/>
    </row>
    <row r="780" spans="7:8" ht="15.75" customHeight="1" x14ac:dyDescent="0.2">
      <c r="G780" s="38"/>
      <c r="H780" s="38"/>
    </row>
    <row r="781" spans="7:8" ht="15.75" customHeight="1" x14ac:dyDescent="0.2">
      <c r="G781" s="38"/>
      <c r="H781" s="38"/>
    </row>
    <row r="782" spans="7:8" ht="15.75" customHeight="1" x14ac:dyDescent="0.2">
      <c r="G782" s="38"/>
      <c r="H782" s="38"/>
    </row>
    <row r="783" spans="7:8" ht="15.75" customHeight="1" x14ac:dyDescent="0.2">
      <c r="G783" s="38"/>
      <c r="H783" s="38"/>
    </row>
    <row r="784" spans="7:8" ht="15.75" customHeight="1" x14ac:dyDescent="0.2">
      <c r="G784" s="38"/>
      <c r="H784" s="38"/>
    </row>
    <row r="785" spans="7:8" ht="15.75" customHeight="1" x14ac:dyDescent="0.2">
      <c r="G785" s="38"/>
      <c r="H785" s="38"/>
    </row>
    <row r="786" spans="7:8" ht="15.75" customHeight="1" x14ac:dyDescent="0.2">
      <c r="G786" s="38"/>
      <c r="H786" s="38"/>
    </row>
    <row r="787" spans="7:8" ht="15.75" customHeight="1" x14ac:dyDescent="0.2">
      <c r="G787" s="38"/>
      <c r="H787" s="38"/>
    </row>
    <row r="788" spans="7:8" ht="15.75" customHeight="1" x14ac:dyDescent="0.2">
      <c r="G788" s="38"/>
      <c r="H788" s="38"/>
    </row>
    <row r="789" spans="7:8" ht="15.75" customHeight="1" x14ac:dyDescent="0.2">
      <c r="G789" s="38"/>
      <c r="H789" s="38"/>
    </row>
    <row r="790" spans="7:8" ht="15.75" customHeight="1" x14ac:dyDescent="0.2">
      <c r="G790" s="38"/>
      <c r="H790" s="38"/>
    </row>
    <row r="791" spans="7:8" ht="15.75" customHeight="1" x14ac:dyDescent="0.2">
      <c r="G791" s="38"/>
      <c r="H791" s="38"/>
    </row>
    <row r="792" spans="7:8" ht="15.75" customHeight="1" x14ac:dyDescent="0.2">
      <c r="G792" s="38"/>
      <c r="H792" s="38"/>
    </row>
    <row r="793" spans="7:8" ht="15.75" customHeight="1" x14ac:dyDescent="0.2">
      <c r="G793" s="38"/>
      <c r="H793" s="38"/>
    </row>
    <row r="794" spans="7:8" ht="15.75" customHeight="1" x14ac:dyDescent="0.2">
      <c r="G794" s="38"/>
      <c r="H794" s="38"/>
    </row>
    <row r="795" spans="7:8" ht="15.75" customHeight="1" x14ac:dyDescent="0.2">
      <c r="G795" s="38"/>
      <c r="H795" s="38"/>
    </row>
    <row r="796" spans="7:8" ht="15.75" customHeight="1" x14ac:dyDescent="0.2">
      <c r="G796" s="38"/>
      <c r="H796" s="38"/>
    </row>
    <row r="797" spans="7:8" ht="15.75" customHeight="1" x14ac:dyDescent="0.2">
      <c r="G797" s="38"/>
      <c r="H797" s="38"/>
    </row>
    <row r="798" spans="7:8" ht="15.75" customHeight="1" x14ac:dyDescent="0.2">
      <c r="G798" s="38"/>
      <c r="H798" s="38"/>
    </row>
    <row r="799" spans="7:8" ht="15.75" customHeight="1" x14ac:dyDescent="0.2">
      <c r="G799" s="38"/>
      <c r="H799" s="38"/>
    </row>
    <row r="800" spans="7:8" ht="15.75" customHeight="1" x14ac:dyDescent="0.2">
      <c r="G800" s="38"/>
      <c r="H800" s="38"/>
    </row>
    <row r="801" spans="7:8" ht="15.75" customHeight="1" x14ac:dyDescent="0.2">
      <c r="G801" s="38"/>
      <c r="H801" s="38"/>
    </row>
    <row r="802" spans="7:8" ht="15.75" customHeight="1" x14ac:dyDescent="0.2">
      <c r="G802" s="38"/>
      <c r="H802" s="38"/>
    </row>
    <row r="803" spans="7:8" ht="15.75" customHeight="1" x14ac:dyDescent="0.2">
      <c r="G803" s="38"/>
      <c r="H803" s="38"/>
    </row>
    <row r="804" spans="7:8" ht="15.75" customHeight="1" x14ac:dyDescent="0.2">
      <c r="G804" s="38"/>
      <c r="H804" s="38"/>
    </row>
    <row r="805" spans="7:8" ht="15.75" customHeight="1" x14ac:dyDescent="0.2">
      <c r="G805" s="38"/>
      <c r="H805" s="38"/>
    </row>
    <row r="806" spans="7:8" ht="15.75" customHeight="1" x14ac:dyDescent="0.2">
      <c r="G806" s="38"/>
      <c r="H806" s="38"/>
    </row>
    <row r="807" spans="7:8" ht="15.75" customHeight="1" x14ac:dyDescent="0.2">
      <c r="G807" s="38"/>
      <c r="H807" s="38"/>
    </row>
    <row r="808" spans="7:8" ht="15.75" customHeight="1" x14ac:dyDescent="0.2">
      <c r="G808" s="38"/>
      <c r="H808" s="38"/>
    </row>
    <row r="809" spans="7:8" ht="15.75" customHeight="1" x14ac:dyDescent="0.2">
      <c r="G809" s="38"/>
      <c r="H809" s="38"/>
    </row>
    <row r="810" spans="7:8" ht="15.75" customHeight="1" x14ac:dyDescent="0.2">
      <c r="G810" s="38"/>
      <c r="H810" s="38"/>
    </row>
    <row r="811" spans="7:8" ht="15.75" customHeight="1" x14ac:dyDescent="0.2">
      <c r="G811" s="38"/>
      <c r="H811" s="38"/>
    </row>
    <row r="812" spans="7:8" ht="15.75" customHeight="1" x14ac:dyDescent="0.2">
      <c r="G812" s="38"/>
      <c r="H812" s="38"/>
    </row>
    <row r="813" spans="7:8" ht="15.75" customHeight="1" x14ac:dyDescent="0.2">
      <c r="G813" s="38"/>
      <c r="H813" s="38"/>
    </row>
    <row r="814" spans="7:8" ht="15.75" customHeight="1" x14ac:dyDescent="0.2">
      <c r="G814" s="38"/>
      <c r="H814" s="38"/>
    </row>
    <row r="815" spans="7:8" ht="15.75" customHeight="1" x14ac:dyDescent="0.2">
      <c r="G815" s="38"/>
      <c r="H815" s="38"/>
    </row>
    <row r="816" spans="7:8" ht="15.75" customHeight="1" x14ac:dyDescent="0.2">
      <c r="G816" s="38"/>
      <c r="H816" s="38"/>
    </row>
    <row r="817" spans="7:8" ht="15.75" customHeight="1" x14ac:dyDescent="0.2">
      <c r="G817" s="38"/>
      <c r="H817" s="38"/>
    </row>
    <row r="818" spans="7:8" ht="15.75" customHeight="1" x14ac:dyDescent="0.2">
      <c r="G818" s="38"/>
      <c r="H818" s="38"/>
    </row>
    <row r="819" spans="7:8" ht="15.75" customHeight="1" x14ac:dyDescent="0.2">
      <c r="G819" s="38"/>
      <c r="H819" s="38"/>
    </row>
    <row r="820" spans="7:8" ht="15.75" customHeight="1" x14ac:dyDescent="0.2">
      <c r="G820" s="38"/>
      <c r="H820" s="38"/>
    </row>
    <row r="821" spans="7:8" ht="15.75" customHeight="1" x14ac:dyDescent="0.2">
      <c r="G821" s="38"/>
      <c r="H821" s="38"/>
    </row>
    <row r="822" spans="7:8" ht="15.75" customHeight="1" x14ac:dyDescent="0.2">
      <c r="G822" s="38"/>
      <c r="H822" s="38"/>
    </row>
    <row r="823" spans="7:8" ht="15.75" customHeight="1" x14ac:dyDescent="0.2">
      <c r="G823" s="38"/>
      <c r="H823" s="38"/>
    </row>
    <row r="824" spans="7:8" ht="15.75" customHeight="1" x14ac:dyDescent="0.2">
      <c r="G824" s="38"/>
      <c r="H824" s="38"/>
    </row>
    <row r="825" spans="7:8" ht="15.75" customHeight="1" x14ac:dyDescent="0.2">
      <c r="G825" s="38"/>
      <c r="H825" s="38"/>
    </row>
    <row r="826" spans="7:8" ht="15.75" customHeight="1" x14ac:dyDescent="0.2">
      <c r="G826" s="38"/>
      <c r="H826" s="38"/>
    </row>
    <row r="827" spans="7:8" ht="15.75" customHeight="1" x14ac:dyDescent="0.2">
      <c r="G827" s="38"/>
      <c r="H827" s="38"/>
    </row>
    <row r="828" spans="7:8" ht="15.75" customHeight="1" x14ac:dyDescent="0.2">
      <c r="G828" s="38"/>
      <c r="H828" s="38"/>
    </row>
    <row r="829" spans="7:8" ht="15.75" customHeight="1" x14ac:dyDescent="0.2">
      <c r="G829" s="38"/>
      <c r="H829" s="38"/>
    </row>
    <row r="830" spans="7:8" ht="15.75" customHeight="1" x14ac:dyDescent="0.2">
      <c r="G830" s="38"/>
      <c r="H830" s="38"/>
    </row>
    <row r="831" spans="7:8" ht="15.75" customHeight="1" x14ac:dyDescent="0.2">
      <c r="G831" s="38"/>
      <c r="H831" s="38"/>
    </row>
    <row r="832" spans="7:8" ht="15.75" customHeight="1" x14ac:dyDescent="0.2">
      <c r="G832" s="38"/>
      <c r="H832" s="38"/>
    </row>
    <row r="833" spans="7:8" ht="15.75" customHeight="1" x14ac:dyDescent="0.2">
      <c r="G833" s="38"/>
      <c r="H833" s="38"/>
    </row>
    <row r="834" spans="7:8" ht="15.75" customHeight="1" x14ac:dyDescent="0.2">
      <c r="G834" s="38"/>
      <c r="H834" s="38"/>
    </row>
    <row r="835" spans="7:8" ht="15.75" customHeight="1" x14ac:dyDescent="0.2">
      <c r="G835" s="38"/>
      <c r="H835" s="38"/>
    </row>
    <row r="836" spans="7:8" ht="15.75" customHeight="1" x14ac:dyDescent="0.2">
      <c r="G836" s="38"/>
      <c r="H836" s="38"/>
    </row>
    <row r="837" spans="7:8" ht="15.75" customHeight="1" x14ac:dyDescent="0.2">
      <c r="G837" s="38"/>
      <c r="H837" s="38"/>
    </row>
    <row r="838" spans="7:8" ht="15.75" customHeight="1" x14ac:dyDescent="0.2">
      <c r="G838" s="38"/>
      <c r="H838" s="38"/>
    </row>
    <row r="839" spans="7:8" ht="15.75" customHeight="1" x14ac:dyDescent="0.2">
      <c r="G839" s="38"/>
      <c r="H839" s="38"/>
    </row>
    <row r="840" spans="7:8" ht="15.75" customHeight="1" x14ac:dyDescent="0.2">
      <c r="G840" s="38"/>
      <c r="H840" s="38"/>
    </row>
    <row r="841" spans="7:8" ht="15.75" customHeight="1" x14ac:dyDescent="0.2">
      <c r="G841" s="38"/>
      <c r="H841" s="38"/>
    </row>
    <row r="842" spans="7:8" ht="15.75" customHeight="1" x14ac:dyDescent="0.2">
      <c r="G842" s="38"/>
      <c r="H842" s="38"/>
    </row>
    <row r="843" spans="7:8" ht="15.75" customHeight="1" x14ac:dyDescent="0.2">
      <c r="G843" s="38"/>
      <c r="H843" s="38"/>
    </row>
    <row r="844" spans="7:8" ht="15.75" customHeight="1" x14ac:dyDescent="0.2">
      <c r="G844" s="38"/>
      <c r="H844" s="38"/>
    </row>
    <row r="845" spans="7:8" ht="15.75" customHeight="1" x14ac:dyDescent="0.2">
      <c r="G845" s="38"/>
      <c r="H845" s="38"/>
    </row>
    <row r="846" spans="7:8" ht="15.75" customHeight="1" x14ac:dyDescent="0.2">
      <c r="G846" s="38"/>
      <c r="H846" s="38"/>
    </row>
    <row r="847" spans="7:8" ht="15.75" customHeight="1" x14ac:dyDescent="0.2">
      <c r="G847" s="38"/>
      <c r="H847" s="38"/>
    </row>
    <row r="848" spans="7:8" ht="15.75" customHeight="1" x14ac:dyDescent="0.2">
      <c r="G848" s="38"/>
      <c r="H848" s="38"/>
    </row>
    <row r="849" spans="7:8" ht="15.75" customHeight="1" x14ac:dyDescent="0.2">
      <c r="G849" s="38"/>
      <c r="H849" s="38"/>
    </row>
    <row r="850" spans="7:8" ht="15.75" customHeight="1" x14ac:dyDescent="0.2">
      <c r="G850" s="38"/>
      <c r="H850" s="38"/>
    </row>
    <row r="851" spans="7:8" ht="15.75" customHeight="1" x14ac:dyDescent="0.2">
      <c r="G851" s="38"/>
      <c r="H851" s="38"/>
    </row>
    <row r="852" spans="7:8" ht="15.75" customHeight="1" x14ac:dyDescent="0.2">
      <c r="G852" s="38"/>
      <c r="H852" s="38"/>
    </row>
    <row r="853" spans="7:8" ht="15.75" customHeight="1" x14ac:dyDescent="0.2">
      <c r="G853" s="38"/>
      <c r="H853" s="38"/>
    </row>
    <row r="854" spans="7:8" ht="15.75" customHeight="1" x14ac:dyDescent="0.2">
      <c r="G854" s="38"/>
      <c r="H854" s="38"/>
    </row>
    <row r="855" spans="7:8" ht="15.75" customHeight="1" x14ac:dyDescent="0.2">
      <c r="G855" s="38"/>
      <c r="H855" s="38"/>
    </row>
    <row r="856" spans="7:8" ht="15.75" customHeight="1" x14ac:dyDescent="0.2">
      <c r="G856" s="38"/>
      <c r="H856" s="38"/>
    </row>
    <row r="857" spans="7:8" ht="15.75" customHeight="1" x14ac:dyDescent="0.2">
      <c r="G857" s="38"/>
      <c r="H857" s="38"/>
    </row>
    <row r="858" spans="7:8" ht="15.75" customHeight="1" x14ac:dyDescent="0.2">
      <c r="G858" s="38"/>
      <c r="H858" s="38"/>
    </row>
    <row r="859" spans="7:8" ht="15.75" customHeight="1" x14ac:dyDescent="0.2">
      <c r="G859" s="38"/>
      <c r="H859" s="38"/>
    </row>
    <row r="860" spans="7:8" ht="15.75" customHeight="1" x14ac:dyDescent="0.2">
      <c r="G860" s="38"/>
      <c r="H860" s="38"/>
    </row>
    <row r="861" spans="7:8" ht="15.75" customHeight="1" x14ac:dyDescent="0.2">
      <c r="G861" s="38"/>
      <c r="H861" s="38"/>
    </row>
    <row r="862" spans="7:8" ht="15.75" customHeight="1" x14ac:dyDescent="0.2">
      <c r="G862" s="38"/>
      <c r="H862" s="38"/>
    </row>
    <row r="863" spans="7:8" ht="15.75" customHeight="1" x14ac:dyDescent="0.2">
      <c r="G863" s="38"/>
      <c r="H863" s="38"/>
    </row>
    <row r="864" spans="7:8" ht="15.75" customHeight="1" x14ac:dyDescent="0.2">
      <c r="G864" s="38"/>
      <c r="H864" s="38"/>
    </row>
    <row r="865" spans="7:8" ht="15.75" customHeight="1" x14ac:dyDescent="0.2">
      <c r="G865" s="38"/>
      <c r="H865" s="38"/>
    </row>
    <row r="866" spans="7:8" ht="15.75" customHeight="1" x14ac:dyDescent="0.2">
      <c r="G866" s="38"/>
      <c r="H866" s="38"/>
    </row>
    <row r="867" spans="7:8" ht="15.75" customHeight="1" x14ac:dyDescent="0.2">
      <c r="G867" s="38"/>
      <c r="H867" s="38"/>
    </row>
    <row r="868" spans="7:8" ht="15.75" customHeight="1" x14ac:dyDescent="0.2">
      <c r="G868" s="38"/>
      <c r="H868" s="38"/>
    </row>
    <row r="869" spans="7:8" ht="15.75" customHeight="1" x14ac:dyDescent="0.2">
      <c r="G869" s="38"/>
      <c r="H869" s="38"/>
    </row>
    <row r="870" spans="7:8" ht="15.75" customHeight="1" x14ac:dyDescent="0.2">
      <c r="G870" s="38"/>
      <c r="H870" s="38"/>
    </row>
    <row r="871" spans="7:8" ht="15.75" customHeight="1" x14ac:dyDescent="0.2">
      <c r="G871" s="38"/>
      <c r="H871" s="38"/>
    </row>
    <row r="872" spans="7:8" ht="15.75" customHeight="1" x14ac:dyDescent="0.2">
      <c r="G872" s="38"/>
      <c r="H872" s="38"/>
    </row>
    <row r="873" spans="7:8" ht="15.75" customHeight="1" x14ac:dyDescent="0.2">
      <c r="G873" s="38"/>
      <c r="H873" s="38"/>
    </row>
    <row r="874" spans="7:8" ht="15.75" customHeight="1" x14ac:dyDescent="0.2">
      <c r="G874" s="38"/>
      <c r="H874" s="38"/>
    </row>
    <row r="875" spans="7:8" ht="15.75" customHeight="1" x14ac:dyDescent="0.2">
      <c r="G875" s="38"/>
      <c r="H875" s="38"/>
    </row>
    <row r="876" spans="7:8" ht="15.75" customHeight="1" x14ac:dyDescent="0.2">
      <c r="G876" s="38"/>
      <c r="H876" s="38"/>
    </row>
    <row r="877" spans="7:8" ht="15.75" customHeight="1" x14ac:dyDescent="0.2">
      <c r="G877" s="38"/>
      <c r="H877" s="38"/>
    </row>
    <row r="878" spans="7:8" ht="15.75" customHeight="1" x14ac:dyDescent="0.2">
      <c r="G878" s="38"/>
      <c r="H878" s="38"/>
    </row>
    <row r="879" spans="7:8" ht="15.75" customHeight="1" x14ac:dyDescent="0.2">
      <c r="G879" s="38"/>
      <c r="H879" s="38"/>
    </row>
    <row r="880" spans="7:8" ht="15.75" customHeight="1" x14ac:dyDescent="0.2">
      <c r="G880" s="38"/>
      <c r="H880" s="38"/>
    </row>
    <row r="881" spans="7:8" ht="15.75" customHeight="1" x14ac:dyDescent="0.2">
      <c r="G881" s="38"/>
      <c r="H881" s="38"/>
    </row>
    <row r="882" spans="7:8" ht="15.75" customHeight="1" x14ac:dyDescent="0.2">
      <c r="G882" s="38"/>
      <c r="H882" s="38"/>
    </row>
    <row r="883" spans="7:8" ht="15.75" customHeight="1" x14ac:dyDescent="0.2">
      <c r="G883" s="38"/>
      <c r="H883" s="38"/>
    </row>
    <row r="884" spans="7:8" ht="15.75" customHeight="1" x14ac:dyDescent="0.2">
      <c r="G884" s="38"/>
      <c r="H884" s="38"/>
    </row>
    <row r="885" spans="7:8" ht="15.75" customHeight="1" x14ac:dyDescent="0.2">
      <c r="G885" s="38"/>
      <c r="H885" s="38"/>
    </row>
    <row r="886" spans="7:8" ht="15.75" customHeight="1" x14ac:dyDescent="0.2">
      <c r="G886" s="38"/>
      <c r="H886" s="38"/>
    </row>
    <row r="887" spans="7:8" ht="15.75" customHeight="1" x14ac:dyDescent="0.2">
      <c r="G887" s="38"/>
      <c r="H887" s="38"/>
    </row>
    <row r="888" spans="7:8" ht="15.75" customHeight="1" x14ac:dyDescent="0.2">
      <c r="G888" s="38"/>
      <c r="H888" s="38"/>
    </row>
    <row r="889" spans="7:8" ht="15.75" customHeight="1" x14ac:dyDescent="0.2">
      <c r="G889" s="38"/>
      <c r="H889" s="38"/>
    </row>
    <row r="890" spans="7:8" ht="15.75" customHeight="1" x14ac:dyDescent="0.2">
      <c r="G890" s="38"/>
      <c r="H890" s="38"/>
    </row>
    <row r="891" spans="7:8" ht="15.75" customHeight="1" x14ac:dyDescent="0.2">
      <c r="G891" s="38"/>
      <c r="H891" s="38"/>
    </row>
    <row r="892" spans="7:8" ht="15.75" customHeight="1" x14ac:dyDescent="0.2">
      <c r="G892" s="38"/>
      <c r="H892" s="38"/>
    </row>
    <row r="893" spans="7:8" ht="15.75" customHeight="1" x14ac:dyDescent="0.2">
      <c r="G893" s="38"/>
      <c r="H893" s="38"/>
    </row>
    <row r="894" spans="7:8" ht="15.75" customHeight="1" x14ac:dyDescent="0.2">
      <c r="G894" s="38"/>
      <c r="H894" s="38"/>
    </row>
    <row r="895" spans="7:8" ht="15.75" customHeight="1" x14ac:dyDescent="0.2">
      <c r="G895" s="38"/>
      <c r="H895" s="38"/>
    </row>
    <row r="896" spans="7:8" ht="15.75" customHeight="1" x14ac:dyDescent="0.2">
      <c r="G896" s="38"/>
      <c r="H896" s="38"/>
    </row>
    <row r="897" spans="7:8" ht="15.75" customHeight="1" x14ac:dyDescent="0.2">
      <c r="G897" s="38"/>
      <c r="H897" s="38"/>
    </row>
    <row r="898" spans="7:8" ht="15.75" customHeight="1" x14ac:dyDescent="0.2">
      <c r="G898" s="38"/>
      <c r="H898" s="38"/>
    </row>
    <row r="899" spans="7:8" ht="15.75" customHeight="1" x14ac:dyDescent="0.2">
      <c r="G899" s="38"/>
      <c r="H899" s="38"/>
    </row>
    <row r="900" spans="7:8" ht="15.75" customHeight="1" x14ac:dyDescent="0.2">
      <c r="G900" s="38"/>
      <c r="H900" s="38"/>
    </row>
    <row r="901" spans="7:8" ht="15.75" customHeight="1" x14ac:dyDescent="0.2">
      <c r="G901" s="38"/>
      <c r="H901" s="38"/>
    </row>
    <row r="902" spans="7:8" ht="15.75" customHeight="1" x14ac:dyDescent="0.2">
      <c r="G902" s="38"/>
      <c r="H902" s="38"/>
    </row>
    <row r="903" spans="7:8" ht="15.75" customHeight="1" x14ac:dyDescent="0.2">
      <c r="G903" s="38"/>
      <c r="H903" s="38"/>
    </row>
    <row r="904" spans="7:8" ht="15.75" customHeight="1" x14ac:dyDescent="0.2">
      <c r="G904" s="38"/>
      <c r="H904" s="38"/>
    </row>
    <row r="905" spans="7:8" ht="15.75" customHeight="1" x14ac:dyDescent="0.2">
      <c r="G905" s="38"/>
      <c r="H905" s="38"/>
    </row>
    <row r="906" spans="7:8" ht="15.75" customHeight="1" x14ac:dyDescent="0.2">
      <c r="G906" s="38"/>
      <c r="H906" s="38"/>
    </row>
    <row r="907" spans="7:8" ht="15.75" customHeight="1" x14ac:dyDescent="0.2">
      <c r="G907" s="38"/>
      <c r="H907" s="38"/>
    </row>
    <row r="908" spans="7:8" ht="15.75" customHeight="1" x14ac:dyDescent="0.2">
      <c r="G908" s="38"/>
      <c r="H908" s="38"/>
    </row>
    <row r="909" spans="7:8" ht="15.75" customHeight="1" x14ac:dyDescent="0.2">
      <c r="G909" s="38"/>
      <c r="H909" s="38"/>
    </row>
    <row r="910" spans="7:8" ht="15.75" customHeight="1" x14ac:dyDescent="0.2">
      <c r="G910" s="38"/>
      <c r="H910" s="38"/>
    </row>
    <row r="911" spans="7:8" ht="15.75" customHeight="1" x14ac:dyDescent="0.2">
      <c r="G911" s="38"/>
      <c r="H911" s="38"/>
    </row>
    <row r="912" spans="7:8" ht="15.75" customHeight="1" x14ac:dyDescent="0.2">
      <c r="G912" s="38"/>
      <c r="H912" s="38"/>
    </row>
    <row r="913" spans="7:8" ht="15.75" customHeight="1" x14ac:dyDescent="0.2">
      <c r="G913" s="38"/>
      <c r="H913" s="38"/>
    </row>
    <row r="914" spans="7:8" ht="15.75" customHeight="1" x14ac:dyDescent="0.2">
      <c r="G914" s="38"/>
      <c r="H914" s="38"/>
    </row>
    <row r="915" spans="7:8" ht="15.75" customHeight="1" x14ac:dyDescent="0.2">
      <c r="G915" s="38"/>
      <c r="H915" s="38"/>
    </row>
    <row r="916" spans="7:8" ht="15.75" customHeight="1" x14ac:dyDescent="0.2">
      <c r="G916" s="38"/>
      <c r="H916" s="38"/>
    </row>
    <row r="917" spans="7:8" ht="15.75" customHeight="1" x14ac:dyDescent="0.2">
      <c r="G917" s="38"/>
      <c r="H917" s="38"/>
    </row>
    <row r="918" spans="7:8" ht="15.75" customHeight="1" x14ac:dyDescent="0.2">
      <c r="G918" s="38"/>
      <c r="H918" s="38"/>
    </row>
    <row r="919" spans="7:8" ht="15.75" customHeight="1" x14ac:dyDescent="0.2">
      <c r="G919" s="38"/>
      <c r="H919" s="38"/>
    </row>
    <row r="920" spans="7:8" ht="15.75" customHeight="1" x14ac:dyDescent="0.2">
      <c r="G920" s="38"/>
      <c r="H920" s="38"/>
    </row>
    <row r="921" spans="7:8" ht="15.75" customHeight="1" x14ac:dyDescent="0.2">
      <c r="G921" s="38"/>
      <c r="H921" s="38"/>
    </row>
    <row r="922" spans="7:8" ht="15.75" customHeight="1" x14ac:dyDescent="0.2">
      <c r="G922" s="38"/>
      <c r="H922" s="38"/>
    </row>
    <row r="923" spans="7:8" ht="15.75" customHeight="1" x14ac:dyDescent="0.2">
      <c r="G923" s="38"/>
      <c r="H923" s="38"/>
    </row>
    <row r="924" spans="7:8" ht="15.75" customHeight="1" x14ac:dyDescent="0.2">
      <c r="G924" s="38"/>
      <c r="H924" s="38"/>
    </row>
    <row r="925" spans="7:8" ht="15.75" customHeight="1" x14ac:dyDescent="0.2">
      <c r="G925" s="38"/>
      <c r="H925" s="38"/>
    </row>
    <row r="926" spans="7:8" ht="15.75" customHeight="1" x14ac:dyDescent="0.2">
      <c r="G926" s="38"/>
      <c r="H926" s="38"/>
    </row>
    <row r="927" spans="7:8" ht="15.75" customHeight="1" x14ac:dyDescent="0.2">
      <c r="G927" s="38"/>
      <c r="H927" s="38"/>
    </row>
    <row r="928" spans="7:8" ht="15.75" customHeight="1" x14ac:dyDescent="0.2">
      <c r="G928" s="38"/>
      <c r="H928" s="38"/>
    </row>
    <row r="929" spans="7:8" ht="15.75" customHeight="1" x14ac:dyDescent="0.2">
      <c r="G929" s="38"/>
      <c r="H929" s="38"/>
    </row>
    <row r="930" spans="7:8" ht="15.75" customHeight="1" x14ac:dyDescent="0.2">
      <c r="G930" s="38"/>
      <c r="H930" s="38"/>
    </row>
    <row r="931" spans="7:8" ht="15.75" customHeight="1" x14ac:dyDescent="0.2">
      <c r="G931" s="38"/>
      <c r="H931" s="38"/>
    </row>
    <row r="932" spans="7:8" ht="15.75" customHeight="1" x14ac:dyDescent="0.2">
      <c r="G932" s="38"/>
      <c r="H932" s="38"/>
    </row>
    <row r="933" spans="7:8" ht="15.75" customHeight="1" x14ac:dyDescent="0.2">
      <c r="G933" s="38"/>
      <c r="H933" s="38"/>
    </row>
    <row r="934" spans="7:8" ht="15.75" customHeight="1" x14ac:dyDescent="0.2">
      <c r="G934" s="38"/>
      <c r="H934" s="38"/>
    </row>
    <row r="935" spans="7:8" ht="15.75" customHeight="1" x14ac:dyDescent="0.2">
      <c r="G935" s="38"/>
      <c r="H935" s="38"/>
    </row>
    <row r="936" spans="7:8" ht="15.75" customHeight="1" x14ac:dyDescent="0.2">
      <c r="G936" s="38"/>
      <c r="H936" s="38"/>
    </row>
    <row r="937" spans="7:8" ht="15.75" customHeight="1" x14ac:dyDescent="0.2">
      <c r="G937" s="38"/>
      <c r="H937" s="38"/>
    </row>
    <row r="938" spans="7:8" ht="15.75" customHeight="1" x14ac:dyDescent="0.2">
      <c r="G938" s="38"/>
      <c r="H938" s="38"/>
    </row>
    <row r="939" spans="7:8" ht="15.75" customHeight="1" x14ac:dyDescent="0.2">
      <c r="G939" s="38"/>
      <c r="H939" s="38"/>
    </row>
    <row r="940" spans="7:8" ht="15.75" customHeight="1" x14ac:dyDescent="0.2">
      <c r="G940" s="38"/>
      <c r="H940" s="38"/>
    </row>
    <row r="941" spans="7:8" ht="15.75" customHeight="1" x14ac:dyDescent="0.2">
      <c r="G941" s="38"/>
      <c r="H941" s="38"/>
    </row>
    <row r="942" spans="7:8" ht="15.75" customHeight="1" x14ac:dyDescent="0.2">
      <c r="G942" s="38"/>
      <c r="H942" s="38"/>
    </row>
    <row r="943" spans="7:8" ht="15.75" customHeight="1" x14ac:dyDescent="0.2">
      <c r="G943" s="38"/>
      <c r="H943" s="38"/>
    </row>
    <row r="944" spans="7:8" ht="15.75" customHeight="1" x14ac:dyDescent="0.2">
      <c r="G944" s="38"/>
      <c r="H944" s="38"/>
    </row>
    <row r="945" spans="7:8" ht="15.75" customHeight="1" x14ac:dyDescent="0.2">
      <c r="G945" s="38"/>
      <c r="H945" s="38"/>
    </row>
    <row r="946" spans="7:8" ht="15.75" customHeight="1" x14ac:dyDescent="0.2">
      <c r="G946" s="38"/>
      <c r="H946" s="38"/>
    </row>
    <row r="947" spans="7:8" ht="15.75" customHeight="1" x14ac:dyDescent="0.2">
      <c r="G947" s="38"/>
      <c r="H947" s="38"/>
    </row>
    <row r="948" spans="7:8" ht="15.75" customHeight="1" x14ac:dyDescent="0.2">
      <c r="G948" s="38"/>
      <c r="H948" s="38"/>
    </row>
    <row r="949" spans="7:8" ht="15.75" customHeight="1" x14ac:dyDescent="0.2">
      <c r="G949" s="38"/>
      <c r="H949" s="38"/>
    </row>
    <row r="950" spans="7:8" ht="15.75" customHeight="1" x14ac:dyDescent="0.2">
      <c r="G950" s="38"/>
      <c r="H950" s="38"/>
    </row>
    <row r="951" spans="7:8" ht="15.75" customHeight="1" x14ac:dyDescent="0.2">
      <c r="G951" s="38"/>
      <c r="H951" s="38"/>
    </row>
    <row r="952" spans="7:8" ht="15.75" customHeight="1" x14ac:dyDescent="0.2">
      <c r="G952" s="38"/>
      <c r="H952" s="38"/>
    </row>
    <row r="953" spans="7:8" ht="15.75" customHeight="1" x14ac:dyDescent="0.2">
      <c r="G953" s="38"/>
      <c r="H953" s="38"/>
    </row>
    <row r="954" spans="7:8" ht="15.75" customHeight="1" x14ac:dyDescent="0.2">
      <c r="G954" s="38"/>
      <c r="H954" s="38"/>
    </row>
    <row r="955" spans="7:8" ht="15.75" customHeight="1" x14ac:dyDescent="0.2">
      <c r="G955" s="38"/>
      <c r="H955" s="38"/>
    </row>
    <row r="956" spans="7:8" ht="15.75" customHeight="1" x14ac:dyDescent="0.2">
      <c r="G956" s="38"/>
      <c r="H956" s="38"/>
    </row>
    <row r="957" spans="7:8" ht="15.75" customHeight="1" x14ac:dyDescent="0.2">
      <c r="G957" s="38"/>
      <c r="H957" s="38"/>
    </row>
    <row r="958" spans="7:8" ht="15.75" customHeight="1" x14ac:dyDescent="0.2">
      <c r="G958" s="38"/>
      <c r="H958" s="38"/>
    </row>
    <row r="959" spans="7:8" ht="15.75" customHeight="1" x14ac:dyDescent="0.2">
      <c r="G959" s="38"/>
      <c r="H959" s="38"/>
    </row>
    <row r="960" spans="7:8" ht="15.75" customHeight="1" x14ac:dyDescent="0.2">
      <c r="G960" s="38"/>
      <c r="H960" s="38"/>
    </row>
    <row r="961" spans="7:8" ht="15.75" customHeight="1" x14ac:dyDescent="0.2">
      <c r="G961" s="38"/>
      <c r="H961" s="38"/>
    </row>
    <row r="962" spans="7:8" ht="15.75" customHeight="1" x14ac:dyDescent="0.2">
      <c r="G962" s="38"/>
      <c r="H962" s="38"/>
    </row>
    <row r="963" spans="7:8" ht="15.75" customHeight="1" x14ac:dyDescent="0.2">
      <c r="G963" s="38"/>
      <c r="H963" s="38"/>
    </row>
    <row r="964" spans="7:8" ht="15.75" customHeight="1" x14ac:dyDescent="0.2">
      <c r="G964" s="38"/>
      <c r="H964" s="38"/>
    </row>
    <row r="965" spans="7:8" ht="15.75" customHeight="1" x14ac:dyDescent="0.2">
      <c r="G965" s="38"/>
      <c r="H965" s="38"/>
    </row>
    <row r="966" spans="7:8" ht="15.75" customHeight="1" x14ac:dyDescent="0.2">
      <c r="G966" s="38"/>
      <c r="H966" s="38"/>
    </row>
    <row r="967" spans="7:8" ht="15.75" customHeight="1" x14ac:dyDescent="0.2">
      <c r="G967" s="38"/>
      <c r="H967" s="38"/>
    </row>
    <row r="968" spans="7:8" ht="15.75" customHeight="1" x14ac:dyDescent="0.2">
      <c r="G968" s="38"/>
      <c r="H968" s="38"/>
    </row>
    <row r="969" spans="7:8" ht="15.75" customHeight="1" x14ac:dyDescent="0.2">
      <c r="G969" s="38"/>
      <c r="H969" s="38"/>
    </row>
    <row r="970" spans="7:8" ht="15.75" customHeight="1" x14ac:dyDescent="0.2">
      <c r="G970" s="38"/>
      <c r="H970" s="38"/>
    </row>
    <row r="971" spans="7:8" ht="15.75" customHeight="1" x14ac:dyDescent="0.2">
      <c r="G971" s="38"/>
      <c r="H971" s="38"/>
    </row>
    <row r="972" spans="7:8" ht="15.75" customHeight="1" x14ac:dyDescent="0.2">
      <c r="G972" s="38"/>
      <c r="H972" s="38"/>
    </row>
    <row r="973" spans="7:8" ht="15.75" customHeight="1" x14ac:dyDescent="0.2">
      <c r="G973" s="38"/>
      <c r="H973" s="38"/>
    </row>
    <row r="974" spans="7:8" ht="15.75" customHeight="1" x14ac:dyDescent="0.2">
      <c r="G974" s="38"/>
      <c r="H974" s="38"/>
    </row>
    <row r="975" spans="7:8" ht="15.75" customHeight="1" x14ac:dyDescent="0.2">
      <c r="G975" s="38"/>
      <c r="H975" s="38"/>
    </row>
    <row r="976" spans="7:8" ht="15.75" customHeight="1" x14ac:dyDescent="0.2">
      <c r="G976" s="38"/>
      <c r="H976" s="38"/>
    </row>
    <row r="977" spans="7:8" ht="15.75" customHeight="1" x14ac:dyDescent="0.2">
      <c r="G977" s="38"/>
      <c r="H977" s="38"/>
    </row>
    <row r="978" spans="7:8" ht="15.75" customHeight="1" x14ac:dyDescent="0.2">
      <c r="G978" s="38"/>
      <c r="H978" s="38"/>
    </row>
    <row r="979" spans="7:8" ht="15.75" customHeight="1" x14ac:dyDescent="0.2">
      <c r="G979" s="38"/>
      <c r="H979" s="38"/>
    </row>
    <row r="980" spans="7:8" ht="15.75" customHeight="1" x14ac:dyDescent="0.2">
      <c r="G980" s="38"/>
      <c r="H980" s="38"/>
    </row>
    <row r="981" spans="7:8" ht="15.75" customHeight="1" x14ac:dyDescent="0.2">
      <c r="G981" s="38"/>
      <c r="H981" s="38"/>
    </row>
    <row r="982" spans="7:8" ht="15.75" customHeight="1" x14ac:dyDescent="0.2">
      <c r="G982" s="38"/>
      <c r="H982" s="38"/>
    </row>
    <row r="983" spans="7:8" ht="15.75" customHeight="1" x14ac:dyDescent="0.2">
      <c r="G983" s="38"/>
      <c r="H983" s="38"/>
    </row>
    <row r="984" spans="7:8" ht="15.75" customHeight="1" x14ac:dyDescent="0.2">
      <c r="G984" s="38"/>
      <c r="H984" s="38"/>
    </row>
    <row r="985" spans="7:8" ht="15.75" customHeight="1" x14ac:dyDescent="0.2">
      <c r="G985" s="38"/>
      <c r="H985" s="38"/>
    </row>
    <row r="986" spans="7:8" ht="15.75" customHeight="1" x14ac:dyDescent="0.2">
      <c r="G986" s="38"/>
      <c r="H986" s="38"/>
    </row>
    <row r="987" spans="7:8" ht="15.75" customHeight="1" x14ac:dyDescent="0.2">
      <c r="G987" s="38"/>
      <c r="H987" s="38"/>
    </row>
    <row r="988" spans="7:8" ht="15.75" customHeight="1" x14ac:dyDescent="0.2">
      <c r="G988" s="38"/>
      <c r="H988" s="38"/>
    </row>
    <row r="989" spans="7:8" ht="15.75" customHeight="1" x14ac:dyDescent="0.2">
      <c r="G989" s="38"/>
      <c r="H989" s="38"/>
    </row>
    <row r="990" spans="7:8" ht="15.75" customHeight="1" x14ac:dyDescent="0.2">
      <c r="G990" s="38"/>
      <c r="H990" s="38"/>
    </row>
    <row r="991" spans="7:8" ht="15.75" customHeight="1" x14ac:dyDescent="0.2">
      <c r="G991" s="38"/>
      <c r="H991" s="38"/>
    </row>
    <row r="992" spans="7:8" ht="15.75" customHeight="1" x14ac:dyDescent="0.2">
      <c r="G992" s="38"/>
      <c r="H992" s="38"/>
    </row>
    <row r="993" spans="7:8" ht="15.75" customHeight="1" x14ac:dyDescent="0.2">
      <c r="G993" s="38"/>
      <c r="H993" s="38"/>
    </row>
    <row r="994" spans="7:8" ht="15.75" customHeight="1" x14ac:dyDescent="0.2">
      <c r="G994" s="38"/>
      <c r="H994" s="38"/>
    </row>
    <row r="995" spans="7:8" ht="15.75" customHeight="1" x14ac:dyDescent="0.2">
      <c r="G995" s="38"/>
      <c r="H995" s="38"/>
    </row>
    <row r="996" spans="7:8" ht="15.75" customHeight="1" x14ac:dyDescent="0.2">
      <c r="G996" s="38"/>
      <c r="H996" s="38"/>
    </row>
    <row r="997" spans="7:8" ht="15.75" customHeight="1" x14ac:dyDescent="0.2">
      <c r="G997" s="38"/>
      <c r="H997" s="38"/>
    </row>
    <row r="998" spans="7:8" ht="15.75" customHeight="1" x14ac:dyDescent="0.2">
      <c r="G998" s="38"/>
      <c r="H998" s="38"/>
    </row>
    <row r="999" spans="7:8" ht="15.75" customHeight="1" x14ac:dyDescent="0.2">
      <c r="G999" s="38"/>
      <c r="H999" s="38"/>
    </row>
    <row r="1000" spans="7:8" ht="15.75" customHeight="1" x14ac:dyDescent="0.2">
      <c r="G1000" s="38"/>
      <c r="H1000" s="38"/>
    </row>
  </sheetData>
  <pageMargins left="0.7" right="0.7" top="0.75" bottom="0.75" header="0" footer="0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DF58-13A2-4307-8C93-9CA3E8FD301D}">
  <sheetPr>
    <tabColor theme="4" tint="-0.499984740745262"/>
  </sheetPr>
  <dimension ref="A1:C109"/>
  <sheetViews>
    <sheetView tabSelected="1" topLeftCell="A28" workbookViewId="0">
      <selection activeCell="D66" sqref="D66"/>
    </sheetView>
    <sheetView tabSelected="1" workbookViewId="1"/>
    <sheetView workbookViewId="2"/>
    <sheetView workbookViewId="3">
      <selection activeCell="D16" sqref="D16"/>
    </sheetView>
  </sheetViews>
  <sheetFormatPr baseColWidth="10" defaultColWidth="8.83203125" defaultRowHeight="15" x14ac:dyDescent="0.2"/>
  <cols>
    <col min="1" max="1" width="12.5" bestFit="1" customWidth="1"/>
    <col min="2" max="2" width="10.5" bestFit="1" customWidth="1"/>
    <col min="3" max="3" width="39.6640625" customWidth="1"/>
  </cols>
  <sheetData>
    <row r="1" spans="1:3" x14ac:dyDescent="0.2">
      <c r="A1" s="56" t="s">
        <v>68</v>
      </c>
      <c r="C1" s="98" t="s">
        <v>67</v>
      </c>
    </row>
    <row r="2" spans="1:3" x14ac:dyDescent="0.2">
      <c r="A2" s="41">
        <v>44788</v>
      </c>
      <c r="C2" s="43"/>
    </row>
    <row r="3" spans="1:3" x14ac:dyDescent="0.2">
      <c r="A3" s="33">
        <v>44789</v>
      </c>
      <c r="C3" s="43"/>
    </row>
    <row r="4" spans="1:3" x14ac:dyDescent="0.2">
      <c r="A4" s="33">
        <v>44790</v>
      </c>
      <c r="C4" s="43"/>
    </row>
    <row r="5" spans="1:3" x14ac:dyDescent="0.2">
      <c r="A5" s="33">
        <v>44791</v>
      </c>
      <c r="C5" s="26"/>
    </row>
    <row r="6" spans="1:3" x14ac:dyDescent="0.2">
      <c r="A6" s="33">
        <v>44792</v>
      </c>
      <c r="C6" s="26"/>
    </row>
    <row r="7" spans="1:3" x14ac:dyDescent="0.2">
      <c r="A7" s="33">
        <v>44793</v>
      </c>
      <c r="C7" s="26"/>
    </row>
    <row r="8" spans="1:3" x14ac:dyDescent="0.2">
      <c r="A8" s="33">
        <v>44794</v>
      </c>
    </row>
    <row r="9" spans="1:3" x14ac:dyDescent="0.2">
      <c r="A9" s="33">
        <v>44795</v>
      </c>
    </row>
    <row r="10" spans="1:3" x14ac:dyDescent="0.2">
      <c r="A10" s="33">
        <v>44796</v>
      </c>
    </row>
    <row r="11" spans="1:3" x14ac:dyDescent="0.2">
      <c r="A11" s="33">
        <v>44797</v>
      </c>
    </row>
    <row r="12" spans="1:3" x14ac:dyDescent="0.2">
      <c r="A12" s="33">
        <v>44798</v>
      </c>
    </row>
    <row r="13" spans="1:3" x14ac:dyDescent="0.2">
      <c r="A13" s="33">
        <v>44799</v>
      </c>
    </row>
    <row r="14" spans="1:3" x14ac:dyDescent="0.2">
      <c r="A14" s="33">
        <v>44800</v>
      </c>
    </row>
    <row r="15" spans="1:3" x14ac:dyDescent="0.2">
      <c r="A15" s="33">
        <v>44801</v>
      </c>
    </row>
    <row r="16" spans="1:3" x14ac:dyDescent="0.2">
      <c r="A16" s="33">
        <v>44802</v>
      </c>
    </row>
    <row r="17" spans="1:1" x14ac:dyDescent="0.2">
      <c r="A17" s="33">
        <v>44803</v>
      </c>
    </row>
    <row r="18" spans="1:1" x14ac:dyDescent="0.2">
      <c r="A18" s="33">
        <v>44804</v>
      </c>
    </row>
    <row r="19" spans="1:1" x14ac:dyDescent="0.2">
      <c r="A19" s="33">
        <v>44805</v>
      </c>
    </row>
    <row r="20" spans="1:1" x14ac:dyDescent="0.2">
      <c r="A20" s="33">
        <v>44806</v>
      </c>
    </row>
    <row r="21" spans="1:1" x14ac:dyDescent="0.2">
      <c r="A21" s="33">
        <v>44807</v>
      </c>
    </row>
    <row r="22" spans="1:1" x14ac:dyDescent="0.2">
      <c r="A22" s="33">
        <v>44808</v>
      </c>
    </row>
    <row r="23" spans="1:1" x14ac:dyDescent="0.2">
      <c r="A23" s="33">
        <v>44809</v>
      </c>
    </row>
    <row r="24" spans="1:1" x14ac:dyDescent="0.2">
      <c r="A24" s="33">
        <v>44810</v>
      </c>
    </row>
    <row r="25" spans="1:1" x14ac:dyDescent="0.2">
      <c r="A25" s="33">
        <v>44811</v>
      </c>
    </row>
    <row r="26" spans="1:1" x14ac:dyDescent="0.2">
      <c r="A26" s="33">
        <v>44812</v>
      </c>
    </row>
    <row r="27" spans="1:1" x14ac:dyDescent="0.2">
      <c r="A27" s="33">
        <v>44813</v>
      </c>
    </row>
    <row r="28" spans="1:1" x14ac:dyDescent="0.2">
      <c r="A28" s="33">
        <v>44814</v>
      </c>
    </row>
    <row r="29" spans="1:1" x14ac:dyDescent="0.2">
      <c r="A29" s="33">
        <v>44815</v>
      </c>
    </row>
    <row r="30" spans="1:1" x14ac:dyDescent="0.2">
      <c r="A30" s="33">
        <v>44816</v>
      </c>
    </row>
    <row r="31" spans="1:1" x14ac:dyDescent="0.2">
      <c r="A31" s="33">
        <v>44817</v>
      </c>
    </row>
    <row r="32" spans="1:1" x14ac:dyDescent="0.2">
      <c r="A32" s="33">
        <v>44818</v>
      </c>
    </row>
    <row r="33" spans="1:1" x14ac:dyDescent="0.2">
      <c r="A33" s="33">
        <v>44819</v>
      </c>
    </row>
    <row r="34" spans="1:1" x14ac:dyDescent="0.2">
      <c r="A34" s="33">
        <v>44820</v>
      </c>
    </row>
    <row r="35" spans="1:1" x14ac:dyDescent="0.2">
      <c r="A35" s="33">
        <v>44821</v>
      </c>
    </row>
    <row r="36" spans="1:1" x14ac:dyDescent="0.2">
      <c r="A36" s="33">
        <v>44822</v>
      </c>
    </row>
    <row r="37" spans="1:1" x14ac:dyDescent="0.2">
      <c r="A37" s="33">
        <v>44823</v>
      </c>
    </row>
    <row r="38" spans="1:1" x14ac:dyDescent="0.2">
      <c r="A38" s="33">
        <v>44824</v>
      </c>
    </row>
    <row r="39" spans="1:1" x14ac:dyDescent="0.2">
      <c r="A39" s="33">
        <v>44825</v>
      </c>
    </row>
    <row r="40" spans="1:1" x14ac:dyDescent="0.2">
      <c r="A40" s="33">
        <v>44826</v>
      </c>
    </row>
    <row r="41" spans="1:1" x14ac:dyDescent="0.2">
      <c r="A41" s="33">
        <v>44827</v>
      </c>
    </row>
    <row r="42" spans="1:1" x14ac:dyDescent="0.2">
      <c r="A42" s="33">
        <v>44828</v>
      </c>
    </row>
    <row r="43" spans="1:1" x14ac:dyDescent="0.2">
      <c r="A43" s="33">
        <v>44829</v>
      </c>
    </row>
    <row r="44" spans="1:1" x14ac:dyDescent="0.2">
      <c r="A44" s="33">
        <v>44830</v>
      </c>
    </row>
    <row r="45" spans="1:1" x14ac:dyDescent="0.2">
      <c r="A45" s="33">
        <v>44831</v>
      </c>
    </row>
    <row r="46" spans="1:1" x14ac:dyDescent="0.2">
      <c r="A46" s="33">
        <v>44832</v>
      </c>
    </row>
    <row r="47" spans="1:1" x14ac:dyDescent="0.2">
      <c r="A47" s="33">
        <v>44833</v>
      </c>
    </row>
    <row r="48" spans="1:1" x14ac:dyDescent="0.2">
      <c r="A48" s="33">
        <v>44834</v>
      </c>
    </row>
    <row r="49" spans="1:1" x14ac:dyDescent="0.2">
      <c r="A49" s="33">
        <v>44835</v>
      </c>
    </row>
    <row r="50" spans="1:1" x14ac:dyDescent="0.2">
      <c r="A50" s="33">
        <v>44836</v>
      </c>
    </row>
    <row r="51" spans="1:1" x14ac:dyDescent="0.2">
      <c r="A51" s="33">
        <v>44837</v>
      </c>
    </row>
    <row r="52" spans="1:1" x14ac:dyDescent="0.2">
      <c r="A52" s="33">
        <v>44838</v>
      </c>
    </row>
    <row r="53" spans="1:1" x14ac:dyDescent="0.2">
      <c r="A53" s="33">
        <v>44839</v>
      </c>
    </row>
    <row r="54" spans="1:1" x14ac:dyDescent="0.2">
      <c r="A54" s="33">
        <v>44840</v>
      </c>
    </row>
    <row r="55" spans="1:1" x14ac:dyDescent="0.2">
      <c r="A55" s="33">
        <v>44841</v>
      </c>
    </row>
    <row r="56" spans="1:1" x14ac:dyDescent="0.2">
      <c r="A56" s="33">
        <v>44842</v>
      </c>
    </row>
    <row r="57" spans="1:1" x14ac:dyDescent="0.2">
      <c r="A57" s="33">
        <v>44843</v>
      </c>
    </row>
    <row r="58" spans="1:1" x14ac:dyDescent="0.2">
      <c r="A58" s="33">
        <v>44844</v>
      </c>
    </row>
    <row r="59" spans="1:1" x14ac:dyDescent="0.2">
      <c r="A59" s="33">
        <v>44845</v>
      </c>
    </row>
    <row r="60" spans="1:1" x14ac:dyDescent="0.2">
      <c r="A60" s="33">
        <v>44846</v>
      </c>
    </row>
    <row r="61" spans="1:1" x14ac:dyDescent="0.2">
      <c r="A61" s="33">
        <v>44847</v>
      </c>
    </row>
    <row r="62" spans="1:1" x14ac:dyDescent="0.2">
      <c r="A62" s="33">
        <v>44848</v>
      </c>
    </row>
    <row r="63" spans="1:1" x14ac:dyDescent="0.2">
      <c r="A63" s="33">
        <v>44849</v>
      </c>
    </row>
    <row r="64" spans="1:1" x14ac:dyDescent="0.2">
      <c r="A64" s="33">
        <v>44850</v>
      </c>
    </row>
    <row r="65" spans="1:1" x14ac:dyDescent="0.2">
      <c r="A65" s="33">
        <v>44851</v>
      </c>
    </row>
    <row r="66" spans="1:1" x14ac:dyDescent="0.2">
      <c r="A66" s="33">
        <v>44852</v>
      </c>
    </row>
    <row r="67" spans="1:1" x14ac:dyDescent="0.2">
      <c r="A67" s="33">
        <v>44853</v>
      </c>
    </row>
    <row r="68" spans="1:1" x14ac:dyDescent="0.2">
      <c r="A68" s="33">
        <v>44854</v>
      </c>
    </row>
    <row r="69" spans="1:1" x14ac:dyDescent="0.2">
      <c r="A69" s="33">
        <v>44855</v>
      </c>
    </row>
    <row r="70" spans="1:1" x14ac:dyDescent="0.2">
      <c r="A70" s="33">
        <v>44856</v>
      </c>
    </row>
    <row r="71" spans="1:1" x14ac:dyDescent="0.2">
      <c r="A71" s="33">
        <v>44857</v>
      </c>
    </row>
    <row r="72" spans="1:1" x14ac:dyDescent="0.2">
      <c r="A72" s="33">
        <v>44858</v>
      </c>
    </row>
    <row r="73" spans="1:1" x14ac:dyDescent="0.2">
      <c r="A73" s="33">
        <v>44859</v>
      </c>
    </row>
    <row r="74" spans="1:1" x14ac:dyDescent="0.2">
      <c r="A74" s="33">
        <v>44860</v>
      </c>
    </row>
    <row r="75" spans="1:1" x14ac:dyDescent="0.2">
      <c r="A75" s="33">
        <v>44861</v>
      </c>
    </row>
    <row r="76" spans="1:1" x14ac:dyDescent="0.2">
      <c r="A76" s="33">
        <v>44862</v>
      </c>
    </row>
    <row r="77" spans="1:1" x14ac:dyDescent="0.2">
      <c r="A77" s="33">
        <v>44863</v>
      </c>
    </row>
    <row r="78" spans="1:1" x14ac:dyDescent="0.2">
      <c r="A78" s="33">
        <v>44864</v>
      </c>
    </row>
    <row r="79" spans="1:1" x14ac:dyDescent="0.2">
      <c r="A79" s="33">
        <v>44865</v>
      </c>
    </row>
    <row r="80" spans="1:1" x14ac:dyDescent="0.2">
      <c r="A80" s="33">
        <v>44866</v>
      </c>
    </row>
    <row r="81" spans="1:2" x14ac:dyDescent="0.2">
      <c r="A81" s="33">
        <v>44867</v>
      </c>
    </row>
    <row r="82" spans="1:2" x14ac:dyDescent="0.2">
      <c r="A82" s="33">
        <v>44868</v>
      </c>
    </row>
    <row r="83" spans="1:2" x14ac:dyDescent="0.2">
      <c r="A83" s="33">
        <v>44869</v>
      </c>
    </row>
    <row r="84" spans="1:2" x14ac:dyDescent="0.2">
      <c r="A84" s="33">
        <v>44870</v>
      </c>
    </row>
    <row r="85" spans="1:2" x14ac:dyDescent="0.2">
      <c r="A85" s="33">
        <v>44871</v>
      </c>
    </row>
    <row r="86" spans="1:2" x14ac:dyDescent="0.2">
      <c r="A86" s="33">
        <v>44872</v>
      </c>
    </row>
    <row r="87" spans="1:2" x14ac:dyDescent="0.2">
      <c r="A87" s="33">
        <v>44873</v>
      </c>
    </row>
    <row r="88" spans="1:2" x14ac:dyDescent="0.2">
      <c r="A88" s="33">
        <v>44874</v>
      </c>
    </row>
    <row r="89" spans="1:2" x14ac:dyDescent="0.2">
      <c r="A89" s="33">
        <v>44875</v>
      </c>
    </row>
    <row r="90" spans="1:2" x14ac:dyDescent="0.2">
      <c r="A90" s="33">
        <v>44876</v>
      </c>
    </row>
    <row r="91" spans="1:2" x14ac:dyDescent="0.2">
      <c r="A91" s="33">
        <v>44877</v>
      </c>
    </row>
    <row r="92" spans="1:2" x14ac:dyDescent="0.2">
      <c r="A92" s="33">
        <v>44878</v>
      </c>
    </row>
    <row r="93" spans="1:2" x14ac:dyDescent="0.2">
      <c r="A93" s="33">
        <v>44879</v>
      </c>
    </row>
    <row r="94" spans="1:2" x14ac:dyDescent="0.2">
      <c r="A94" s="54">
        <v>44880</v>
      </c>
    </row>
    <row r="95" spans="1:2" x14ac:dyDescent="0.2">
      <c r="B95" s="2"/>
    </row>
    <row r="96" spans="1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</sheetData>
  <sortState xmlns:xlrd2="http://schemas.microsoft.com/office/spreadsheetml/2017/richdata2" ref="A2:A6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Q996"/>
  <sheetViews>
    <sheetView zoomScale="124" zoomScaleNormal="124" workbookViewId="0">
      <pane ySplit="1" topLeftCell="A2" activePane="bottomLeft" state="frozen"/>
      <selection pane="bottomLeft" activeCell="C25" sqref="C25"/>
    </sheetView>
    <sheetView workbookViewId="1"/>
    <sheetView tabSelected="1" zoomScaleNormal="100" workbookViewId="2">
      <selection activeCell="L1" sqref="L1:O1"/>
    </sheetView>
    <sheetView tabSelected="1" topLeftCell="A507" workbookViewId="3">
      <selection activeCell="E523" sqref="E523"/>
    </sheetView>
  </sheetViews>
  <sheetFormatPr baseColWidth="10" defaultColWidth="14.5" defaultRowHeight="15" customHeight="1" x14ac:dyDescent="0.2"/>
  <cols>
    <col min="1" max="1" width="10.33203125" style="6" bestFit="1" customWidth="1"/>
    <col min="2" max="2" width="22.5" style="6" bestFit="1" customWidth="1"/>
    <col min="3" max="3" width="12.5" style="6" customWidth="1"/>
    <col min="4" max="4" width="30.83203125" style="6" bestFit="1" customWidth="1"/>
    <col min="5" max="5" width="19.5" style="6" customWidth="1"/>
    <col min="6" max="6" width="8.6640625" style="6" customWidth="1"/>
    <col min="7" max="7" width="10.5" style="6" customWidth="1"/>
    <col min="8" max="8" width="8.6640625" style="6" customWidth="1"/>
    <col min="9" max="9" width="28" style="6" bestFit="1" customWidth="1"/>
    <col min="10" max="10" width="8.6640625" style="6" customWidth="1"/>
    <col min="11" max="11" width="7" style="6" bestFit="1" customWidth="1"/>
    <col min="12" max="12" width="8.5" style="6" bestFit="1" customWidth="1"/>
    <col min="13" max="14" width="7" style="6" bestFit="1" customWidth="1"/>
    <col min="15" max="15" width="45.83203125" style="6" customWidth="1"/>
    <col min="16" max="16" width="8.5" style="6" customWidth="1"/>
    <col min="17" max="17" width="47" style="6" customWidth="1"/>
    <col min="18" max="26" width="8.6640625" style="6" customWidth="1"/>
    <col min="27" max="16384" width="14.5" style="6"/>
  </cols>
  <sheetData>
    <row r="1" spans="1:17" x14ac:dyDescent="0.2">
      <c r="A1" s="64" t="s">
        <v>11</v>
      </c>
      <c r="B1" s="14" t="s">
        <v>12</v>
      </c>
      <c r="C1" s="14" t="s">
        <v>13</v>
      </c>
      <c r="D1" s="14" t="s">
        <v>14</v>
      </c>
      <c r="E1" s="14" t="s">
        <v>3</v>
      </c>
      <c r="F1" s="14" t="s">
        <v>5</v>
      </c>
      <c r="G1" s="23" t="s">
        <v>6</v>
      </c>
      <c r="I1" s="99" t="s">
        <v>24</v>
      </c>
      <c r="J1" s="100"/>
      <c r="K1" s="100"/>
      <c r="L1" s="100"/>
      <c r="M1" s="28"/>
      <c r="O1" s="98"/>
    </row>
    <row r="2" spans="1:17" x14ac:dyDescent="0.2">
      <c r="A2" s="42">
        <v>44788</v>
      </c>
      <c r="B2" s="6" t="s">
        <v>46</v>
      </c>
      <c r="C2" s="7" t="s">
        <v>15</v>
      </c>
      <c r="D2" s="6" t="s">
        <v>26</v>
      </c>
      <c r="E2" s="30">
        <v>9600</v>
      </c>
      <c r="F2" s="7" t="s">
        <v>10</v>
      </c>
      <c r="G2" s="24">
        <v>9600</v>
      </c>
      <c r="I2" s="29"/>
      <c r="J2" s="15" t="s">
        <v>47</v>
      </c>
      <c r="K2" s="15" t="s">
        <v>48</v>
      </c>
      <c r="L2" s="15" t="s">
        <v>49</v>
      </c>
      <c r="M2" s="16" t="s">
        <v>50</v>
      </c>
      <c r="O2" s="43"/>
    </row>
    <row r="3" spans="1:17" x14ac:dyDescent="0.2">
      <c r="A3" s="42">
        <v>44788</v>
      </c>
      <c r="B3" s="6" t="s">
        <v>46</v>
      </c>
      <c r="C3" s="7" t="s">
        <v>15</v>
      </c>
      <c r="D3" s="6" t="s">
        <v>27</v>
      </c>
      <c r="E3" s="30">
        <v>9240</v>
      </c>
      <c r="F3" s="7" t="s">
        <v>10</v>
      </c>
      <c r="G3" s="24">
        <v>46200</v>
      </c>
      <c r="I3" s="17" t="s">
        <v>26</v>
      </c>
      <c r="J3" s="18">
        <v>123240</v>
      </c>
      <c r="K3" s="18">
        <v>91130</v>
      </c>
      <c r="L3" s="18">
        <v>117020</v>
      </c>
      <c r="M3" s="19">
        <v>29830</v>
      </c>
      <c r="O3" s="43"/>
    </row>
    <row r="4" spans="1:17" x14ac:dyDescent="0.2">
      <c r="A4" s="42">
        <v>44788</v>
      </c>
      <c r="B4" s="6" t="s">
        <v>46</v>
      </c>
      <c r="C4" s="7" t="s">
        <v>15</v>
      </c>
      <c r="D4" s="6" t="s">
        <v>29</v>
      </c>
      <c r="E4" s="30">
        <v>7200</v>
      </c>
      <c r="F4" s="7" t="s">
        <v>10</v>
      </c>
      <c r="G4" s="24">
        <v>72000</v>
      </c>
      <c r="I4" s="17" t="s">
        <v>27</v>
      </c>
      <c r="J4" s="18">
        <v>108440</v>
      </c>
      <c r="K4" s="18">
        <v>78690</v>
      </c>
      <c r="L4" s="18">
        <v>98320</v>
      </c>
      <c r="M4" s="19">
        <v>22800</v>
      </c>
      <c r="O4" s="43"/>
    </row>
    <row r="5" spans="1:17" x14ac:dyDescent="0.2">
      <c r="A5" s="42">
        <v>44788</v>
      </c>
      <c r="B5" s="6" t="s">
        <v>46</v>
      </c>
      <c r="C5" s="7" t="s">
        <v>15</v>
      </c>
      <c r="D5" s="6" t="s">
        <v>30</v>
      </c>
      <c r="E5" s="30">
        <v>45000</v>
      </c>
      <c r="F5" s="7" t="s">
        <v>10</v>
      </c>
      <c r="G5" s="24">
        <v>675000</v>
      </c>
      <c r="I5" s="20" t="s">
        <v>31</v>
      </c>
      <c r="J5" s="18">
        <v>520000</v>
      </c>
      <c r="K5" s="18">
        <v>290000</v>
      </c>
      <c r="L5" s="18">
        <v>460000</v>
      </c>
      <c r="M5" s="19">
        <v>190000</v>
      </c>
      <c r="O5" s="43"/>
    </row>
    <row r="6" spans="1:17" x14ac:dyDescent="0.2">
      <c r="A6" s="42">
        <v>44788</v>
      </c>
      <c r="B6" s="6" t="s">
        <v>46</v>
      </c>
      <c r="C6" s="7" t="s">
        <v>15</v>
      </c>
      <c r="D6" s="6" t="s">
        <v>33</v>
      </c>
      <c r="E6" s="30">
        <v>300</v>
      </c>
      <c r="F6" s="7" t="s">
        <v>10</v>
      </c>
      <c r="G6" s="24">
        <v>120000</v>
      </c>
      <c r="I6" s="17" t="s">
        <v>28</v>
      </c>
      <c r="J6" s="18">
        <v>104000</v>
      </c>
      <c r="K6" s="18">
        <v>58000</v>
      </c>
      <c r="L6" s="18">
        <v>92000</v>
      </c>
      <c r="M6" s="19">
        <v>38000</v>
      </c>
      <c r="O6" s="43"/>
      <c r="Q6" s="43"/>
    </row>
    <row r="7" spans="1:17" x14ac:dyDescent="0.2">
      <c r="A7" s="42">
        <v>44788</v>
      </c>
      <c r="B7" s="6" t="s">
        <v>46</v>
      </c>
      <c r="C7" s="7" t="s">
        <v>15</v>
      </c>
      <c r="D7" s="11" t="s">
        <v>34</v>
      </c>
      <c r="E7" s="30">
        <v>120</v>
      </c>
      <c r="F7" s="7" t="s">
        <v>10</v>
      </c>
      <c r="G7" s="24">
        <v>60000</v>
      </c>
      <c r="I7" s="17" t="s">
        <v>29</v>
      </c>
      <c r="J7" s="18">
        <v>291200</v>
      </c>
      <c r="K7" s="18">
        <v>179200</v>
      </c>
      <c r="L7" s="18">
        <v>263600</v>
      </c>
      <c r="M7" s="19">
        <v>95000</v>
      </c>
      <c r="O7" s="12"/>
      <c r="Q7" s="43"/>
    </row>
    <row r="8" spans="1:17" x14ac:dyDescent="0.2">
      <c r="A8" s="42">
        <v>44788</v>
      </c>
      <c r="B8" s="6" t="s">
        <v>46</v>
      </c>
      <c r="C8" s="7" t="s">
        <v>15</v>
      </c>
      <c r="D8" s="11" t="s">
        <v>35</v>
      </c>
      <c r="E8" s="30">
        <v>120</v>
      </c>
      <c r="F8" s="7" t="s">
        <v>10</v>
      </c>
      <c r="G8" s="24">
        <v>12000</v>
      </c>
      <c r="I8" s="17" t="s">
        <v>30</v>
      </c>
      <c r="J8" s="18">
        <v>455000</v>
      </c>
      <c r="K8" s="18">
        <v>358750</v>
      </c>
      <c r="L8" s="18">
        <v>440000</v>
      </c>
      <c r="M8" s="19">
        <v>95000</v>
      </c>
      <c r="O8" s="12"/>
      <c r="Q8" s="43"/>
    </row>
    <row r="9" spans="1:17" x14ac:dyDescent="0.2">
      <c r="A9" s="42">
        <v>44788</v>
      </c>
      <c r="B9" s="6" t="s">
        <v>46</v>
      </c>
      <c r="C9" s="7" t="s">
        <v>15</v>
      </c>
      <c r="D9" s="11" t="s">
        <v>38</v>
      </c>
      <c r="E9" s="30">
        <v>60</v>
      </c>
      <c r="F9" s="7" t="s">
        <v>10</v>
      </c>
      <c r="G9" s="24">
        <v>300000</v>
      </c>
      <c r="I9" s="17" t="s">
        <v>32</v>
      </c>
      <c r="J9" s="18">
        <v>13000</v>
      </c>
      <c r="K9" s="18">
        <v>7250</v>
      </c>
      <c r="L9" s="18">
        <v>11500</v>
      </c>
      <c r="M9" s="19">
        <v>4750</v>
      </c>
      <c r="O9" s="12"/>
      <c r="Q9" s="43"/>
    </row>
    <row r="10" spans="1:17" x14ac:dyDescent="0.2">
      <c r="A10" s="42">
        <v>44788</v>
      </c>
      <c r="B10" s="6" t="s">
        <v>46</v>
      </c>
      <c r="C10" s="7" t="s">
        <v>15</v>
      </c>
      <c r="D10" s="11" t="s">
        <v>36</v>
      </c>
      <c r="E10" s="30">
        <v>120</v>
      </c>
      <c r="F10" s="7" t="s">
        <v>10</v>
      </c>
      <c r="G10" s="24">
        <v>900000</v>
      </c>
      <c r="I10" s="17" t="s">
        <v>33</v>
      </c>
      <c r="J10" s="18">
        <v>4420</v>
      </c>
      <c r="K10" s="18">
        <v>3165</v>
      </c>
      <c r="L10" s="18">
        <v>4160</v>
      </c>
      <c r="M10" s="19">
        <v>1140</v>
      </c>
      <c r="O10" s="12"/>
      <c r="Q10" s="26"/>
    </row>
    <row r="11" spans="1:17" x14ac:dyDescent="0.2">
      <c r="A11" s="65">
        <v>44788</v>
      </c>
      <c r="B11" s="8" t="s">
        <v>46</v>
      </c>
      <c r="C11" s="9" t="s">
        <v>15</v>
      </c>
      <c r="D11" s="10" t="s">
        <v>9</v>
      </c>
      <c r="E11" s="34">
        <v>1500</v>
      </c>
      <c r="F11" s="9" t="s">
        <v>10</v>
      </c>
      <c r="G11" s="25">
        <v>600000</v>
      </c>
      <c r="I11" s="21" t="s">
        <v>34</v>
      </c>
      <c r="J11" s="18">
        <v>520</v>
      </c>
      <c r="K11" s="18">
        <v>570</v>
      </c>
      <c r="L11" s="18">
        <v>560</v>
      </c>
      <c r="M11" s="19">
        <v>0</v>
      </c>
      <c r="O11" s="12"/>
    </row>
    <row r="12" spans="1:17" x14ac:dyDescent="0.2">
      <c r="A12" s="42">
        <v>44789</v>
      </c>
      <c r="B12" s="6" t="s">
        <v>45</v>
      </c>
      <c r="C12" s="7" t="s">
        <v>15</v>
      </c>
      <c r="D12" s="6" t="s">
        <v>26</v>
      </c>
      <c r="E12" s="30">
        <v>12560</v>
      </c>
      <c r="F12" s="7" t="s">
        <v>10</v>
      </c>
      <c r="G12" s="24">
        <v>12540.48898630137</v>
      </c>
      <c r="I12" s="21" t="s">
        <v>35</v>
      </c>
      <c r="J12" s="18">
        <v>520</v>
      </c>
      <c r="K12" s="18">
        <v>570</v>
      </c>
      <c r="L12" s="18">
        <v>560</v>
      </c>
      <c r="M12" s="19">
        <v>0</v>
      </c>
      <c r="O12" s="12"/>
    </row>
    <row r="13" spans="1:17" x14ac:dyDescent="0.2">
      <c r="A13" s="42">
        <v>44789</v>
      </c>
      <c r="B13" s="6" t="s">
        <v>45</v>
      </c>
      <c r="C13" s="7" t="s">
        <v>15</v>
      </c>
      <c r="D13" s="6" t="s">
        <v>27</v>
      </c>
      <c r="E13" s="30">
        <v>9600</v>
      </c>
      <c r="F13" s="7" t="s">
        <v>10</v>
      </c>
      <c r="G13" s="24">
        <v>48395.835616438359</v>
      </c>
      <c r="I13" s="21" t="s">
        <v>38</v>
      </c>
      <c r="J13" s="18">
        <v>260</v>
      </c>
      <c r="K13" s="18">
        <v>285</v>
      </c>
      <c r="L13" s="18">
        <v>280</v>
      </c>
      <c r="M13" s="19">
        <v>0</v>
      </c>
      <c r="O13" s="12"/>
    </row>
    <row r="14" spans="1:17" x14ac:dyDescent="0.2">
      <c r="A14" s="42">
        <v>44789</v>
      </c>
      <c r="B14" s="6" t="s">
        <v>45</v>
      </c>
      <c r="C14" s="7" t="s">
        <v>15</v>
      </c>
      <c r="D14" s="6" t="s">
        <v>28</v>
      </c>
      <c r="E14" s="30">
        <v>16000</v>
      </c>
      <c r="F14" s="7" t="s">
        <v>10</v>
      </c>
      <c r="G14" s="24">
        <v>31742.290410958907</v>
      </c>
      <c r="I14" s="21" t="s">
        <v>36</v>
      </c>
      <c r="J14" s="18">
        <v>520</v>
      </c>
      <c r="K14" s="18">
        <v>570</v>
      </c>
      <c r="L14" s="18">
        <v>560</v>
      </c>
      <c r="M14" s="19">
        <v>0</v>
      </c>
    </row>
    <row r="15" spans="1:17" x14ac:dyDescent="0.2">
      <c r="A15" s="42">
        <v>44789</v>
      </c>
      <c r="B15" s="6" t="s">
        <v>45</v>
      </c>
      <c r="C15" s="7" t="s">
        <v>15</v>
      </c>
      <c r="D15" s="6" t="s">
        <v>29</v>
      </c>
      <c r="E15" s="30">
        <v>40000</v>
      </c>
      <c r="F15" s="7" t="s">
        <v>10</v>
      </c>
      <c r="G15" s="24">
        <v>397938.63013698632</v>
      </c>
      <c r="I15" s="36" t="s">
        <v>39</v>
      </c>
      <c r="J15" s="18">
        <v>16</v>
      </c>
      <c r="K15" s="18">
        <v>38</v>
      </c>
      <c r="L15" s="18">
        <v>30</v>
      </c>
      <c r="M15" s="19">
        <v>30</v>
      </c>
    </row>
    <row r="16" spans="1:17" x14ac:dyDescent="0.2">
      <c r="A16" s="42">
        <v>44789</v>
      </c>
      <c r="B16" s="6" t="s">
        <v>45</v>
      </c>
      <c r="C16" s="7" t="s">
        <v>15</v>
      </c>
      <c r="D16" s="6" t="s">
        <v>30</v>
      </c>
      <c r="E16" s="30">
        <v>40000</v>
      </c>
      <c r="F16" s="7" t="s">
        <v>10</v>
      </c>
      <c r="G16" s="24">
        <v>602127.94520547963</v>
      </c>
      <c r="I16" s="21" t="s">
        <v>40</v>
      </c>
      <c r="J16" s="18">
        <v>8</v>
      </c>
      <c r="K16" s="18">
        <v>19</v>
      </c>
      <c r="L16" s="18">
        <v>15</v>
      </c>
      <c r="M16" s="19">
        <v>15</v>
      </c>
    </row>
    <row r="17" spans="1:13" x14ac:dyDescent="0.2">
      <c r="A17" s="42">
        <v>44789</v>
      </c>
      <c r="B17" s="6" t="s">
        <v>45</v>
      </c>
      <c r="C17" s="7" t="s">
        <v>15</v>
      </c>
      <c r="D17" s="6" t="s">
        <v>31</v>
      </c>
      <c r="E17" s="30">
        <v>80000</v>
      </c>
      <c r="F17" s="7" t="s">
        <v>10</v>
      </c>
      <c r="G17" s="24">
        <v>241475.17808219182</v>
      </c>
      <c r="I17" s="21" t="s">
        <v>41</v>
      </c>
      <c r="J17" s="18">
        <v>8</v>
      </c>
      <c r="K17" s="18">
        <v>19</v>
      </c>
      <c r="L17" s="18">
        <v>15</v>
      </c>
      <c r="M17" s="19">
        <v>15</v>
      </c>
    </row>
    <row r="18" spans="1:13" x14ac:dyDescent="0.2">
      <c r="A18" s="42">
        <v>44789</v>
      </c>
      <c r="B18" s="6" t="s">
        <v>45</v>
      </c>
      <c r="C18" s="7" t="s">
        <v>15</v>
      </c>
      <c r="D18" s="6" t="s">
        <v>32</v>
      </c>
      <c r="E18" s="30">
        <v>2000</v>
      </c>
      <c r="F18" s="7" t="s">
        <v>10</v>
      </c>
      <c r="G18" s="24">
        <v>59660.794520547955</v>
      </c>
      <c r="I18" s="21" t="s">
        <v>42</v>
      </c>
      <c r="J18" s="18">
        <v>8</v>
      </c>
      <c r="K18" s="18">
        <v>19</v>
      </c>
      <c r="L18" s="18">
        <v>15</v>
      </c>
      <c r="M18" s="19">
        <v>15</v>
      </c>
    </row>
    <row r="19" spans="1:13" ht="15.75" customHeight="1" x14ac:dyDescent="0.2">
      <c r="A19" s="42">
        <v>44789</v>
      </c>
      <c r="B19" s="6" t="s">
        <v>45</v>
      </c>
      <c r="C19" s="7" t="s">
        <v>15</v>
      </c>
      <c r="D19" s="6" t="s">
        <v>33</v>
      </c>
      <c r="E19" s="30">
        <v>480</v>
      </c>
      <c r="F19" s="7" t="s">
        <v>10</v>
      </c>
      <c r="G19" s="24">
        <v>192604.14246575342</v>
      </c>
      <c r="I19" s="36" t="s">
        <v>43</v>
      </c>
      <c r="J19" s="18">
        <v>48</v>
      </c>
      <c r="K19" s="18">
        <v>114</v>
      </c>
      <c r="L19" s="18">
        <v>90</v>
      </c>
      <c r="M19" s="19">
        <v>90</v>
      </c>
    </row>
    <row r="20" spans="1:13" ht="15.75" customHeight="1" x14ac:dyDescent="0.2">
      <c r="A20" s="65"/>
      <c r="B20" s="8"/>
      <c r="C20" s="9"/>
      <c r="D20" s="10"/>
      <c r="E20" s="34"/>
      <c r="F20" s="9"/>
      <c r="G20" s="25"/>
      <c r="I20" s="21" t="s">
        <v>44</v>
      </c>
      <c r="J20" s="18">
        <v>8</v>
      </c>
      <c r="K20" s="18">
        <v>19</v>
      </c>
      <c r="L20" s="18">
        <v>15</v>
      </c>
      <c r="M20" s="19">
        <v>15</v>
      </c>
    </row>
    <row r="21" spans="1:13" ht="15.75" customHeight="1" x14ac:dyDescent="0.2">
      <c r="A21" s="66">
        <v>44790</v>
      </c>
      <c r="B21" s="6" t="s">
        <v>37</v>
      </c>
      <c r="C21" s="6" t="s">
        <v>15</v>
      </c>
      <c r="D21" s="5" t="s">
        <v>39</v>
      </c>
      <c r="E21" s="30">
        <v>2</v>
      </c>
      <c r="F21" s="7" t="s">
        <v>10</v>
      </c>
      <c r="G21" s="24">
        <v>1005686.0436761121</v>
      </c>
      <c r="I21" s="22" t="s">
        <v>9</v>
      </c>
      <c r="J21" s="27">
        <v>15940</v>
      </c>
      <c r="K21" s="27">
        <v>18205</v>
      </c>
      <c r="L21" s="27">
        <v>18520</v>
      </c>
      <c r="M21" s="37">
        <v>8280</v>
      </c>
    </row>
    <row r="22" spans="1:13" ht="15.75" customHeight="1" x14ac:dyDescent="0.2">
      <c r="A22" s="66">
        <v>44790</v>
      </c>
      <c r="B22" s="6" t="s">
        <v>37</v>
      </c>
      <c r="C22" s="6" t="s">
        <v>15</v>
      </c>
      <c r="D22" s="5" t="s">
        <v>40</v>
      </c>
      <c r="E22" s="30">
        <v>1</v>
      </c>
      <c r="F22" s="7" t="s">
        <v>10</v>
      </c>
      <c r="G22" s="24">
        <v>299146.05533571035</v>
      </c>
    </row>
    <row r="23" spans="1:13" ht="15.75" customHeight="1" x14ac:dyDescent="0.2">
      <c r="A23" s="66">
        <v>44790</v>
      </c>
      <c r="B23" s="6" t="s">
        <v>37</v>
      </c>
      <c r="C23" s="6" t="s">
        <v>15</v>
      </c>
      <c r="D23" s="5" t="s">
        <v>41</v>
      </c>
      <c r="E23" s="30">
        <v>1</v>
      </c>
      <c r="F23" s="7" t="s">
        <v>10</v>
      </c>
      <c r="G23" s="24">
        <v>2734757.2230887599</v>
      </c>
    </row>
    <row r="24" spans="1:13" ht="15.75" customHeight="1" x14ac:dyDescent="0.2">
      <c r="A24" s="66">
        <v>44790</v>
      </c>
      <c r="B24" s="6" t="s">
        <v>37</v>
      </c>
      <c r="C24" s="6" t="s">
        <v>15</v>
      </c>
      <c r="D24" s="5" t="s">
        <v>42</v>
      </c>
      <c r="E24" s="30">
        <v>1</v>
      </c>
      <c r="F24" s="7" t="s">
        <v>10</v>
      </c>
      <c r="G24" s="24">
        <v>203917.62728316765</v>
      </c>
    </row>
    <row r="25" spans="1:13" ht="15.75" customHeight="1" x14ac:dyDescent="0.2">
      <c r="A25" s="66">
        <v>44790</v>
      </c>
      <c r="B25" s="6" t="s">
        <v>37</v>
      </c>
      <c r="C25" s="6" t="s">
        <v>15</v>
      </c>
      <c r="D25" s="5" t="s">
        <v>43</v>
      </c>
      <c r="E25" s="30">
        <v>6</v>
      </c>
      <c r="F25" s="7" t="s">
        <v>10</v>
      </c>
      <c r="G25" s="24">
        <v>149889.61733908803</v>
      </c>
    </row>
    <row r="26" spans="1:13" ht="15.75" customHeight="1" x14ac:dyDescent="0.2">
      <c r="A26" s="66"/>
      <c r="D26" s="5"/>
      <c r="E26" s="30"/>
      <c r="F26" s="7"/>
      <c r="G26" s="24"/>
    </row>
    <row r="27" spans="1:13" ht="15.75" customHeight="1" x14ac:dyDescent="0.2">
      <c r="A27" s="67">
        <v>44790</v>
      </c>
      <c r="B27" s="8" t="s">
        <v>37</v>
      </c>
      <c r="C27" s="8" t="s">
        <v>15</v>
      </c>
      <c r="D27" s="35" t="s">
        <v>44</v>
      </c>
      <c r="E27" s="34">
        <v>1</v>
      </c>
      <c r="F27" s="9" t="s">
        <v>10</v>
      </c>
      <c r="G27" s="25">
        <v>75607.85140927005</v>
      </c>
      <c r="H27" s="12"/>
      <c r="I27" s="12"/>
    </row>
    <row r="28" spans="1:13" ht="15.75" customHeight="1" x14ac:dyDescent="0.2">
      <c r="A28" s="66">
        <v>44791</v>
      </c>
      <c r="B28" s="6" t="s">
        <v>37</v>
      </c>
      <c r="C28" s="6" t="s">
        <v>15</v>
      </c>
      <c r="D28" s="5" t="s">
        <v>39</v>
      </c>
      <c r="E28" s="31">
        <v>6</v>
      </c>
      <c r="F28" s="32" t="s">
        <v>10</v>
      </c>
      <c r="G28" s="24">
        <v>3044352.1747232829</v>
      </c>
      <c r="H28" s="12"/>
      <c r="I28" s="12"/>
    </row>
    <row r="29" spans="1:13" ht="15.75" customHeight="1" x14ac:dyDescent="0.2">
      <c r="A29" s="66">
        <v>44791</v>
      </c>
      <c r="B29" s="6" t="s">
        <v>37</v>
      </c>
      <c r="C29" s="6" t="s">
        <v>15</v>
      </c>
      <c r="D29" s="5" t="s">
        <v>40</v>
      </c>
      <c r="E29" s="31">
        <v>3</v>
      </c>
      <c r="F29" s="32" t="s">
        <v>10</v>
      </c>
      <c r="G29" s="24">
        <v>905467.16417451808</v>
      </c>
      <c r="H29" s="12"/>
      <c r="I29" s="12"/>
    </row>
    <row r="30" spans="1:13" ht="15.75" customHeight="1" x14ac:dyDescent="0.2">
      <c r="A30" s="66">
        <v>44791</v>
      </c>
      <c r="B30" s="6" t="s">
        <v>37</v>
      </c>
      <c r="C30" s="6" t="s">
        <v>15</v>
      </c>
      <c r="D30" s="5" t="s">
        <v>41</v>
      </c>
      <c r="E30" s="31">
        <v>3</v>
      </c>
      <c r="F30" s="32" t="s">
        <v>10</v>
      </c>
      <c r="G30" s="24">
        <v>8126713.2051709285</v>
      </c>
      <c r="H30" s="12"/>
      <c r="I30" s="12"/>
    </row>
    <row r="31" spans="1:13" ht="15.75" customHeight="1" x14ac:dyDescent="0.2">
      <c r="A31" s="66">
        <v>44791</v>
      </c>
      <c r="B31" s="6" t="s">
        <v>37</v>
      </c>
      <c r="C31" s="6" t="s">
        <v>15</v>
      </c>
      <c r="D31" s="5" t="s">
        <v>42</v>
      </c>
      <c r="E31" s="31">
        <v>3</v>
      </c>
      <c r="F31" s="32" t="s">
        <v>10</v>
      </c>
      <c r="G31" s="24">
        <v>609273.1876338966</v>
      </c>
      <c r="H31" s="12"/>
      <c r="I31" s="12"/>
    </row>
    <row r="32" spans="1:13" ht="15.75" customHeight="1" x14ac:dyDescent="0.2">
      <c r="A32" s="66">
        <v>44791</v>
      </c>
      <c r="B32" s="6" t="s">
        <v>37</v>
      </c>
      <c r="C32" s="6" t="s">
        <v>15</v>
      </c>
      <c r="D32" s="5" t="s">
        <v>43</v>
      </c>
      <c r="E32" s="31">
        <v>18</v>
      </c>
      <c r="F32" s="32" t="s">
        <v>10</v>
      </c>
      <c r="G32" s="24">
        <v>446227.34533751005</v>
      </c>
      <c r="H32" s="12"/>
      <c r="I32" s="12"/>
    </row>
    <row r="33" spans="1:9" ht="15.75" customHeight="1" x14ac:dyDescent="0.2">
      <c r="A33" s="66"/>
      <c r="D33" s="5"/>
      <c r="E33" s="31"/>
      <c r="F33" s="32"/>
      <c r="G33" s="24"/>
      <c r="H33" s="12"/>
      <c r="I33" s="12"/>
    </row>
    <row r="34" spans="1:9" ht="15.75" customHeight="1" x14ac:dyDescent="0.2">
      <c r="A34" s="67">
        <v>44791</v>
      </c>
      <c r="B34" s="8" t="s">
        <v>37</v>
      </c>
      <c r="C34" s="8" t="s">
        <v>15</v>
      </c>
      <c r="D34" s="35" t="s">
        <v>44</v>
      </c>
      <c r="E34" s="34">
        <v>3</v>
      </c>
      <c r="F34" s="9" t="s">
        <v>10</v>
      </c>
      <c r="G34" s="25">
        <v>226629.9774137226</v>
      </c>
      <c r="H34" s="12"/>
      <c r="I34" s="12"/>
    </row>
    <row r="35" spans="1:9" ht="15.75" customHeight="1" x14ac:dyDescent="0.2">
      <c r="A35" s="66">
        <v>44792</v>
      </c>
      <c r="B35" s="6" t="s">
        <v>45</v>
      </c>
      <c r="C35" s="7" t="s">
        <v>15</v>
      </c>
      <c r="D35" s="6" t="s">
        <v>26</v>
      </c>
      <c r="E35" s="31">
        <v>23550</v>
      </c>
      <c r="F35" s="32" t="s">
        <v>10</v>
      </c>
      <c r="G35" s="24">
        <v>23448.035307337243</v>
      </c>
      <c r="H35" s="12"/>
      <c r="I35" s="12"/>
    </row>
    <row r="36" spans="1:9" ht="15.75" customHeight="1" x14ac:dyDescent="0.2">
      <c r="A36" s="66">
        <v>44792</v>
      </c>
      <c r="B36" s="6" t="s">
        <v>45</v>
      </c>
      <c r="C36" s="7" t="s">
        <v>15</v>
      </c>
      <c r="D36" s="6" t="s">
        <v>27</v>
      </c>
      <c r="E36" s="31">
        <v>24000</v>
      </c>
      <c r="F36" s="32" t="s">
        <v>10</v>
      </c>
      <c r="G36" s="24">
        <v>123135.44876789293</v>
      </c>
      <c r="H36" s="12"/>
      <c r="I36" s="12"/>
    </row>
    <row r="37" spans="1:9" ht="15.75" customHeight="1" x14ac:dyDescent="0.2">
      <c r="A37" s="66">
        <v>44792</v>
      </c>
      <c r="B37" s="6" t="s">
        <v>45</v>
      </c>
      <c r="C37" s="7" t="s">
        <v>15</v>
      </c>
      <c r="D37" s="6" t="s">
        <v>28</v>
      </c>
      <c r="E37" s="31">
        <v>30000</v>
      </c>
      <c r="F37" s="32" t="s">
        <v>10</v>
      </c>
      <c r="G37" s="24">
        <v>59011.330052495963</v>
      </c>
      <c r="H37" s="12"/>
      <c r="I37" s="12"/>
    </row>
    <row r="38" spans="1:9" ht="15.75" customHeight="1" x14ac:dyDescent="0.2">
      <c r="A38" s="66">
        <v>44792</v>
      </c>
      <c r="B38" s="6" t="s">
        <v>45</v>
      </c>
      <c r="C38" s="7" t="s">
        <v>15</v>
      </c>
      <c r="D38" s="6" t="s">
        <v>29</v>
      </c>
      <c r="E38" s="31">
        <v>75000</v>
      </c>
      <c r="F38" s="32" t="s">
        <v>10</v>
      </c>
      <c r="G38" s="24">
        <v>748553.63278836862</v>
      </c>
      <c r="H38" s="12"/>
      <c r="I38" s="12"/>
    </row>
    <row r="39" spans="1:9" ht="15.75" customHeight="1" x14ac:dyDescent="0.2">
      <c r="A39" s="66">
        <v>44792</v>
      </c>
      <c r="B39" s="6" t="s">
        <v>45</v>
      </c>
      <c r="C39" s="7" t="s">
        <v>15</v>
      </c>
      <c r="D39" s="6" t="s">
        <v>30</v>
      </c>
      <c r="E39" s="31">
        <v>75000</v>
      </c>
      <c r="F39" s="32" t="s">
        <v>10</v>
      </c>
      <c r="G39" s="24">
        <v>1124525.4669170261</v>
      </c>
      <c r="H39" s="12"/>
      <c r="I39" s="12"/>
    </row>
    <row r="40" spans="1:9" ht="15.75" customHeight="1" x14ac:dyDescent="0.2">
      <c r="A40" s="66">
        <v>44792</v>
      </c>
      <c r="B40" s="6" t="s">
        <v>45</v>
      </c>
      <c r="C40" s="7" t="s">
        <v>15</v>
      </c>
      <c r="D40" s="6" t="s">
        <v>31</v>
      </c>
      <c r="E40" s="31">
        <v>150000</v>
      </c>
      <c r="F40" s="32" t="s">
        <v>10</v>
      </c>
      <c r="G40" s="24">
        <v>446743.25353672419</v>
      </c>
      <c r="H40" s="12"/>
      <c r="I40" s="12"/>
    </row>
    <row r="41" spans="1:9" ht="15.75" customHeight="1" x14ac:dyDescent="0.2">
      <c r="A41" s="66">
        <v>44792</v>
      </c>
      <c r="B41" s="6" t="s">
        <v>45</v>
      </c>
      <c r="C41" s="7" t="s">
        <v>15</v>
      </c>
      <c r="D41" s="6" t="s">
        <v>32</v>
      </c>
      <c r="E41" s="31">
        <v>3750</v>
      </c>
      <c r="F41" s="32" t="s">
        <v>10</v>
      </c>
      <c r="G41" s="24">
        <v>113034.69780136725</v>
      </c>
      <c r="H41" s="12"/>
      <c r="I41" s="12"/>
    </row>
    <row r="42" spans="1:9" ht="15.75" customHeight="1" x14ac:dyDescent="0.2">
      <c r="A42" s="66">
        <v>44792</v>
      </c>
      <c r="B42" s="6" t="s">
        <v>45</v>
      </c>
      <c r="C42" s="7" t="s">
        <v>15</v>
      </c>
      <c r="D42" s="6" t="s">
        <v>33</v>
      </c>
      <c r="E42" s="31">
        <v>900</v>
      </c>
      <c r="F42" s="32" t="s">
        <v>10</v>
      </c>
      <c r="G42" s="24">
        <v>361560.46417084488</v>
      </c>
      <c r="H42" s="12"/>
      <c r="I42" s="12"/>
    </row>
    <row r="43" spans="1:9" ht="15.75" customHeight="1" x14ac:dyDescent="0.2">
      <c r="A43" s="67"/>
      <c r="B43" s="8"/>
      <c r="C43" s="9"/>
      <c r="D43" s="10"/>
      <c r="E43" s="34"/>
      <c r="F43" s="9"/>
      <c r="G43" s="25"/>
      <c r="H43" s="12"/>
      <c r="I43" s="12"/>
    </row>
    <row r="44" spans="1:9" ht="15.75" customHeight="1" x14ac:dyDescent="0.2">
      <c r="A44" s="66">
        <v>44795</v>
      </c>
      <c r="B44" s="6" t="s">
        <v>45</v>
      </c>
      <c r="C44" s="7" t="s">
        <v>15</v>
      </c>
      <c r="D44" s="6" t="s">
        <v>26</v>
      </c>
      <c r="E44" s="31">
        <v>31400</v>
      </c>
      <c r="F44" s="32" t="s">
        <v>10</v>
      </c>
      <c r="G44" s="24">
        <v>31543.753229129514</v>
      </c>
      <c r="H44" s="12"/>
      <c r="I44" s="12"/>
    </row>
    <row r="45" spans="1:9" ht="15.75" customHeight="1" x14ac:dyDescent="0.2">
      <c r="A45" s="66">
        <v>44795</v>
      </c>
      <c r="B45" s="6" t="s">
        <v>45</v>
      </c>
      <c r="C45" s="7" t="s">
        <v>15</v>
      </c>
      <c r="D45" s="6" t="s">
        <v>27</v>
      </c>
      <c r="E45" s="31">
        <v>24000</v>
      </c>
      <c r="F45" s="32" t="s">
        <v>10</v>
      </c>
      <c r="G45" s="24">
        <v>122660.9555933942</v>
      </c>
      <c r="H45" s="12"/>
      <c r="I45" s="12"/>
    </row>
    <row r="46" spans="1:9" ht="15.75" customHeight="1" x14ac:dyDescent="0.2">
      <c r="A46" s="66">
        <v>44795</v>
      </c>
      <c r="B46" s="6" t="s">
        <v>45</v>
      </c>
      <c r="C46" s="7" t="s">
        <v>15</v>
      </c>
      <c r="D46" s="6" t="s">
        <v>28</v>
      </c>
      <c r="E46" s="31">
        <v>40000</v>
      </c>
      <c r="F46" s="32" t="s">
        <v>10</v>
      </c>
      <c r="G46" s="24">
        <v>78968.692418122024</v>
      </c>
      <c r="H46" s="12"/>
      <c r="I46" s="12"/>
    </row>
    <row r="47" spans="1:9" ht="15.75" customHeight="1" x14ac:dyDescent="0.2">
      <c r="A47" s="66">
        <v>44795</v>
      </c>
      <c r="B47" s="6" t="s">
        <v>45</v>
      </c>
      <c r="C47" s="7" t="s">
        <v>15</v>
      </c>
      <c r="D47" s="6" t="s">
        <v>29</v>
      </c>
      <c r="E47" s="31">
        <v>100000</v>
      </c>
      <c r="F47" s="32" t="s">
        <v>10</v>
      </c>
      <c r="G47" s="24">
        <v>1001411.631891162</v>
      </c>
      <c r="H47" s="12"/>
      <c r="I47" s="12"/>
    </row>
    <row r="48" spans="1:9" ht="15.75" customHeight="1" x14ac:dyDescent="0.2">
      <c r="A48" s="66">
        <v>44795</v>
      </c>
      <c r="B48" s="6" t="s">
        <v>45</v>
      </c>
      <c r="C48" s="7" t="s">
        <v>15</v>
      </c>
      <c r="D48" s="6" t="s">
        <v>30</v>
      </c>
      <c r="E48" s="31">
        <v>100000</v>
      </c>
      <c r="F48" s="32" t="s">
        <v>10</v>
      </c>
      <c r="G48" s="24">
        <v>1499587.0594966016</v>
      </c>
      <c r="H48" s="12"/>
      <c r="I48" s="12"/>
    </row>
    <row r="49" spans="1:9" ht="15.75" customHeight="1" x14ac:dyDescent="0.2">
      <c r="A49" s="66">
        <v>44795</v>
      </c>
      <c r="B49" s="6" t="s">
        <v>45</v>
      </c>
      <c r="C49" s="7" t="s">
        <v>15</v>
      </c>
      <c r="D49" s="6" t="s">
        <v>31</v>
      </c>
      <c r="E49" s="31">
        <v>200000</v>
      </c>
      <c r="F49" s="32" t="s">
        <v>10</v>
      </c>
      <c r="G49" s="24">
        <v>596221.50624658004</v>
      </c>
      <c r="H49" s="12"/>
      <c r="I49" s="12"/>
    </row>
    <row r="50" spans="1:9" ht="15.75" customHeight="1" x14ac:dyDescent="0.2">
      <c r="A50" s="66">
        <v>44795</v>
      </c>
      <c r="B50" s="6" t="s">
        <v>45</v>
      </c>
      <c r="C50" s="7" t="s">
        <v>15</v>
      </c>
      <c r="D50" s="6" t="s">
        <v>32</v>
      </c>
      <c r="E50" s="31">
        <v>5000</v>
      </c>
      <c r="F50" s="32" t="s">
        <v>10</v>
      </c>
      <c r="G50" s="24">
        <v>150328.09628912574</v>
      </c>
      <c r="H50" s="12"/>
      <c r="I50" s="12"/>
    </row>
    <row r="51" spans="1:9" ht="15.75" customHeight="1" x14ac:dyDescent="0.2">
      <c r="A51" s="66">
        <v>44795</v>
      </c>
      <c r="B51" s="6" t="s">
        <v>45</v>
      </c>
      <c r="C51" s="7" t="s">
        <v>15</v>
      </c>
      <c r="D51" s="6" t="s">
        <v>33</v>
      </c>
      <c r="E51" s="31">
        <v>1200</v>
      </c>
      <c r="F51" s="32" t="s">
        <v>10</v>
      </c>
      <c r="G51" s="24">
        <v>480222.95755069266</v>
      </c>
      <c r="H51" s="12"/>
      <c r="I51" s="12"/>
    </row>
    <row r="52" spans="1:9" ht="15.75" customHeight="1" x14ac:dyDescent="0.2">
      <c r="A52" s="67"/>
      <c r="B52" s="8"/>
      <c r="C52" s="9"/>
      <c r="D52" s="10"/>
      <c r="E52" s="34"/>
      <c r="F52" s="9"/>
      <c r="G52" s="25"/>
      <c r="H52" s="12"/>
      <c r="I52" s="12"/>
    </row>
    <row r="53" spans="1:9" ht="15.75" customHeight="1" x14ac:dyDescent="0.2">
      <c r="A53" s="66">
        <v>44796</v>
      </c>
      <c r="B53" s="6" t="s">
        <v>37</v>
      </c>
      <c r="C53" s="6" t="s">
        <v>15</v>
      </c>
      <c r="D53" s="5" t="s">
        <v>39</v>
      </c>
      <c r="E53" s="31">
        <v>4</v>
      </c>
      <c r="F53" s="32" t="s">
        <v>10</v>
      </c>
      <c r="G53" s="24">
        <v>2025653.910735986</v>
      </c>
      <c r="H53" s="12"/>
      <c r="I53" s="12"/>
    </row>
    <row r="54" spans="1:9" ht="15.75" customHeight="1" x14ac:dyDescent="0.2">
      <c r="A54" s="66">
        <v>44796</v>
      </c>
      <c r="B54" s="6" t="s">
        <v>37</v>
      </c>
      <c r="C54" s="6" t="s">
        <v>15</v>
      </c>
      <c r="D54" s="5" t="s">
        <v>40</v>
      </c>
      <c r="E54" s="31">
        <v>2</v>
      </c>
      <c r="F54" s="32" t="s">
        <v>10</v>
      </c>
      <c r="G54" s="24">
        <v>594943.69070545386</v>
      </c>
      <c r="H54" s="12"/>
      <c r="I54" s="12"/>
    </row>
    <row r="55" spans="1:9" ht="15.75" customHeight="1" x14ac:dyDescent="0.2">
      <c r="A55" s="66">
        <v>44796</v>
      </c>
      <c r="B55" s="6" t="s">
        <v>37</v>
      </c>
      <c r="C55" s="6" t="s">
        <v>15</v>
      </c>
      <c r="D55" s="5" t="s">
        <v>41</v>
      </c>
      <c r="E55" s="31">
        <v>2</v>
      </c>
      <c r="F55" s="32" t="s">
        <v>10</v>
      </c>
      <c r="G55" s="24">
        <v>5464634.949933541</v>
      </c>
      <c r="H55" s="12"/>
      <c r="I55" s="12"/>
    </row>
    <row r="56" spans="1:9" ht="15.75" customHeight="1" x14ac:dyDescent="0.2">
      <c r="A56" s="66">
        <v>44796</v>
      </c>
      <c r="B56" s="6" t="s">
        <v>37</v>
      </c>
      <c r="C56" s="6" t="s">
        <v>15</v>
      </c>
      <c r="D56" s="5" t="s">
        <v>42</v>
      </c>
      <c r="E56" s="31">
        <v>2</v>
      </c>
      <c r="F56" s="32" t="s">
        <v>10</v>
      </c>
      <c r="G56" s="24">
        <v>406947.65414673288</v>
      </c>
      <c r="H56" s="12"/>
      <c r="I56" s="12"/>
    </row>
    <row r="57" spans="1:9" ht="15.75" customHeight="1" x14ac:dyDescent="0.2">
      <c r="A57" s="66">
        <v>44796</v>
      </c>
      <c r="B57" s="6" t="s">
        <v>37</v>
      </c>
      <c r="C57" s="6" t="s">
        <v>15</v>
      </c>
      <c r="D57" s="5" t="s">
        <v>43</v>
      </c>
      <c r="E57" s="31">
        <v>12</v>
      </c>
      <c r="F57" s="32" t="s">
        <v>10</v>
      </c>
      <c r="G57" s="24">
        <v>299628.16563433112</v>
      </c>
      <c r="H57" s="12"/>
      <c r="I57" s="12"/>
    </row>
    <row r="58" spans="1:9" ht="15.75" customHeight="1" x14ac:dyDescent="0.2">
      <c r="A58" s="66"/>
      <c r="D58" s="5"/>
      <c r="E58" s="31"/>
      <c r="F58" s="32"/>
      <c r="G58" s="24"/>
      <c r="H58" s="12"/>
      <c r="I58" s="12"/>
    </row>
    <row r="59" spans="1:9" ht="15.75" customHeight="1" x14ac:dyDescent="0.2">
      <c r="A59" s="67">
        <v>44796</v>
      </c>
      <c r="B59" s="8" t="s">
        <v>37</v>
      </c>
      <c r="C59" s="8" t="s">
        <v>15</v>
      </c>
      <c r="D59" s="35" t="s">
        <v>44</v>
      </c>
      <c r="E59" s="34">
        <v>2</v>
      </c>
      <c r="F59" s="9" t="s">
        <v>10</v>
      </c>
      <c r="G59" s="25">
        <v>152015.08854018926</v>
      </c>
      <c r="H59" s="12"/>
      <c r="I59" s="12"/>
    </row>
    <row r="60" spans="1:9" ht="15.75" customHeight="1" x14ac:dyDescent="0.2">
      <c r="A60" s="66">
        <v>44797</v>
      </c>
      <c r="B60" s="6" t="s">
        <v>46</v>
      </c>
      <c r="C60" s="7" t="s">
        <v>15</v>
      </c>
      <c r="D60" s="6" t="s">
        <v>26</v>
      </c>
      <c r="E60" s="31">
        <v>8000</v>
      </c>
      <c r="F60" s="32" t="s">
        <v>10</v>
      </c>
      <c r="G60" s="24">
        <v>7984.27521825858</v>
      </c>
      <c r="H60" s="12"/>
      <c r="I60" s="12"/>
    </row>
    <row r="61" spans="1:9" ht="15.75" customHeight="1" x14ac:dyDescent="0.2">
      <c r="A61" s="66">
        <v>44797</v>
      </c>
      <c r="B61" s="6" t="s">
        <v>46</v>
      </c>
      <c r="C61" s="7" t="s">
        <v>15</v>
      </c>
      <c r="D61" s="6" t="s">
        <v>27</v>
      </c>
      <c r="E61" s="31">
        <v>7700</v>
      </c>
      <c r="F61" s="32" t="s">
        <v>10</v>
      </c>
      <c r="G61" s="24">
        <v>39058.713138485902</v>
      </c>
      <c r="H61" s="12"/>
      <c r="I61" s="12"/>
    </row>
    <row r="62" spans="1:9" ht="15.75" customHeight="1" x14ac:dyDescent="0.2">
      <c r="A62" s="66">
        <v>44797</v>
      </c>
      <c r="B62" s="6" t="s">
        <v>46</v>
      </c>
      <c r="C62" s="7" t="s">
        <v>15</v>
      </c>
      <c r="D62" s="6" t="s">
        <v>29</v>
      </c>
      <c r="E62" s="31">
        <v>6000</v>
      </c>
      <c r="F62" s="32" t="s">
        <v>10</v>
      </c>
      <c r="G62" s="24">
        <v>59820.079091574757</v>
      </c>
      <c r="H62" s="12"/>
      <c r="I62" s="12"/>
    </row>
    <row r="63" spans="1:9" ht="15.75" customHeight="1" x14ac:dyDescent="0.2">
      <c r="A63" s="66">
        <v>44797</v>
      </c>
      <c r="B63" s="6" t="s">
        <v>46</v>
      </c>
      <c r="C63" s="7" t="s">
        <v>15</v>
      </c>
      <c r="D63" s="6" t="s">
        <v>30</v>
      </c>
      <c r="E63" s="31">
        <v>37500</v>
      </c>
      <c r="F63" s="32" t="s">
        <v>10</v>
      </c>
      <c r="G63" s="24">
        <v>563660.51758573542</v>
      </c>
      <c r="H63" s="12"/>
      <c r="I63" s="12"/>
    </row>
    <row r="64" spans="1:9" ht="15.75" customHeight="1" x14ac:dyDescent="0.2">
      <c r="A64" s="66">
        <v>44797</v>
      </c>
      <c r="B64" s="6" t="s">
        <v>46</v>
      </c>
      <c r="C64" s="7" t="s">
        <v>15</v>
      </c>
      <c r="D64" s="6" t="s">
        <v>33</v>
      </c>
      <c r="E64" s="31">
        <v>250</v>
      </c>
      <c r="F64" s="32" t="s">
        <v>10</v>
      </c>
      <c r="G64" s="24">
        <v>100020.05312260149</v>
      </c>
      <c r="H64" s="12"/>
      <c r="I64" s="12"/>
    </row>
    <row r="65" spans="1:9" ht="15.75" customHeight="1" x14ac:dyDescent="0.2">
      <c r="A65" s="66">
        <v>44797</v>
      </c>
      <c r="B65" s="6" t="s">
        <v>46</v>
      </c>
      <c r="C65" s="7" t="s">
        <v>15</v>
      </c>
      <c r="D65" s="11" t="s">
        <v>34</v>
      </c>
      <c r="E65" s="31">
        <v>100</v>
      </c>
      <c r="F65" s="32" t="s">
        <v>10</v>
      </c>
      <c r="G65" s="24">
        <v>49047.23169269356</v>
      </c>
      <c r="H65" s="12"/>
      <c r="I65" s="12"/>
    </row>
    <row r="66" spans="1:9" ht="15.75" customHeight="1" x14ac:dyDescent="0.2">
      <c r="A66" s="66">
        <v>44797</v>
      </c>
      <c r="B66" s="6" t="s">
        <v>46</v>
      </c>
      <c r="C66" s="7" t="s">
        <v>15</v>
      </c>
      <c r="D66" s="11" t="s">
        <v>35</v>
      </c>
      <c r="E66" s="31">
        <v>100</v>
      </c>
      <c r="F66" s="32" t="s">
        <v>10</v>
      </c>
      <c r="G66" s="24">
        <v>10090.064231773835</v>
      </c>
      <c r="H66" s="12"/>
      <c r="I66" s="12"/>
    </row>
    <row r="67" spans="1:9" ht="15.75" customHeight="1" x14ac:dyDescent="0.2">
      <c r="A67" s="66">
        <v>44797</v>
      </c>
      <c r="B67" s="6" t="s">
        <v>46</v>
      </c>
      <c r="C67" s="7" t="s">
        <v>15</v>
      </c>
      <c r="D67" s="11" t="s">
        <v>38</v>
      </c>
      <c r="E67" s="31">
        <v>50</v>
      </c>
      <c r="F67" s="32" t="s">
        <v>10</v>
      </c>
      <c r="G67" s="24">
        <v>254409.12970254259</v>
      </c>
      <c r="H67" s="12"/>
      <c r="I67" s="12"/>
    </row>
    <row r="68" spans="1:9" ht="15.75" customHeight="1" x14ac:dyDescent="0.2">
      <c r="A68" s="66">
        <v>44797</v>
      </c>
      <c r="B68" s="6" t="s">
        <v>46</v>
      </c>
      <c r="C68" s="7" t="s">
        <v>15</v>
      </c>
      <c r="D68" s="11" t="s">
        <v>36</v>
      </c>
      <c r="E68" s="31">
        <v>100</v>
      </c>
      <c r="F68" s="32" t="s">
        <v>10</v>
      </c>
      <c r="G68" s="24">
        <v>742819.6464845998</v>
      </c>
      <c r="H68" s="12"/>
      <c r="I68" s="12"/>
    </row>
    <row r="69" spans="1:9" ht="15.75" customHeight="1" x14ac:dyDescent="0.2">
      <c r="A69" s="67"/>
      <c r="B69" s="8"/>
      <c r="C69" s="9"/>
      <c r="D69" s="10"/>
      <c r="E69" s="34"/>
      <c r="F69" s="9"/>
      <c r="G69" s="25"/>
      <c r="H69" s="12"/>
      <c r="I69" s="12"/>
    </row>
    <row r="70" spans="1:9" ht="15.75" customHeight="1" x14ac:dyDescent="0.2">
      <c r="A70" s="66">
        <v>44798</v>
      </c>
      <c r="B70" s="6" t="s">
        <v>37</v>
      </c>
      <c r="C70" s="6" t="s">
        <v>15</v>
      </c>
      <c r="D70" s="5" t="s">
        <v>39</v>
      </c>
      <c r="E70" s="31">
        <v>2</v>
      </c>
      <c r="F70" s="32" t="s">
        <v>10</v>
      </c>
      <c r="G70" s="24">
        <v>1012454.573559552</v>
      </c>
      <c r="H70" s="12"/>
      <c r="I70" s="12"/>
    </row>
    <row r="71" spans="1:9" ht="15.75" customHeight="1" x14ac:dyDescent="0.2">
      <c r="A71" s="66">
        <v>44798</v>
      </c>
      <c r="B71" s="6" t="s">
        <v>37</v>
      </c>
      <c r="C71" s="6" t="s">
        <v>15</v>
      </c>
      <c r="D71" s="5" t="s">
        <v>40</v>
      </c>
      <c r="E71" s="31">
        <v>1</v>
      </c>
      <c r="F71" s="32" t="s">
        <v>10</v>
      </c>
      <c r="G71" s="24">
        <v>295954.5666048071</v>
      </c>
      <c r="H71" s="12"/>
      <c r="I71" s="12"/>
    </row>
    <row r="72" spans="1:9" ht="15.75" customHeight="1" x14ac:dyDescent="0.2">
      <c r="A72" s="66">
        <v>44798</v>
      </c>
      <c r="B72" s="6" t="s">
        <v>37</v>
      </c>
      <c r="C72" s="6" t="s">
        <v>15</v>
      </c>
      <c r="D72" s="5" t="s">
        <v>41</v>
      </c>
      <c r="E72" s="31">
        <v>1</v>
      </c>
      <c r="F72" s="32" t="s">
        <v>10</v>
      </c>
      <c r="G72" s="24">
        <v>2761883.7490545963</v>
      </c>
      <c r="H72" s="12"/>
      <c r="I72" s="12"/>
    </row>
    <row r="73" spans="1:9" ht="15.75" customHeight="1" x14ac:dyDescent="0.2">
      <c r="A73" s="66">
        <v>44798</v>
      </c>
      <c r="B73" s="6" t="s">
        <v>37</v>
      </c>
      <c r="C73" s="6" t="s">
        <v>15</v>
      </c>
      <c r="D73" s="5" t="s">
        <v>42</v>
      </c>
      <c r="E73" s="31">
        <v>1</v>
      </c>
      <c r="F73" s="32" t="s">
        <v>10</v>
      </c>
      <c r="G73" s="24">
        <v>204564.7234505564</v>
      </c>
      <c r="H73" s="12"/>
      <c r="I73" s="12"/>
    </row>
    <row r="74" spans="1:9" ht="15.75" customHeight="1" x14ac:dyDescent="0.2">
      <c r="A74" s="66">
        <v>44798</v>
      </c>
      <c r="B74" s="6" t="s">
        <v>37</v>
      </c>
      <c r="C74" s="6" t="s">
        <v>15</v>
      </c>
      <c r="D74" s="5" t="s">
        <v>43</v>
      </c>
      <c r="E74" s="31">
        <v>6</v>
      </c>
      <c r="F74" s="32" t="s">
        <v>10</v>
      </c>
      <c r="G74" s="24">
        <v>151358.16831704491</v>
      </c>
      <c r="H74" s="12"/>
      <c r="I74" s="12"/>
    </row>
    <row r="75" spans="1:9" ht="15.75" customHeight="1" x14ac:dyDescent="0.2">
      <c r="A75" s="66"/>
      <c r="D75" s="5"/>
      <c r="E75" s="31"/>
      <c r="F75" s="32"/>
      <c r="G75" s="24"/>
      <c r="H75" s="12"/>
      <c r="I75" s="12"/>
    </row>
    <row r="76" spans="1:9" ht="15.75" customHeight="1" x14ac:dyDescent="0.2">
      <c r="A76" s="67">
        <v>44798</v>
      </c>
      <c r="B76" s="8" t="s">
        <v>37</v>
      </c>
      <c r="C76" s="8" t="s">
        <v>15</v>
      </c>
      <c r="D76" s="35" t="s">
        <v>44</v>
      </c>
      <c r="E76" s="34">
        <v>1</v>
      </c>
      <c r="F76" s="9" t="s">
        <v>10</v>
      </c>
      <c r="G76" s="25">
        <v>76936.908003423247</v>
      </c>
      <c r="H76" s="12"/>
      <c r="I76" s="12"/>
    </row>
    <row r="77" spans="1:9" ht="15.75" customHeight="1" x14ac:dyDescent="0.2">
      <c r="A77" s="66">
        <v>44799</v>
      </c>
      <c r="B77" s="6" t="s">
        <v>37</v>
      </c>
      <c r="C77" s="6" t="s">
        <v>15</v>
      </c>
      <c r="D77" s="5" t="s">
        <v>39</v>
      </c>
      <c r="E77" s="31">
        <v>2</v>
      </c>
      <c r="F77" s="32" t="s">
        <v>10</v>
      </c>
      <c r="G77" s="24">
        <v>1011388.0289471311</v>
      </c>
      <c r="H77" s="12"/>
      <c r="I77" s="12"/>
    </row>
    <row r="78" spans="1:9" ht="15.75" customHeight="1" x14ac:dyDescent="0.2">
      <c r="A78" s="66">
        <v>44799</v>
      </c>
      <c r="B78" s="6" t="s">
        <v>37</v>
      </c>
      <c r="C78" s="6" t="s">
        <v>15</v>
      </c>
      <c r="D78" s="5" t="s">
        <v>40</v>
      </c>
      <c r="E78" s="31">
        <v>1</v>
      </c>
      <c r="F78" s="32" t="s">
        <v>10</v>
      </c>
      <c r="G78" s="24">
        <v>296885.8099465759</v>
      </c>
      <c r="H78" s="12"/>
      <c r="I78" s="12"/>
    </row>
    <row r="79" spans="1:9" ht="15.75" customHeight="1" x14ac:dyDescent="0.2">
      <c r="A79" s="66">
        <v>44799</v>
      </c>
      <c r="B79" s="6" t="s">
        <v>37</v>
      </c>
      <c r="C79" s="6" t="s">
        <v>15</v>
      </c>
      <c r="D79" s="5" t="s">
        <v>41</v>
      </c>
      <c r="E79" s="31">
        <v>1</v>
      </c>
      <c r="F79" s="32" t="s">
        <v>10</v>
      </c>
      <c r="G79" s="24">
        <v>2766431.3987345467</v>
      </c>
      <c r="H79" s="12"/>
      <c r="I79" s="12"/>
    </row>
    <row r="80" spans="1:9" ht="15.75" customHeight="1" x14ac:dyDescent="0.2">
      <c r="A80" s="66">
        <v>44799</v>
      </c>
      <c r="B80" s="6" t="s">
        <v>37</v>
      </c>
      <c r="C80" s="6" t="s">
        <v>15</v>
      </c>
      <c r="D80" s="5" t="s">
        <v>42</v>
      </c>
      <c r="E80" s="31">
        <v>1</v>
      </c>
      <c r="F80" s="32" t="s">
        <v>10</v>
      </c>
      <c r="G80" s="24">
        <v>203449.14514362946</v>
      </c>
      <c r="H80" s="12"/>
      <c r="I80" s="12"/>
    </row>
    <row r="81" spans="1:9" ht="15.75" customHeight="1" x14ac:dyDescent="0.2">
      <c r="A81" s="66">
        <v>44799</v>
      </c>
      <c r="B81" s="6" t="s">
        <v>37</v>
      </c>
      <c r="C81" s="6" t="s">
        <v>15</v>
      </c>
      <c r="D81" s="5" t="s">
        <v>43</v>
      </c>
      <c r="E81" s="31">
        <v>6</v>
      </c>
      <c r="F81" s="32" t="s">
        <v>10</v>
      </c>
      <c r="G81" s="24">
        <v>151244.13134091563</v>
      </c>
      <c r="H81" s="12"/>
      <c r="I81" s="12"/>
    </row>
    <row r="82" spans="1:9" ht="15.75" customHeight="1" x14ac:dyDescent="0.2">
      <c r="A82" s="66"/>
      <c r="D82" s="5"/>
      <c r="E82" s="31"/>
      <c r="F82" s="32"/>
      <c r="G82" s="24"/>
      <c r="H82" s="12"/>
      <c r="I82" s="12"/>
    </row>
    <row r="83" spans="1:9" ht="15.75" customHeight="1" x14ac:dyDescent="0.2">
      <c r="A83" s="67">
        <v>44799</v>
      </c>
      <c r="B83" s="8" t="s">
        <v>37</v>
      </c>
      <c r="C83" s="8" t="s">
        <v>15</v>
      </c>
      <c r="D83" s="35" t="s">
        <v>44</v>
      </c>
      <c r="E83" s="34">
        <v>1</v>
      </c>
      <c r="F83" s="9" t="s">
        <v>10</v>
      </c>
      <c r="G83" s="25">
        <v>76717.374333051848</v>
      </c>
      <c r="H83" s="12"/>
      <c r="I83" s="12"/>
    </row>
    <row r="84" spans="1:9" ht="15.75" customHeight="1" x14ac:dyDescent="0.2">
      <c r="A84" s="66">
        <v>44802</v>
      </c>
      <c r="B84" s="6" t="s">
        <v>46</v>
      </c>
      <c r="C84" s="7" t="s">
        <v>15</v>
      </c>
      <c r="D84" s="6" t="s">
        <v>26</v>
      </c>
      <c r="E84" s="31">
        <v>16000</v>
      </c>
      <c r="F84" s="32" t="s">
        <v>10</v>
      </c>
      <c r="G84" s="24">
        <v>15872.885379357307</v>
      </c>
      <c r="H84" s="12"/>
      <c r="I84" s="12"/>
    </row>
    <row r="85" spans="1:9" ht="15.75" customHeight="1" x14ac:dyDescent="0.2">
      <c r="A85" s="66">
        <v>44802</v>
      </c>
      <c r="B85" s="6" t="s">
        <v>46</v>
      </c>
      <c r="C85" s="7" t="s">
        <v>15</v>
      </c>
      <c r="D85" s="6" t="s">
        <v>27</v>
      </c>
      <c r="E85" s="31">
        <v>15400</v>
      </c>
      <c r="F85" s="32" t="s">
        <v>10</v>
      </c>
      <c r="G85" s="24">
        <v>77884.716633147182</v>
      </c>
      <c r="H85" s="12"/>
      <c r="I85" s="12"/>
    </row>
    <row r="86" spans="1:9" ht="15.75" customHeight="1" x14ac:dyDescent="0.2">
      <c r="A86" s="66">
        <v>44802</v>
      </c>
      <c r="B86" s="6" t="s">
        <v>46</v>
      </c>
      <c r="C86" s="7" t="s">
        <v>15</v>
      </c>
      <c r="D86" s="6" t="s">
        <v>29</v>
      </c>
      <c r="E86" s="31">
        <v>12000</v>
      </c>
      <c r="F86" s="32" t="s">
        <v>10</v>
      </c>
      <c r="G86" s="24">
        <v>119596.5811903859</v>
      </c>
      <c r="H86" s="12"/>
      <c r="I86" s="12"/>
    </row>
    <row r="87" spans="1:9" ht="15.75" customHeight="1" x14ac:dyDescent="0.2">
      <c r="A87" s="66">
        <v>44802</v>
      </c>
      <c r="B87" s="6" t="s">
        <v>46</v>
      </c>
      <c r="C87" s="7" t="s">
        <v>15</v>
      </c>
      <c r="D87" s="6" t="s">
        <v>30</v>
      </c>
      <c r="E87" s="31">
        <v>75000</v>
      </c>
      <c r="F87" s="32" t="s">
        <v>10</v>
      </c>
      <c r="G87" s="24">
        <v>1119533.9620519364</v>
      </c>
      <c r="H87" s="12"/>
      <c r="I87" s="12"/>
    </row>
    <row r="88" spans="1:9" ht="15.75" customHeight="1" x14ac:dyDescent="0.2">
      <c r="A88" s="66">
        <v>44802</v>
      </c>
      <c r="B88" s="6" t="s">
        <v>46</v>
      </c>
      <c r="C88" s="7" t="s">
        <v>15</v>
      </c>
      <c r="D88" s="6" t="s">
        <v>33</v>
      </c>
      <c r="E88" s="31">
        <v>500</v>
      </c>
      <c r="F88" s="32" t="s">
        <v>10</v>
      </c>
      <c r="G88" s="24">
        <v>197495.36031039592</v>
      </c>
      <c r="H88" s="12"/>
      <c r="I88" s="12"/>
    </row>
    <row r="89" spans="1:9" ht="15.75" customHeight="1" x14ac:dyDescent="0.2">
      <c r="A89" s="66">
        <v>44802</v>
      </c>
      <c r="B89" s="6" t="s">
        <v>46</v>
      </c>
      <c r="C89" s="7" t="s">
        <v>15</v>
      </c>
      <c r="D89" s="11" t="s">
        <v>34</v>
      </c>
      <c r="E89" s="31">
        <v>200</v>
      </c>
      <c r="F89" s="32" t="s">
        <v>10</v>
      </c>
      <c r="G89" s="24">
        <v>99625.756486407161</v>
      </c>
      <c r="H89" s="12"/>
      <c r="I89" s="12"/>
    </row>
    <row r="90" spans="1:9" ht="15.75" customHeight="1" x14ac:dyDescent="0.2">
      <c r="A90" s="66">
        <v>44802</v>
      </c>
      <c r="B90" s="6" t="s">
        <v>46</v>
      </c>
      <c r="C90" s="7" t="s">
        <v>15</v>
      </c>
      <c r="D90" s="11" t="s">
        <v>35</v>
      </c>
      <c r="E90" s="31">
        <v>200</v>
      </c>
      <c r="F90" s="32" t="s">
        <v>10</v>
      </c>
      <c r="G90" s="24">
        <v>19813.650578220022</v>
      </c>
      <c r="H90" s="12"/>
      <c r="I90" s="12"/>
    </row>
    <row r="91" spans="1:9" ht="15.75" customHeight="1" x14ac:dyDescent="0.2">
      <c r="A91" s="66">
        <v>44802</v>
      </c>
      <c r="B91" s="6" t="s">
        <v>46</v>
      </c>
      <c r="C91" s="7" t="s">
        <v>15</v>
      </c>
      <c r="D91" s="11" t="s">
        <v>38</v>
      </c>
      <c r="E91" s="31">
        <v>100</v>
      </c>
      <c r="F91" s="32" t="s">
        <v>10</v>
      </c>
      <c r="G91" s="24">
        <v>506082.49621487968</v>
      </c>
      <c r="H91" s="12"/>
      <c r="I91" s="12"/>
    </row>
    <row r="92" spans="1:9" ht="15.75" customHeight="1" x14ac:dyDescent="0.2">
      <c r="A92" s="66">
        <v>44802</v>
      </c>
      <c r="B92" s="6" t="s">
        <v>46</v>
      </c>
      <c r="C92" s="7" t="s">
        <v>15</v>
      </c>
      <c r="D92" s="11" t="s">
        <v>36</v>
      </c>
      <c r="E92" s="31">
        <v>200</v>
      </c>
      <c r="F92" s="32" t="s">
        <v>10</v>
      </c>
      <c r="G92" s="24">
        <v>1514699.3838900416</v>
      </c>
      <c r="H92" s="12"/>
      <c r="I92" s="12"/>
    </row>
    <row r="93" spans="1:9" ht="15.75" customHeight="1" x14ac:dyDescent="0.2">
      <c r="A93" s="67"/>
      <c r="B93" s="8"/>
      <c r="C93" s="9"/>
      <c r="D93" s="10"/>
      <c r="E93" s="34"/>
      <c r="F93" s="9"/>
      <c r="G93" s="25"/>
      <c r="H93" s="12"/>
      <c r="I93" s="12"/>
    </row>
    <row r="94" spans="1:9" ht="15.75" customHeight="1" x14ac:dyDescent="0.2">
      <c r="A94" s="66">
        <v>44803</v>
      </c>
      <c r="B94" s="6" t="s">
        <v>46</v>
      </c>
      <c r="C94" s="7" t="s">
        <v>15</v>
      </c>
      <c r="D94" s="6" t="s">
        <v>26</v>
      </c>
      <c r="E94" s="31">
        <v>8000</v>
      </c>
      <c r="F94" s="32" t="s">
        <v>10</v>
      </c>
      <c r="G94" s="24">
        <v>8015.3831148427043</v>
      </c>
      <c r="H94" s="12"/>
      <c r="I94" s="12"/>
    </row>
    <row r="95" spans="1:9" ht="15.75" customHeight="1" x14ac:dyDescent="0.2">
      <c r="A95" s="66">
        <v>44803</v>
      </c>
      <c r="B95" s="6" t="s">
        <v>46</v>
      </c>
      <c r="C95" s="7" t="s">
        <v>15</v>
      </c>
      <c r="D95" s="6" t="s">
        <v>27</v>
      </c>
      <c r="E95" s="31">
        <v>7700</v>
      </c>
      <c r="F95" s="32" t="s">
        <v>10</v>
      </c>
      <c r="G95" s="24">
        <v>39286.864823434458</v>
      </c>
      <c r="H95" s="12"/>
      <c r="I95" s="12"/>
    </row>
    <row r="96" spans="1:9" ht="15.75" customHeight="1" x14ac:dyDescent="0.2">
      <c r="A96" s="66">
        <v>44803</v>
      </c>
      <c r="B96" s="6" t="s">
        <v>46</v>
      </c>
      <c r="C96" s="7" t="s">
        <v>15</v>
      </c>
      <c r="D96" s="6" t="s">
        <v>29</v>
      </c>
      <c r="E96" s="31">
        <v>6000</v>
      </c>
      <c r="F96" s="32" t="s">
        <v>10</v>
      </c>
      <c r="G96" s="24">
        <v>59448.265806544652</v>
      </c>
      <c r="H96" s="12"/>
      <c r="I96" s="12"/>
    </row>
    <row r="97" spans="1:9" ht="15.75" customHeight="1" x14ac:dyDescent="0.2">
      <c r="A97" s="66">
        <v>44803</v>
      </c>
      <c r="B97" s="6" t="s">
        <v>46</v>
      </c>
      <c r="C97" s="7" t="s">
        <v>15</v>
      </c>
      <c r="D97" s="6" t="s">
        <v>30</v>
      </c>
      <c r="E97" s="31">
        <v>37500</v>
      </c>
      <c r="F97" s="32" t="s">
        <v>10</v>
      </c>
      <c r="G97" s="24">
        <v>564886.93189214682</v>
      </c>
      <c r="H97" s="12"/>
      <c r="I97" s="12"/>
    </row>
    <row r="98" spans="1:9" ht="15.75" customHeight="1" x14ac:dyDescent="0.2">
      <c r="A98" s="66">
        <v>44803</v>
      </c>
      <c r="B98" s="6" t="s">
        <v>46</v>
      </c>
      <c r="C98" s="7" t="s">
        <v>15</v>
      </c>
      <c r="D98" s="6" t="s">
        <v>33</v>
      </c>
      <c r="E98" s="31">
        <v>250</v>
      </c>
      <c r="F98" s="32" t="s">
        <v>10</v>
      </c>
      <c r="G98" s="24">
        <v>98021.546529070416</v>
      </c>
      <c r="H98" s="12"/>
      <c r="I98" s="12"/>
    </row>
    <row r="99" spans="1:9" ht="15.75" customHeight="1" x14ac:dyDescent="0.2">
      <c r="A99" s="66">
        <v>44803</v>
      </c>
      <c r="B99" s="6" t="s">
        <v>46</v>
      </c>
      <c r="C99" s="7" t="s">
        <v>15</v>
      </c>
      <c r="D99" s="11" t="s">
        <v>34</v>
      </c>
      <c r="E99" s="31">
        <v>100</v>
      </c>
      <c r="F99" s="32" t="s">
        <v>10</v>
      </c>
      <c r="G99" s="24">
        <v>49496.395874310459</v>
      </c>
      <c r="H99" s="12"/>
      <c r="I99" s="12"/>
    </row>
    <row r="100" spans="1:9" ht="15.75" customHeight="1" x14ac:dyDescent="0.2">
      <c r="A100" s="66">
        <v>44803</v>
      </c>
      <c r="B100" s="6" t="s">
        <v>46</v>
      </c>
      <c r="C100" s="7" t="s">
        <v>15</v>
      </c>
      <c r="D100" s="11" t="s">
        <v>35</v>
      </c>
      <c r="E100" s="31">
        <v>100</v>
      </c>
      <c r="F100" s="32" t="s">
        <v>10</v>
      </c>
      <c r="G100" s="24">
        <v>9842.8923385113867</v>
      </c>
      <c r="H100" s="12"/>
      <c r="I100" s="12"/>
    </row>
    <row r="101" spans="1:9" ht="15.75" customHeight="1" x14ac:dyDescent="0.2">
      <c r="A101" s="66">
        <v>44803</v>
      </c>
      <c r="B101" s="6" t="s">
        <v>46</v>
      </c>
      <c r="C101" s="7" t="s">
        <v>15</v>
      </c>
      <c r="D101" s="11" t="s">
        <v>38</v>
      </c>
      <c r="E101" s="31">
        <v>50</v>
      </c>
      <c r="F101" s="32" t="s">
        <v>10</v>
      </c>
      <c r="G101" s="24">
        <v>252951.81709098542</v>
      </c>
      <c r="H101" s="12"/>
      <c r="I101" s="12"/>
    </row>
    <row r="102" spans="1:9" ht="15.75" customHeight="1" x14ac:dyDescent="0.2">
      <c r="A102" s="66">
        <v>44803</v>
      </c>
      <c r="B102" s="6" t="s">
        <v>46</v>
      </c>
      <c r="C102" s="7" t="s">
        <v>15</v>
      </c>
      <c r="D102" s="11" t="s">
        <v>36</v>
      </c>
      <c r="E102" s="31">
        <v>100</v>
      </c>
      <c r="F102" s="32" t="s">
        <v>10</v>
      </c>
      <c r="G102" s="24">
        <v>760565.83447245869</v>
      </c>
      <c r="H102" s="12"/>
      <c r="I102" s="12"/>
    </row>
    <row r="103" spans="1:9" ht="15.75" customHeight="1" x14ac:dyDescent="0.2">
      <c r="A103" s="67"/>
      <c r="B103" s="8"/>
      <c r="C103" s="9"/>
      <c r="D103" s="10"/>
      <c r="E103" s="34"/>
      <c r="F103" s="9"/>
      <c r="G103" s="25"/>
      <c r="H103" s="12"/>
      <c r="I103" s="12"/>
    </row>
    <row r="104" spans="1:9" ht="15.75" customHeight="1" x14ac:dyDescent="0.2">
      <c r="A104" s="66">
        <v>44804</v>
      </c>
      <c r="B104" s="6" t="s">
        <v>45</v>
      </c>
      <c r="C104" s="7" t="s">
        <v>15</v>
      </c>
      <c r="D104" s="6" t="s">
        <v>26</v>
      </c>
      <c r="E104" s="31">
        <v>14130</v>
      </c>
      <c r="F104" s="32" t="s">
        <v>10</v>
      </c>
      <c r="G104" s="24">
        <v>14173.402689121142</v>
      </c>
      <c r="H104" s="12"/>
      <c r="I104" s="12"/>
    </row>
    <row r="105" spans="1:9" ht="15.75" customHeight="1" x14ac:dyDescent="0.2">
      <c r="A105" s="66">
        <v>44804</v>
      </c>
      <c r="B105" s="6" t="s">
        <v>45</v>
      </c>
      <c r="C105" s="7" t="s">
        <v>15</v>
      </c>
      <c r="D105" s="6" t="s">
        <v>27</v>
      </c>
      <c r="E105" s="31">
        <v>10800</v>
      </c>
      <c r="F105" s="32" t="s">
        <v>10</v>
      </c>
      <c r="G105" s="24">
        <v>54885.806410896395</v>
      </c>
      <c r="H105" s="12"/>
      <c r="I105" s="12"/>
    </row>
    <row r="106" spans="1:9" ht="15.75" customHeight="1" x14ac:dyDescent="0.2">
      <c r="A106" s="66">
        <v>44804</v>
      </c>
      <c r="B106" s="6" t="s">
        <v>45</v>
      </c>
      <c r="C106" s="7" t="s">
        <v>15</v>
      </c>
      <c r="D106" s="6" t="s">
        <v>28</v>
      </c>
      <c r="E106" s="31">
        <v>18000</v>
      </c>
      <c r="F106" s="32" t="s">
        <v>10</v>
      </c>
      <c r="G106" s="24">
        <v>35937.146330442643</v>
      </c>
      <c r="H106" s="12"/>
      <c r="I106" s="12"/>
    </row>
    <row r="107" spans="1:9" ht="15.75" customHeight="1" x14ac:dyDescent="0.2">
      <c r="A107" s="66">
        <v>44804</v>
      </c>
      <c r="B107" s="6" t="s">
        <v>45</v>
      </c>
      <c r="C107" s="7" t="s">
        <v>15</v>
      </c>
      <c r="D107" s="6" t="s">
        <v>29</v>
      </c>
      <c r="E107" s="31">
        <v>45000</v>
      </c>
      <c r="F107" s="32" t="s">
        <v>10</v>
      </c>
      <c r="G107" s="24">
        <v>442315.86377573432</v>
      </c>
      <c r="H107" s="12"/>
      <c r="I107" s="12"/>
    </row>
    <row r="108" spans="1:9" ht="15.75" customHeight="1" x14ac:dyDescent="0.2">
      <c r="A108" s="66">
        <v>44804</v>
      </c>
      <c r="B108" s="6" t="s">
        <v>45</v>
      </c>
      <c r="C108" s="7" t="s">
        <v>15</v>
      </c>
      <c r="D108" s="6" t="s">
        <v>30</v>
      </c>
      <c r="E108" s="31">
        <v>45000</v>
      </c>
      <c r="F108" s="32" t="s">
        <v>10</v>
      </c>
      <c r="G108" s="24">
        <v>677692.53073786385</v>
      </c>
      <c r="H108" s="12"/>
      <c r="I108" s="12"/>
    </row>
    <row r="109" spans="1:9" ht="15.75" customHeight="1" x14ac:dyDescent="0.2">
      <c r="A109" s="66">
        <v>44804</v>
      </c>
      <c r="B109" s="6" t="s">
        <v>45</v>
      </c>
      <c r="C109" s="7" t="s">
        <v>15</v>
      </c>
      <c r="D109" s="6" t="s">
        <v>31</v>
      </c>
      <c r="E109" s="31">
        <v>90000</v>
      </c>
      <c r="F109" s="32" t="s">
        <v>10</v>
      </c>
      <c r="G109" s="24">
        <v>264693.69352207688</v>
      </c>
      <c r="H109" s="12"/>
      <c r="I109" s="12"/>
    </row>
    <row r="110" spans="1:9" ht="15.75" customHeight="1" x14ac:dyDescent="0.2">
      <c r="A110" s="66">
        <v>44804</v>
      </c>
      <c r="B110" s="6" t="s">
        <v>45</v>
      </c>
      <c r="C110" s="7" t="s">
        <v>15</v>
      </c>
      <c r="D110" s="6" t="s">
        <v>32</v>
      </c>
      <c r="E110" s="31">
        <v>2250</v>
      </c>
      <c r="F110" s="32" t="s">
        <v>10</v>
      </c>
      <c r="G110" s="24">
        <v>68948.566405515347</v>
      </c>
      <c r="H110" s="12"/>
      <c r="I110" s="12"/>
    </row>
    <row r="111" spans="1:9" ht="15.75" customHeight="1" x14ac:dyDescent="0.2">
      <c r="A111" s="66">
        <v>44804</v>
      </c>
      <c r="B111" s="6" t="s">
        <v>45</v>
      </c>
      <c r="C111" s="7" t="s">
        <v>15</v>
      </c>
      <c r="D111" s="6" t="s">
        <v>33</v>
      </c>
      <c r="E111" s="31">
        <v>540</v>
      </c>
      <c r="F111" s="32" t="s">
        <v>10</v>
      </c>
      <c r="G111" s="24">
        <v>211588.1931605732</v>
      </c>
      <c r="H111" s="12"/>
      <c r="I111" s="12"/>
    </row>
    <row r="112" spans="1:9" ht="15.75" customHeight="1" x14ac:dyDescent="0.2">
      <c r="A112" s="67"/>
      <c r="B112" s="8"/>
      <c r="C112" s="9"/>
      <c r="D112" s="10"/>
      <c r="E112" s="34"/>
      <c r="F112" s="9"/>
      <c r="G112" s="25"/>
      <c r="H112" s="12"/>
      <c r="I112" s="12"/>
    </row>
    <row r="113" spans="1:9" ht="15.75" customHeight="1" x14ac:dyDescent="0.2">
      <c r="A113" s="66">
        <v>44805</v>
      </c>
      <c r="B113" s="6" t="s">
        <v>37</v>
      </c>
      <c r="C113" s="6" t="s">
        <v>15</v>
      </c>
      <c r="D113" s="5" t="s">
        <v>39</v>
      </c>
      <c r="E113" s="31">
        <v>4</v>
      </c>
      <c r="F113" s="32" t="s">
        <v>10</v>
      </c>
      <c r="G113" s="24">
        <v>2032121.9377395187</v>
      </c>
      <c r="H113" s="12"/>
      <c r="I113" s="12"/>
    </row>
    <row r="114" spans="1:9" ht="15.75" customHeight="1" x14ac:dyDescent="0.2">
      <c r="A114" s="66">
        <v>44805</v>
      </c>
      <c r="B114" s="6" t="s">
        <v>37</v>
      </c>
      <c r="C114" s="6" t="s">
        <v>15</v>
      </c>
      <c r="D114" s="5" t="s">
        <v>40</v>
      </c>
      <c r="E114" s="31">
        <v>2</v>
      </c>
      <c r="F114" s="32" t="s">
        <v>10</v>
      </c>
      <c r="G114" s="24">
        <v>584754.98559306131</v>
      </c>
      <c r="H114" s="12"/>
      <c r="I114" s="12"/>
    </row>
    <row r="115" spans="1:9" ht="15.75" customHeight="1" x14ac:dyDescent="0.2">
      <c r="A115" s="66">
        <v>44805</v>
      </c>
      <c r="B115" s="6" t="s">
        <v>37</v>
      </c>
      <c r="C115" s="6" t="s">
        <v>15</v>
      </c>
      <c r="D115" s="5" t="s">
        <v>41</v>
      </c>
      <c r="E115" s="31">
        <v>2</v>
      </c>
      <c r="F115" s="32" t="s">
        <v>10</v>
      </c>
      <c r="G115" s="24">
        <v>5558380.3127119271</v>
      </c>
      <c r="H115" s="12"/>
      <c r="I115" s="12"/>
    </row>
    <row r="116" spans="1:9" ht="15.75" customHeight="1" x14ac:dyDescent="0.2">
      <c r="A116" s="66">
        <v>44805</v>
      </c>
      <c r="B116" s="6" t="s">
        <v>37</v>
      </c>
      <c r="C116" s="6" t="s">
        <v>15</v>
      </c>
      <c r="D116" s="5" t="s">
        <v>42</v>
      </c>
      <c r="E116" s="31">
        <v>2</v>
      </c>
      <c r="F116" s="32" t="s">
        <v>10</v>
      </c>
      <c r="G116" s="24">
        <v>404759.09558085131</v>
      </c>
      <c r="H116" s="12"/>
      <c r="I116" s="12"/>
    </row>
    <row r="117" spans="1:9" ht="15.75" customHeight="1" x14ac:dyDescent="0.2">
      <c r="A117" s="66">
        <v>44805</v>
      </c>
      <c r="B117" s="6" t="s">
        <v>37</v>
      </c>
      <c r="C117" s="6" t="s">
        <v>15</v>
      </c>
      <c r="D117" s="5" t="s">
        <v>43</v>
      </c>
      <c r="E117" s="31">
        <v>12</v>
      </c>
      <c r="F117" s="32" t="s">
        <v>10</v>
      </c>
      <c r="G117" s="24">
        <v>302098.47145456268</v>
      </c>
      <c r="H117" s="12"/>
      <c r="I117" s="12"/>
    </row>
    <row r="118" spans="1:9" ht="15.75" customHeight="1" x14ac:dyDescent="0.2">
      <c r="A118" s="66"/>
      <c r="D118" s="5"/>
      <c r="E118" s="31"/>
      <c r="F118" s="32"/>
      <c r="G118" s="24"/>
      <c r="H118" s="12"/>
      <c r="I118" s="12"/>
    </row>
    <row r="119" spans="1:9" ht="15.75" customHeight="1" x14ac:dyDescent="0.2">
      <c r="A119" s="67">
        <v>44805</v>
      </c>
      <c r="B119" s="8" t="s">
        <v>37</v>
      </c>
      <c r="C119" s="8" t="s">
        <v>15</v>
      </c>
      <c r="D119" s="35" t="s">
        <v>44</v>
      </c>
      <c r="E119" s="34">
        <v>2</v>
      </c>
      <c r="F119" s="9" t="s">
        <v>10</v>
      </c>
      <c r="G119" s="25">
        <v>151975.77920427697</v>
      </c>
      <c r="H119" s="12"/>
      <c r="I119" s="12"/>
    </row>
    <row r="120" spans="1:9" ht="15.75" customHeight="1" x14ac:dyDescent="0.2">
      <c r="A120" s="66">
        <v>44806</v>
      </c>
      <c r="B120" s="6" t="s">
        <v>46</v>
      </c>
      <c r="C120" s="7" t="s">
        <v>15</v>
      </c>
      <c r="D120" s="6" t="s">
        <v>26</v>
      </c>
      <c r="E120" s="31">
        <v>8000</v>
      </c>
      <c r="F120" s="32" t="s">
        <v>10</v>
      </c>
      <c r="G120" s="24">
        <v>7913.3608800095426</v>
      </c>
      <c r="H120" s="12"/>
      <c r="I120" s="12"/>
    </row>
    <row r="121" spans="1:9" ht="15.75" customHeight="1" x14ac:dyDescent="0.2">
      <c r="A121" s="66">
        <v>44806</v>
      </c>
      <c r="B121" s="6" t="s">
        <v>46</v>
      </c>
      <c r="C121" s="7" t="s">
        <v>15</v>
      </c>
      <c r="D121" s="6" t="s">
        <v>27</v>
      </c>
      <c r="E121" s="31">
        <v>7700</v>
      </c>
      <c r="F121" s="32" t="s">
        <v>10</v>
      </c>
      <c r="G121" s="24">
        <v>38698.100758800843</v>
      </c>
      <c r="H121" s="12"/>
      <c r="I121" s="12"/>
    </row>
    <row r="122" spans="1:9" ht="15.75" customHeight="1" x14ac:dyDescent="0.2">
      <c r="A122" s="66">
        <v>44806</v>
      </c>
      <c r="B122" s="6" t="s">
        <v>46</v>
      </c>
      <c r="C122" s="7" t="s">
        <v>15</v>
      </c>
      <c r="D122" s="6" t="s">
        <v>29</v>
      </c>
      <c r="E122" s="31">
        <v>6000</v>
      </c>
      <c r="F122" s="32" t="s">
        <v>10</v>
      </c>
      <c r="G122" s="24">
        <v>59076.835086071369</v>
      </c>
      <c r="H122" s="12"/>
      <c r="I122" s="12"/>
    </row>
    <row r="123" spans="1:9" ht="15.75" customHeight="1" x14ac:dyDescent="0.2">
      <c r="A123" s="66">
        <v>44806</v>
      </c>
      <c r="B123" s="6" t="s">
        <v>46</v>
      </c>
      <c r="C123" s="7" t="s">
        <v>15</v>
      </c>
      <c r="D123" s="6" t="s">
        <v>30</v>
      </c>
      <c r="E123" s="31">
        <v>37500</v>
      </c>
      <c r="F123" s="32" t="s">
        <v>10</v>
      </c>
      <c r="G123" s="24">
        <v>565416.26351616113</v>
      </c>
      <c r="H123" s="12"/>
      <c r="I123" s="12"/>
    </row>
    <row r="124" spans="1:9" ht="15.75" customHeight="1" x14ac:dyDescent="0.2">
      <c r="A124" s="66">
        <v>44806</v>
      </c>
      <c r="B124" s="6" t="s">
        <v>46</v>
      </c>
      <c r="C124" s="7" t="s">
        <v>15</v>
      </c>
      <c r="D124" s="6" t="s">
        <v>33</v>
      </c>
      <c r="E124" s="31">
        <v>250</v>
      </c>
      <c r="F124" s="32" t="s">
        <v>10</v>
      </c>
      <c r="G124" s="24">
        <v>98692.317895326327</v>
      </c>
      <c r="H124" s="12"/>
      <c r="I124" s="12"/>
    </row>
    <row r="125" spans="1:9" ht="15.75" customHeight="1" x14ac:dyDescent="0.2">
      <c r="A125" s="66">
        <v>44806</v>
      </c>
      <c r="B125" s="6" t="s">
        <v>46</v>
      </c>
      <c r="C125" s="7" t="s">
        <v>15</v>
      </c>
      <c r="D125" s="11" t="s">
        <v>34</v>
      </c>
      <c r="E125" s="31">
        <v>100</v>
      </c>
      <c r="F125" s="32" t="s">
        <v>10</v>
      </c>
      <c r="G125" s="24">
        <v>49228.916153727827</v>
      </c>
      <c r="H125" s="12"/>
      <c r="I125" s="12"/>
    </row>
    <row r="126" spans="1:9" ht="15.75" customHeight="1" x14ac:dyDescent="0.2">
      <c r="A126" s="66">
        <v>44806</v>
      </c>
      <c r="B126" s="6" t="s">
        <v>46</v>
      </c>
      <c r="C126" s="7" t="s">
        <v>15</v>
      </c>
      <c r="D126" s="11" t="s">
        <v>35</v>
      </c>
      <c r="E126" s="31">
        <v>100</v>
      </c>
      <c r="F126" s="32" t="s">
        <v>10</v>
      </c>
      <c r="G126" s="24">
        <v>9869.6190257654944</v>
      </c>
      <c r="H126" s="12"/>
      <c r="I126" s="12"/>
    </row>
    <row r="127" spans="1:9" ht="15.75" customHeight="1" x14ac:dyDescent="0.2">
      <c r="A127" s="66">
        <v>44806</v>
      </c>
      <c r="B127" s="6" t="s">
        <v>46</v>
      </c>
      <c r="C127" s="7" t="s">
        <v>15</v>
      </c>
      <c r="D127" s="11" t="s">
        <v>38</v>
      </c>
      <c r="E127" s="31">
        <v>50</v>
      </c>
      <c r="F127" s="32" t="s">
        <v>10</v>
      </c>
      <c r="G127" s="24">
        <v>253711.68388432797</v>
      </c>
      <c r="H127" s="12"/>
      <c r="I127" s="12"/>
    </row>
    <row r="128" spans="1:9" ht="15.75" customHeight="1" x14ac:dyDescent="0.2">
      <c r="A128" s="66">
        <v>44806</v>
      </c>
      <c r="B128" s="6" t="s">
        <v>46</v>
      </c>
      <c r="C128" s="7" t="s">
        <v>15</v>
      </c>
      <c r="D128" s="11" t="s">
        <v>36</v>
      </c>
      <c r="E128" s="31">
        <v>100</v>
      </c>
      <c r="F128" s="32" t="s">
        <v>10</v>
      </c>
      <c r="G128" s="24">
        <v>777525.34331265453</v>
      </c>
      <c r="H128" s="12"/>
      <c r="I128" s="12"/>
    </row>
    <row r="129" spans="1:9" ht="15.75" customHeight="1" x14ac:dyDescent="0.2">
      <c r="A129" s="67"/>
      <c r="B129" s="8"/>
      <c r="C129" s="9"/>
      <c r="D129" s="10"/>
      <c r="E129" s="34"/>
      <c r="F129" s="9"/>
      <c r="G129" s="25"/>
      <c r="H129" s="12"/>
      <c r="I129" s="12"/>
    </row>
    <row r="130" spans="1:9" ht="15.75" customHeight="1" x14ac:dyDescent="0.2">
      <c r="A130" s="66">
        <v>44809</v>
      </c>
      <c r="B130" s="6" t="s">
        <v>37</v>
      </c>
      <c r="C130" s="6" t="s">
        <v>15</v>
      </c>
      <c r="D130" s="5" t="s">
        <v>39</v>
      </c>
      <c r="E130" s="31">
        <v>4</v>
      </c>
      <c r="F130" s="32" t="s">
        <v>10</v>
      </c>
      <c r="G130" s="24">
        <v>2052434.1222013447</v>
      </c>
      <c r="H130" s="12"/>
      <c r="I130" s="12"/>
    </row>
    <row r="131" spans="1:9" ht="15.75" customHeight="1" x14ac:dyDescent="0.2">
      <c r="A131" s="66">
        <v>44809</v>
      </c>
      <c r="B131" s="6" t="s">
        <v>37</v>
      </c>
      <c r="C131" s="6" t="s">
        <v>15</v>
      </c>
      <c r="D131" s="5" t="s">
        <v>40</v>
      </c>
      <c r="E131" s="31">
        <v>2</v>
      </c>
      <c r="F131" s="32" t="s">
        <v>10</v>
      </c>
      <c r="G131" s="24">
        <v>591137.23883909779</v>
      </c>
      <c r="H131" s="12"/>
      <c r="I131" s="12"/>
    </row>
    <row r="132" spans="1:9" ht="15.75" customHeight="1" x14ac:dyDescent="0.2">
      <c r="A132" s="66">
        <v>44809</v>
      </c>
      <c r="B132" s="6" t="s">
        <v>37</v>
      </c>
      <c r="C132" s="6" t="s">
        <v>15</v>
      </c>
      <c r="D132" s="5" t="s">
        <v>41</v>
      </c>
      <c r="E132" s="31">
        <v>2</v>
      </c>
      <c r="F132" s="32" t="s">
        <v>10</v>
      </c>
      <c r="G132" s="24">
        <v>5658836.8453590535</v>
      </c>
      <c r="H132" s="12"/>
      <c r="I132" s="12"/>
    </row>
    <row r="133" spans="1:9" ht="15.75" customHeight="1" x14ac:dyDescent="0.2">
      <c r="A133" s="66">
        <v>44809</v>
      </c>
      <c r="B133" s="6" t="s">
        <v>37</v>
      </c>
      <c r="C133" s="6" t="s">
        <v>15</v>
      </c>
      <c r="D133" s="5" t="s">
        <v>42</v>
      </c>
      <c r="E133" s="31">
        <v>2</v>
      </c>
      <c r="F133" s="32" t="s">
        <v>10</v>
      </c>
      <c r="G133" s="24">
        <v>405015.07769923384</v>
      </c>
      <c r="H133" s="12"/>
      <c r="I133" s="12"/>
    </row>
    <row r="134" spans="1:9" ht="15.75" customHeight="1" x14ac:dyDescent="0.2">
      <c r="A134" s="66">
        <v>44809</v>
      </c>
      <c r="B134" s="6" t="s">
        <v>37</v>
      </c>
      <c r="C134" s="6" t="s">
        <v>15</v>
      </c>
      <c r="D134" s="5" t="s">
        <v>43</v>
      </c>
      <c r="E134" s="31">
        <v>12</v>
      </c>
      <c r="F134" s="32" t="s">
        <v>10</v>
      </c>
      <c r="G134" s="24">
        <v>304815.14252277161</v>
      </c>
      <c r="H134" s="12"/>
      <c r="I134" s="12"/>
    </row>
    <row r="135" spans="1:9" ht="15.75" customHeight="1" x14ac:dyDescent="0.2">
      <c r="A135" s="66"/>
      <c r="D135" s="5"/>
      <c r="E135" s="31"/>
      <c r="F135" s="32"/>
      <c r="G135" s="24"/>
      <c r="H135" s="12"/>
      <c r="I135" s="12"/>
    </row>
    <row r="136" spans="1:9" ht="15.75" customHeight="1" x14ac:dyDescent="0.2">
      <c r="A136" s="67">
        <v>44809</v>
      </c>
      <c r="B136" s="8" t="s">
        <v>37</v>
      </c>
      <c r="C136" s="8" t="s">
        <v>15</v>
      </c>
      <c r="D136" s="35" t="s">
        <v>44</v>
      </c>
      <c r="E136" s="34">
        <v>2</v>
      </c>
      <c r="F136" s="9" t="s">
        <v>10</v>
      </c>
      <c r="G136" s="25">
        <v>150366.36398488426</v>
      </c>
      <c r="H136" s="12"/>
      <c r="I136" s="12"/>
    </row>
    <row r="137" spans="1:9" ht="15.75" customHeight="1" x14ac:dyDescent="0.2">
      <c r="A137" s="66">
        <v>44810</v>
      </c>
      <c r="B137" s="6" t="s">
        <v>37</v>
      </c>
      <c r="C137" s="6" t="s">
        <v>15</v>
      </c>
      <c r="D137" s="5" t="s">
        <v>39</v>
      </c>
      <c r="E137" s="31">
        <v>2</v>
      </c>
      <c r="F137" s="32" t="s">
        <v>10</v>
      </c>
      <c r="G137" s="24">
        <v>1016926.2822557213</v>
      </c>
      <c r="H137" s="12"/>
      <c r="I137" s="12"/>
    </row>
    <row r="138" spans="1:9" ht="15.75" customHeight="1" x14ac:dyDescent="0.2">
      <c r="A138" s="66">
        <v>44810</v>
      </c>
      <c r="B138" s="6" t="s">
        <v>37</v>
      </c>
      <c r="C138" s="6" t="s">
        <v>15</v>
      </c>
      <c r="D138" s="5" t="s">
        <v>40</v>
      </c>
      <c r="E138" s="31">
        <v>1</v>
      </c>
      <c r="F138" s="32" t="s">
        <v>10</v>
      </c>
      <c r="G138" s="24">
        <v>295434.60131951072</v>
      </c>
      <c r="H138" s="12"/>
      <c r="I138" s="12"/>
    </row>
    <row r="139" spans="1:9" ht="15.75" customHeight="1" x14ac:dyDescent="0.2">
      <c r="A139" s="66">
        <v>44810</v>
      </c>
      <c r="B139" s="6" t="s">
        <v>37</v>
      </c>
      <c r="C139" s="6" t="s">
        <v>15</v>
      </c>
      <c r="D139" s="5" t="s">
        <v>41</v>
      </c>
      <c r="E139" s="31">
        <v>1</v>
      </c>
      <c r="F139" s="32" t="s">
        <v>10</v>
      </c>
      <c r="G139" s="24">
        <v>2806914.8564301059</v>
      </c>
      <c r="H139" s="12"/>
      <c r="I139" s="12"/>
    </row>
    <row r="140" spans="1:9" ht="15.75" customHeight="1" x14ac:dyDescent="0.2">
      <c r="A140" s="66">
        <v>44810</v>
      </c>
      <c r="B140" s="6" t="s">
        <v>37</v>
      </c>
      <c r="C140" s="6" t="s">
        <v>15</v>
      </c>
      <c r="D140" s="5" t="s">
        <v>42</v>
      </c>
      <c r="E140" s="31">
        <v>1</v>
      </c>
      <c r="F140" s="32" t="s">
        <v>10</v>
      </c>
      <c r="G140" s="24">
        <v>203043.49030859975</v>
      </c>
      <c r="H140" s="12"/>
      <c r="I140" s="12"/>
    </row>
    <row r="141" spans="1:9" ht="15.75" customHeight="1" x14ac:dyDescent="0.2">
      <c r="A141" s="66">
        <v>44810</v>
      </c>
      <c r="B141" s="6" t="s">
        <v>37</v>
      </c>
      <c r="C141" s="6" t="s">
        <v>15</v>
      </c>
      <c r="D141" s="5" t="s">
        <v>43</v>
      </c>
      <c r="E141" s="31">
        <v>6</v>
      </c>
      <c r="F141" s="32" t="s">
        <v>10</v>
      </c>
      <c r="G141" s="24">
        <v>151408.77972588653</v>
      </c>
      <c r="H141" s="12"/>
      <c r="I141" s="12"/>
    </row>
    <row r="142" spans="1:9" ht="15.75" customHeight="1" x14ac:dyDescent="0.2">
      <c r="A142" s="66"/>
      <c r="D142" s="5"/>
      <c r="E142" s="31"/>
      <c r="F142" s="32"/>
      <c r="G142" s="24"/>
      <c r="H142" s="12"/>
      <c r="I142" s="12"/>
    </row>
    <row r="143" spans="1:9" ht="15.75" customHeight="1" x14ac:dyDescent="0.2">
      <c r="A143" s="67">
        <v>44810</v>
      </c>
      <c r="B143" s="8" t="s">
        <v>37</v>
      </c>
      <c r="C143" s="8" t="s">
        <v>15</v>
      </c>
      <c r="D143" s="35" t="s">
        <v>44</v>
      </c>
      <c r="E143" s="34">
        <v>1</v>
      </c>
      <c r="F143" s="9" t="s">
        <v>10</v>
      </c>
      <c r="G143" s="25">
        <v>74720.547946537961</v>
      </c>
      <c r="H143" s="12"/>
      <c r="I143" s="12"/>
    </row>
    <row r="144" spans="1:9" ht="15.75" customHeight="1" x14ac:dyDescent="0.2">
      <c r="A144" s="66">
        <v>44811</v>
      </c>
      <c r="B144" s="6" t="s">
        <v>37</v>
      </c>
      <c r="C144" s="6" t="s">
        <v>15</v>
      </c>
      <c r="D144" s="5" t="s">
        <v>39</v>
      </c>
      <c r="E144" s="31">
        <v>6</v>
      </c>
      <c r="F144" s="32" t="s">
        <v>10</v>
      </c>
      <c r="G144" s="24">
        <v>3080513.4926503813</v>
      </c>
      <c r="H144" s="12"/>
      <c r="I144" s="12"/>
    </row>
    <row r="145" spans="1:9" ht="15.75" customHeight="1" x14ac:dyDescent="0.2">
      <c r="A145" s="66">
        <v>44811</v>
      </c>
      <c r="B145" s="6" t="s">
        <v>37</v>
      </c>
      <c r="C145" s="6" t="s">
        <v>15</v>
      </c>
      <c r="D145" s="5" t="s">
        <v>40</v>
      </c>
      <c r="E145" s="31">
        <v>3</v>
      </c>
      <c r="F145" s="32" t="s">
        <v>10</v>
      </c>
      <c r="G145" s="24">
        <v>889890.2990775645</v>
      </c>
      <c r="H145" s="12"/>
      <c r="I145" s="12"/>
    </row>
    <row r="146" spans="1:9" ht="15.75" customHeight="1" x14ac:dyDescent="0.2">
      <c r="A146" s="66">
        <v>44811</v>
      </c>
      <c r="B146" s="6" t="s">
        <v>37</v>
      </c>
      <c r="C146" s="6" t="s">
        <v>15</v>
      </c>
      <c r="D146" s="5" t="s">
        <v>41</v>
      </c>
      <c r="E146" s="31">
        <v>3</v>
      </c>
      <c r="F146" s="32" t="s">
        <v>10</v>
      </c>
      <c r="G146" s="24">
        <v>8458188.0444573276</v>
      </c>
      <c r="H146" s="12"/>
      <c r="I146" s="12"/>
    </row>
    <row r="147" spans="1:9" ht="15.75" customHeight="1" x14ac:dyDescent="0.2">
      <c r="A147" s="66">
        <v>44811</v>
      </c>
      <c r="B147" s="6" t="s">
        <v>37</v>
      </c>
      <c r="C147" s="6" t="s">
        <v>15</v>
      </c>
      <c r="D147" s="5" t="s">
        <v>42</v>
      </c>
      <c r="E147" s="31">
        <v>3</v>
      </c>
      <c r="F147" s="32" t="s">
        <v>10</v>
      </c>
      <c r="G147" s="24">
        <v>609097.92833899637</v>
      </c>
      <c r="H147" s="12"/>
      <c r="I147" s="12"/>
    </row>
    <row r="148" spans="1:9" ht="15.75" customHeight="1" x14ac:dyDescent="0.2">
      <c r="A148" s="66">
        <v>44811</v>
      </c>
      <c r="B148" s="6" t="s">
        <v>37</v>
      </c>
      <c r="C148" s="6" t="s">
        <v>15</v>
      </c>
      <c r="D148" s="5" t="s">
        <v>43</v>
      </c>
      <c r="E148" s="31">
        <v>18</v>
      </c>
      <c r="F148" s="32" t="s">
        <v>10</v>
      </c>
      <c r="G148" s="24">
        <v>452793.9706395953</v>
      </c>
      <c r="H148" s="12"/>
      <c r="I148" s="12"/>
    </row>
    <row r="149" spans="1:9" ht="15.75" customHeight="1" x14ac:dyDescent="0.2">
      <c r="A149" s="66"/>
      <c r="D149" s="5"/>
      <c r="E149" s="31"/>
      <c r="F149" s="32"/>
      <c r="G149" s="24"/>
      <c r="H149" s="12"/>
      <c r="I149" s="12"/>
    </row>
    <row r="150" spans="1:9" ht="15.75" customHeight="1" x14ac:dyDescent="0.2">
      <c r="A150" s="67">
        <v>44811</v>
      </c>
      <c r="B150" s="8" t="s">
        <v>37</v>
      </c>
      <c r="C150" s="8" t="s">
        <v>15</v>
      </c>
      <c r="D150" s="35" t="s">
        <v>44</v>
      </c>
      <c r="E150" s="34">
        <v>3</v>
      </c>
      <c r="F150" s="9" t="s">
        <v>10</v>
      </c>
      <c r="G150" s="25">
        <v>224575.57520385471</v>
      </c>
      <c r="H150" s="12"/>
      <c r="I150" s="12"/>
    </row>
    <row r="151" spans="1:9" ht="15.75" customHeight="1" x14ac:dyDescent="0.2">
      <c r="A151" s="66">
        <v>44812</v>
      </c>
      <c r="B151" s="6" t="s">
        <v>37</v>
      </c>
      <c r="C151" s="6" t="s">
        <v>15</v>
      </c>
      <c r="D151" s="5" t="s">
        <v>39</v>
      </c>
      <c r="E151" s="31">
        <v>4</v>
      </c>
      <c r="F151" s="32" t="s">
        <v>10</v>
      </c>
      <c r="G151" s="24">
        <v>2072459.7609362602</v>
      </c>
      <c r="H151" s="12"/>
      <c r="I151" s="12"/>
    </row>
    <row r="152" spans="1:9" ht="15.75" customHeight="1" x14ac:dyDescent="0.2">
      <c r="A152" s="66">
        <v>44812</v>
      </c>
      <c r="B152" s="6" t="s">
        <v>37</v>
      </c>
      <c r="C152" s="6" t="s">
        <v>15</v>
      </c>
      <c r="D152" s="5" t="s">
        <v>40</v>
      </c>
      <c r="E152" s="31">
        <v>2</v>
      </c>
      <c r="F152" s="32" t="s">
        <v>10</v>
      </c>
      <c r="G152" s="24">
        <v>592397.94038292312</v>
      </c>
      <c r="H152" s="12"/>
      <c r="I152" s="12"/>
    </row>
    <row r="153" spans="1:9" ht="15.75" customHeight="1" x14ac:dyDescent="0.2">
      <c r="A153" s="66">
        <v>44812</v>
      </c>
      <c r="B153" s="6" t="s">
        <v>37</v>
      </c>
      <c r="C153" s="6" t="s">
        <v>15</v>
      </c>
      <c r="D153" s="5" t="s">
        <v>41</v>
      </c>
      <c r="E153" s="31">
        <v>2</v>
      </c>
      <c r="F153" s="32" t="s">
        <v>10</v>
      </c>
      <c r="G153" s="24">
        <v>5689803.7865748359</v>
      </c>
      <c r="H153" s="12"/>
      <c r="I153" s="12"/>
    </row>
    <row r="154" spans="1:9" ht="15.75" customHeight="1" x14ac:dyDescent="0.2">
      <c r="A154" s="66">
        <v>44812</v>
      </c>
      <c r="B154" s="6" t="s">
        <v>37</v>
      </c>
      <c r="C154" s="6" t="s">
        <v>15</v>
      </c>
      <c r="D154" s="5" t="s">
        <v>42</v>
      </c>
      <c r="E154" s="31">
        <v>2</v>
      </c>
      <c r="F154" s="32" t="s">
        <v>10</v>
      </c>
      <c r="G154" s="24">
        <v>403363.56077582185</v>
      </c>
      <c r="H154" s="12"/>
      <c r="I154" s="12"/>
    </row>
    <row r="155" spans="1:9" ht="15.75" customHeight="1" x14ac:dyDescent="0.2">
      <c r="A155" s="66">
        <v>44812</v>
      </c>
      <c r="B155" s="6" t="s">
        <v>37</v>
      </c>
      <c r="C155" s="6" t="s">
        <v>15</v>
      </c>
      <c r="D155" s="5" t="s">
        <v>43</v>
      </c>
      <c r="E155" s="31">
        <v>12</v>
      </c>
      <c r="F155" s="32" t="s">
        <v>10</v>
      </c>
      <c r="G155" s="24">
        <v>299310.87394893845</v>
      </c>
      <c r="H155" s="12"/>
      <c r="I155" s="12"/>
    </row>
    <row r="156" spans="1:9" ht="15.75" customHeight="1" x14ac:dyDescent="0.2">
      <c r="A156" s="66"/>
      <c r="D156" s="5"/>
      <c r="E156" s="31"/>
      <c r="F156" s="32"/>
      <c r="G156" s="24"/>
      <c r="H156" s="12"/>
      <c r="I156" s="12"/>
    </row>
    <row r="157" spans="1:9" ht="15.75" customHeight="1" x14ac:dyDescent="0.2">
      <c r="A157" s="67">
        <v>44812</v>
      </c>
      <c r="B157" s="8" t="s">
        <v>37</v>
      </c>
      <c r="C157" s="8" t="s">
        <v>15</v>
      </c>
      <c r="D157" s="35" t="s">
        <v>44</v>
      </c>
      <c r="E157" s="34">
        <v>2</v>
      </c>
      <c r="F157" s="9" t="s">
        <v>10</v>
      </c>
      <c r="G157" s="25">
        <v>151116.39182505012</v>
      </c>
      <c r="H157" s="12"/>
      <c r="I157" s="12"/>
    </row>
    <row r="158" spans="1:9" ht="15.75" customHeight="1" x14ac:dyDescent="0.2">
      <c r="A158" s="66">
        <v>44813</v>
      </c>
      <c r="B158" s="6" t="s">
        <v>46</v>
      </c>
      <c r="C158" s="7" t="s">
        <v>15</v>
      </c>
      <c r="D158" s="6" t="s">
        <v>26</v>
      </c>
      <c r="E158" s="31">
        <v>2400</v>
      </c>
      <c r="F158" s="32" t="s">
        <v>10</v>
      </c>
      <c r="G158" s="24">
        <v>2376.8174234899229</v>
      </c>
      <c r="H158" s="12"/>
      <c r="I158" s="12"/>
    </row>
    <row r="159" spans="1:9" ht="15.75" customHeight="1" x14ac:dyDescent="0.2">
      <c r="A159" s="66">
        <v>44813</v>
      </c>
      <c r="B159" s="6" t="s">
        <v>46</v>
      </c>
      <c r="C159" s="7" t="s">
        <v>15</v>
      </c>
      <c r="D159" s="6" t="s">
        <v>27</v>
      </c>
      <c r="E159" s="31">
        <v>2310</v>
      </c>
      <c r="F159" s="32" t="s">
        <v>10</v>
      </c>
      <c r="G159" s="24">
        <v>11420.516747898058</v>
      </c>
      <c r="H159" s="12"/>
      <c r="I159" s="12"/>
    </row>
    <row r="160" spans="1:9" ht="15.75" customHeight="1" x14ac:dyDescent="0.2">
      <c r="A160" s="66">
        <v>44813</v>
      </c>
      <c r="B160" s="6" t="s">
        <v>46</v>
      </c>
      <c r="C160" s="7" t="s">
        <v>15</v>
      </c>
      <c r="D160" s="6" t="s">
        <v>29</v>
      </c>
      <c r="E160" s="31">
        <v>1800</v>
      </c>
      <c r="F160" s="32" t="s">
        <v>10</v>
      </c>
      <c r="G160" s="24">
        <v>17595.330183774968</v>
      </c>
      <c r="H160" s="12"/>
      <c r="I160" s="12"/>
    </row>
    <row r="161" spans="1:9" ht="15.75" customHeight="1" x14ac:dyDescent="0.2">
      <c r="A161" s="66">
        <v>44813</v>
      </c>
      <c r="B161" s="6" t="s">
        <v>46</v>
      </c>
      <c r="C161" s="7" t="s">
        <v>15</v>
      </c>
      <c r="D161" s="6" t="s">
        <v>30</v>
      </c>
      <c r="E161" s="31">
        <v>11250</v>
      </c>
      <c r="F161" s="32" t="s">
        <v>10</v>
      </c>
      <c r="G161" s="24">
        <v>168824.02301388979</v>
      </c>
      <c r="H161" s="12"/>
      <c r="I161" s="12"/>
    </row>
    <row r="162" spans="1:9" ht="15.75" customHeight="1" x14ac:dyDescent="0.2">
      <c r="A162" s="66">
        <v>44813</v>
      </c>
      <c r="B162" s="6" t="s">
        <v>46</v>
      </c>
      <c r="C162" s="7" t="s">
        <v>15</v>
      </c>
      <c r="D162" s="6" t="s">
        <v>33</v>
      </c>
      <c r="E162" s="31">
        <v>75</v>
      </c>
      <c r="F162" s="32" t="s">
        <v>10</v>
      </c>
      <c r="G162" s="24">
        <v>29589.778165380794</v>
      </c>
      <c r="H162" s="12"/>
      <c r="I162" s="12"/>
    </row>
    <row r="163" spans="1:9" ht="15.75" customHeight="1" x14ac:dyDescent="0.2">
      <c r="A163" s="66">
        <v>44813</v>
      </c>
      <c r="B163" s="6" t="s">
        <v>46</v>
      </c>
      <c r="C163" s="7" t="s">
        <v>15</v>
      </c>
      <c r="D163" s="11" t="s">
        <v>34</v>
      </c>
      <c r="E163" s="31">
        <v>30</v>
      </c>
      <c r="F163" s="32" t="s">
        <v>10</v>
      </c>
      <c r="G163" s="24">
        <v>14703.310685301683</v>
      </c>
      <c r="H163" s="12"/>
      <c r="I163" s="12"/>
    </row>
    <row r="164" spans="1:9" ht="15.75" customHeight="1" x14ac:dyDescent="0.2">
      <c r="A164" s="66">
        <v>44813</v>
      </c>
      <c r="B164" s="6" t="s">
        <v>46</v>
      </c>
      <c r="C164" s="7" t="s">
        <v>15</v>
      </c>
      <c r="D164" s="11" t="s">
        <v>35</v>
      </c>
      <c r="E164" s="31">
        <v>30</v>
      </c>
      <c r="F164" s="32" t="s">
        <v>10</v>
      </c>
      <c r="G164" s="24">
        <v>2989.3500911441083</v>
      </c>
      <c r="H164" s="12"/>
      <c r="I164" s="12"/>
    </row>
    <row r="165" spans="1:9" ht="15.75" customHeight="1" x14ac:dyDescent="0.2">
      <c r="A165" s="66">
        <v>44813</v>
      </c>
      <c r="B165" s="6" t="s">
        <v>46</v>
      </c>
      <c r="C165" s="7" t="s">
        <v>15</v>
      </c>
      <c r="D165" s="11" t="s">
        <v>38</v>
      </c>
      <c r="E165" s="31">
        <v>15</v>
      </c>
      <c r="F165" s="32" t="s">
        <v>10</v>
      </c>
      <c r="G165" s="24">
        <v>76285.71131198683</v>
      </c>
      <c r="H165" s="12"/>
      <c r="I165" s="12"/>
    </row>
    <row r="166" spans="1:9" ht="15.75" customHeight="1" x14ac:dyDescent="0.2">
      <c r="A166" s="66">
        <v>44813</v>
      </c>
      <c r="B166" s="6" t="s">
        <v>46</v>
      </c>
      <c r="C166" s="7" t="s">
        <v>15</v>
      </c>
      <c r="D166" s="11" t="s">
        <v>36</v>
      </c>
      <c r="E166" s="31">
        <v>30</v>
      </c>
      <c r="F166" s="32" t="s">
        <v>10</v>
      </c>
      <c r="G166" s="24">
        <v>230392.44629636701</v>
      </c>
      <c r="H166" s="12"/>
      <c r="I166" s="12"/>
    </row>
    <row r="167" spans="1:9" ht="15.75" customHeight="1" x14ac:dyDescent="0.2">
      <c r="A167" s="67"/>
      <c r="B167" s="8"/>
      <c r="C167" s="9"/>
      <c r="D167" s="10"/>
      <c r="E167" s="34"/>
      <c r="F167" s="9"/>
      <c r="G167" s="25"/>
      <c r="H167" s="12"/>
      <c r="I167" s="12"/>
    </row>
    <row r="168" spans="1:9" ht="15.75" customHeight="1" x14ac:dyDescent="0.2">
      <c r="A168" s="66">
        <v>44816</v>
      </c>
      <c r="B168" s="6" t="s">
        <v>45</v>
      </c>
      <c r="C168" s="7" t="s">
        <v>15</v>
      </c>
      <c r="D168" s="6" t="s">
        <v>26</v>
      </c>
      <c r="E168" s="31">
        <v>6280</v>
      </c>
      <c r="F168" s="32" t="s">
        <v>10</v>
      </c>
      <c r="G168" s="24">
        <v>6273.1149073922334</v>
      </c>
      <c r="H168" s="12"/>
      <c r="I168" s="12"/>
    </row>
    <row r="169" spans="1:9" ht="15.75" customHeight="1" x14ac:dyDescent="0.2">
      <c r="A169" s="66">
        <v>44816</v>
      </c>
      <c r="B169" s="6" t="s">
        <v>45</v>
      </c>
      <c r="C169" s="7" t="s">
        <v>15</v>
      </c>
      <c r="D169" s="6" t="s">
        <v>27</v>
      </c>
      <c r="E169" s="31">
        <v>4800</v>
      </c>
      <c r="F169" s="32" t="s">
        <v>10</v>
      </c>
      <c r="G169" s="24">
        <v>23952.746946768169</v>
      </c>
      <c r="H169" s="12"/>
      <c r="I169" s="12"/>
    </row>
    <row r="170" spans="1:9" ht="15.75" customHeight="1" x14ac:dyDescent="0.2">
      <c r="A170" s="66">
        <v>44816</v>
      </c>
      <c r="B170" s="6" t="s">
        <v>45</v>
      </c>
      <c r="C170" s="7" t="s">
        <v>15</v>
      </c>
      <c r="D170" s="6" t="s">
        <v>28</v>
      </c>
      <c r="E170" s="31">
        <v>8000</v>
      </c>
      <c r="F170" s="32" t="s">
        <v>10</v>
      </c>
      <c r="G170" s="24">
        <v>16189.70515542334</v>
      </c>
      <c r="H170" s="12"/>
      <c r="I170" s="12"/>
    </row>
    <row r="171" spans="1:9" ht="15.75" customHeight="1" x14ac:dyDescent="0.2">
      <c r="A171" s="66">
        <v>44816</v>
      </c>
      <c r="B171" s="6" t="s">
        <v>45</v>
      </c>
      <c r="C171" s="7" t="s">
        <v>15</v>
      </c>
      <c r="D171" s="6" t="s">
        <v>29</v>
      </c>
      <c r="E171" s="31">
        <v>20000</v>
      </c>
      <c r="F171" s="32" t="s">
        <v>10</v>
      </c>
      <c r="G171" s="24">
        <v>193870.54354178187</v>
      </c>
      <c r="H171" s="12"/>
      <c r="I171" s="12"/>
    </row>
    <row r="172" spans="1:9" ht="15.75" customHeight="1" x14ac:dyDescent="0.2">
      <c r="A172" s="66">
        <v>44816</v>
      </c>
      <c r="B172" s="6" t="s">
        <v>45</v>
      </c>
      <c r="C172" s="7" t="s">
        <v>15</v>
      </c>
      <c r="D172" s="6" t="s">
        <v>30</v>
      </c>
      <c r="E172" s="31">
        <v>20000</v>
      </c>
      <c r="F172" s="32" t="s">
        <v>10</v>
      </c>
      <c r="G172" s="24">
        <v>298224.73298362532</v>
      </c>
      <c r="H172" s="12"/>
      <c r="I172" s="12"/>
    </row>
    <row r="173" spans="1:9" ht="15.75" customHeight="1" x14ac:dyDescent="0.2">
      <c r="A173" s="66">
        <v>44816</v>
      </c>
      <c r="B173" s="6" t="s">
        <v>45</v>
      </c>
      <c r="C173" s="7" t="s">
        <v>15</v>
      </c>
      <c r="D173" s="6" t="s">
        <v>31</v>
      </c>
      <c r="E173" s="31">
        <v>40000</v>
      </c>
      <c r="F173" s="32" t="s">
        <v>10</v>
      </c>
      <c r="G173" s="24">
        <v>114683.42245794262</v>
      </c>
      <c r="H173" s="12"/>
      <c r="I173" s="12"/>
    </row>
    <row r="174" spans="1:9" ht="15.75" customHeight="1" x14ac:dyDescent="0.2">
      <c r="A174" s="66">
        <v>44816</v>
      </c>
      <c r="B174" s="6" t="s">
        <v>45</v>
      </c>
      <c r="C174" s="7" t="s">
        <v>15</v>
      </c>
      <c r="D174" s="6" t="s">
        <v>32</v>
      </c>
      <c r="E174" s="31">
        <v>1000</v>
      </c>
      <c r="F174" s="32" t="s">
        <v>10</v>
      </c>
      <c r="G174" s="24">
        <v>30134.578832615771</v>
      </c>
      <c r="H174" s="12"/>
      <c r="I174" s="12"/>
    </row>
    <row r="175" spans="1:9" ht="15.75" customHeight="1" x14ac:dyDescent="0.2">
      <c r="A175" s="66">
        <v>44816</v>
      </c>
      <c r="B175" s="6" t="s">
        <v>45</v>
      </c>
      <c r="C175" s="7" t="s">
        <v>15</v>
      </c>
      <c r="D175" s="6" t="s">
        <v>33</v>
      </c>
      <c r="E175" s="31">
        <v>240</v>
      </c>
      <c r="F175" s="32" t="s">
        <v>10</v>
      </c>
      <c r="G175" s="24">
        <v>94227.732500550293</v>
      </c>
      <c r="H175" s="12"/>
      <c r="I175" s="12"/>
    </row>
    <row r="176" spans="1:9" ht="15.75" customHeight="1" x14ac:dyDescent="0.2">
      <c r="A176" s="67"/>
      <c r="B176" s="8"/>
      <c r="C176" s="9"/>
      <c r="D176" s="10"/>
      <c r="E176" s="34"/>
      <c r="F176" s="9"/>
      <c r="G176" s="25"/>
      <c r="H176" s="12"/>
      <c r="I176" s="12"/>
    </row>
    <row r="177" spans="1:9" ht="15.75" customHeight="1" x14ac:dyDescent="0.2">
      <c r="A177" s="66">
        <v>44817</v>
      </c>
      <c r="B177" s="6" t="s">
        <v>46</v>
      </c>
      <c r="C177" s="7" t="s">
        <v>15</v>
      </c>
      <c r="D177" s="6" t="s">
        <v>26</v>
      </c>
      <c r="E177" s="31">
        <v>8000</v>
      </c>
      <c r="F177" s="32" t="s">
        <v>10</v>
      </c>
      <c r="G177" s="24">
        <v>7921.2785588309825</v>
      </c>
      <c r="H177" s="12"/>
      <c r="I177" s="12"/>
    </row>
    <row r="178" spans="1:9" ht="15.75" customHeight="1" x14ac:dyDescent="0.2">
      <c r="A178" s="66">
        <v>44817</v>
      </c>
      <c r="B178" s="6" t="s">
        <v>46</v>
      </c>
      <c r="C178" s="7" t="s">
        <v>15</v>
      </c>
      <c r="D178" s="6" t="s">
        <v>27</v>
      </c>
      <c r="E178" s="31">
        <v>7700</v>
      </c>
      <c r="F178" s="32" t="s">
        <v>10</v>
      </c>
      <c r="G178" s="24">
        <v>38529.733182511867</v>
      </c>
      <c r="H178" s="12"/>
      <c r="I178" s="12"/>
    </row>
    <row r="179" spans="1:9" ht="15.75" customHeight="1" x14ac:dyDescent="0.2">
      <c r="A179" s="66">
        <v>44817</v>
      </c>
      <c r="B179" s="6" t="s">
        <v>46</v>
      </c>
      <c r="C179" s="7" t="s">
        <v>15</v>
      </c>
      <c r="D179" s="6" t="s">
        <v>29</v>
      </c>
      <c r="E179" s="31">
        <v>6000</v>
      </c>
      <c r="F179" s="32" t="s">
        <v>10</v>
      </c>
      <c r="G179" s="24">
        <v>57861.433890697233</v>
      </c>
      <c r="H179" s="12"/>
      <c r="I179" s="12"/>
    </row>
    <row r="180" spans="1:9" ht="15.75" customHeight="1" x14ac:dyDescent="0.2">
      <c r="A180" s="66">
        <v>44817</v>
      </c>
      <c r="B180" s="6" t="s">
        <v>46</v>
      </c>
      <c r="C180" s="7" t="s">
        <v>15</v>
      </c>
      <c r="D180" s="6" t="s">
        <v>30</v>
      </c>
      <c r="E180" s="31">
        <v>37500</v>
      </c>
      <c r="F180" s="32" t="s">
        <v>10</v>
      </c>
      <c r="G180" s="24">
        <v>562887.94901322701</v>
      </c>
      <c r="H180" s="12"/>
      <c r="I180" s="12"/>
    </row>
    <row r="181" spans="1:9" ht="15.75" customHeight="1" x14ac:dyDescent="0.2">
      <c r="A181" s="66">
        <v>44817</v>
      </c>
      <c r="B181" s="6" t="s">
        <v>46</v>
      </c>
      <c r="C181" s="7" t="s">
        <v>15</v>
      </c>
      <c r="D181" s="6" t="s">
        <v>33</v>
      </c>
      <c r="E181" s="31">
        <v>250</v>
      </c>
      <c r="F181" s="32" t="s">
        <v>10</v>
      </c>
      <c r="G181" s="24">
        <v>98443.105847617582</v>
      </c>
      <c r="H181" s="12"/>
      <c r="I181" s="12"/>
    </row>
    <row r="182" spans="1:9" ht="15.75" customHeight="1" x14ac:dyDescent="0.2">
      <c r="A182" s="66">
        <v>44817</v>
      </c>
      <c r="B182" s="6" t="s">
        <v>46</v>
      </c>
      <c r="C182" s="7" t="s">
        <v>15</v>
      </c>
      <c r="D182" s="11" t="s">
        <v>34</v>
      </c>
      <c r="E182" s="31">
        <v>100</v>
      </c>
      <c r="F182" s="32" t="s">
        <v>10</v>
      </c>
      <c r="G182" s="24">
        <v>49324.665384088483</v>
      </c>
      <c r="H182" s="12"/>
      <c r="I182" s="12"/>
    </row>
    <row r="183" spans="1:9" ht="15.75" customHeight="1" x14ac:dyDescent="0.2">
      <c r="A183" s="66">
        <v>44817</v>
      </c>
      <c r="B183" s="6" t="s">
        <v>46</v>
      </c>
      <c r="C183" s="7" t="s">
        <v>15</v>
      </c>
      <c r="D183" s="11" t="s">
        <v>35</v>
      </c>
      <c r="E183" s="31">
        <v>100</v>
      </c>
      <c r="F183" s="32" t="s">
        <v>10</v>
      </c>
      <c r="G183" s="24">
        <v>10099.405458082518</v>
      </c>
      <c r="H183" s="12"/>
      <c r="I183" s="12"/>
    </row>
    <row r="184" spans="1:9" ht="15.75" customHeight="1" x14ac:dyDescent="0.2">
      <c r="A184" s="66">
        <v>44817</v>
      </c>
      <c r="B184" s="6" t="s">
        <v>46</v>
      </c>
      <c r="C184" s="7" t="s">
        <v>15</v>
      </c>
      <c r="D184" s="11" t="s">
        <v>38</v>
      </c>
      <c r="E184" s="31">
        <v>50</v>
      </c>
      <c r="F184" s="32" t="s">
        <v>10</v>
      </c>
      <c r="G184" s="24">
        <v>250508.58119464459</v>
      </c>
      <c r="H184" s="12"/>
      <c r="I184" s="12"/>
    </row>
    <row r="185" spans="1:9" ht="15.75" customHeight="1" x14ac:dyDescent="0.2">
      <c r="A185" s="66">
        <v>44817</v>
      </c>
      <c r="B185" s="6" t="s">
        <v>46</v>
      </c>
      <c r="C185" s="7" t="s">
        <v>15</v>
      </c>
      <c r="D185" s="11" t="s">
        <v>36</v>
      </c>
      <c r="E185" s="31">
        <v>100</v>
      </c>
      <c r="F185" s="32" t="s">
        <v>10</v>
      </c>
      <c r="G185" s="24">
        <v>767187.90915294772</v>
      </c>
      <c r="H185" s="12"/>
      <c r="I185" s="12"/>
    </row>
    <row r="186" spans="1:9" ht="15.75" customHeight="1" x14ac:dyDescent="0.2">
      <c r="A186" s="67"/>
      <c r="B186" s="8"/>
      <c r="C186" s="9"/>
      <c r="D186" s="10"/>
      <c r="E186" s="34"/>
      <c r="F186" s="9"/>
      <c r="G186" s="25"/>
      <c r="H186" s="12"/>
      <c r="I186" s="12"/>
    </row>
    <row r="187" spans="1:9" ht="15.75" customHeight="1" x14ac:dyDescent="0.2">
      <c r="A187" s="66">
        <v>44818</v>
      </c>
      <c r="B187" s="6" t="s">
        <v>45</v>
      </c>
      <c r="C187" s="7" t="s">
        <v>15</v>
      </c>
      <c r="D187" s="6" t="s">
        <v>26</v>
      </c>
      <c r="E187" s="31">
        <v>6280</v>
      </c>
      <c r="F187" s="32" t="s">
        <v>10</v>
      </c>
      <c r="G187" s="24">
        <v>6271.348014831512</v>
      </c>
      <c r="H187" s="12"/>
      <c r="I187" s="12"/>
    </row>
    <row r="188" spans="1:9" ht="15.75" customHeight="1" x14ac:dyDescent="0.2">
      <c r="A188" s="66">
        <v>44818</v>
      </c>
      <c r="B188" s="6" t="s">
        <v>45</v>
      </c>
      <c r="C188" s="7" t="s">
        <v>15</v>
      </c>
      <c r="D188" s="6" t="s">
        <v>27</v>
      </c>
      <c r="E188" s="31">
        <v>4800</v>
      </c>
      <c r="F188" s="32" t="s">
        <v>10</v>
      </c>
      <c r="G188" s="24">
        <v>23877.944286079881</v>
      </c>
      <c r="H188" s="12"/>
      <c r="I188" s="12"/>
    </row>
    <row r="189" spans="1:9" ht="15.75" customHeight="1" x14ac:dyDescent="0.2">
      <c r="A189" s="66">
        <v>44818</v>
      </c>
      <c r="B189" s="6" t="s">
        <v>45</v>
      </c>
      <c r="C189" s="7" t="s">
        <v>15</v>
      </c>
      <c r="D189" s="6" t="s">
        <v>28</v>
      </c>
      <c r="E189" s="31">
        <v>8000</v>
      </c>
      <c r="F189" s="32" t="s">
        <v>10</v>
      </c>
      <c r="G189" s="24">
        <v>16291.12737048571</v>
      </c>
      <c r="H189" s="12"/>
      <c r="I189" s="12"/>
    </row>
    <row r="190" spans="1:9" ht="15.75" customHeight="1" x14ac:dyDescent="0.2">
      <c r="A190" s="66">
        <v>44818</v>
      </c>
      <c r="B190" s="6" t="s">
        <v>45</v>
      </c>
      <c r="C190" s="7" t="s">
        <v>15</v>
      </c>
      <c r="D190" s="6" t="s">
        <v>29</v>
      </c>
      <c r="E190" s="31">
        <v>20000</v>
      </c>
      <c r="F190" s="32" t="s">
        <v>10</v>
      </c>
      <c r="G190" s="24">
        <v>192533.26075264337</v>
      </c>
      <c r="H190" s="12"/>
      <c r="I190" s="12"/>
    </row>
    <row r="191" spans="1:9" ht="15.75" customHeight="1" x14ac:dyDescent="0.2">
      <c r="A191" s="66">
        <v>44818</v>
      </c>
      <c r="B191" s="6" t="s">
        <v>45</v>
      </c>
      <c r="C191" s="7" t="s">
        <v>15</v>
      </c>
      <c r="D191" s="6" t="s">
        <v>30</v>
      </c>
      <c r="E191" s="31">
        <v>20000</v>
      </c>
      <c r="F191" s="32" t="s">
        <v>10</v>
      </c>
      <c r="G191" s="24">
        <v>301181.55047950102</v>
      </c>
      <c r="H191" s="12"/>
      <c r="I191" s="12"/>
    </row>
    <row r="192" spans="1:9" ht="15.75" customHeight="1" x14ac:dyDescent="0.2">
      <c r="A192" s="66">
        <v>44818</v>
      </c>
      <c r="B192" s="6" t="s">
        <v>45</v>
      </c>
      <c r="C192" s="7" t="s">
        <v>15</v>
      </c>
      <c r="D192" s="6" t="s">
        <v>31</v>
      </c>
      <c r="E192" s="31">
        <v>40000</v>
      </c>
      <c r="F192" s="32" t="s">
        <v>10</v>
      </c>
      <c r="G192" s="24">
        <v>116293.77040623955</v>
      </c>
      <c r="H192" s="12"/>
      <c r="I192" s="12"/>
    </row>
    <row r="193" spans="1:9" ht="15.75" customHeight="1" x14ac:dyDescent="0.2">
      <c r="A193" s="66">
        <v>44818</v>
      </c>
      <c r="B193" s="6" t="s">
        <v>45</v>
      </c>
      <c r="C193" s="7" t="s">
        <v>15</v>
      </c>
      <c r="D193" s="6" t="s">
        <v>32</v>
      </c>
      <c r="E193" s="31">
        <v>1000</v>
      </c>
      <c r="F193" s="32" t="s">
        <v>10</v>
      </c>
      <c r="G193" s="24">
        <v>30233.868108141971</v>
      </c>
      <c r="H193" s="12"/>
      <c r="I193" s="12"/>
    </row>
    <row r="194" spans="1:9" ht="15.75" customHeight="1" x14ac:dyDescent="0.2">
      <c r="A194" s="66">
        <v>44818</v>
      </c>
      <c r="B194" s="6" t="s">
        <v>45</v>
      </c>
      <c r="C194" s="7" t="s">
        <v>15</v>
      </c>
      <c r="D194" s="6" t="s">
        <v>33</v>
      </c>
      <c r="E194" s="31">
        <v>240</v>
      </c>
      <c r="F194" s="32" t="s">
        <v>10</v>
      </c>
      <c r="G194" s="24">
        <v>94471.981081580918</v>
      </c>
      <c r="H194" s="12"/>
      <c r="I194" s="12"/>
    </row>
    <row r="195" spans="1:9" ht="15.75" customHeight="1" x14ac:dyDescent="0.2">
      <c r="A195" s="67"/>
      <c r="B195" s="8"/>
      <c r="C195" s="9"/>
      <c r="D195" s="10"/>
      <c r="E195" s="34"/>
      <c r="F195" s="9"/>
      <c r="G195" s="25"/>
      <c r="H195" s="12"/>
      <c r="I195" s="12"/>
    </row>
    <row r="196" spans="1:9" ht="15.75" customHeight="1" x14ac:dyDescent="0.2">
      <c r="A196" s="66">
        <v>44819</v>
      </c>
      <c r="B196" s="6" t="s">
        <v>37</v>
      </c>
      <c r="C196" s="6" t="s">
        <v>15</v>
      </c>
      <c r="D196" s="5" t="s">
        <v>39</v>
      </c>
      <c r="E196" s="31">
        <v>4</v>
      </c>
      <c r="F196" s="32" t="s">
        <v>10</v>
      </c>
      <c r="G196" s="24">
        <v>2076581.5326284396</v>
      </c>
      <c r="H196" s="12"/>
      <c r="I196" s="12"/>
    </row>
    <row r="197" spans="1:9" ht="15.75" customHeight="1" x14ac:dyDescent="0.2">
      <c r="A197" s="66">
        <v>44819</v>
      </c>
      <c r="B197" s="6" t="s">
        <v>37</v>
      </c>
      <c r="C197" s="6" t="s">
        <v>15</v>
      </c>
      <c r="D197" s="5" t="s">
        <v>40</v>
      </c>
      <c r="E197" s="31">
        <v>2</v>
      </c>
      <c r="F197" s="32" t="s">
        <v>10</v>
      </c>
      <c r="G197" s="24">
        <v>591617.30262910051</v>
      </c>
      <c r="H197" s="12"/>
      <c r="I197" s="12"/>
    </row>
    <row r="198" spans="1:9" ht="15.75" customHeight="1" x14ac:dyDescent="0.2">
      <c r="A198" s="66">
        <v>44819</v>
      </c>
      <c r="B198" s="6" t="s">
        <v>37</v>
      </c>
      <c r="C198" s="6" t="s">
        <v>15</v>
      </c>
      <c r="D198" s="5" t="s">
        <v>41</v>
      </c>
      <c r="E198" s="31">
        <v>2</v>
      </c>
      <c r="F198" s="32" t="s">
        <v>10</v>
      </c>
      <c r="G198" s="24">
        <v>5622175.3851103792</v>
      </c>
      <c r="H198" s="12"/>
      <c r="I198" s="12"/>
    </row>
    <row r="199" spans="1:9" ht="15.75" customHeight="1" x14ac:dyDescent="0.2">
      <c r="A199" s="66">
        <v>44819</v>
      </c>
      <c r="B199" s="6" t="s">
        <v>37</v>
      </c>
      <c r="C199" s="6" t="s">
        <v>15</v>
      </c>
      <c r="D199" s="5" t="s">
        <v>42</v>
      </c>
      <c r="E199" s="31">
        <v>2</v>
      </c>
      <c r="F199" s="32" t="s">
        <v>10</v>
      </c>
      <c r="G199" s="24">
        <v>400185.95418762544</v>
      </c>
      <c r="H199" s="12"/>
      <c r="I199" s="12"/>
    </row>
    <row r="200" spans="1:9" ht="15.75" customHeight="1" x14ac:dyDescent="0.2">
      <c r="A200" s="66">
        <v>44819</v>
      </c>
      <c r="B200" s="6" t="s">
        <v>37</v>
      </c>
      <c r="C200" s="6" t="s">
        <v>15</v>
      </c>
      <c r="D200" s="5" t="s">
        <v>43</v>
      </c>
      <c r="E200" s="31">
        <v>12</v>
      </c>
      <c r="F200" s="32" t="s">
        <v>10</v>
      </c>
      <c r="G200" s="24">
        <v>299549.64967030194</v>
      </c>
      <c r="H200" s="12"/>
      <c r="I200" s="12"/>
    </row>
    <row r="201" spans="1:9" ht="15.75" customHeight="1" x14ac:dyDescent="0.2">
      <c r="A201" s="66"/>
      <c r="D201" s="5"/>
      <c r="E201" s="31"/>
      <c r="F201" s="32"/>
      <c r="G201" s="24"/>
      <c r="H201" s="12"/>
      <c r="I201" s="12"/>
    </row>
    <row r="202" spans="1:9" ht="15.75" customHeight="1" x14ac:dyDescent="0.2">
      <c r="A202" s="67">
        <v>44819</v>
      </c>
      <c r="B202" s="8" t="s">
        <v>37</v>
      </c>
      <c r="C202" s="8" t="s">
        <v>15</v>
      </c>
      <c r="D202" s="35" t="s">
        <v>44</v>
      </c>
      <c r="E202" s="34">
        <v>2</v>
      </c>
      <c r="F202" s="9" t="s">
        <v>10</v>
      </c>
      <c r="G202" s="25">
        <v>147333.22834285148</v>
      </c>
      <c r="H202" s="12"/>
      <c r="I202" s="12"/>
    </row>
    <row r="203" spans="1:9" ht="15.75" customHeight="1" x14ac:dyDescent="0.2">
      <c r="A203" s="66">
        <v>44820</v>
      </c>
      <c r="B203" s="6" t="s">
        <v>37</v>
      </c>
      <c r="C203" s="6" t="s">
        <v>15</v>
      </c>
      <c r="D203" s="5" t="s">
        <v>39</v>
      </c>
      <c r="E203" s="31">
        <v>2</v>
      </c>
      <c r="F203" s="32" t="s">
        <v>10</v>
      </c>
      <c r="G203" s="24">
        <v>1034393.620150246</v>
      </c>
      <c r="H203" s="12"/>
      <c r="I203" s="12"/>
    </row>
    <row r="204" spans="1:9" ht="15.75" customHeight="1" x14ac:dyDescent="0.2">
      <c r="A204" s="66">
        <v>44820</v>
      </c>
      <c r="B204" s="6" t="s">
        <v>37</v>
      </c>
      <c r="C204" s="6" t="s">
        <v>15</v>
      </c>
      <c r="D204" s="5" t="s">
        <v>40</v>
      </c>
      <c r="E204" s="31">
        <v>1</v>
      </c>
      <c r="F204" s="32" t="s">
        <v>10</v>
      </c>
      <c r="G204" s="24">
        <v>297301.47196036234</v>
      </c>
      <c r="H204" s="12"/>
      <c r="I204" s="12"/>
    </row>
    <row r="205" spans="1:9" ht="15.75" customHeight="1" x14ac:dyDescent="0.2">
      <c r="A205" s="66">
        <v>44820</v>
      </c>
      <c r="B205" s="6" t="s">
        <v>37</v>
      </c>
      <c r="C205" s="6" t="s">
        <v>15</v>
      </c>
      <c r="D205" s="5" t="s">
        <v>41</v>
      </c>
      <c r="E205" s="31">
        <v>1</v>
      </c>
      <c r="F205" s="32" t="s">
        <v>10</v>
      </c>
      <c r="G205" s="24">
        <v>2808969.749773128</v>
      </c>
      <c r="H205" s="12"/>
      <c r="I205" s="12"/>
    </row>
    <row r="206" spans="1:9" ht="15.75" customHeight="1" x14ac:dyDescent="0.2">
      <c r="A206" s="66">
        <v>44820</v>
      </c>
      <c r="B206" s="6" t="s">
        <v>37</v>
      </c>
      <c r="C206" s="6" t="s">
        <v>15</v>
      </c>
      <c r="D206" s="5" t="s">
        <v>42</v>
      </c>
      <c r="E206" s="31">
        <v>1</v>
      </c>
      <c r="F206" s="32" t="s">
        <v>10</v>
      </c>
      <c r="G206" s="24">
        <v>198821.70143934546</v>
      </c>
      <c r="H206" s="12"/>
      <c r="I206" s="12"/>
    </row>
    <row r="207" spans="1:9" ht="15.75" customHeight="1" x14ac:dyDescent="0.2">
      <c r="A207" s="66">
        <v>44820</v>
      </c>
      <c r="B207" s="6" t="s">
        <v>37</v>
      </c>
      <c r="C207" s="6" t="s">
        <v>15</v>
      </c>
      <c r="D207" s="5" t="s">
        <v>43</v>
      </c>
      <c r="E207" s="31">
        <v>6</v>
      </c>
      <c r="F207" s="32" t="s">
        <v>10</v>
      </c>
      <c r="G207" s="24">
        <v>149572.11589414123</v>
      </c>
      <c r="H207" s="12"/>
      <c r="I207" s="12"/>
    </row>
    <row r="208" spans="1:9" ht="15.75" customHeight="1" x14ac:dyDescent="0.2">
      <c r="A208" s="66"/>
      <c r="D208" s="5"/>
      <c r="E208" s="31"/>
      <c r="F208" s="32"/>
      <c r="G208" s="24"/>
      <c r="H208" s="12"/>
      <c r="I208" s="12"/>
    </row>
    <row r="209" spans="1:9" ht="15.75" customHeight="1" x14ac:dyDescent="0.2">
      <c r="A209" s="67">
        <v>44820</v>
      </c>
      <c r="B209" s="8" t="s">
        <v>37</v>
      </c>
      <c r="C209" s="8" t="s">
        <v>15</v>
      </c>
      <c r="D209" s="35" t="s">
        <v>44</v>
      </c>
      <c r="E209" s="34">
        <v>1</v>
      </c>
      <c r="F209" s="9" t="s">
        <v>10</v>
      </c>
      <c r="G209" s="25">
        <v>73677.411880626212</v>
      </c>
      <c r="H209" s="12"/>
      <c r="I209" s="12"/>
    </row>
    <row r="210" spans="1:9" ht="15.75" customHeight="1" x14ac:dyDescent="0.2">
      <c r="A210" s="66">
        <v>44823</v>
      </c>
      <c r="B210" s="6" t="s">
        <v>45</v>
      </c>
      <c r="C210" s="7" t="s">
        <v>15</v>
      </c>
      <c r="D210" s="6" t="s">
        <v>26</v>
      </c>
      <c r="E210" s="31">
        <v>7850</v>
      </c>
      <c r="F210" s="32" t="s">
        <v>10</v>
      </c>
      <c r="G210" s="24">
        <v>7993.3026431489498</v>
      </c>
      <c r="H210" s="12"/>
      <c r="I210" s="12"/>
    </row>
    <row r="211" spans="1:9" ht="15.75" customHeight="1" x14ac:dyDescent="0.2">
      <c r="A211" s="66">
        <v>44823</v>
      </c>
      <c r="B211" s="6" t="s">
        <v>45</v>
      </c>
      <c r="C211" s="7" t="s">
        <v>15</v>
      </c>
      <c r="D211" s="6" t="s">
        <v>27</v>
      </c>
      <c r="E211" s="31">
        <v>6000</v>
      </c>
      <c r="F211" s="32" t="s">
        <v>10</v>
      </c>
      <c r="G211" s="24">
        <v>29871.812997771878</v>
      </c>
      <c r="H211" s="12"/>
      <c r="I211" s="12"/>
    </row>
    <row r="212" spans="1:9" ht="15.75" customHeight="1" x14ac:dyDescent="0.2">
      <c r="A212" s="66">
        <v>44823</v>
      </c>
      <c r="B212" s="6" t="s">
        <v>45</v>
      </c>
      <c r="C212" s="7" t="s">
        <v>15</v>
      </c>
      <c r="D212" s="6" t="s">
        <v>28</v>
      </c>
      <c r="E212" s="31">
        <v>10000</v>
      </c>
      <c r="F212" s="32" t="s">
        <v>10</v>
      </c>
      <c r="G212" s="24">
        <v>20110.958554782781</v>
      </c>
      <c r="H212" s="12"/>
      <c r="I212" s="12"/>
    </row>
    <row r="213" spans="1:9" ht="15.75" customHeight="1" x14ac:dyDescent="0.2">
      <c r="A213" s="66">
        <v>44823</v>
      </c>
      <c r="B213" s="6" t="s">
        <v>45</v>
      </c>
      <c r="C213" s="7" t="s">
        <v>15</v>
      </c>
      <c r="D213" s="6" t="s">
        <v>29</v>
      </c>
      <c r="E213" s="31">
        <v>25000</v>
      </c>
      <c r="F213" s="32" t="s">
        <v>10</v>
      </c>
      <c r="G213" s="24">
        <v>238108.43283669642</v>
      </c>
      <c r="H213" s="12"/>
      <c r="I213" s="12"/>
    </row>
    <row r="214" spans="1:9" ht="15.75" customHeight="1" x14ac:dyDescent="0.2">
      <c r="A214" s="66">
        <v>44823</v>
      </c>
      <c r="B214" s="6" t="s">
        <v>45</v>
      </c>
      <c r="C214" s="7" t="s">
        <v>15</v>
      </c>
      <c r="D214" s="6" t="s">
        <v>30</v>
      </c>
      <c r="E214" s="31">
        <v>25000</v>
      </c>
      <c r="F214" s="32" t="s">
        <v>10</v>
      </c>
      <c r="G214" s="24">
        <v>374443.18529052468</v>
      </c>
      <c r="H214" s="12"/>
      <c r="I214" s="12"/>
    </row>
    <row r="215" spans="1:9" ht="15.75" customHeight="1" x14ac:dyDescent="0.2">
      <c r="A215" s="66">
        <v>44823</v>
      </c>
      <c r="B215" s="6" t="s">
        <v>45</v>
      </c>
      <c r="C215" s="7" t="s">
        <v>15</v>
      </c>
      <c r="D215" s="6" t="s">
        <v>31</v>
      </c>
      <c r="E215" s="31">
        <v>50000</v>
      </c>
      <c r="F215" s="32" t="s">
        <v>10</v>
      </c>
      <c r="G215" s="24">
        <v>146901.91784091591</v>
      </c>
      <c r="H215" s="12"/>
      <c r="I215" s="12"/>
    </row>
    <row r="216" spans="1:9" ht="15.75" customHeight="1" x14ac:dyDescent="0.2">
      <c r="A216" s="66">
        <v>44823</v>
      </c>
      <c r="B216" s="6" t="s">
        <v>45</v>
      </c>
      <c r="C216" s="7" t="s">
        <v>15</v>
      </c>
      <c r="D216" s="6" t="s">
        <v>32</v>
      </c>
      <c r="E216" s="31">
        <v>1250</v>
      </c>
      <c r="F216" s="32" t="s">
        <v>10</v>
      </c>
      <c r="G216" s="24">
        <v>37962.9585808349</v>
      </c>
      <c r="H216" s="12"/>
      <c r="I216" s="12"/>
    </row>
    <row r="217" spans="1:9" ht="15.75" customHeight="1" x14ac:dyDescent="0.2">
      <c r="A217" s="66">
        <v>44823</v>
      </c>
      <c r="B217" s="6" t="s">
        <v>45</v>
      </c>
      <c r="C217" s="7" t="s">
        <v>15</v>
      </c>
      <c r="D217" s="6" t="s">
        <v>33</v>
      </c>
      <c r="E217" s="31">
        <v>300</v>
      </c>
      <c r="F217" s="32" t="s">
        <v>10</v>
      </c>
      <c r="G217" s="24">
        <v>117526.93102996565</v>
      </c>
      <c r="H217" s="12"/>
      <c r="I217" s="12"/>
    </row>
    <row r="218" spans="1:9" ht="15.75" customHeight="1" x14ac:dyDescent="0.2">
      <c r="A218" s="67"/>
      <c r="B218" s="8"/>
      <c r="C218" s="9"/>
      <c r="D218" s="10"/>
      <c r="E218" s="34"/>
      <c r="F218" s="9"/>
      <c r="G218" s="25"/>
      <c r="H218" s="12"/>
      <c r="I218" s="12"/>
    </row>
    <row r="219" spans="1:9" ht="15.75" customHeight="1" x14ac:dyDescent="0.2">
      <c r="A219" s="66">
        <v>44824</v>
      </c>
      <c r="B219" s="6" t="s">
        <v>45</v>
      </c>
      <c r="C219" s="7" t="s">
        <v>15</v>
      </c>
      <c r="D219" s="6" t="s">
        <v>26</v>
      </c>
      <c r="E219" s="31">
        <v>3140</v>
      </c>
      <c r="F219" s="32" t="s">
        <v>10</v>
      </c>
      <c r="G219" s="24">
        <v>3197.3210572595799</v>
      </c>
      <c r="H219" s="12"/>
      <c r="I219" s="12"/>
    </row>
    <row r="220" spans="1:9" ht="15.75" customHeight="1" x14ac:dyDescent="0.2">
      <c r="A220" s="66">
        <v>44824</v>
      </c>
      <c r="B220" s="6" t="s">
        <v>45</v>
      </c>
      <c r="C220" s="7" t="s">
        <v>15</v>
      </c>
      <c r="D220" s="6" t="s">
        <v>27</v>
      </c>
      <c r="E220" s="31">
        <v>2400</v>
      </c>
      <c r="F220" s="32" t="s">
        <v>10</v>
      </c>
      <c r="G220" s="24">
        <v>11948.725199108752</v>
      </c>
      <c r="H220" s="12"/>
      <c r="I220" s="12"/>
    </row>
    <row r="221" spans="1:9" ht="15.75" customHeight="1" x14ac:dyDescent="0.2">
      <c r="A221" s="66">
        <v>44824</v>
      </c>
      <c r="B221" s="6" t="s">
        <v>45</v>
      </c>
      <c r="C221" s="7" t="s">
        <v>15</v>
      </c>
      <c r="D221" s="6" t="s">
        <v>28</v>
      </c>
      <c r="E221" s="31">
        <v>4000</v>
      </c>
      <c r="F221" s="32" t="s">
        <v>10</v>
      </c>
      <c r="G221" s="24">
        <v>8044.3834219131122</v>
      </c>
      <c r="H221" s="12"/>
      <c r="I221" s="12"/>
    </row>
    <row r="222" spans="1:9" ht="15.75" customHeight="1" x14ac:dyDescent="0.2">
      <c r="A222" s="66">
        <v>44824</v>
      </c>
      <c r="B222" s="6" t="s">
        <v>45</v>
      </c>
      <c r="C222" s="7" t="s">
        <v>15</v>
      </c>
      <c r="D222" s="6" t="s">
        <v>29</v>
      </c>
      <c r="E222" s="31">
        <v>10000</v>
      </c>
      <c r="F222" s="32" t="s">
        <v>10</v>
      </c>
      <c r="G222" s="24">
        <v>95243.373134678564</v>
      </c>
      <c r="H222" s="12"/>
      <c r="I222" s="12"/>
    </row>
    <row r="223" spans="1:9" ht="15.75" customHeight="1" x14ac:dyDescent="0.2">
      <c r="A223" s="66">
        <v>44824</v>
      </c>
      <c r="B223" s="6" t="s">
        <v>45</v>
      </c>
      <c r="C223" s="7" t="s">
        <v>15</v>
      </c>
      <c r="D223" s="6" t="s">
        <v>30</v>
      </c>
      <c r="E223" s="31">
        <v>10000</v>
      </c>
      <c r="F223" s="32" t="s">
        <v>10</v>
      </c>
      <c r="G223" s="24">
        <v>149777.27411620988</v>
      </c>
      <c r="H223" s="12"/>
      <c r="I223" s="12"/>
    </row>
    <row r="224" spans="1:9" ht="15.75" customHeight="1" x14ac:dyDescent="0.2">
      <c r="A224" s="66">
        <v>44824</v>
      </c>
      <c r="B224" s="6" t="s">
        <v>45</v>
      </c>
      <c r="C224" s="7" t="s">
        <v>15</v>
      </c>
      <c r="D224" s="6" t="s">
        <v>31</v>
      </c>
      <c r="E224" s="31">
        <v>20000</v>
      </c>
      <c r="F224" s="32" t="s">
        <v>10</v>
      </c>
      <c r="G224" s="24">
        <v>58760.767136366361</v>
      </c>
      <c r="H224" s="12"/>
      <c r="I224" s="12"/>
    </row>
    <row r="225" spans="1:7" ht="15.75" customHeight="1" x14ac:dyDescent="0.2">
      <c r="A225" s="66">
        <v>44824</v>
      </c>
      <c r="B225" s="6" t="s">
        <v>45</v>
      </c>
      <c r="C225" s="7" t="s">
        <v>15</v>
      </c>
      <c r="D225" s="6" t="s">
        <v>32</v>
      </c>
      <c r="E225" s="31">
        <v>500</v>
      </c>
      <c r="F225" s="32" t="s">
        <v>10</v>
      </c>
      <c r="G225" s="24">
        <v>15185.183432333961</v>
      </c>
    </row>
    <row r="226" spans="1:7" ht="15.75" customHeight="1" x14ac:dyDescent="0.2">
      <c r="A226" s="66">
        <v>44824</v>
      </c>
      <c r="B226" s="6" t="s">
        <v>45</v>
      </c>
      <c r="C226" s="7" t="s">
        <v>15</v>
      </c>
      <c r="D226" s="6" t="s">
        <v>33</v>
      </c>
      <c r="E226" s="31">
        <v>120</v>
      </c>
      <c r="F226" s="32" t="s">
        <v>10</v>
      </c>
      <c r="G226" s="24">
        <v>47010.772411986261</v>
      </c>
    </row>
    <row r="227" spans="1:7" ht="15.75" customHeight="1" x14ac:dyDescent="0.2">
      <c r="A227" s="67"/>
      <c r="B227" s="8"/>
      <c r="C227" s="9"/>
      <c r="D227" s="10"/>
      <c r="E227" s="34"/>
      <c r="F227" s="9"/>
      <c r="G227" s="25"/>
    </row>
    <row r="228" spans="1:7" ht="15.75" customHeight="1" x14ac:dyDescent="0.2">
      <c r="A228" s="66">
        <v>44825</v>
      </c>
      <c r="B228" s="6" t="s">
        <v>37</v>
      </c>
      <c r="C228" s="6" t="s">
        <v>15</v>
      </c>
      <c r="D228" s="5" t="s">
        <v>39</v>
      </c>
      <c r="E228" s="31">
        <v>4</v>
      </c>
      <c r="F228" s="32" t="s">
        <v>10</v>
      </c>
      <c r="G228" s="24">
        <v>2062470.3543297665</v>
      </c>
    </row>
    <row r="229" spans="1:7" ht="15.75" customHeight="1" x14ac:dyDescent="0.2">
      <c r="A229" s="66">
        <v>44825</v>
      </c>
      <c r="B229" s="6" t="s">
        <v>37</v>
      </c>
      <c r="C229" s="6" t="s">
        <v>15</v>
      </c>
      <c r="D229" s="5" t="s">
        <v>40</v>
      </c>
      <c r="E229" s="31">
        <v>2</v>
      </c>
      <c r="F229" s="32" t="s">
        <v>10</v>
      </c>
      <c r="G229" s="24">
        <v>592371.14656957029</v>
      </c>
    </row>
    <row r="230" spans="1:7" ht="15.75" customHeight="1" x14ac:dyDescent="0.2">
      <c r="A230" s="66">
        <v>44825</v>
      </c>
      <c r="B230" s="6" t="s">
        <v>37</v>
      </c>
      <c r="C230" s="6" t="s">
        <v>15</v>
      </c>
      <c r="D230" s="5" t="s">
        <v>41</v>
      </c>
      <c r="E230" s="31">
        <v>2</v>
      </c>
      <c r="F230" s="32" t="s">
        <v>10</v>
      </c>
      <c r="G230" s="24">
        <v>5621571.9207021268</v>
      </c>
    </row>
    <row r="231" spans="1:7" ht="15.75" customHeight="1" x14ac:dyDescent="0.2">
      <c r="A231" s="66">
        <v>44825</v>
      </c>
      <c r="B231" s="6" t="s">
        <v>37</v>
      </c>
      <c r="C231" s="6" t="s">
        <v>15</v>
      </c>
      <c r="D231" s="5" t="s">
        <v>42</v>
      </c>
      <c r="E231" s="31">
        <v>2</v>
      </c>
      <c r="F231" s="32" t="s">
        <v>10</v>
      </c>
      <c r="G231" s="24">
        <v>401161.18520169175</v>
      </c>
    </row>
    <row r="232" spans="1:7" ht="15.75" customHeight="1" x14ac:dyDescent="0.2">
      <c r="A232" s="66">
        <v>44825</v>
      </c>
      <c r="B232" s="6" t="s">
        <v>37</v>
      </c>
      <c r="C232" s="6" t="s">
        <v>15</v>
      </c>
      <c r="D232" s="5" t="s">
        <v>43</v>
      </c>
      <c r="E232" s="31">
        <v>12</v>
      </c>
      <c r="F232" s="32" t="s">
        <v>10</v>
      </c>
      <c r="G232" s="24">
        <v>301670.97608034627</v>
      </c>
    </row>
    <row r="233" spans="1:7" ht="15.75" customHeight="1" x14ac:dyDescent="0.2">
      <c r="A233" s="66"/>
      <c r="D233" s="5"/>
      <c r="E233" s="31"/>
      <c r="F233" s="32"/>
      <c r="G233" s="24"/>
    </row>
    <row r="234" spans="1:7" ht="15.75" customHeight="1" x14ac:dyDescent="0.2">
      <c r="A234" s="67">
        <v>44825</v>
      </c>
      <c r="B234" s="8" t="s">
        <v>37</v>
      </c>
      <c r="C234" s="8" t="s">
        <v>15</v>
      </c>
      <c r="D234" s="35" t="s">
        <v>44</v>
      </c>
      <c r="E234" s="34">
        <v>2</v>
      </c>
      <c r="F234" s="9" t="s">
        <v>10</v>
      </c>
      <c r="G234" s="25">
        <v>148849.97058262175</v>
      </c>
    </row>
    <row r="235" spans="1:7" ht="15.75" customHeight="1" x14ac:dyDescent="0.2">
      <c r="A235" s="66">
        <v>44826</v>
      </c>
      <c r="B235" s="6" t="s">
        <v>46</v>
      </c>
      <c r="C235" s="7" t="s">
        <v>15</v>
      </c>
      <c r="D235" s="6" t="s">
        <v>26</v>
      </c>
      <c r="E235" s="31">
        <v>8000</v>
      </c>
      <c r="F235" s="32" t="s">
        <v>10</v>
      </c>
      <c r="G235" s="24">
        <v>8180.1152302334031</v>
      </c>
    </row>
    <row r="236" spans="1:7" ht="15.75" customHeight="1" x14ac:dyDescent="0.2">
      <c r="A236" s="66">
        <v>44826</v>
      </c>
      <c r="B236" s="6" t="s">
        <v>46</v>
      </c>
      <c r="C236" s="7" t="s">
        <v>15</v>
      </c>
      <c r="D236" s="6" t="s">
        <v>27</v>
      </c>
      <c r="E236" s="31">
        <v>7700</v>
      </c>
      <c r="F236" s="32" t="s">
        <v>10</v>
      </c>
      <c r="G236" s="24">
        <v>38367.126802396007</v>
      </c>
    </row>
    <row r="237" spans="1:7" ht="15.75" customHeight="1" x14ac:dyDescent="0.2">
      <c r="A237" s="66">
        <v>44826</v>
      </c>
      <c r="B237" s="6" t="s">
        <v>46</v>
      </c>
      <c r="C237" s="7" t="s">
        <v>15</v>
      </c>
      <c r="D237" s="6" t="s">
        <v>29</v>
      </c>
      <c r="E237" s="31">
        <v>6000</v>
      </c>
      <c r="F237" s="32" t="s">
        <v>10</v>
      </c>
      <c r="G237" s="24">
        <v>57732.260532833185</v>
      </c>
    </row>
    <row r="238" spans="1:7" ht="15.75" customHeight="1" x14ac:dyDescent="0.2">
      <c r="A238" s="66">
        <v>44826</v>
      </c>
      <c r="B238" s="6" t="s">
        <v>46</v>
      </c>
      <c r="C238" s="7" t="s">
        <v>15</v>
      </c>
      <c r="D238" s="6" t="s">
        <v>30</v>
      </c>
      <c r="E238" s="31">
        <v>37500</v>
      </c>
      <c r="F238" s="32" t="s">
        <v>10</v>
      </c>
      <c r="G238" s="24">
        <v>554961.99530913576</v>
      </c>
    </row>
    <row r="239" spans="1:7" ht="15.75" customHeight="1" x14ac:dyDescent="0.2">
      <c r="A239" s="66">
        <v>44826</v>
      </c>
      <c r="B239" s="6" t="s">
        <v>46</v>
      </c>
      <c r="C239" s="7" t="s">
        <v>15</v>
      </c>
      <c r="D239" s="6" t="s">
        <v>33</v>
      </c>
      <c r="E239" s="31">
        <v>250</v>
      </c>
      <c r="F239" s="32" t="s">
        <v>10</v>
      </c>
      <c r="G239" s="24">
        <v>95524.287084491312</v>
      </c>
    </row>
    <row r="240" spans="1:7" ht="15.75" customHeight="1" x14ac:dyDescent="0.2">
      <c r="A240" s="66">
        <v>44826</v>
      </c>
      <c r="B240" s="6" t="s">
        <v>46</v>
      </c>
      <c r="C240" s="7" t="s">
        <v>15</v>
      </c>
      <c r="D240" s="11" t="s">
        <v>34</v>
      </c>
      <c r="E240" s="31">
        <v>100</v>
      </c>
      <c r="F240" s="32" t="s">
        <v>10</v>
      </c>
      <c r="G240" s="24">
        <v>49077.037807123386</v>
      </c>
    </row>
    <row r="241" spans="1:7" ht="15.75" customHeight="1" x14ac:dyDescent="0.2">
      <c r="A241" s="66">
        <v>44826</v>
      </c>
      <c r="B241" s="6" t="s">
        <v>46</v>
      </c>
      <c r="C241" s="7" t="s">
        <v>15</v>
      </c>
      <c r="D241" s="11" t="s">
        <v>35</v>
      </c>
      <c r="E241" s="31">
        <v>100</v>
      </c>
      <c r="F241" s="32" t="s">
        <v>10</v>
      </c>
      <c r="G241" s="24">
        <v>9992.5203784137066</v>
      </c>
    </row>
    <row r="242" spans="1:7" ht="15.75" customHeight="1" x14ac:dyDescent="0.2">
      <c r="A242" s="66">
        <v>44826</v>
      </c>
      <c r="B242" s="6" t="s">
        <v>46</v>
      </c>
      <c r="C242" s="7" t="s">
        <v>15</v>
      </c>
      <c r="D242" s="11" t="s">
        <v>38</v>
      </c>
      <c r="E242" s="31">
        <v>50</v>
      </c>
      <c r="F242" s="32" t="s">
        <v>10</v>
      </c>
      <c r="G242" s="24">
        <v>249336.9693399845</v>
      </c>
    </row>
    <row r="243" spans="1:7" ht="15.75" customHeight="1" x14ac:dyDescent="0.2">
      <c r="A243" s="66">
        <v>44826</v>
      </c>
      <c r="B243" s="6" t="s">
        <v>46</v>
      </c>
      <c r="C243" s="7" t="s">
        <v>15</v>
      </c>
      <c r="D243" s="11" t="s">
        <v>36</v>
      </c>
      <c r="E243" s="31">
        <v>100</v>
      </c>
      <c r="F243" s="32" t="s">
        <v>10</v>
      </c>
      <c r="G243" s="24">
        <v>741500.51450549439</v>
      </c>
    </row>
    <row r="244" spans="1:7" ht="15.75" customHeight="1" x14ac:dyDescent="0.2">
      <c r="A244" s="67"/>
      <c r="B244" s="8"/>
      <c r="C244" s="9"/>
      <c r="D244" s="10"/>
      <c r="E244" s="34"/>
      <c r="F244" s="9"/>
      <c r="G244" s="25"/>
    </row>
    <row r="245" spans="1:7" ht="15.75" customHeight="1" x14ac:dyDescent="0.2">
      <c r="A245" s="66">
        <v>44827</v>
      </c>
      <c r="B245" s="6" t="s">
        <v>37</v>
      </c>
      <c r="C245" s="6" t="s">
        <v>15</v>
      </c>
      <c r="D245" s="5" t="s">
        <v>39</v>
      </c>
      <c r="E245" s="31">
        <v>4</v>
      </c>
      <c r="F245" s="32" t="s">
        <v>10</v>
      </c>
      <c r="G245" s="24">
        <v>2085561.775375729</v>
      </c>
    </row>
    <row r="246" spans="1:7" ht="15.75" customHeight="1" x14ac:dyDescent="0.2">
      <c r="A246" s="66">
        <v>44827</v>
      </c>
      <c r="B246" s="6" t="s">
        <v>37</v>
      </c>
      <c r="C246" s="6" t="s">
        <v>15</v>
      </c>
      <c r="D246" s="5" t="s">
        <v>40</v>
      </c>
      <c r="E246" s="31">
        <v>2</v>
      </c>
      <c r="F246" s="32" t="s">
        <v>10</v>
      </c>
      <c r="G246" s="24">
        <v>599272.1427836339</v>
      </c>
    </row>
    <row r="247" spans="1:7" ht="15.75" customHeight="1" x14ac:dyDescent="0.2">
      <c r="A247" s="66">
        <v>44827</v>
      </c>
      <c r="B247" s="6" t="s">
        <v>37</v>
      </c>
      <c r="C247" s="6" t="s">
        <v>15</v>
      </c>
      <c r="D247" s="5" t="s">
        <v>41</v>
      </c>
      <c r="E247" s="31">
        <v>2</v>
      </c>
      <c r="F247" s="32" t="s">
        <v>10</v>
      </c>
      <c r="G247" s="24">
        <v>5575781.5448562084</v>
      </c>
    </row>
    <row r="248" spans="1:7" ht="15.75" customHeight="1" x14ac:dyDescent="0.2">
      <c r="A248" s="66">
        <v>44827</v>
      </c>
      <c r="B248" s="6" t="s">
        <v>37</v>
      </c>
      <c r="C248" s="6" t="s">
        <v>15</v>
      </c>
      <c r="D248" s="5" t="s">
        <v>42</v>
      </c>
      <c r="E248" s="31">
        <v>2</v>
      </c>
      <c r="F248" s="32" t="s">
        <v>10</v>
      </c>
      <c r="G248" s="24">
        <v>407625.35880974442</v>
      </c>
    </row>
    <row r="249" spans="1:7" ht="15.75" customHeight="1" x14ac:dyDescent="0.2">
      <c r="A249" s="66">
        <v>44827</v>
      </c>
      <c r="B249" s="6" t="s">
        <v>37</v>
      </c>
      <c r="C249" s="6" t="s">
        <v>15</v>
      </c>
      <c r="D249" s="5" t="s">
        <v>43</v>
      </c>
      <c r="E249" s="31">
        <v>12</v>
      </c>
      <c r="F249" s="32" t="s">
        <v>10</v>
      </c>
      <c r="G249" s="24">
        <v>304701.06437250297</v>
      </c>
    </row>
    <row r="250" spans="1:7" ht="15.75" customHeight="1" x14ac:dyDescent="0.2">
      <c r="A250" s="66">
        <v>44827</v>
      </c>
      <c r="B250" s="6" t="s">
        <v>37</v>
      </c>
      <c r="C250" s="6" t="s">
        <v>15</v>
      </c>
      <c r="D250" s="5" t="s">
        <v>9</v>
      </c>
      <c r="E250" s="31">
        <v>800</v>
      </c>
      <c r="F250" s="32" t="s">
        <v>10</v>
      </c>
      <c r="G250" s="24">
        <v>307307.84346821404</v>
      </c>
    </row>
    <row r="251" spans="1:7" ht="15.75" customHeight="1" x14ac:dyDescent="0.2">
      <c r="A251" s="67">
        <v>44827</v>
      </c>
      <c r="B251" s="8" t="s">
        <v>37</v>
      </c>
      <c r="C251" s="8" t="s">
        <v>15</v>
      </c>
      <c r="D251" s="35" t="s">
        <v>44</v>
      </c>
      <c r="E251" s="34">
        <v>2</v>
      </c>
      <c r="F251" s="9" t="s">
        <v>10</v>
      </c>
      <c r="G251" s="25">
        <v>151630.4467023389</v>
      </c>
    </row>
    <row r="252" spans="1:7" ht="15.75" customHeight="1" x14ac:dyDescent="0.2">
      <c r="A252" s="66">
        <v>44830</v>
      </c>
      <c r="B252" s="6" t="s">
        <v>45</v>
      </c>
      <c r="C252" s="7" t="s">
        <v>15</v>
      </c>
      <c r="D252" s="6" t="s">
        <v>26</v>
      </c>
      <c r="E252" s="31">
        <v>15700</v>
      </c>
      <c r="F252" s="32" t="s">
        <v>10</v>
      </c>
      <c r="G252" s="24">
        <v>15990.449012927549</v>
      </c>
    </row>
    <row r="253" spans="1:7" ht="15.75" customHeight="1" x14ac:dyDescent="0.2">
      <c r="A253" s="66">
        <v>44830</v>
      </c>
      <c r="B253" s="6" t="s">
        <v>45</v>
      </c>
      <c r="C253" s="7" t="s">
        <v>15</v>
      </c>
      <c r="D253" s="6" t="s">
        <v>27</v>
      </c>
      <c r="E253" s="31">
        <v>12000</v>
      </c>
      <c r="F253" s="32" t="s">
        <v>10</v>
      </c>
      <c r="G253" s="24">
        <v>59650.852178065841</v>
      </c>
    </row>
    <row r="254" spans="1:7" ht="15.75" customHeight="1" x14ac:dyDescent="0.2">
      <c r="A254" s="66">
        <v>44830</v>
      </c>
      <c r="B254" s="6" t="s">
        <v>45</v>
      </c>
      <c r="C254" s="7" t="s">
        <v>15</v>
      </c>
      <c r="D254" s="6" t="s">
        <v>28</v>
      </c>
      <c r="E254" s="31">
        <v>20000</v>
      </c>
      <c r="F254" s="32" t="s">
        <v>10</v>
      </c>
      <c r="G254" s="24">
        <v>40050.021560956768</v>
      </c>
    </row>
    <row r="255" spans="1:7" ht="15.75" customHeight="1" x14ac:dyDescent="0.2">
      <c r="A255" s="66">
        <v>44830</v>
      </c>
      <c r="B255" s="6" t="s">
        <v>45</v>
      </c>
      <c r="C255" s="7" t="s">
        <v>15</v>
      </c>
      <c r="D255" s="6" t="s">
        <v>29</v>
      </c>
      <c r="E255" s="31">
        <v>50000</v>
      </c>
      <c r="F255" s="32" t="s">
        <v>10</v>
      </c>
      <c r="G255" s="24">
        <v>476148.98296852974</v>
      </c>
    </row>
    <row r="256" spans="1:7" ht="15.75" customHeight="1" x14ac:dyDescent="0.2">
      <c r="A256" s="66">
        <v>44830</v>
      </c>
      <c r="B256" s="6" t="s">
        <v>45</v>
      </c>
      <c r="C256" s="7" t="s">
        <v>15</v>
      </c>
      <c r="D256" s="6" t="s">
        <v>30</v>
      </c>
      <c r="E256" s="31">
        <v>50000</v>
      </c>
      <c r="F256" s="32" t="s">
        <v>10</v>
      </c>
      <c r="G256" s="24">
        <v>745644.75909832364</v>
      </c>
    </row>
    <row r="257" spans="1:7" ht="15.75" customHeight="1" x14ac:dyDescent="0.2">
      <c r="A257" s="66">
        <v>44830</v>
      </c>
      <c r="B257" s="6" t="s">
        <v>45</v>
      </c>
      <c r="C257" s="7" t="s">
        <v>15</v>
      </c>
      <c r="D257" s="6" t="s">
        <v>31</v>
      </c>
      <c r="E257" s="31">
        <v>100000</v>
      </c>
      <c r="F257" s="32" t="s">
        <v>10</v>
      </c>
      <c r="G257" s="24">
        <v>289655.79970325727</v>
      </c>
    </row>
    <row r="258" spans="1:7" ht="15.75" customHeight="1" x14ac:dyDescent="0.2">
      <c r="A258" s="66">
        <v>44830</v>
      </c>
      <c r="B258" s="6" t="s">
        <v>45</v>
      </c>
      <c r="C258" s="7" t="s">
        <v>15</v>
      </c>
      <c r="D258" s="6" t="s">
        <v>32</v>
      </c>
      <c r="E258" s="31">
        <v>2500</v>
      </c>
      <c r="F258" s="32" t="s">
        <v>10</v>
      </c>
      <c r="G258" s="24">
        <v>75708.10144583619</v>
      </c>
    </row>
    <row r="259" spans="1:7" ht="15.75" customHeight="1" x14ac:dyDescent="0.2">
      <c r="A259" s="66">
        <v>44830</v>
      </c>
      <c r="B259" s="6" t="s">
        <v>45</v>
      </c>
      <c r="C259" s="7" t="s">
        <v>15</v>
      </c>
      <c r="D259" s="6" t="s">
        <v>33</v>
      </c>
      <c r="E259" s="31">
        <v>600</v>
      </c>
      <c r="F259" s="32" t="s">
        <v>10</v>
      </c>
      <c r="G259" s="24">
        <v>228494.83012803298</v>
      </c>
    </row>
    <row r="260" spans="1:7" ht="15.75" customHeight="1" x14ac:dyDescent="0.2">
      <c r="A260" s="67"/>
      <c r="B260" s="8"/>
      <c r="C260" s="9"/>
      <c r="D260" s="10"/>
      <c r="E260" s="34"/>
      <c r="F260" s="9"/>
      <c r="G260" s="25"/>
    </row>
    <row r="261" spans="1:7" ht="15.75" customHeight="1" x14ac:dyDescent="0.2">
      <c r="A261" s="66">
        <v>44831</v>
      </c>
      <c r="B261" s="6" t="s">
        <v>46</v>
      </c>
      <c r="C261" s="7" t="s">
        <v>15</v>
      </c>
      <c r="D261" s="6" t="s">
        <v>26</v>
      </c>
      <c r="E261" s="31">
        <v>8000</v>
      </c>
      <c r="F261" s="32" t="s">
        <v>10</v>
      </c>
      <c r="G261" s="24">
        <v>8230.6737878201657</v>
      </c>
    </row>
    <row r="262" spans="1:7" ht="15.75" customHeight="1" x14ac:dyDescent="0.2">
      <c r="A262" s="66">
        <v>44831</v>
      </c>
      <c r="B262" s="6" t="s">
        <v>46</v>
      </c>
      <c r="C262" s="7" t="s">
        <v>15</v>
      </c>
      <c r="D262" s="6" t="s">
        <v>27</v>
      </c>
      <c r="E262" s="31">
        <v>7700</v>
      </c>
      <c r="F262" s="32" t="s">
        <v>10</v>
      </c>
      <c r="G262" s="24">
        <v>38365.780913039038</v>
      </c>
    </row>
    <row r="263" spans="1:7" ht="15.75" customHeight="1" x14ac:dyDescent="0.2">
      <c r="A263" s="66">
        <v>44831</v>
      </c>
      <c r="B263" s="6" t="s">
        <v>46</v>
      </c>
      <c r="C263" s="7" t="s">
        <v>15</v>
      </c>
      <c r="D263" s="6" t="s">
        <v>29</v>
      </c>
      <c r="E263" s="31">
        <v>6000</v>
      </c>
      <c r="F263" s="32" t="s">
        <v>10</v>
      </c>
      <c r="G263" s="24">
        <v>57414.800986647017</v>
      </c>
    </row>
    <row r="264" spans="1:7" ht="15.75" customHeight="1" x14ac:dyDescent="0.2">
      <c r="A264" s="66">
        <v>44831</v>
      </c>
      <c r="B264" s="6" t="s">
        <v>46</v>
      </c>
      <c r="C264" s="7" t="s">
        <v>15</v>
      </c>
      <c r="D264" s="6" t="s">
        <v>30</v>
      </c>
      <c r="E264" s="31">
        <v>37500</v>
      </c>
      <c r="F264" s="32" t="s">
        <v>10</v>
      </c>
      <c r="G264" s="24">
        <v>555233.13411962148</v>
      </c>
    </row>
    <row r="265" spans="1:7" ht="15.75" customHeight="1" x14ac:dyDescent="0.2">
      <c r="A265" s="66">
        <v>44831</v>
      </c>
      <c r="B265" s="6" t="s">
        <v>46</v>
      </c>
      <c r="C265" s="7" t="s">
        <v>15</v>
      </c>
      <c r="D265" s="6" t="s">
        <v>33</v>
      </c>
      <c r="E265" s="31">
        <v>250</v>
      </c>
      <c r="F265" s="32" t="s">
        <v>10</v>
      </c>
      <c r="G265" s="24">
        <v>96086.510329239885</v>
      </c>
    </row>
    <row r="266" spans="1:7" ht="15.75" customHeight="1" x14ac:dyDescent="0.2">
      <c r="A266" s="66">
        <v>44831</v>
      </c>
      <c r="B266" s="6" t="s">
        <v>46</v>
      </c>
      <c r="C266" s="7" t="s">
        <v>15</v>
      </c>
      <c r="D266" s="11" t="s">
        <v>34</v>
      </c>
      <c r="E266" s="31">
        <v>100</v>
      </c>
      <c r="F266" s="32" t="s">
        <v>10</v>
      </c>
      <c r="G266" s="24">
        <v>49485.226879683374</v>
      </c>
    </row>
    <row r="267" spans="1:7" ht="15.75" customHeight="1" x14ac:dyDescent="0.2">
      <c r="A267" s="66">
        <v>44831</v>
      </c>
      <c r="B267" s="6" t="s">
        <v>46</v>
      </c>
      <c r="C267" s="7" t="s">
        <v>15</v>
      </c>
      <c r="D267" s="11" t="s">
        <v>35</v>
      </c>
      <c r="E267" s="31">
        <v>100</v>
      </c>
      <c r="F267" s="32" t="s">
        <v>10</v>
      </c>
      <c r="G267" s="24">
        <v>10229.526461878229</v>
      </c>
    </row>
    <row r="268" spans="1:7" ht="15.75" customHeight="1" x14ac:dyDescent="0.2">
      <c r="A268" s="66">
        <v>44831</v>
      </c>
      <c r="B268" s="6" t="s">
        <v>46</v>
      </c>
      <c r="C268" s="7" t="s">
        <v>15</v>
      </c>
      <c r="D268" s="11" t="s">
        <v>38</v>
      </c>
      <c r="E268" s="31">
        <v>50</v>
      </c>
      <c r="F268" s="32" t="s">
        <v>10</v>
      </c>
      <c r="G268" s="24">
        <v>247154.230662891</v>
      </c>
    </row>
    <row r="269" spans="1:7" ht="15.75" customHeight="1" x14ac:dyDescent="0.2">
      <c r="A269" s="66">
        <v>44831</v>
      </c>
      <c r="B269" s="6" t="s">
        <v>46</v>
      </c>
      <c r="C269" s="7" t="s">
        <v>15</v>
      </c>
      <c r="D269" s="11" t="s">
        <v>36</v>
      </c>
      <c r="E269" s="31">
        <v>100</v>
      </c>
      <c r="F269" s="32" t="s">
        <v>10</v>
      </c>
      <c r="G269" s="24">
        <v>738677.30339667993</v>
      </c>
    </row>
    <row r="270" spans="1:7" ht="15.75" customHeight="1" x14ac:dyDescent="0.2">
      <c r="A270" s="67"/>
      <c r="B270" s="8"/>
      <c r="C270" s="9"/>
      <c r="D270" s="10"/>
      <c r="E270" s="34"/>
      <c r="F270" s="9"/>
      <c r="G270" s="25"/>
    </row>
    <row r="271" spans="1:7" ht="15.75" customHeight="1" x14ac:dyDescent="0.2">
      <c r="A271" s="66">
        <v>44832</v>
      </c>
      <c r="B271" s="6" t="s">
        <v>46</v>
      </c>
      <c r="C271" s="7" t="s">
        <v>15</v>
      </c>
      <c r="D271" s="6" t="s">
        <v>26</v>
      </c>
      <c r="E271" s="31">
        <v>11200</v>
      </c>
      <c r="F271" s="32" t="s">
        <v>10</v>
      </c>
      <c r="G271" s="24">
        <v>11500.434101372886</v>
      </c>
    </row>
    <row r="272" spans="1:7" ht="15.75" customHeight="1" x14ac:dyDescent="0.2">
      <c r="A272" s="66">
        <v>44832</v>
      </c>
      <c r="B272" s="6" t="s">
        <v>46</v>
      </c>
      <c r="C272" s="7" t="s">
        <v>15</v>
      </c>
      <c r="D272" s="6" t="s">
        <v>27</v>
      </c>
      <c r="E272" s="31">
        <v>10780</v>
      </c>
      <c r="F272" s="32" t="s">
        <v>10</v>
      </c>
      <c r="G272" s="24">
        <v>54015.382659751878</v>
      </c>
    </row>
    <row r="273" spans="1:7" ht="15.75" customHeight="1" x14ac:dyDescent="0.2">
      <c r="A273" s="66">
        <v>44832</v>
      </c>
      <c r="B273" s="6" t="s">
        <v>46</v>
      </c>
      <c r="C273" s="7" t="s">
        <v>15</v>
      </c>
      <c r="D273" s="6" t="s">
        <v>29</v>
      </c>
      <c r="E273" s="31">
        <v>8400</v>
      </c>
      <c r="F273" s="32" t="s">
        <v>10</v>
      </c>
      <c r="G273" s="24">
        <v>80336.236708103024</v>
      </c>
    </row>
    <row r="274" spans="1:7" ht="15.75" customHeight="1" x14ac:dyDescent="0.2">
      <c r="A274" s="66">
        <v>44832</v>
      </c>
      <c r="B274" s="6" t="s">
        <v>46</v>
      </c>
      <c r="C274" s="7" t="s">
        <v>15</v>
      </c>
      <c r="D274" s="6" t="s">
        <v>30</v>
      </c>
      <c r="E274" s="31">
        <v>52500</v>
      </c>
      <c r="F274" s="32" t="s">
        <v>10</v>
      </c>
      <c r="G274" s="24">
        <v>771999.03993459255</v>
      </c>
    </row>
    <row r="275" spans="1:7" ht="15.75" customHeight="1" x14ac:dyDescent="0.2">
      <c r="A275" s="66">
        <v>44832</v>
      </c>
      <c r="B275" s="6" t="s">
        <v>46</v>
      </c>
      <c r="C275" s="7" t="s">
        <v>15</v>
      </c>
      <c r="D275" s="6" t="s">
        <v>33</v>
      </c>
      <c r="E275" s="31">
        <v>350</v>
      </c>
      <c r="F275" s="32" t="s">
        <v>10</v>
      </c>
      <c r="G275" s="24">
        <v>134742.61361104823</v>
      </c>
    </row>
    <row r="276" spans="1:7" ht="15.75" customHeight="1" x14ac:dyDescent="0.2">
      <c r="A276" s="66">
        <v>44832</v>
      </c>
      <c r="B276" s="6" t="s">
        <v>46</v>
      </c>
      <c r="C276" s="7" t="s">
        <v>15</v>
      </c>
      <c r="D276" s="11" t="s">
        <v>34</v>
      </c>
      <c r="E276" s="31">
        <v>140</v>
      </c>
      <c r="F276" s="32" t="s">
        <v>10</v>
      </c>
      <c r="G276" s="24">
        <v>69019.282932501301</v>
      </c>
    </row>
    <row r="277" spans="1:7" ht="15.75" customHeight="1" x14ac:dyDescent="0.2">
      <c r="A277" s="66">
        <v>44832</v>
      </c>
      <c r="B277" s="6" t="s">
        <v>46</v>
      </c>
      <c r="C277" s="7" t="s">
        <v>15</v>
      </c>
      <c r="D277" s="11" t="s">
        <v>35</v>
      </c>
      <c r="E277" s="31">
        <v>140</v>
      </c>
      <c r="F277" s="32" t="s">
        <v>10</v>
      </c>
      <c r="G277" s="24">
        <v>14198.840569206022</v>
      </c>
    </row>
    <row r="278" spans="1:7" ht="15.75" customHeight="1" x14ac:dyDescent="0.2">
      <c r="A278" s="66">
        <v>44832</v>
      </c>
      <c r="B278" s="6" t="s">
        <v>46</v>
      </c>
      <c r="C278" s="7" t="s">
        <v>15</v>
      </c>
      <c r="D278" s="11" t="s">
        <v>38</v>
      </c>
      <c r="E278" s="31">
        <v>70</v>
      </c>
      <c r="F278" s="32" t="s">
        <v>10</v>
      </c>
      <c r="G278" s="24">
        <v>345582.21803834999</v>
      </c>
    </row>
    <row r="279" spans="1:7" ht="15.75" customHeight="1" x14ac:dyDescent="0.2">
      <c r="A279" s="66">
        <v>44832</v>
      </c>
      <c r="B279" s="6" t="s">
        <v>46</v>
      </c>
      <c r="C279" s="7" t="s">
        <v>15</v>
      </c>
      <c r="D279" s="11" t="s">
        <v>36</v>
      </c>
      <c r="E279" s="31">
        <v>140</v>
      </c>
      <c r="F279" s="32" t="s">
        <v>10</v>
      </c>
      <c r="G279" s="24">
        <v>1035023.7091428846</v>
      </c>
    </row>
    <row r="280" spans="1:7" ht="15.75" customHeight="1" x14ac:dyDescent="0.2">
      <c r="A280" s="67"/>
      <c r="B280" s="8"/>
      <c r="C280" s="9"/>
      <c r="D280" s="10"/>
      <c r="E280" s="34"/>
      <c r="F280" s="9"/>
      <c r="G280" s="25"/>
    </row>
    <row r="281" spans="1:7" ht="15.75" customHeight="1" x14ac:dyDescent="0.2">
      <c r="A281" s="66">
        <v>44833</v>
      </c>
      <c r="B281" s="6" t="s">
        <v>45</v>
      </c>
      <c r="C281" s="7" t="s">
        <v>15</v>
      </c>
      <c r="D281" s="6" t="s">
        <v>26</v>
      </c>
      <c r="E281" s="31">
        <v>6280</v>
      </c>
      <c r="F281" s="32" t="s">
        <v>10</v>
      </c>
      <c r="G281" s="24">
        <v>6471.9724793741179</v>
      </c>
    </row>
    <row r="282" spans="1:7" ht="15.75" customHeight="1" x14ac:dyDescent="0.2">
      <c r="A282" s="66">
        <v>44833</v>
      </c>
      <c r="B282" s="6" t="s">
        <v>45</v>
      </c>
      <c r="C282" s="7" t="s">
        <v>15</v>
      </c>
      <c r="D282" s="6" t="s">
        <v>27</v>
      </c>
      <c r="E282" s="31">
        <v>4800</v>
      </c>
      <c r="F282" s="32" t="s">
        <v>10</v>
      </c>
      <c r="G282" s="24">
        <v>24100.599277187615</v>
      </c>
    </row>
    <row r="283" spans="1:7" ht="15.75" customHeight="1" x14ac:dyDescent="0.2">
      <c r="A283" s="66">
        <v>44833</v>
      </c>
      <c r="B283" s="6" t="s">
        <v>45</v>
      </c>
      <c r="C283" s="7" t="s">
        <v>15</v>
      </c>
      <c r="D283" s="6" t="s">
        <v>28</v>
      </c>
      <c r="E283" s="31">
        <v>8000</v>
      </c>
      <c r="F283" s="32" t="s">
        <v>10</v>
      </c>
      <c r="G283" s="24">
        <v>15974.431483890623</v>
      </c>
    </row>
    <row r="284" spans="1:7" ht="15.75" customHeight="1" x14ac:dyDescent="0.2">
      <c r="A284" s="66">
        <v>44833</v>
      </c>
      <c r="B284" s="6" t="s">
        <v>45</v>
      </c>
      <c r="C284" s="7" t="s">
        <v>15</v>
      </c>
      <c r="D284" s="6" t="s">
        <v>29</v>
      </c>
      <c r="E284" s="31">
        <v>20000</v>
      </c>
      <c r="F284" s="32" t="s">
        <v>10</v>
      </c>
      <c r="G284" s="24">
        <v>189870.21486714322</v>
      </c>
    </row>
    <row r="285" spans="1:7" ht="15.75" customHeight="1" x14ac:dyDescent="0.2">
      <c r="A285" s="66">
        <v>44833</v>
      </c>
      <c r="B285" s="6" t="s">
        <v>45</v>
      </c>
      <c r="C285" s="7" t="s">
        <v>15</v>
      </c>
      <c r="D285" s="6" t="s">
        <v>30</v>
      </c>
      <c r="E285" s="31">
        <v>20000</v>
      </c>
      <c r="F285" s="32" t="s">
        <v>10</v>
      </c>
      <c r="G285" s="24">
        <v>296902.47121281503</v>
      </c>
    </row>
    <row r="286" spans="1:7" ht="15.75" customHeight="1" x14ac:dyDescent="0.2">
      <c r="A286" s="66">
        <v>44833</v>
      </c>
      <c r="B286" s="6" t="s">
        <v>45</v>
      </c>
      <c r="C286" s="7" t="s">
        <v>15</v>
      </c>
      <c r="D286" s="6" t="s">
        <v>31</v>
      </c>
      <c r="E286" s="31">
        <v>40000</v>
      </c>
      <c r="F286" s="32" t="s">
        <v>10</v>
      </c>
      <c r="G286" s="24">
        <v>116560.8377213304</v>
      </c>
    </row>
    <row r="287" spans="1:7" ht="15.75" customHeight="1" x14ac:dyDescent="0.2">
      <c r="A287" s="66">
        <v>44833</v>
      </c>
      <c r="B287" s="6" t="s">
        <v>45</v>
      </c>
      <c r="C287" s="7" t="s">
        <v>15</v>
      </c>
      <c r="D287" s="6" t="s">
        <v>32</v>
      </c>
      <c r="E287" s="31">
        <v>1000</v>
      </c>
      <c r="F287" s="32" t="s">
        <v>10</v>
      </c>
      <c r="G287" s="24">
        <v>30137.269232665934</v>
      </c>
    </row>
    <row r="288" spans="1:7" ht="15.75" customHeight="1" x14ac:dyDescent="0.2">
      <c r="A288" s="66">
        <v>44833</v>
      </c>
      <c r="B288" s="6" t="s">
        <v>45</v>
      </c>
      <c r="C288" s="7" t="s">
        <v>15</v>
      </c>
      <c r="D288" s="6" t="s">
        <v>33</v>
      </c>
      <c r="E288" s="31">
        <v>240</v>
      </c>
      <c r="F288" s="32" t="s">
        <v>10</v>
      </c>
      <c r="G288" s="24">
        <v>92057.377113641851</v>
      </c>
    </row>
    <row r="289" spans="1:7" ht="15.75" customHeight="1" x14ac:dyDescent="0.2">
      <c r="A289" s="67"/>
      <c r="B289" s="8"/>
      <c r="C289" s="9"/>
      <c r="D289" s="10"/>
      <c r="E289" s="34"/>
      <c r="F289" s="9"/>
      <c r="G289" s="25"/>
    </row>
    <row r="290" spans="1:7" ht="15.75" customHeight="1" x14ac:dyDescent="0.2">
      <c r="A290" s="66">
        <v>44834</v>
      </c>
      <c r="B290" s="6" t="s">
        <v>37</v>
      </c>
      <c r="C290" s="6" t="s">
        <v>15</v>
      </c>
      <c r="D290" s="5" t="s">
        <v>39</v>
      </c>
      <c r="E290" s="31">
        <v>4</v>
      </c>
      <c r="F290" s="32" t="s">
        <v>10</v>
      </c>
      <c r="G290" s="24">
        <v>2084307.4296052812</v>
      </c>
    </row>
    <row r="291" spans="1:7" ht="15.75" customHeight="1" x14ac:dyDescent="0.2">
      <c r="A291" s="66">
        <v>44834</v>
      </c>
      <c r="B291" s="6" t="s">
        <v>37</v>
      </c>
      <c r="C291" s="6" t="s">
        <v>15</v>
      </c>
      <c r="D291" s="5" t="s">
        <v>40</v>
      </c>
      <c r="E291" s="31">
        <v>2</v>
      </c>
      <c r="F291" s="32" t="s">
        <v>10</v>
      </c>
      <c r="G291" s="24">
        <v>599974.79067424743</v>
      </c>
    </row>
    <row r="292" spans="1:7" ht="15.75" customHeight="1" x14ac:dyDescent="0.2">
      <c r="A292" s="66">
        <v>44834</v>
      </c>
      <c r="B292" s="6" t="s">
        <v>37</v>
      </c>
      <c r="C292" s="6" t="s">
        <v>15</v>
      </c>
      <c r="D292" s="5" t="s">
        <v>41</v>
      </c>
      <c r="E292" s="31">
        <v>2</v>
      </c>
      <c r="F292" s="32" t="s">
        <v>10</v>
      </c>
      <c r="G292" s="24">
        <v>5538118.5298738005</v>
      </c>
    </row>
    <row r="293" spans="1:7" ht="15.75" customHeight="1" x14ac:dyDescent="0.2">
      <c r="A293" s="66">
        <v>44834</v>
      </c>
      <c r="B293" s="6" t="s">
        <v>37</v>
      </c>
      <c r="C293" s="6" t="s">
        <v>15</v>
      </c>
      <c r="D293" s="5" t="s">
        <v>42</v>
      </c>
      <c r="E293" s="31">
        <v>2</v>
      </c>
      <c r="F293" s="32" t="s">
        <v>10</v>
      </c>
      <c r="G293" s="24">
        <v>408295.77306530491</v>
      </c>
    </row>
    <row r="294" spans="1:7" ht="15.75" customHeight="1" x14ac:dyDescent="0.2">
      <c r="A294" s="66">
        <v>44834</v>
      </c>
      <c r="B294" s="6" t="s">
        <v>37</v>
      </c>
      <c r="C294" s="6" t="s">
        <v>15</v>
      </c>
      <c r="D294" s="5" t="s">
        <v>43</v>
      </c>
      <c r="E294" s="31">
        <v>12</v>
      </c>
      <c r="F294" s="32" t="s">
        <v>10</v>
      </c>
      <c r="G294" s="24">
        <v>305240.60416015226</v>
      </c>
    </row>
    <row r="295" spans="1:7" ht="15.75" customHeight="1" x14ac:dyDescent="0.2">
      <c r="A295" s="66"/>
      <c r="D295" s="5"/>
      <c r="E295" s="31"/>
      <c r="F295" s="32"/>
      <c r="G295" s="24"/>
    </row>
    <row r="296" spans="1:7" ht="15.75" customHeight="1" x14ac:dyDescent="0.2">
      <c r="A296" s="67">
        <v>44834</v>
      </c>
      <c r="B296" s="8" t="s">
        <v>37</v>
      </c>
      <c r="C296" s="8" t="s">
        <v>15</v>
      </c>
      <c r="D296" s="35" t="s">
        <v>44</v>
      </c>
      <c r="E296" s="34">
        <v>2</v>
      </c>
      <c r="F296" s="9" t="s">
        <v>10</v>
      </c>
      <c r="G296" s="25">
        <v>151961.98895097847</v>
      </c>
    </row>
    <row r="297" spans="1:7" ht="15.75" customHeight="1" x14ac:dyDescent="0.2">
      <c r="A297" s="66">
        <v>44837</v>
      </c>
      <c r="B297" s="6" t="s">
        <v>37</v>
      </c>
      <c r="C297" s="6" t="s">
        <v>15</v>
      </c>
      <c r="D297" s="5" t="s">
        <v>39</v>
      </c>
      <c r="E297" s="31">
        <v>4</v>
      </c>
      <c r="F297" s="32" t="s">
        <v>10</v>
      </c>
      <c r="G297" s="24">
        <v>2078360.015391764</v>
      </c>
    </row>
    <row r="298" spans="1:7" ht="15.75" customHeight="1" x14ac:dyDescent="0.2">
      <c r="A298" s="66">
        <v>44837</v>
      </c>
      <c r="B298" s="6" t="s">
        <v>37</v>
      </c>
      <c r="C298" s="6" t="s">
        <v>15</v>
      </c>
      <c r="D298" s="5" t="s">
        <v>40</v>
      </c>
      <c r="E298" s="31">
        <v>2</v>
      </c>
      <c r="F298" s="32" t="s">
        <v>10</v>
      </c>
      <c r="G298" s="24">
        <v>602102.64647295384</v>
      </c>
    </row>
    <row r="299" spans="1:7" ht="15.75" customHeight="1" x14ac:dyDescent="0.2">
      <c r="A299" s="66">
        <v>44837</v>
      </c>
      <c r="B299" s="6" t="s">
        <v>37</v>
      </c>
      <c r="C299" s="6" t="s">
        <v>15</v>
      </c>
      <c r="D299" s="5" t="s">
        <v>41</v>
      </c>
      <c r="E299" s="31">
        <v>2</v>
      </c>
      <c r="F299" s="32" t="s">
        <v>10</v>
      </c>
      <c r="G299" s="24">
        <v>5558313.6963484921</v>
      </c>
    </row>
    <row r="300" spans="1:7" ht="15.75" customHeight="1" x14ac:dyDescent="0.2">
      <c r="A300" s="66">
        <v>44837</v>
      </c>
      <c r="B300" s="6" t="s">
        <v>37</v>
      </c>
      <c r="C300" s="6" t="s">
        <v>15</v>
      </c>
      <c r="D300" s="5" t="s">
        <v>42</v>
      </c>
      <c r="E300" s="31">
        <v>2</v>
      </c>
      <c r="F300" s="32" t="s">
        <v>10</v>
      </c>
      <c r="G300" s="24">
        <v>405701.69663314481</v>
      </c>
    </row>
    <row r="301" spans="1:7" ht="15.75" customHeight="1" x14ac:dyDescent="0.2">
      <c r="A301" s="66">
        <v>44837</v>
      </c>
      <c r="B301" s="6" t="s">
        <v>37</v>
      </c>
      <c r="C301" s="6" t="s">
        <v>15</v>
      </c>
      <c r="D301" s="5" t="s">
        <v>43</v>
      </c>
      <c r="E301" s="31">
        <v>12</v>
      </c>
      <c r="F301" s="32" t="s">
        <v>10</v>
      </c>
      <c r="G301" s="24">
        <v>303087.61255628843</v>
      </c>
    </row>
    <row r="302" spans="1:7" ht="15.75" customHeight="1" x14ac:dyDescent="0.2">
      <c r="A302" s="66"/>
      <c r="D302" s="5"/>
      <c r="E302" s="31"/>
      <c r="F302" s="32"/>
      <c r="G302" s="24"/>
    </row>
    <row r="303" spans="1:7" ht="15.75" customHeight="1" x14ac:dyDescent="0.2">
      <c r="A303" s="67">
        <v>44837</v>
      </c>
      <c r="B303" s="8" t="s">
        <v>37</v>
      </c>
      <c r="C303" s="8" t="s">
        <v>15</v>
      </c>
      <c r="D303" s="35" t="s">
        <v>44</v>
      </c>
      <c r="E303" s="34">
        <v>2</v>
      </c>
      <c r="F303" s="9" t="s">
        <v>10</v>
      </c>
      <c r="G303" s="25">
        <v>152835.24996967625</v>
      </c>
    </row>
    <row r="304" spans="1:7" ht="15.75" customHeight="1" x14ac:dyDescent="0.2">
      <c r="A304" s="66">
        <v>44838</v>
      </c>
      <c r="B304" s="6" t="s">
        <v>37</v>
      </c>
      <c r="C304" s="6" t="s">
        <v>15</v>
      </c>
      <c r="D304" s="5" t="s">
        <v>39</v>
      </c>
      <c r="E304" s="31">
        <v>2</v>
      </c>
      <c r="F304" s="32" t="s">
        <v>10</v>
      </c>
      <c r="G304" s="24">
        <v>1034759.9338275319</v>
      </c>
    </row>
    <row r="305" spans="1:7" ht="15.75" customHeight="1" x14ac:dyDescent="0.2">
      <c r="A305" s="66">
        <v>44838</v>
      </c>
      <c r="B305" s="6" t="s">
        <v>37</v>
      </c>
      <c r="C305" s="6" t="s">
        <v>15</v>
      </c>
      <c r="D305" s="5" t="s">
        <v>40</v>
      </c>
      <c r="E305" s="31">
        <v>1</v>
      </c>
      <c r="F305" s="32" t="s">
        <v>10</v>
      </c>
      <c r="G305" s="24">
        <v>301486.81665748754</v>
      </c>
    </row>
    <row r="306" spans="1:7" ht="15.75" customHeight="1" x14ac:dyDescent="0.2">
      <c r="A306" s="66">
        <v>44838</v>
      </c>
      <c r="B306" s="6" t="s">
        <v>37</v>
      </c>
      <c r="C306" s="6" t="s">
        <v>15</v>
      </c>
      <c r="D306" s="5" t="s">
        <v>41</v>
      </c>
      <c r="E306" s="31">
        <v>1</v>
      </c>
      <c r="F306" s="32" t="s">
        <v>10</v>
      </c>
      <c r="G306" s="24">
        <v>2754273.8767226478</v>
      </c>
    </row>
    <row r="307" spans="1:7" ht="15.75" customHeight="1" x14ac:dyDescent="0.2">
      <c r="A307" s="66">
        <v>44838</v>
      </c>
      <c r="B307" s="6" t="s">
        <v>37</v>
      </c>
      <c r="C307" s="6" t="s">
        <v>15</v>
      </c>
      <c r="D307" s="5" t="s">
        <v>42</v>
      </c>
      <c r="E307" s="31">
        <v>1</v>
      </c>
      <c r="F307" s="32" t="s">
        <v>10</v>
      </c>
      <c r="G307" s="24">
        <v>202028.60768620428</v>
      </c>
    </row>
    <row r="308" spans="1:7" ht="15.75" customHeight="1" x14ac:dyDescent="0.2">
      <c r="A308" s="66">
        <v>44838</v>
      </c>
      <c r="B308" s="6" t="s">
        <v>37</v>
      </c>
      <c r="C308" s="6" t="s">
        <v>15</v>
      </c>
      <c r="D308" s="5" t="s">
        <v>43</v>
      </c>
      <c r="E308" s="31">
        <v>6</v>
      </c>
      <c r="F308" s="32" t="s">
        <v>10</v>
      </c>
      <c r="G308" s="24">
        <v>150656.75602577915</v>
      </c>
    </row>
    <row r="309" spans="1:7" ht="15.75" customHeight="1" x14ac:dyDescent="0.2">
      <c r="A309" s="66"/>
      <c r="D309" s="5"/>
      <c r="E309" s="31"/>
      <c r="F309" s="32"/>
      <c r="G309" s="24"/>
    </row>
    <row r="310" spans="1:7" ht="15.75" customHeight="1" x14ac:dyDescent="0.2">
      <c r="A310" s="67">
        <v>44838</v>
      </c>
      <c r="B310" s="8" t="s">
        <v>37</v>
      </c>
      <c r="C310" s="8" t="s">
        <v>15</v>
      </c>
      <c r="D310" s="35" t="s">
        <v>44</v>
      </c>
      <c r="E310" s="34">
        <v>1</v>
      </c>
      <c r="F310" s="9" t="s">
        <v>10</v>
      </c>
      <c r="G310" s="25">
        <v>76260.707149424066</v>
      </c>
    </row>
    <row r="311" spans="1:7" ht="15.75" customHeight="1" x14ac:dyDescent="0.2">
      <c r="A311" s="66">
        <v>44839</v>
      </c>
      <c r="B311" s="6" t="s">
        <v>37</v>
      </c>
      <c r="C311" s="6" t="s">
        <v>15</v>
      </c>
      <c r="D311" s="5" t="s">
        <v>39</v>
      </c>
      <c r="E311" s="31">
        <v>2</v>
      </c>
      <c r="F311" s="32" t="s">
        <v>10</v>
      </c>
      <c r="G311" s="24">
        <v>1029841.2804434476</v>
      </c>
    </row>
    <row r="312" spans="1:7" ht="15.75" customHeight="1" x14ac:dyDescent="0.2">
      <c r="A312" s="66">
        <v>44839</v>
      </c>
      <c r="B312" s="6" t="s">
        <v>37</v>
      </c>
      <c r="C312" s="6" t="s">
        <v>15</v>
      </c>
      <c r="D312" s="5" t="s">
        <v>40</v>
      </c>
      <c r="E312" s="31">
        <v>1</v>
      </c>
      <c r="F312" s="32" t="s">
        <v>10</v>
      </c>
      <c r="G312" s="24">
        <v>303490.67149916169</v>
      </c>
    </row>
    <row r="313" spans="1:7" ht="15.75" customHeight="1" x14ac:dyDescent="0.2">
      <c r="A313" s="66">
        <v>44839</v>
      </c>
      <c r="B313" s="6" t="s">
        <v>37</v>
      </c>
      <c r="C313" s="6" t="s">
        <v>15</v>
      </c>
      <c r="D313" s="5" t="s">
        <v>41</v>
      </c>
      <c r="E313" s="31">
        <v>1</v>
      </c>
      <c r="F313" s="32" t="s">
        <v>10</v>
      </c>
      <c r="G313" s="24">
        <v>2778915.1954745324</v>
      </c>
    </row>
    <row r="314" spans="1:7" ht="15.75" customHeight="1" x14ac:dyDescent="0.2">
      <c r="A314" s="66">
        <v>44839</v>
      </c>
      <c r="B314" s="6" t="s">
        <v>37</v>
      </c>
      <c r="C314" s="6" t="s">
        <v>15</v>
      </c>
      <c r="D314" s="5" t="s">
        <v>42</v>
      </c>
      <c r="E314" s="31">
        <v>1</v>
      </c>
      <c r="F314" s="32" t="s">
        <v>10</v>
      </c>
      <c r="G314" s="24">
        <v>204017.89759311997</v>
      </c>
    </row>
    <row r="315" spans="1:7" ht="15.75" customHeight="1" x14ac:dyDescent="0.2">
      <c r="A315" s="66">
        <v>44839</v>
      </c>
      <c r="B315" s="6" t="s">
        <v>37</v>
      </c>
      <c r="C315" s="6" t="s">
        <v>15</v>
      </c>
      <c r="D315" s="5" t="s">
        <v>43</v>
      </c>
      <c r="E315" s="31">
        <v>6</v>
      </c>
      <c r="F315" s="32" t="s">
        <v>10</v>
      </c>
      <c r="G315" s="24">
        <v>151040.41480585028</v>
      </c>
    </row>
    <row r="316" spans="1:7" ht="15.75" customHeight="1" x14ac:dyDescent="0.2">
      <c r="A316" s="66"/>
      <c r="D316" s="5"/>
      <c r="E316" s="31"/>
      <c r="F316" s="32"/>
      <c r="G316" s="24"/>
    </row>
    <row r="317" spans="1:7" ht="15.75" customHeight="1" x14ac:dyDescent="0.2">
      <c r="A317" s="67">
        <v>44839</v>
      </c>
      <c r="B317" s="8" t="s">
        <v>37</v>
      </c>
      <c r="C317" s="8" t="s">
        <v>15</v>
      </c>
      <c r="D317" s="35" t="s">
        <v>44</v>
      </c>
      <c r="E317" s="34">
        <v>1</v>
      </c>
      <c r="F317" s="9" t="s">
        <v>10</v>
      </c>
      <c r="G317" s="25">
        <v>75860.077270084294</v>
      </c>
    </row>
    <row r="318" spans="1:7" ht="15.75" customHeight="1" x14ac:dyDescent="0.2">
      <c r="A318" s="66">
        <v>44840</v>
      </c>
      <c r="B318" s="6" t="s">
        <v>37</v>
      </c>
      <c r="C318" s="6" t="s">
        <v>15</v>
      </c>
      <c r="D318" s="5" t="s">
        <v>39</v>
      </c>
      <c r="E318" s="31">
        <v>6</v>
      </c>
      <c r="F318" s="32" t="s">
        <v>10</v>
      </c>
      <c r="G318" s="24">
        <v>3092757.2608026396</v>
      </c>
    </row>
    <row r="319" spans="1:7" ht="15.75" customHeight="1" x14ac:dyDescent="0.2">
      <c r="A319" s="66">
        <v>44840</v>
      </c>
      <c r="B319" s="6" t="s">
        <v>37</v>
      </c>
      <c r="C319" s="6" t="s">
        <v>15</v>
      </c>
      <c r="D319" s="5" t="s">
        <v>40</v>
      </c>
      <c r="E319" s="31">
        <v>3</v>
      </c>
      <c r="F319" s="32" t="s">
        <v>10</v>
      </c>
      <c r="G319" s="24">
        <v>914429.44970570505</v>
      </c>
    </row>
    <row r="320" spans="1:7" ht="15.75" customHeight="1" x14ac:dyDescent="0.2">
      <c r="A320" s="66">
        <v>44840</v>
      </c>
      <c r="B320" s="6" t="s">
        <v>37</v>
      </c>
      <c r="C320" s="6" t="s">
        <v>15</v>
      </c>
      <c r="D320" s="5" t="s">
        <v>41</v>
      </c>
      <c r="E320" s="31">
        <v>3</v>
      </c>
      <c r="F320" s="32" t="s">
        <v>10</v>
      </c>
      <c r="G320" s="24">
        <v>8402994.1633370817</v>
      </c>
    </row>
    <row r="321" spans="1:7" ht="15.75" customHeight="1" x14ac:dyDescent="0.2">
      <c r="A321" s="66">
        <v>44840</v>
      </c>
      <c r="B321" s="6" t="s">
        <v>37</v>
      </c>
      <c r="C321" s="6" t="s">
        <v>15</v>
      </c>
      <c r="D321" s="5" t="s">
        <v>42</v>
      </c>
      <c r="E321" s="31">
        <v>3</v>
      </c>
      <c r="F321" s="32" t="s">
        <v>10</v>
      </c>
      <c r="G321" s="24">
        <v>607430.59132458549</v>
      </c>
    </row>
    <row r="322" spans="1:7" ht="15.75" customHeight="1" x14ac:dyDescent="0.2">
      <c r="A322" s="66">
        <v>44840</v>
      </c>
      <c r="B322" s="6" t="s">
        <v>37</v>
      </c>
      <c r="C322" s="6" t="s">
        <v>15</v>
      </c>
      <c r="D322" s="5" t="s">
        <v>43</v>
      </c>
      <c r="E322" s="31">
        <v>18</v>
      </c>
      <c r="F322" s="32" t="s">
        <v>10</v>
      </c>
      <c r="G322" s="24">
        <v>448883.00899716315</v>
      </c>
    </row>
    <row r="323" spans="1:7" ht="15.75" customHeight="1" x14ac:dyDescent="0.2">
      <c r="A323" s="66"/>
      <c r="D323" s="5"/>
      <c r="E323" s="31"/>
      <c r="F323" s="32"/>
      <c r="G323" s="24"/>
    </row>
    <row r="324" spans="1:7" ht="15.75" customHeight="1" x14ac:dyDescent="0.2">
      <c r="A324" s="67">
        <v>44840</v>
      </c>
      <c r="B324" s="8" t="s">
        <v>37</v>
      </c>
      <c r="C324" s="8" t="s">
        <v>15</v>
      </c>
      <c r="D324" s="35" t="s">
        <v>44</v>
      </c>
      <c r="E324" s="34">
        <v>3</v>
      </c>
      <c r="F324" s="9" t="s">
        <v>10</v>
      </c>
      <c r="G324" s="25">
        <v>227659.10550703097</v>
      </c>
    </row>
    <row r="325" spans="1:7" ht="15.75" customHeight="1" x14ac:dyDescent="0.2">
      <c r="A325" s="66">
        <v>44841</v>
      </c>
      <c r="B325" s="6" t="s">
        <v>37</v>
      </c>
      <c r="C325" s="6" t="s">
        <v>15</v>
      </c>
      <c r="D325" s="5" t="s">
        <v>39</v>
      </c>
      <c r="E325" s="31">
        <v>4</v>
      </c>
      <c r="F325" s="32" t="s">
        <v>10</v>
      </c>
      <c r="G325" s="24">
        <v>2066264.0648526072</v>
      </c>
    </row>
    <row r="326" spans="1:7" ht="15.75" customHeight="1" x14ac:dyDescent="0.2">
      <c r="A326" s="66">
        <v>44841</v>
      </c>
      <c r="B326" s="6" t="s">
        <v>37</v>
      </c>
      <c r="C326" s="6" t="s">
        <v>15</v>
      </c>
      <c r="D326" s="5" t="s">
        <v>40</v>
      </c>
      <c r="E326" s="31">
        <v>2</v>
      </c>
      <c r="F326" s="32" t="s">
        <v>10</v>
      </c>
      <c r="G326" s="24">
        <v>607453.39570103027</v>
      </c>
    </row>
    <row r="327" spans="1:7" ht="15.75" customHeight="1" x14ac:dyDescent="0.2">
      <c r="A327" s="66">
        <v>44841</v>
      </c>
      <c r="B327" s="6" t="s">
        <v>37</v>
      </c>
      <c r="C327" s="6" t="s">
        <v>15</v>
      </c>
      <c r="D327" s="5" t="s">
        <v>41</v>
      </c>
      <c r="E327" s="31">
        <v>2</v>
      </c>
      <c r="F327" s="32" t="s">
        <v>10</v>
      </c>
      <c r="G327" s="24">
        <v>5595534.6284479834</v>
      </c>
    </row>
    <row r="328" spans="1:7" ht="15.75" customHeight="1" x14ac:dyDescent="0.2">
      <c r="A328" s="66">
        <v>44841</v>
      </c>
      <c r="B328" s="6" t="s">
        <v>37</v>
      </c>
      <c r="C328" s="6" t="s">
        <v>15</v>
      </c>
      <c r="D328" s="5" t="s">
        <v>42</v>
      </c>
      <c r="E328" s="31">
        <v>2</v>
      </c>
      <c r="F328" s="32" t="s">
        <v>10</v>
      </c>
      <c r="G328" s="24">
        <v>403919.7087166378</v>
      </c>
    </row>
    <row r="329" spans="1:7" ht="15.75" customHeight="1" x14ac:dyDescent="0.2">
      <c r="A329" s="66">
        <v>44841</v>
      </c>
      <c r="B329" s="6" t="s">
        <v>37</v>
      </c>
      <c r="C329" s="6" t="s">
        <v>15</v>
      </c>
      <c r="D329" s="5" t="s">
        <v>43</v>
      </c>
      <c r="E329" s="31">
        <v>12</v>
      </c>
      <c r="F329" s="32" t="s">
        <v>10</v>
      </c>
      <c r="G329" s="24">
        <v>300645.85181228083</v>
      </c>
    </row>
    <row r="330" spans="1:7" ht="15.75" customHeight="1" x14ac:dyDescent="0.2">
      <c r="A330" s="66"/>
      <c r="D330" s="5"/>
      <c r="E330" s="31"/>
      <c r="F330" s="32"/>
      <c r="G330" s="24"/>
    </row>
    <row r="331" spans="1:7" ht="15.75" customHeight="1" x14ac:dyDescent="0.2">
      <c r="A331" s="67">
        <v>44841</v>
      </c>
      <c r="B331" s="8" t="s">
        <v>37</v>
      </c>
      <c r="C331" s="8" t="s">
        <v>15</v>
      </c>
      <c r="D331" s="35" t="s">
        <v>44</v>
      </c>
      <c r="E331" s="34">
        <v>2</v>
      </c>
      <c r="F331" s="9" t="s">
        <v>10</v>
      </c>
      <c r="G331" s="25">
        <v>151643.21040858608</v>
      </c>
    </row>
    <row r="332" spans="1:7" ht="15.75" customHeight="1" x14ac:dyDescent="0.2">
      <c r="A332" s="66">
        <v>44844</v>
      </c>
      <c r="B332" s="6" t="s">
        <v>45</v>
      </c>
      <c r="C332" s="7" t="s">
        <v>15</v>
      </c>
      <c r="D332" s="6" t="s">
        <v>26</v>
      </c>
      <c r="E332" s="31">
        <v>7850</v>
      </c>
      <c r="F332" s="32" t="s">
        <v>10</v>
      </c>
      <c r="G332" s="24">
        <v>7916.9241054847398</v>
      </c>
    </row>
    <row r="333" spans="1:7" ht="15.75" customHeight="1" x14ac:dyDescent="0.2">
      <c r="A333" s="66">
        <v>44844</v>
      </c>
      <c r="B333" s="6" t="s">
        <v>45</v>
      </c>
      <c r="C333" s="7" t="s">
        <v>15</v>
      </c>
      <c r="D333" s="6" t="s">
        <v>27</v>
      </c>
      <c r="E333" s="31">
        <v>6000</v>
      </c>
      <c r="F333" s="32" t="s">
        <v>10</v>
      </c>
      <c r="G333" s="24">
        <v>30378.424552257999</v>
      </c>
    </row>
    <row r="334" spans="1:7" ht="15.75" customHeight="1" x14ac:dyDescent="0.2">
      <c r="A334" s="66">
        <v>44844</v>
      </c>
      <c r="B334" s="6" t="s">
        <v>45</v>
      </c>
      <c r="C334" s="7" t="s">
        <v>15</v>
      </c>
      <c r="D334" s="6" t="s">
        <v>28</v>
      </c>
      <c r="E334" s="31">
        <v>10000</v>
      </c>
      <c r="F334" s="32" t="s">
        <v>10</v>
      </c>
      <c r="G334" s="24">
        <v>20426.395632502052</v>
      </c>
    </row>
    <row r="335" spans="1:7" ht="15.75" customHeight="1" x14ac:dyDescent="0.2">
      <c r="A335" s="66">
        <v>44844</v>
      </c>
      <c r="B335" s="6" t="s">
        <v>45</v>
      </c>
      <c r="C335" s="7" t="s">
        <v>15</v>
      </c>
      <c r="D335" s="6" t="s">
        <v>29</v>
      </c>
      <c r="E335" s="31">
        <v>25000</v>
      </c>
      <c r="F335" s="32" t="s">
        <v>10</v>
      </c>
      <c r="G335" s="24">
        <v>241504.60543029138</v>
      </c>
    </row>
    <row r="336" spans="1:7" ht="15.75" customHeight="1" x14ac:dyDescent="0.2">
      <c r="A336" s="66">
        <v>44844</v>
      </c>
      <c r="B336" s="6" t="s">
        <v>45</v>
      </c>
      <c r="C336" s="7" t="s">
        <v>15</v>
      </c>
      <c r="D336" s="6" t="s">
        <v>30</v>
      </c>
      <c r="E336" s="31">
        <v>25000</v>
      </c>
      <c r="F336" s="32" t="s">
        <v>10</v>
      </c>
      <c r="G336" s="24">
        <v>379882.04028974357</v>
      </c>
    </row>
    <row r="337" spans="1:7" ht="15.75" customHeight="1" x14ac:dyDescent="0.2">
      <c r="A337" s="66">
        <v>44844</v>
      </c>
      <c r="B337" s="6" t="s">
        <v>45</v>
      </c>
      <c r="C337" s="7" t="s">
        <v>15</v>
      </c>
      <c r="D337" s="6" t="s">
        <v>31</v>
      </c>
      <c r="E337" s="31">
        <v>50000</v>
      </c>
      <c r="F337" s="32" t="s">
        <v>10</v>
      </c>
      <c r="G337" s="24">
        <v>145911.65846586606</v>
      </c>
    </row>
    <row r="338" spans="1:7" ht="15.75" customHeight="1" x14ac:dyDescent="0.2">
      <c r="A338" s="66">
        <v>44844</v>
      </c>
      <c r="B338" s="6" t="s">
        <v>45</v>
      </c>
      <c r="C338" s="7" t="s">
        <v>15</v>
      </c>
      <c r="D338" s="6" t="s">
        <v>32</v>
      </c>
      <c r="E338" s="31">
        <v>1250</v>
      </c>
      <c r="F338" s="32" t="s">
        <v>10</v>
      </c>
      <c r="G338" s="24">
        <v>38175.539824194762</v>
      </c>
    </row>
    <row r="339" spans="1:7" ht="15.75" customHeight="1" x14ac:dyDescent="0.2">
      <c r="A339" s="66">
        <v>44844</v>
      </c>
      <c r="B339" s="6" t="s">
        <v>45</v>
      </c>
      <c r="C339" s="7" t="s">
        <v>15</v>
      </c>
      <c r="D339" s="6" t="s">
        <v>33</v>
      </c>
      <c r="E339" s="31">
        <v>300</v>
      </c>
      <c r="F339" s="32" t="s">
        <v>10</v>
      </c>
      <c r="G339" s="24">
        <v>114856.82268813686</v>
      </c>
    </row>
    <row r="340" spans="1:7" ht="15.75" customHeight="1" x14ac:dyDescent="0.2">
      <c r="A340" s="67"/>
      <c r="B340" s="8"/>
      <c r="C340" s="9"/>
      <c r="D340" s="10"/>
      <c r="E340" s="34"/>
      <c r="F340" s="9"/>
      <c r="G340" s="25"/>
    </row>
    <row r="341" spans="1:7" ht="15.75" customHeight="1" x14ac:dyDescent="0.2">
      <c r="A341" s="66">
        <v>44845</v>
      </c>
      <c r="B341" s="6" t="s">
        <v>45</v>
      </c>
      <c r="C341" s="7" t="s">
        <v>15</v>
      </c>
      <c r="D341" s="6" t="s">
        <v>26</v>
      </c>
      <c r="E341" s="31">
        <v>10990</v>
      </c>
      <c r="F341" s="32" t="s">
        <v>10</v>
      </c>
      <c r="G341" s="24">
        <v>11177.313001991221</v>
      </c>
    </row>
    <row r="342" spans="1:7" ht="15.75" customHeight="1" x14ac:dyDescent="0.2">
      <c r="A342" s="66">
        <v>44845</v>
      </c>
      <c r="B342" s="6" t="s">
        <v>45</v>
      </c>
      <c r="C342" s="7" t="s">
        <v>15</v>
      </c>
      <c r="D342" s="6" t="s">
        <v>27</v>
      </c>
      <c r="E342" s="31">
        <v>8400</v>
      </c>
      <c r="F342" s="32" t="s">
        <v>10</v>
      </c>
      <c r="G342" s="24">
        <v>42795.459938012726</v>
      </c>
    </row>
    <row r="343" spans="1:7" ht="15.75" customHeight="1" x14ac:dyDescent="0.2">
      <c r="A343" s="66">
        <v>44845</v>
      </c>
      <c r="B343" s="6" t="s">
        <v>45</v>
      </c>
      <c r="C343" s="7" t="s">
        <v>15</v>
      </c>
      <c r="D343" s="6" t="s">
        <v>28</v>
      </c>
      <c r="E343" s="31">
        <v>14000</v>
      </c>
      <c r="F343" s="32" t="s">
        <v>10</v>
      </c>
      <c r="G343" s="24">
        <v>28872.816555724399</v>
      </c>
    </row>
    <row r="344" spans="1:7" ht="15.75" customHeight="1" x14ac:dyDescent="0.2">
      <c r="A344" s="66">
        <v>44845</v>
      </c>
      <c r="B344" s="6" t="s">
        <v>45</v>
      </c>
      <c r="C344" s="7" t="s">
        <v>15</v>
      </c>
      <c r="D344" s="6" t="s">
        <v>29</v>
      </c>
      <c r="E344" s="31">
        <v>35000</v>
      </c>
      <c r="F344" s="32" t="s">
        <v>10</v>
      </c>
      <c r="G344" s="24">
        <v>336938.82245938655</v>
      </c>
    </row>
    <row r="345" spans="1:7" ht="15.75" customHeight="1" x14ac:dyDescent="0.2">
      <c r="A345" s="66">
        <v>44845</v>
      </c>
      <c r="B345" s="6" t="s">
        <v>45</v>
      </c>
      <c r="C345" s="7" t="s">
        <v>15</v>
      </c>
      <c r="D345" s="6" t="s">
        <v>30</v>
      </c>
      <c r="E345" s="31">
        <v>35000</v>
      </c>
      <c r="F345" s="32" t="s">
        <v>10</v>
      </c>
      <c r="G345" s="24">
        <v>533933.78273619548</v>
      </c>
    </row>
    <row r="346" spans="1:7" ht="15.75" customHeight="1" x14ac:dyDescent="0.2">
      <c r="A346" s="66">
        <v>44845</v>
      </c>
      <c r="B346" s="6" t="s">
        <v>45</v>
      </c>
      <c r="C346" s="7" t="s">
        <v>15</v>
      </c>
      <c r="D346" s="6" t="s">
        <v>31</v>
      </c>
      <c r="E346" s="31">
        <v>70000</v>
      </c>
      <c r="F346" s="32" t="s">
        <v>10</v>
      </c>
      <c r="G346" s="24">
        <v>203203.17158604367</v>
      </c>
    </row>
    <row r="347" spans="1:7" ht="15.75" customHeight="1" x14ac:dyDescent="0.2">
      <c r="A347" s="66">
        <v>44845</v>
      </c>
      <c r="B347" s="6" t="s">
        <v>45</v>
      </c>
      <c r="C347" s="7" t="s">
        <v>15</v>
      </c>
      <c r="D347" s="6" t="s">
        <v>32</v>
      </c>
      <c r="E347" s="31">
        <v>1750</v>
      </c>
      <c r="F347" s="32" t="s">
        <v>10</v>
      </c>
      <c r="G347" s="24">
        <v>53897.189356582778</v>
      </c>
    </row>
    <row r="348" spans="1:7" ht="15.75" customHeight="1" x14ac:dyDescent="0.2">
      <c r="A348" s="66">
        <v>44845</v>
      </c>
      <c r="B348" s="6" t="s">
        <v>45</v>
      </c>
      <c r="C348" s="7" t="s">
        <v>15</v>
      </c>
      <c r="D348" s="6" t="s">
        <v>33</v>
      </c>
      <c r="E348" s="31">
        <v>420</v>
      </c>
      <c r="F348" s="32" t="s">
        <v>10</v>
      </c>
      <c r="G348" s="24">
        <v>159745.76401594494</v>
      </c>
    </row>
    <row r="349" spans="1:7" ht="15.75" customHeight="1" x14ac:dyDescent="0.2">
      <c r="A349" s="67"/>
      <c r="B349" s="8"/>
      <c r="C349" s="9"/>
      <c r="D349" s="10"/>
      <c r="E349" s="34"/>
      <c r="F349" s="9"/>
      <c r="G349" s="25"/>
    </row>
    <row r="350" spans="1:7" ht="15.75" customHeight="1" x14ac:dyDescent="0.2">
      <c r="A350" s="66">
        <v>44846</v>
      </c>
      <c r="B350" s="6" t="s">
        <v>46</v>
      </c>
      <c r="C350" s="7" t="s">
        <v>15</v>
      </c>
      <c r="D350" s="6" t="s">
        <v>26</v>
      </c>
      <c r="E350" s="31">
        <v>8000</v>
      </c>
      <c r="F350" s="32" t="s">
        <v>10</v>
      </c>
      <c r="G350" s="24">
        <v>8095.2351540396603</v>
      </c>
    </row>
    <row r="351" spans="1:7" ht="15.75" customHeight="1" x14ac:dyDescent="0.2">
      <c r="A351" s="66">
        <v>44846</v>
      </c>
      <c r="B351" s="6" t="s">
        <v>46</v>
      </c>
      <c r="C351" s="7" t="s">
        <v>15</v>
      </c>
      <c r="D351" s="6" t="s">
        <v>27</v>
      </c>
      <c r="E351" s="31">
        <v>7700</v>
      </c>
      <c r="F351" s="32" t="s">
        <v>10</v>
      </c>
      <c r="G351" s="24">
        <v>39482.065420250387</v>
      </c>
    </row>
    <row r="352" spans="1:7" ht="15.75" customHeight="1" x14ac:dyDescent="0.2">
      <c r="A352" s="66">
        <v>44846</v>
      </c>
      <c r="B352" s="6" t="s">
        <v>46</v>
      </c>
      <c r="C352" s="7" t="s">
        <v>15</v>
      </c>
      <c r="D352" s="6" t="s">
        <v>29</v>
      </c>
      <c r="E352" s="31">
        <v>6000</v>
      </c>
      <c r="F352" s="32" t="s">
        <v>10</v>
      </c>
      <c r="G352" s="24">
        <v>57676.989817156027</v>
      </c>
    </row>
    <row r="353" spans="1:7" ht="15.75" customHeight="1" x14ac:dyDescent="0.2">
      <c r="A353" s="66">
        <v>44846</v>
      </c>
      <c r="B353" s="6" t="s">
        <v>46</v>
      </c>
      <c r="C353" s="7" t="s">
        <v>15</v>
      </c>
      <c r="D353" s="6" t="s">
        <v>30</v>
      </c>
      <c r="E353" s="31">
        <v>37500</v>
      </c>
      <c r="F353" s="32" t="s">
        <v>10</v>
      </c>
      <c r="G353" s="24">
        <v>569981.88845234632</v>
      </c>
    </row>
    <row r="354" spans="1:7" ht="15.75" customHeight="1" x14ac:dyDescent="0.2">
      <c r="A354" s="66">
        <v>44846</v>
      </c>
      <c r="B354" s="6" t="s">
        <v>46</v>
      </c>
      <c r="C354" s="7" t="s">
        <v>15</v>
      </c>
      <c r="D354" s="6" t="s">
        <v>33</v>
      </c>
      <c r="E354" s="31">
        <v>250</v>
      </c>
      <c r="F354" s="32" t="s">
        <v>10</v>
      </c>
      <c r="G354" s="24">
        <v>95994.517254620805</v>
      </c>
    </row>
    <row r="355" spans="1:7" ht="15.75" customHeight="1" x14ac:dyDescent="0.2">
      <c r="A355" s="66">
        <v>44846</v>
      </c>
      <c r="B355" s="6" t="s">
        <v>46</v>
      </c>
      <c r="C355" s="7" t="s">
        <v>15</v>
      </c>
      <c r="D355" s="11" t="s">
        <v>34</v>
      </c>
      <c r="E355" s="31">
        <v>100</v>
      </c>
      <c r="F355" s="32" t="s">
        <v>10</v>
      </c>
      <c r="G355" s="24">
        <v>48598.039105866264</v>
      </c>
    </row>
    <row r="356" spans="1:7" ht="15.75" customHeight="1" x14ac:dyDescent="0.2">
      <c r="A356" s="66">
        <v>44846</v>
      </c>
      <c r="B356" s="6" t="s">
        <v>46</v>
      </c>
      <c r="C356" s="7" t="s">
        <v>15</v>
      </c>
      <c r="D356" s="11" t="s">
        <v>35</v>
      </c>
      <c r="E356" s="31">
        <v>100</v>
      </c>
      <c r="F356" s="32" t="s">
        <v>10</v>
      </c>
      <c r="G356" s="24">
        <v>9678.8152932920675</v>
      </c>
    </row>
    <row r="357" spans="1:7" ht="15.75" customHeight="1" x14ac:dyDescent="0.2">
      <c r="A357" s="66">
        <v>44846</v>
      </c>
      <c r="B357" s="6" t="s">
        <v>46</v>
      </c>
      <c r="C357" s="7" t="s">
        <v>15</v>
      </c>
      <c r="D357" s="11" t="s">
        <v>38</v>
      </c>
      <c r="E357" s="31">
        <v>50</v>
      </c>
      <c r="F357" s="32" t="s">
        <v>10</v>
      </c>
      <c r="G357" s="24">
        <v>253849.17652328394</v>
      </c>
    </row>
    <row r="358" spans="1:7" ht="15.75" customHeight="1" x14ac:dyDescent="0.2">
      <c r="A358" s="66">
        <v>44846</v>
      </c>
      <c r="B358" s="6" t="s">
        <v>46</v>
      </c>
      <c r="C358" s="7" t="s">
        <v>15</v>
      </c>
      <c r="D358" s="11" t="s">
        <v>36</v>
      </c>
      <c r="E358" s="31">
        <v>100</v>
      </c>
      <c r="F358" s="32" t="s">
        <v>10</v>
      </c>
      <c r="G358" s="24">
        <v>721119.40311910852</v>
      </c>
    </row>
    <row r="359" spans="1:7" ht="15.75" customHeight="1" x14ac:dyDescent="0.2">
      <c r="A359" s="67"/>
      <c r="B359" s="8"/>
      <c r="C359" s="9"/>
      <c r="D359" s="10"/>
      <c r="E359" s="34"/>
      <c r="F359" s="9"/>
      <c r="G359" s="25"/>
    </row>
    <row r="360" spans="1:7" ht="15.75" customHeight="1" x14ac:dyDescent="0.2">
      <c r="A360" s="66">
        <v>44847</v>
      </c>
      <c r="B360" s="6" t="s">
        <v>45</v>
      </c>
      <c r="C360" s="7" t="s">
        <v>15</v>
      </c>
      <c r="D360" s="6" t="s">
        <v>26</v>
      </c>
      <c r="E360" s="31">
        <v>9420</v>
      </c>
      <c r="F360" s="32" t="s">
        <v>10</v>
      </c>
      <c r="G360" s="24">
        <v>9592.6358347198566</v>
      </c>
    </row>
    <row r="361" spans="1:7" ht="15.75" customHeight="1" x14ac:dyDescent="0.2">
      <c r="A361" s="66">
        <v>44847</v>
      </c>
      <c r="B361" s="6" t="s">
        <v>45</v>
      </c>
      <c r="C361" s="7" t="s">
        <v>15</v>
      </c>
      <c r="D361" s="6" t="s">
        <v>27</v>
      </c>
      <c r="E361" s="31">
        <v>7200</v>
      </c>
      <c r="F361" s="32" t="s">
        <v>10</v>
      </c>
      <c r="G361" s="24">
        <v>37296.581029017798</v>
      </c>
    </row>
    <row r="362" spans="1:7" ht="15.75" customHeight="1" x14ac:dyDescent="0.2">
      <c r="A362" s="66">
        <v>44847</v>
      </c>
      <c r="B362" s="6" t="s">
        <v>45</v>
      </c>
      <c r="C362" s="7" t="s">
        <v>15</v>
      </c>
      <c r="D362" s="6" t="s">
        <v>28</v>
      </c>
      <c r="E362" s="31">
        <v>12000</v>
      </c>
      <c r="F362" s="32" t="s">
        <v>10</v>
      </c>
      <c r="G362" s="24">
        <v>24505.907944756796</v>
      </c>
    </row>
    <row r="363" spans="1:7" ht="15.75" customHeight="1" x14ac:dyDescent="0.2">
      <c r="A363" s="66">
        <v>44847</v>
      </c>
      <c r="B363" s="6" t="s">
        <v>45</v>
      </c>
      <c r="C363" s="7" t="s">
        <v>15</v>
      </c>
      <c r="D363" s="6" t="s">
        <v>29</v>
      </c>
      <c r="E363" s="31">
        <v>30000</v>
      </c>
      <c r="F363" s="32" t="s">
        <v>10</v>
      </c>
      <c r="G363" s="24">
        <v>290042.17492333479</v>
      </c>
    </row>
    <row r="364" spans="1:7" ht="15.75" customHeight="1" x14ac:dyDescent="0.2">
      <c r="A364" s="66">
        <v>44847</v>
      </c>
      <c r="B364" s="6" t="s">
        <v>45</v>
      </c>
      <c r="C364" s="7" t="s">
        <v>15</v>
      </c>
      <c r="D364" s="6" t="s">
        <v>30</v>
      </c>
      <c r="E364" s="31">
        <v>30000</v>
      </c>
      <c r="F364" s="32" t="s">
        <v>10</v>
      </c>
      <c r="G364" s="24">
        <v>454456.3977066098</v>
      </c>
    </row>
    <row r="365" spans="1:7" ht="15.75" customHeight="1" x14ac:dyDescent="0.2">
      <c r="A365" s="66">
        <v>44847</v>
      </c>
      <c r="B365" s="6" t="s">
        <v>45</v>
      </c>
      <c r="C365" s="7" t="s">
        <v>15</v>
      </c>
      <c r="D365" s="6" t="s">
        <v>31</v>
      </c>
      <c r="E365" s="31">
        <v>60000</v>
      </c>
      <c r="F365" s="32" t="s">
        <v>10</v>
      </c>
      <c r="G365" s="24">
        <v>177023.10617321916</v>
      </c>
    </row>
    <row r="366" spans="1:7" ht="15.75" customHeight="1" x14ac:dyDescent="0.2">
      <c r="A366" s="66">
        <v>44847</v>
      </c>
      <c r="B366" s="6" t="s">
        <v>45</v>
      </c>
      <c r="C366" s="7" t="s">
        <v>15</v>
      </c>
      <c r="D366" s="6" t="s">
        <v>32</v>
      </c>
      <c r="E366" s="31">
        <v>1500</v>
      </c>
      <c r="F366" s="32" t="s">
        <v>10</v>
      </c>
      <c r="G366" s="24">
        <v>45516.076573170089</v>
      </c>
    </row>
    <row r="367" spans="1:7" ht="15.75" customHeight="1" x14ac:dyDescent="0.2">
      <c r="A367" s="66">
        <v>44847</v>
      </c>
      <c r="B367" s="6" t="s">
        <v>45</v>
      </c>
      <c r="C367" s="7" t="s">
        <v>15</v>
      </c>
      <c r="D367" s="6" t="s">
        <v>33</v>
      </c>
      <c r="E367" s="31">
        <v>360</v>
      </c>
      <c r="F367" s="32" t="s">
        <v>10</v>
      </c>
      <c r="G367" s="24">
        <v>139289.10705111155</v>
      </c>
    </row>
    <row r="368" spans="1:7" ht="15.75" customHeight="1" x14ac:dyDescent="0.2">
      <c r="A368" s="67"/>
      <c r="B368" s="8"/>
      <c r="C368" s="9"/>
      <c r="D368" s="10"/>
      <c r="E368" s="34"/>
      <c r="F368" s="9"/>
      <c r="G368" s="25"/>
    </row>
    <row r="369" spans="1:7" ht="15.75" customHeight="1" x14ac:dyDescent="0.2">
      <c r="A369" s="66">
        <v>44848</v>
      </c>
      <c r="B369" s="6" t="s">
        <v>37</v>
      </c>
      <c r="C369" s="6" t="s">
        <v>15</v>
      </c>
      <c r="D369" s="5" t="s">
        <v>39</v>
      </c>
      <c r="E369" s="31">
        <v>4</v>
      </c>
      <c r="F369" s="32" t="s">
        <v>10</v>
      </c>
      <c r="G369" s="24">
        <v>2075699.0028376251</v>
      </c>
    </row>
    <row r="370" spans="1:7" ht="15.75" customHeight="1" x14ac:dyDescent="0.2">
      <c r="A370" s="66">
        <v>44848</v>
      </c>
      <c r="B370" s="6" t="s">
        <v>37</v>
      </c>
      <c r="C370" s="6" t="s">
        <v>15</v>
      </c>
      <c r="D370" s="5" t="s">
        <v>40</v>
      </c>
      <c r="E370" s="31">
        <v>2</v>
      </c>
      <c r="F370" s="32" t="s">
        <v>10</v>
      </c>
      <c r="G370" s="24">
        <v>626777.42700406001</v>
      </c>
    </row>
    <row r="371" spans="1:7" ht="15.75" customHeight="1" x14ac:dyDescent="0.2">
      <c r="A371" s="66">
        <v>44848</v>
      </c>
      <c r="B371" s="6" t="s">
        <v>37</v>
      </c>
      <c r="C371" s="6" t="s">
        <v>15</v>
      </c>
      <c r="D371" s="5" t="s">
        <v>41</v>
      </c>
      <c r="E371" s="31">
        <v>2</v>
      </c>
      <c r="F371" s="32" t="s">
        <v>10</v>
      </c>
      <c r="G371" s="24">
        <v>5646018.075814778</v>
      </c>
    </row>
    <row r="372" spans="1:7" ht="15.75" customHeight="1" x14ac:dyDescent="0.2">
      <c r="A372" s="66">
        <v>44848</v>
      </c>
      <c r="B372" s="6" t="s">
        <v>37</v>
      </c>
      <c r="C372" s="6" t="s">
        <v>15</v>
      </c>
      <c r="D372" s="5" t="s">
        <v>42</v>
      </c>
      <c r="E372" s="31">
        <v>2</v>
      </c>
      <c r="F372" s="32" t="s">
        <v>10</v>
      </c>
      <c r="G372" s="24">
        <v>398869.58952230716</v>
      </c>
    </row>
    <row r="373" spans="1:7" ht="15.75" customHeight="1" x14ac:dyDescent="0.2">
      <c r="A373" s="66">
        <v>44848</v>
      </c>
      <c r="B373" s="6" t="s">
        <v>37</v>
      </c>
      <c r="C373" s="6" t="s">
        <v>15</v>
      </c>
      <c r="D373" s="5" t="s">
        <v>43</v>
      </c>
      <c r="E373" s="31">
        <v>12</v>
      </c>
      <c r="F373" s="32" t="s">
        <v>10</v>
      </c>
      <c r="G373" s="24">
        <v>297547.60304612602</v>
      </c>
    </row>
    <row r="374" spans="1:7" ht="15.75" customHeight="1" x14ac:dyDescent="0.2">
      <c r="A374" s="66"/>
      <c r="D374" s="5"/>
      <c r="E374" s="31"/>
      <c r="F374" s="32"/>
      <c r="G374" s="24"/>
    </row>
    <row r="375" spans="1:7" ht="15.75" customHeight="1" x14ac:dyDescent="0.2">
      <c r="A375" s="67">
        <v>44848</v>
      </c>
      <c r="B375" s="8" t="s">
        <v>37</v>
      </c>
      <c r="C375" s="8" t="s">
        <v>15</v>
      </c>
      <c r="D375" s="35" t="s">
        <v>44</v>
      </c>
      <c r="E375" s="34">
        <v>2</v>
      </c>
      <c r="F375" s="9" t="s">
        <v>10</v>
      </c>
      <c r="G375" s="25">
        <v>150219.79616746245</v>
      </c>
    </row>
    <row r="376" spans="1:7" ht="15.75" customHeight="1" x14ac:dyDescent="0.2">
      <c r="A376" s="66">
        <v>44851</v>
      </c>
      <c r="B376" s="6" t="s">
        <v>46</v>
      </c>
      <c r="C376" s="7" t="s">
        <v>15</v>
      </c>
      <c r="D376" s="6" t="s">
        <v>26</v>
      </c>
      <c r="E376" s="31">
        <v>11200</v>
      </c>
      <c r="F376" s="32" t="s">
        <v>10</v>
      </c>
      <c r="G376" s="24">
        <v>11560.793289457781</v>
      </c>
    </row>
    <row r="377" spans="1:7" ht="15.75" customHeight="1" x14ac:dyDescent="0.2">
      <c r="A377" s="66">
        <v>44851</v>
      </c>
      <c r="B377" s="6" t="s">
        <v>46</v>
      </c>
      <c r="C377" s="7" t="s">
        <v>15</v>
      </c>
      <c r="D377" s="6" t="s">
        <v>27</v>
      </c>
      <c r="E377" s="31">
        <v>10780</v>
      </c>
      <c r="F377" s="32" t="s">
        <v>10</v>
      </c>
      <c r="G377" s="24">
        <v>55639.732114769555</v>
      </c>
    </row>
    <row r="378" spans="1:7" ht="15.75" customHeight="1" x14ac:dyDescent="0.2">
      <c r="A378" s="66">
        <v>44851</v>
      </c>
      <c r="B378" s="6" t="s">
        <v>46</v>
      </c>
      <c r="C378" s="7" t="s">
        <v>15</v>
      </c>
      <c r="D378" s="6" t="s">
        <v>29</v>
      </c>
      <c r="E378" s="31">
        <v>8400</v>
      </c>
      <c r="F378" s="32" t="s">
        <v>10</v>
      </c>
      <c r="G378" s="24">
        <v>82335.667606427785</v>
      </c>
    </row>
    <row r="379" spans="1:7" ht="15.75" customHeight="1" x14ac:dyDescent="0.2">
      <c r="A379" s="66">
        <v>44851</v>
      </c>
      <c r="B379" s="6" t="s">
        <v>46</v>
      </c>
      <c r="C379" s="7" t="s">
        <v>15</v>
      </c>
      <c r="D379" s="6" t="s">
        <v>30</v>
      </c>
      <c r="E379" s="31">
        <v>52500</v>
      </c>
      <c r="F379" s="32" t="s">
        <v>10</v>
      </c>
      <c r="G379" s="24">
        <v>801006.92337972496</v>
      </c>
    </row>
    <row r="380" spans="1:7" ht="15.75" customHeight="1" x14ac:dyDescent="0.2">
      <c r="A380" s="66">
        <v>44851</v>
      </c>
      <c r="B380" s="6" t="s">
        <v>46</v>
      </c>
      <c r="C380" s="7" t="s">
        <v>15</v>
      </c>
      <c r="D380" s="6" t="s">
        <v>33</v>
      </c>
      <c r="E380" s="31">
        <v>350</v>
      </c>
      <c r="F380" s="32" t="s">
        <v>10</v>
      </c>
      <c r="G380" s="24">
        <v>134888.42510800326</v>
      </c>
    </row>
    <row r="381" spans="1:7" ht="15.75" customHeight="1" x14ac:dyDescent="0.2">
      <c r="A381" s="66">
        <v>44851</v>
      </c>
      <c r="B381" s="6" t="s">
        <v>46</v>
      </c>
      <c r="C381" s="7" t="s">
        <v>15</v>
      </c>
      <c r="D381" s="11" t="s">
        <v>34</v>
      </c>
      <c r="E381" s="31">
        <v>140</v>
      </c>
      <c r="F381" s="32" t="s">
        <v>10</v>
      </c>
      <c r="G381" s="24">
        <v>68158.255690069898</v>
      </c>
    </row>
    <row r="382" spans="1:7" ht="15.75" customHeight="1" x14ac:dyDescent="0.2">
      <c r="A382" s="66">
        <v>44851</v>
      </c>
      <c r="B382" s="6" t="s">
        <v>46</v>
      </c>
      <c r="C382" s="7" t="s">
        <v>15</v>
      </c>
      <c r="D382" s="11" t="s">
        <v>35</v>
      </c>
      <c r="E382" s="31">
        <v>140</v>
      </c>
      <c r="F382" s="32" t="s">
        <v>10</v>
      </c>
      <c r="G382" s="24">
        <v>13757.561158424323</v>
      </c>
    </row>
    <row r="383" spans="1:7" ht="15.75" customHeight="1" x14ac:dyDescent="0.2">
      <c r="A383" s="66">
        <v>44851</v>
      </c>
      <c r="B383" s="6" t="s">
        <v>46</v>
      </c>
      <c r="C383" s="7" t="s">
        <v>15</v>
      </c>
      <c r="D383" s="11" t="s">
        <v>38</v>
      </c>
      <c r="E383" s="31">
        <v>70</v>
      </c>
      <c r="F383" s="32" t="s">
        <v>10</v>
      </c>
      <c r="G383" s="24">
        <v>354423.62421262811</v>
      </c>
    </row>
    <row r="384" spans="1:7" ht="15.75" customHeight="1" x14ac:dyDescent="0.2">
      <c r="A384" s="66">
        <v>44851</v>
      </c>
      <c r="B384" s="6" t="s">
        <v>46</v>
      </c>
      <c r="C384" s="7" t="s">
        <v>15</v>
      </c>
      <c r="D384" s="11" t="s">
        <v>36</v>
      </c>
      <c r="E384" s="31">
        <v>140</v>
      </c>
      <c r="F384" s="32" t="s">
        <v>10</v>
      </c>
      <c r="G384" s="24">
        <v>1018697.4793958331</v>
      </c>
    </row>
    <row r="385" spans="1:7" ht="15.75" customHeight="1" x14ac:dyDescent="0.2">
      <c r="A385" s="67"/>
      <c r="B385" s="8"/>
      <c r="C385" s="9"/>
      <c r="D385" s="10"/>
      <c r="E385" s="34"/>
      <c r="F385" s="9"/>
      <c r="G385" s="25"/>
    </row>
    <row r="386" spans="1:7" ht="15.75" customHeight="1" x14ac:dyDescent="0.2">
      <c r="A386" s="66">
        <v>44852</v>
      </c>
      <c r="B386" s="6" t="s">
        <v>45</v>
      </c>
      <c r="C386" s="7" t="s">
        <v>15</v>
      </c>
      <c r="D386" s="6" t="s">
        <v>26</v>
      </c>
      <c r="E386" s="31">
        <v>6280</v>
      </c>
      <c r="F386" s="32" t="s">
        <v>10</v>
      </c>
      <c r="G386" s="24">
        <v>6477.4180254609173</v>
      </c>
    </row>
    <row r="387" spans="1:7" ht="15.75" customHeight="1" x14ac:dyDescent="0.2">
      <c r="A387" s="66">
        <v>44852</v>
      </c>
      <c r="B387" s="6" t="s">
        <v>45</v>
      </c>
      <c r="C387" s="7" t="s">
        <v>15</v>
      </c>
      <c r="D387" s="6" t="s">
        <v>27</v>
      </c>
      <c r="E387" s="31">
        <v>4800</v>
      </c>
      <c r="F387" s="32" t="s">
        <v>10</v>
      </c>
      <c r="G387" s="24">
        <v>25013.63932437075</v>
      </c>
    </row>
    <row r="388" spans="1:7" ht="15.75" customHeight="1" x14ac:dyDescent="0.2">
      <c r="A388" s="66">
        <v>44852</v>
      </c>
      <c r="B388" s="6" t="s">
        <v>45</v>
      </c>
      <c r="C388" s="7" t="s">
        <v>15</v>
      </c>
      <c r="D388" s="6" t="s">
        <v>28</v>
      </c>
      <c r="E388" s="31">
        <v>8000</v>
      </c>
      <c r="F388" s="32" t="s">
        <v>10</v>
      </c>
      <c r="G388" s="24">
        <v>16184.468374456877</v>
      </c>
    </row>
    <row r="389" spans="1:7" ht="15.75" customHeight="1" x14ac:dyDescent="0.2">
      <c r="A389" s="66">
        <v>44852</v>
      </c>
      <c r="B389" s="6" t="s">
        <v>45</v>
      </c>
      <c r="C389" s="7" t="s">
        <v>15</v>
      </c>
      <c r="D389" s="6" t="s">
        <v>29</v>
      </c>
      <c r="E389" s="31">
        <v>20000</v>
      </c>
      <c r="F389" s="32" t="s">
        <v>10</v>
      </c>
      <c r="G389" s="24">
        <v>196987.41338774894</v>
      </c>
    </row>
    <row r="390" spans="1:7" ht="15.75" customHeight="1" x14ac:dyDescent="0.2">
      <c r="A390" s="66">
        <v>44852</v>
      </c>
      <c r="B390" s="6" t="s">
        <v>45</v>
      </c>
      <c r="C390" s="7" t="s">
        <v>15</v>
      </c>
      <c r="D390" s="6" t="s">
        <v>30</v>
      </c>
      <c r="E390" s="31">
        <v>20000</v>
      </c>
      <c r="F390" s="32" t="s">
        <v>10</v>
      </c>
      <c r="G390" s="24">
        <v>305769.99786600319</v>
      </c>
    </row>
    <row r="391" spans="1:7" ht="15.75" customHeight="1" x14ac:dyDescent="0.2">
      <c r="A391" s="66">
        <v>44852</v>
      </c>
      <c r="B391" s="6" t="s">
        <v>45</v>
      </c>
      <c r="C391" s="7" t="s">
        <v>15</v>
      </c>
      <c r="D391" s="6" t="s">
        <v>31</v>
      </c>
      <c r="E391" s="31">
        <v>40000</v>
      </c>
      <c r="F391" s="32" t="s">
        <v>10</v>
      </c>
      <c r="G391" s="24">
        <v>118725.50893452068</v>
      </c>
    </row>
    <row r="392" spans="1:7" ht="15.75" customHeight="1" x14ac:dyDescent="0.2">
      <c r="A392" s="66">
        <v>44852</v>
      </c>
      <c r="B392" s="6" t="s">
        <v>45</v>
      </c>
      <c r="C392" s="7" t="s">
        <v>15</v>
      </c>
      <c r="D392" s="6" t="s">
        <v>32</v>
      </c>
      <c r="E392" s="31">
        <v>1000</v>
      </c>
      <c r="F392" s="32" t="s">
        <v>10</v>
      </c>
      <c r="G392" s="24">
        <v>29949.297301981598</v>
      </c>
    </row>
    <row r="393" spans="1:7" ht="15.75" customHeight="1" x14ac:dyDescent="0.2">
      <c r="A393" s="66">
        <v>44852</v>
      </c>
      <c r="B393" s="6" t="s">
        <v>45</v>
      </c>
      <c r="C393" s="7" t="s">
        <v>15</v>
      </c>
      <c r="D393" s="6" t="s">
        <v>33</v>
      </c>
      <c r="E393" s="31">
        <v>240</v>
      </c>
      <c r="F393" s="32" t="s">
        <v>10</v>
      </c>
      <c r="G393" s="24">
        <v>92952.453165001061</v>
      </c>
    </row>
    <row r="394" spans="1:7" ht="15.75" customHeight="1" x14ac:dyDescent="0.2">
      <c r="A394" s="67"/>
      <c r="B394" s="8"/>
      <c r="C394" s="9"/>
      <c r="D394" s="10"/>
      <c r="E394" s="34"/>
      <c r="F394" s="9"/>
      <c r="G394" s="25"/>
    </row>
    <row r="395" spans="1:7" ht="15.75" customHeight="1" x14ac:dyDescent="0.2">
      <c r="A395" s="66">
        <v>44853</v>
      </c>
      <c r="B395" s="6" t="s">
        <v>45</v>
      </c>
      <c r="C395" s="7" t="s">
        <v>15</v>
      </c>
      <c r="D395" s="6" t="s">
        <v>26</v>
      </c>
      <c r="E395" s="31">
        <v>12560</v>
      </c>
      <c r="F395" s="32" t="s">
        <v>10</v>
      </c>
      <c r="G395" s="24">
        <v>12875.11944333178</v>
      </c>
    </row>
    <row r="396" spans="1:7" ht="15.75" customHeight="1" x14ac:dyDescent="0.2">
      <c r="A396" s="66">
        <v>44853</v>
      </c>
      <c r="B396" s="6" t="s">
        <v>45</v>
      </c>
      <c r="C396" s="7" t="s">
        <v>15</v>
      </c>
      <c r="D396" s="6" t="s">
        <v>27</v>
      </c>
      <c r="E396" s="31">
        <v>9600</v>
      </c>
      <c r="F396" s="32" t="s">
        <v>10</v>
      </c>
      <c r="G396" s="24">
        <v>49749.455925944247</v>
      </c>
    </row>
    <row r="397" spans="1:7" ht="15.75" customHeight="1" x14ac:dyDescent="0.2">
      <c r="A397" s="66">
        <v>44853</v>
      </c>
      <c r="B397" s="6" t="s">
        <v>45</v>
      </c>
      <c r="C397" s="7" t="s">
        <v>15</v>
      </c>
      <c r="D397" s="6" t="s">
        <v>28</v>
      </c>
      <c r="E397" s="31">
        <v>16000</v>
      </c>
      <c r="F397" s="32" t="s">
        <v>10</v>
      </c>
      <c r="G397" s="24">
        <v>32545.23660167223</v>
      </c>
    </row>
    <row r="398" spans="1:7" ht="15.75" customHeight="1" x14ac:dyDescent="0.2">
      <c r="A398" s="66">
        <v>44853</v>
      </c>
      <c r="B398" s="6" t="s">
        <v>45</v>
      </c>
      <c r="C398" s="7" t="s">
        <v>15</v>
      </c>
      <c r="D398" s="6" t="s">
        <v>29</v>
      </c>
      <c r="E398" s="31">
        <v>40000</v>
      </c>
      <c r="F398" s="32" t="s">
        <v>10</v>
      </c>
      <c r="G398" s="24">
        <v>394387.15111475333</v>
      </c>
    </row>
    <row r="399" spans="1:7" ht="15.75" customHeight="1" x14ac:dyDescent="0.2">
      <c r="A399" s="66">
        <v>44853</v>
      </c>
      <c r="B399" s="6" t="s">
        <v>45</v>
      </c>
      <c r="C399" s="7" t="s">
        <v>15</v>
      </c>
      <c r="D399" s="6" t="s">
        <v>30</v>
      </c>
      <c r="E399" s="31">
        <v>40000</v>
      </c>
      <c r="F399" s="32" t="s">
        <v>10</v>
      </c>
      <c r="G399" s="24">
        <v>612852.7124077765</v>
      </c>
    </row>
    <row r="400" spans="1:7" ht="15.75" customHeight="1" x14ac:dyDescent="0.2">
      <c r="A400" s="66">
        <v>44853</v>
      </c>
      <c r="B400" s="6" t="s">
        <v>45</v>
      </c>
      <c r="C400" s="7" t="s">
        <v>15</v>
      </c>
      <c r="D400" s="6" t="s">
        <v>31</v>
      </c>
      <c r="E400" s="31">
        <v>80000</v>
      </c>
      <c r="F400" s="32" t="s">
        <v>10</v>
      </c>
      <c r="G400" s="24">
        <v>235562.46908856515</v>
      </c>
    </row>
    <row r="401" spans="1:7" ht="15.75" customHeight="1" x14ac:dyDescent="0.2">
      <c r="A401" s="66">
        <v>44853</v>
      </c>
      <c r="B401" s="6" t="s">
        <v>45</v>
      </c>
      <c r="C401" s="7" t="s">
        <v>15</v>
      </c>
      <c r="D401" s="6" t="s">
        <v>32</v>
      </c>
      <c r="E401" s="31">
        <v>2000</v>
      </c>
      <c r="F401" s="32" t="s">
        <v>10</v>
      </c>
      <c r="G401" s="24">
        <v>59901.384401520103</v>
      </c>
    </row>
    <row r="402" spans="1:7" ht="15.75" customHeight="1" x14ac:dyDescent="0.2">
      <c r="A402" s="66">
        <v>44853</v>
      </c>
      <c r="B402" s="6" t="s">
        <v>45</v>
      </c>
      <c r="C402" s="7" t="s">
        <v>15</v>
      </c>
      <c r="D402" s="6" t="s">
        <v>33</v>
      </c>
      <c r="E402" s="31">
        <v>480</v>
      </c>
      <c r="F402" s="32" t="s">
        <v>10</v>
      </c>
      <c r="G402" s="24">
        <v>184816.72596733351</v>
      </c>
    </row>
    <row r="403" spans="1:7" ht="15.75" customHeight="1" x14ac:dyDescent="0.2">
      <c r="A403" s="67"/>
      <c r="B403" s="8"/>
      <c r="C403" s="9"/>
      <c r="D403" s="10"/>
      <c r="E403" s="34"/>
      <c r="F403" s="9"/>
      <c r="G403" s="25"/>
    </row>
    <row r="404" spans="1:7" ht="15.75" customHeight="1" x14ac:dyDescent="0.2">
      <c r="A404" s="66">
        <v>44854</v>
      </c>
      <c r="B404" s="6" t="s">
        <v>37</v>
      </c>
      <c r="C404" s="6" t="s">
        <v>15</v>
      </c>
      <c r="D404" s="5" t="s">
        <v>39</v>
      </c>
      <c r="E404" s="31">
        <v>4</v>
      </c>
      <c r="F404" s="32" t="s">
        <v>10</v>
      </c>
      <c r="G404" s="24">
        <v>2054103.8162491971</v>
      </c>
    </row>
    <row r="405" spans="1:7" ht="15.75" customHeight="1" x14ac:dyDescent="0.2">
      <c r="A405" s="66">
        <v>44854</v>
      </c>
      <c r="B405" s="6" t="s">
        <v>37</v>
      </c>
      <c r="C405" s="6" t="s">
        <v>15</v>
      </c>
      <c r="D405" s="5" t="s">
        <v>40</v>
      </c>
      <c r="E405" s="31">
        <v>2</v>
      </c>
      <c r="F405" s="32" t="s">
        <v>10</v>
      </c>
      <c r="G405" s="24">
        <v>638940.5371213383</v>
      </c>
    </row>
    <row r="406" spans="1:7" ht="15.75" customHeight="1" x14ac:dyDescent="0.2">
      <c r="A406" s="66">
        <v>44854</v>
      </c>
      <c r="B406" s="6" t="s">
        <v>37</v>
      </c>
      <c r="C406" s="6" t="s">
        <v>15</v>
      </c>
      <c r="D406" s="5" t="s">
        <v>41</v>
      </c>
      <c r="E406" s="31">
        <v>2</v>
      </c>
      <c r="F406" s="32" t="s">
        <v>10</v>
      </c>
      <c r="G406" s="24">
        <v>5788414.6465250887</v>
      </c>
    </row>
    <row r="407" spans="1:7" ht="15.75" customHeight="1" x14ac:dyDescent="0.2">
      <c r="A407" s="66">
        <v>44854</v>
      </c>
      <c r="B407" s="6" t="s">
        <v>37</v>
      </c>
      <c r="C407" s="6" t="s">
        <v>15</v>
      </c>
      <c r="D407" s="5" t="s">
        <v>42</v>
      </c>
      <c r="E407" s="31">
        <v>2</v>
      </c>
      <c r="F407" s="32" t="s">
        <v>10</v>
      </c>
      <c r="G407" s="24">
        <v>401088.75795780262</v>
      </c>
    </row>
    <row r="408" spans="1:7" ht="15.75" customHeight="1" x14ac:dyDescent="0.2">
      <c r="A408" s="66">
        <v>44854</v>
      </c>
      <c r="B408" s="6" t="s">
        <v>37</v>
      </c>
      <c r="C408" s="6" t="s">
        <v>15</v>
      </c>
      <c r="D408" s="5" t="s">
        <v>43</v>
      </c>
      <c r="E408" s="31">
        <v>12</v>
      </c>
      <c r="F408" s="32" t="s">
        <v>10</v>
      </c>
      <c r="G408" s="24">
        <v>305377.1194839768</v>
      </c>
    </row>
    <row r="409" spans="1:7" ht="15.75" customHeight="1" x14ac:dyDescent="0.2">
      <c r="A409" s="66"/>
      <c r="D409" s="5"/>
      <c r="E409" s="31"/>
      <c r="F409" s="32"/>
      <c r="G409" s="24"/>
    </row>
    <row r="410" spans="1:7" ht="15.75" customHeight="1" x14ac:dyDescent="0.2">
      <c r="A410" s="67">
        <v>44854</v>
      </c>
      <c r="B410" s="8" t="s">
        <v>37</v>
      </c>
      <c r="C410" s="8" t="s">
        <v>15</v>
      </c>
      <c r="D410" s="35" t="s">
        <v>44</v>
      </c>
      <c r="E410" s="34">
        <v>2</v>
      </c>
      <c r="F410" s="9" t="s">
        <v>10</v>
      </c>
      <c r="G410" s="25">
        <v>153147.67693007391</v>
      </c>
    </row>
    <row r="411" spans="1:7" ht="15.75" customHeight="1" x14ac:dyDescent="0.2">
      <c r="A411" s="66">
        <v>44855</v>
      </c>
      <c r="B411" s="6" t="s">
        <v>46</v>
      </c>
      <c r="C411" s="7" t="s">
        <v>15</v>
      </c>
      <c r="D411" s="6" t="s">
        <v>26</v>
      </c>
      <c r="E411" s="31">
        <v>6400</v>
      </c>
      <c r="F411" s="32" t="s">
        <v>10</v>
      </c>
      <c r="G411" s="24">
        <v>6592.7036081326605</v>
      </c>
    </row>
    <row r="412" spans="1:7" ht="15.75" customHeight="1" x14ac:dyDescent="0.2">
      <c r="A412" s="66">
        <v>44855</v>
      </c>
      <c r="B412" s="6" t="s">
        <v>46</v>
      </c>
      <c r="C412" s="7" t="s">
        <v>15</v>
      </c>
      <c r="D412" s="6" t="s">
        <v>27</v>
      </c>
      <c r="E412" s="31">
        <v>6160</v>
      </c>
      <c r="F412" s="32" t="s">
        <v>10</v>
      </c>
      <c r="G412" s="24">
        <v>32299.786885792186</v>
      </c>
    </row>
    <row r="413" spans="1:7" ht="15.75" customHeight="1" x14ac:dyDescent="0.2">
      <c r="A413" s="66">
        <v>44855</v>
      </c>
      <c r="B413" s="6" t="s">
        <v>46</v>
      </c>
      <c r="C413" s="7" t="s">
        <v>15</v>
      </c>
      <c r="D413" s="6" t="s">
        <v>29</v>
      </c>
      <c r="E413" s="31">
        <v>4800</v>
      </c>
      <c r="F413" s="32" t="s">
        <v>10</v>
      </c>
      <c r="G413" s="24">
        <v>46882.238291437498</v>
      </c>
    </row>
    <row r="414" spans="1:7" ht="15.75" customHeight="1" x14ac:dyDescent="0.2">
      <c r="A414" s="66">
        <v>44855</v>
      </c>
      <c r="B414" s="6" t="s">
        <v>46</v>
      </c>
      <c r="C414" s="7" t="s">
        <v>15</v>
      </c>
      <c r="D414" s="6" t="s">
        <v>30</v>
      </c>
      <c r="E414" s="31">
        <v>30000</v>
      </c>
      <c r="F414" s="32" t="s">
        <v>10</v>
      </c>
      <c r="G414" s="24">
        <v>464751.49131123401</v>
      </c>
    </row>
    <row r="415" spans="1:7" ht="15.75" customHeight="1" x14ac:dyDescent="0.2">
      <c r="A415" s="66">
        <v>44855</v>
      </c>
      <c r="B415" s="6" t="s">
        <v>46</v>
      </c>
      <c r="C415" s="7" t="s">
        <v>15</v>
      </c>
      <c r="D415" s="6" t="s">
        <v>33</v>
      </c>
      <c r="E415" s="31">
        <v>200</v>
      </c>
      <c r="F415" s="32" t="s">
        <v>10</v>
      </c>
      <c r="G415" s="24">
        <v>77098.715570837536</v>
      </c>
    </row>
    <row r="416" spans="1:7" ht="15.75" customHeight="1" x14ac:dyDescent="0.2">
      <c r="A416" s="66">
        <v>44855</v>
      </c>
      <c r="B416" s="6" t="s">
        <v>46</v>
      </c>
      <c r="C416" s="7" t="s">
        <v>15</v>
      </c>
      <c r="D416" s="11" t="s">
        <v>34</v>
      </c>
      <c r="E416" s="31">
        <v>80</v>
      </c>
      <c r="F416" s="32" t="s">
        <v>10</v>
      </c>
      <c r="G416" s="24">
        <v>38215.04398526466</v>
      </c>
    </row>
    <row r="417" spans="1:7" ht="15.75" customHeight="1" x14ac:dyDescent="0.2">
      <c r="A417" s="66">
        <v>44855</v>
      </c>
      <c r="B417" s="6" t="s">
        <v>46</v>
      </c>
      <c r="C417" s="7" t="s">
        <v>15</v>
      </c>
      <c r="D417" s="11" t="s">
        <v>35</v>
      </c>
      <c r="E417" s="31">
        <v>80</v>
      </c>
      <c r="F417" s="32" t="s">
        <v>10</v>
      </c>
      <c r="G417" s="24">
        <v>7780.445915977527</v>
      </c>
    </row>
    <row r="418" spans="1:7" ht="15.75" customHeight="1" x14ac:dyDescent="0.2">
      <c r="A418" s="66">
        <v>44855</v>
      </c>
      <c r="B418" s="6" t="s">
        <v>46</v>
      </c>
      <c r="C418" s="7" t="s">
        <v>15</v>
      </c>
      <c r="D418" s="11" t="s">
        <v>38</v>
      </c>
      <c r="E418" s="31">
        <v>40</v>
      </c>
      <c r="F418" s="32" t="s">
        <v>10</v>
      </c>
      <c r="G418" s="24">
        <v>199498.11400456307</v>
      </c>
    </row>
    <row r="419" spans="1:7" ht="15.75" customHeight="1" x14ac:dyDescent="0.2">
      <c r="A419" s="66">
        <v>44855</v>
      </c>
      <c r="B419" s="6" t="s">
        <v>46</v>
      </c>
      <c r="C419" s="7" t="s">
        <v>15</v>
      </c>
      <c r="D419" s="11" t="s">
        <v>36</v>
      </c>
      <c r="E419" s="31">
        <v>80</v>
      </c>
      <c r="F419" s="32" t="s">
        <v>10</v>
      </c>
      <c r="G419" s="24">
        <v>579919.19625916332</v>
      </c>
    </row>
    <row r="420" spans="1:7" ht="15.75" customHeight="1" x14ac:dyDescent="0.2">
      <c r="A420" s="67"/>
      <c r="B420" s="8"/>
      <c r="C420" s="9"/>
      <c r="D420" s="10"/>
      <c r="E420" s="34"/>
      <c r="F420" s="9"/>
      <c r="G420" s="25"/>
    </row>
    <row r="421" spans="1:7" ht="15.75" customHeight="1" x14ac:dyDescent="0.2">
      <c r="A421" s="66">
        <v>44858</v>
      </c>
      <c r="B421" s="6" t="s">
        <v>37</v>
      </c>
      <c r="C421" s="6" t="s">
        <v>15</v>
      </c>
      <c r="D421" s="5" t="s">
        <v>39</v>
      </c>
      <c r="E421" s="31">
        <v>4</v>
      </c>
      <c r="F421" s="32" t="s">
        <v>10</v>
      </c>
      <c r="G421" s="24">
        <v>2055114.8697375634</v>
      </c>
    </row>
    <row r="422" spans="1:7" ht="15.75" customHeight="1" x14ac:dyDescent="0.2">
      <c r="A422" s="66">
        <v>44858</v>
      </c>
      <c r="B422" s="6" t="s">
        <v>37</v>
      </c>
      <c r="C422" s="6" t="s">
        <v>15</v>
      </c>
      <c r="D422" s="5" t="s">
        <v>40</v>
      </c>
      <c r="E422" s="31">
        <v>2</v>
      </c>
      <c r="F422" s="32" t="s">
        <v>10</v>
      </c>
      <c r="G422" s="24">
        <v>639511.30916569254</v>
      </c>
    </row>
    <row r="423" spans="1:7" ht="15.75" customHeight="1" x14ac:dyDescent="0.2">
      <c r="A423" s="66">
        <v>44858</v>
      </c>
      <c r="B423" s="6" t="s">
        <v>37</v>
      </c>
      <c r="C423" s="6" t="s">
        <v>15</v>
      </c>
      <c r="D423" s="5" t="s">
        <v>41</v>
      </c>
      <c r="E423" s="31">
        <v>2</v>
      </c>
      <c r="F423" s="32" t="s">
        <v>10</v>
      </c>
      <c r="G423" s="24">
        <v>5818971.6587681435</v>
      </c>
    </row>
    <row r="424" spans="1:7" ht="15.75" customHeight="1" x14ac:dyDescent="0.2">
      <c r="A424" s="66">
        <v>44858</v>
      </c>
      <c r="B424" s="6" t="s">
        <v>37</v>
      </c>
      <c r="C424" s="6" t="s">
        <v>15</v>
      </c>
      <c r="D424" s="5" t="s">
        <v>42</v>
      </c>
      <c r="E424" s="31">
        <v>2</v>
      </c>
      <c r="F424" s="32" t="s">
        <v>10</v>
      </c>
      <c r="G424" s="24">
        <v>402720.02169571148</v>
      </c>
    </row>
    <row r="425" spans="1:7" ht="15.75" customHeight="1" x14ac:dyDescent="0.2">
      <c r="A425" s="66">
        <v>44858</v>
      </c>
      <c r="B425" s="6" t="s">
        <v>37</v>
      </c>
      <c r="C425" s="6" t="s">
        <v>15</v>
      </c>
      <c r="D425" s="5" t="s">
        <v>43</v>
      </c>
      <c r="E425" s="31">
        <v>12</v>
      </c>
      <c r="F425" s="32" t="s">
        <v>10</v>
      </c>
      <c r="G425" s="24">
        <v>305678.49456668471</v>
      </c>
    </row>
    <row r="426" spans="1:7" ht="15.75" customHeight="1" x14ac:dyDescent="0.2">
      <c r="A426" s="66"/>
      <c r="D426" s="5"/>
      <c r="E426" s="31"/>
      <c r="F426" s="32"/>
      <c r="G426" s="24"/>
    </row>
    <row r="427" spans="1:7" ht="15.75" customHeight="1" x14ac:dyDescent="0.2">
      <c r="A427" s="67">
        <v>44858</v>
      </c>
      <c r="B427" s="8" t="s">
        <v>37</v>
      </c>
      <c r="C427" s="8" t="s">
        <v>15</v>
      </c>
      <c r="D427" s="35" t="s">
        <v>44</v>
      </c>
      <c r="E427" s="34">
        <v>2</v>
      </c>
      <c r="F427" s="9" t="s">
        <v>10</v>
      </c>
      <c r="G427" s="25">
        <v>153189.04704426054</v>
      </c>
    </row>
    <row r="428" spans="1:7" ht="15.75" customHeight="1" x14ac:dyDescent="0.2">
      <c r="A428" s="66">
        <v>44859</v>
      </c>
      <c r="B428" s="6" t="s">
        <v>45</v>
      </c>
      <c r="C428" s="7" t="s">
        <v>15</v>
      </c>
      <c r="D428" s="6" t="s">
        <v>26</v>
      </c>
      <c r="E428" s="31">
        <v>9420</v>
      </c>
      <c r="F428" s="32" t="s">
        <v>10</v>
      </c>
      <c r="G428" s="24">
        <v>9697.6515876441517</v>
      </c>
    </row>
    <row r="429" spans="1:7" ht="15.75" customHeight="1" x14ac:dyDescent="0.2">
      <c r="A429" s="66">
        <v>44859</v>
      </c>
      <c r="B429" s="6" t="s">
        <v>45</v>
      </c>
      <c r="C429" s="7" t="s">
        <v>15</v>
      </c>
      <c r="D429" s="6" t="s">
        <v>27</v>
      </c>
      <c r="E429" s="31">
        <v>7200</v>
      </c>
      <c r="F429" s="32" t="s">
        <v>10</v>
      </c>
      <c r="G429" s="24">
        <v>37541.267800367372</v>
      </c>
    </row>
    <row r="430" spans="1:7" ht="15.75" customHeight="1" x14ac:dyDescent="0.2">
      <c r="A430" s="66">
        <v>44859</v>
      </c>
      <c r="B430" s="6" t="s">
        <v>45</v>
      </c>
      <c r="C430" s="7" t="s">
        <v>15</v>
      </c>
      <c r="D430" s="6" t="s">
        <v>28</v>
      </c>
      <c r="E430" s="31">
        <v>12000</v>
      </c>
      <c r="F430" s="32" t="s">
        <v>10</v>
      </c>
      <c r="G430" s="24">
        <v>24202.19419277073</v>
      </c>
    </row>
    <row r="431" spans="1:7" ht="15.75" customHeight="1" x14ac:dyDescent="0.2">
      <c r="A431" s="66">
        <v>44859</v>
      </c>
      <c r="B431" s="6" t="s">
        <v>45</v>
      </c>
      <c r="C431" s="7" t="s">
        <v>15</v>
      </c>
      <c r="D431" s="6" t="s">
        <v>29</v>
      </c>
      <c r="E431" s="31">
        <v>30000</v>
      </c>
      <c r="F431" s="32" t="s">
        <v>10</v>
      </c>
      <c r="G431" s="24">
        <v>292352.728750179</v>
      </c>
    </row>
    <row r="432" spans="1:7" ht="15.75" customHeight="1" x14ac:dyDescent="0.2">
      <c r="A432" s="66">
        <v>44859</v>
      </c>
      <c r="B432" s="6" t="s">
        <v>45</v>
      </c>
      <c r="C432" s="7" t="s">
        <v>15</v>
      </c>
      <c r="D432" s="6" t="s">
        <v>30</v>
      </c>
      <c r="E432" s="31">
        <v>30000</v>
      </c>
      <c r="F432" s="32" t="s">
        <v>10</v>
      </c>
      <c r="G432" s="24">
        <v>465031.74612704676</v>
      </c>
    </row>
    <row r="433" spans="1:7" ht="15.75" customHeight="1" x14ac:dyDescent="0.2">
      <c r="A433" s="66">
        <v>44859</v>
      </c>
      <c r="B433" s="6" t="s">
        <v>45</v>
      </c>
      <c r="C433" s="7" t="s">
        <v>15</v>
      </c>
      <c r="D433" s="6" t="s">
        <v>31</v>
      </c>
      <c r="E433" s="31">
        <v>60000</v>
      </c>
      <c r="F433" s="32" t="s">
        <v>10</v>
      </c>
      <c r="G433" s="24">
        <v>172275.36357881894</v>
      </c>
    </row>
    <row r="434" spans="1:7" ht="15.75" customHeight="1" x14ac:dyDescent="0.2">
      <c r="A434" s="66">
        <v>44859</v>
      </c>
      <c r="B434" s="6" t="s">
        <v>45</v>
      </c>
      <c r="C434" s="7" t="s">
        <v>15</v>
      </c>
      <c r="D434" s="6" t="s">
        <v>32</v>
      </c>
      <c r="E434" s="31">
        <v>1500</v>
      </c>
      <c r="F434" s="32" t="s">
        <v>10</v>
      </c>
      <c r="G434" s="24">
        <v>45028.171828163489</v>
      </c>
    </row>
    <row r="435" spans="1:7" ht="15.75" customHeight="1" x14ac:dyDescent="0.2">
      <c r="A435" s="66">
        <v>44859</v>
      </c>
      <c r="B435" s="6" t="s">
        <v>45</v>
      </c>
      <c r="C435" s="7" t="s">
        <v>15</v>
      </c>
      <c r="D435" s="6" t="s">
        <v>33</v>
      </c>
      <c r="E435" s="31">
        <v>360</v>
      </c>
      <c r="F435" s="32" t="s">
        <v>10</v>
      </c>
      <c r="G435" s="24">
        <v>138037.84076740738</v>
      </c>
    </row>
    <row r="436" spans="1:7" ht="15.75" customHeight="1" x14ac:dyDescent="0.2">
      <c r="A436" s="67"/>
      <c r="B436" s="8"/>
      <c r="C436" s="9"/>
      <c r="D436" s="10"/>
      <c r="E436" s="34"/>
      <c r="F436" s="9"/>
      <c r="G436" s="25"/>
    </row>
    <row r="437" spans="1:7" ht="15.75" customHeight="1" x14ac:dyDescent="0.2">
      <c r="A437" s="66">
        <v>44860</v>
      </c>
      <c r="B437" s="6" t="s">
        <v>46</v>
      </c>
      <c r="C437" s="7" t="s">
        <v>15</v>
      </c>
      <c r="D437" s="6" t="s">
        <v>26</v>
      </c>
      <c r="E437" s="31">
        <v>6400</v>
      </c>
      <c r="F437" s="32" t="s">
        <v>10</v>
      </c>
      <c r="G437" s="24">
        <v>6630.453308935962</v>
      </c>
    </row>
    <row r="438" spans="1:7" ht="15.75" customHeight="1" x14ac:dyDescent="0.2">
      <c r="A438" s="66">
        <v>44860</v>
      </c>
      <c r="B438" s="6" t="s">
        <v>46</v>
      </c>
      <c r="C438" s="7" t="s">
        <v>15</v>
      </c>
      <c r="D438" s="6" t="s">
        <v>27</v>
      </c>
      <c r="E438" s="31">
        <v>6160</v>
      </c>
      <c r="F438" s="32" t="s">
        <v>10</v>
      </c>
      <c r="G438" s="24">
        <v>32184.373446329821</v>
      </c>
    </row>
    <row r="439" spans="1:7" ht="15.75" customHeight="1" x14ac:dyDescent="0.2">
      <c r="A439" s="66">
        <v>44860</v>
      </c>
      <c r="B439" s="6" t="s">
        <v>46</v>
      </c>
      <c r="C439" s="7" t="s">
        <v>15</v>
      </c>
      <c r="D439" s="6" t="s">
        <v>29</v>
      </c>
      <c r="E439" s="31">
        <v>4800</v>
      </c>
      <c r="F439" s="32" t="s">
        <v>10</v>
      </c>
      <c r="G439" s="24">
        <v>46334.239080882347</v>
      </c>
    </row>
    <row r="440" spans="1:7" ht="15.75" customHeight="1" x14ac:dyDescent="0.2">
      <c r="A440" s="66">
        <v>44860</v>
      </c>
      <c r="B440" s="6" t="s">
        <v>46</v>
      </c>
      <c r="C440" s="7" t="s">
        <v>15</v>
      </c>
      <c r="D440" s="6" t="s">
        <v>30</v>
      </c>
      <c r="E440" s="31">
        <v>30000</v>
      </c>
      <c r="F440" s="32" t="s">
        <v>10</v>
      </c>
      <c r="G440" s="24">
        <v>466355.49402903579</v>
      </c>
    </row>
    <row r="441" spans="1:7" ht="15.75" customHeight="1" x14ac:dyDescent="0.2">
      <c r="A441" s="66">
        <v>44860</v>
      </c>
      <c r="B441" s="6" t="s">
        <v>46</v>
      </c>
      <c r="C441" s="7" t="s">
        <v>15</v>
      </c>
      <c r="D441" s="6" t="s">
        <v>33</v>
      </c>
      <c r="E441" s="31">
        <v>200</v>
      </c>
      <c r="F441" s="32" t="s">
        <v>10</v>
      </c>
      <c r="G441" s="24">
        <v>76484.204309467968</v>
      </c>
    </row>
    <row r="442" spans="1:7" ht="15.75" customHeight="1" x14ac:dyDescent="0.2">
      <c r="A442" s="66">
        <v>44860</v>
      </c>
      <c r="B442" s="6" t="s">
        <v>46</v>
      </c>
      <c r="C442" s="7" t="s">
        <v>15</v>
      </c>
      <c r="D442" s="11" t="s">
        <v>34</v>
      </c>
      <c r="E442" s="31">
        <v>80</v>
      </c>
      <c r="F442" s="32" t="s">
        <v>10</v>
      </c>
      <c r="G442" s="24">
        <v>38075.155315229204</v>
      </c>
    </row>
    <row r="443" spans="1:7" ht="15.75" customHeight="1" x14ac:dyDescent="0.2">
      <c r="A443" s="66">
        <v>44860</v>
      </c>
      <c r="B443" s="6" t="s">
        <v>46</v>
      </c>
      <c r="C443" s="7" t="s">
        <v>15</v>
      </c>
      <c r="D443" s="11" t="s">
        <v>35</v>
      </c>
      <c r="E443" s="31">
        <v>80</v>
      </c>
      <c r="F443" s="32" t="s">
        <v>10</v>
      </c>
      <c r="G443" s="24">
        <v>7927.9110035529857</v>
      </c>
    </row>
    <row r="444" spans="1:7" ht="15.75" customHeight="1" x14ac:dyDescent="0.2">
      <c r="A444" s="66">
        <v>44860</v>
      </c>
      <c r="B444" s="6" t="s">
        <v>46</v>
      </c>
      <c r="C444" s="7" t="s">
        <v>15</v>
      </c>
      <c r="D444" s="11" t="s">
        <v>38</v>
      </c>
      <c r="E444" s="31">
        <v>40</v>
      </c>
      <c r="F444" s="32" t="s">
        <v>10</v>
      </c>
      <c r="G444" s="24">
        <v>197098.27863161179</v>
      </c>
    </row>
    <row r="445" spans="1:7" ht="15.75" customHeight="1" x14ac:dyDescent="0.2">
      <c r="A445" s="66">
        <v>44860</v>
      </c>
      <c r="B445" s="6" t="s">
        <v>46</v>
      </c>
      <c r="C445" s="7" t="s">
        <v>15</v>
      </c>
      <c r="D445" s="11" t="s">
        <v>36</v>
      </c>
      <c r="E445" s="31">
        <v>80</v>
      </c>
      <c r="F445" s="32" t="s">
        <v>10</v>
      </c>
      <c r="G445" s="24">
        <v>592204.36686496949</v>
      </c>
    </row>
    <row r="446" spans="1:7" ht="15.75" customHeight="1" x14ac:dyDescent="0.2">
      <c r="A446" s="67"/>
      <c r="B446" s="8"/>
      <c r="C446" s="9"/>
      <c r="D446" s="10"/>
      <c r="E446" s="34"/>
      <c r="F446" s="9"/>
      <c r="G446" s="25"/>
    </row>
    <row r="447" spans="1:7" ht="15.75" customHeight="1" x14ac:dyDescent="0.2">
      <c r="A447" s="66">
        <v>44861</v>
      </c>
      <c r="B447" s="6" t="s">
        <v>46</v>
      </c>
      <c r="C447" s="7" t="s">
        <v>15</v>
      </c>
      <c r="D447" s="6" t="s">
        <v>26</v>
      </c>
      <c r="E447" s="31">
        <v>12800</v>
      </c>
      <c r="F447" s="32" t="s">
        <v>10</v>
      </c>
      <c r="G447" s="24">
        <v>13216.437166638294</v>
      </c>
    </row>
    <row r="448" spans="1:7" ht="15.75" customHeight="1" x14ac:dyDescent="0.2">
      <c r="A448" s="66">
        <v>44861</v>
      </c>
      <c r="B448" s="6" t="s">
        <v>46</v>
      </c>
      <c r="C448" s="7" t="s">
        <v>15</v>
      </c>
      <c r="D448" s="6" t="s">
        <v>27</v>
      </c>
      <c r="E448" s="31">
        <v>12320</v>
      </c>
      <c r="F448" s="32" t="s">
        <v>10</v>
      </c>
      <c r="G448" s="24">
        <v>64706.462372932088</v>
      </c>
    </row>
    <row r="449" spans="1:7" ht="15.75" customHeight="1" x14ac:dyDescent="0.2">
      <c r="A449" s="66">
        <v>44861</v>
      </c>
      <c r="B449" s="6" t="s">
        <v>46</v>
      </c>
      <c r="C449" s="7" t="s">
        <v>15</v>
      </c>
      <c r="D449" s="6" t="s">
        <v>29</v>
      </c>
      <c r="E449" s="31">
        <v>9600</v>
      </c>
      <c r="F449" s="32" t="s">
        <v>10</v>
      </c>
      <c r="G449" s="24">
        <v>93145.40346649586</v>
      </c>
    </row>
    <row r="450" spans="1:7" ht="15.75" customHeight="1" x14ac:dyDescent="0.2">
      <c r="A450" s="66">
        <v>44861</v>
      </c>
      <c r="B450" s="6" t="s">
        <v>46</v>
      </c>
      <c r="C450" s="7" t="s">
        <v>15</v>
      </c>
      <c r="D450" s="6" t="s">
        <v>30</v>
      </c>
      <c r="E450" s="31">
        <v>60000</v>
      </c>
      <c r="F450" s="32" t="s">
        <v>10</v>
      </c>
      <c r="G450" s="24">
        <v>936951.6288380234</v>
      </c>
    </row>
    <row r="451" spans="1:7" ht="15.75" customHeight="1" x14ac:dyDescent="0.2">
      <c r="A451" s="66">
        <v>44861</v>
      </c>
      <c r="B451" s="6" t="s">
        <v>46</v>
      </c>
      <c r="C451" s="7" t="s">
        <v>15</v>
      </c>
      <c r="D451" s="6" t="s">
        <v>33</v>
      </c>
      <c r="E451" s="31">
        <v>400</v>
      </c>
      <c r="F451" s="32" t="s">
        <v>10</v>
      </c>
      <c r="G451" s="24">
        <v>151568.22381565961</v>
      </c>
    </row>
    <row r="452" spans="1:7" ht="15.75" customHeight="1" x14ac:dyDescent="0.2">
      <c r="A452" s="66">
        <v>44861</v>
      </c>
      <c r="B452" s="6" t="s">
        <v>46</v>
      </c>
      <c r="C452" s="7" t="s">
        <v>15</v>
      </c>
      <c r="D452" s="11" t="s">
        <v>34</v>
      </c>
      <c r="E452" s="31">
        <v>160</v>
      </c>
      <c r="F452" s="32" t="s">
        <v>10</v>
      </c>
      <c r="G452" s="24">
        <v>76070.0920155614</v>
      </c>
    </row>
    <row r="453" spans="1:7" ht="15.75" customHeight="1" x14ac:dyDescent="0.2">
      <c r="A453" s="66">
        <v>44861</v>
      </c>
      <c r="B453" s="6" t="s">
        <v>46</v>
      </c>
      <c r="C453" s="7" t="s">
        <v>15</v>
      </c>
      <c r="D453" s="11" t="s">
        <v>35</v>
      </c>
      <c r="E453" s="31">
        <v>160</v>
      </c>
      <c r="F453" s="32" t="s">
        <v>10</v>
      </c>
      <c r="G453" s="24">
        <v>15739.227414593444</v>
      </c>
    </row>
    <row r="454" spans="1:7" ht="15.75" customHeight="1" x14ac:dyDescent="0.2">
      <c r="A454" s="66">
        <v>44861</v>
      </c>
      <c r="B454" s="6" t="s">
        <v>46</v>
      </c>
      <c r="C454" s="7" t="s">
        <v>15</v>
      </c>
      <c r="D454" s="11" t="s">
        <v>38</v>
      </c>
      <c r="E454" s="31">
        <v>80</v>
      </c>
      <c r="F454" s="32" t="s">
        <v>10</v>
      </c>
      <c r="G454" s="24">
        <v>391849.73775929766</v>
      </c>
    </row>
    <row r="455" spans="1:7" ht="15.75" customHeight="1" x14ac:dyDescent="0.2">
      <c r="A455" s="66">
        <v>44861</v>
      </c>
      <c r="B455" s="6" t="s">
        <v>46</v>
      </c>
      <c r="C455" s="7" t="s">
        <v>15</v>
      </c>
      <c r="D455" s="11" t="s">
        <v>36</v>
      </c>
      <c r="E455" s="31">
        <v>160</v>
      </c>
      <c r="F455" s="32" t="s">
        <v>10</v>
      </c>
      <c r="G455" s="24">
        <v>1191451.9095013386</v>
      </c>
    </row>
    <row r="456" spans="1:7" ht="15.75" customHeight="1" x14ac:dyDescent="0.2">
      <c r="A456" s="67"/>
      <c r="B456" s="8"/>
      <c r="C456" s="9"/>
      <c r="D456" s="10"/>
      <c r="E456" s="34"/>
      <c r="F456" s="9"/>
      <c r="G456" s="25"/>
    </row>
    <row r="457" spans="1:7" ht="15.75" customHeight="1" x14ac:dyDescent="0.2">
      <c r="A457" s="66">
        <v>44862</v>
      </c>
      <c r="B457" s="6" t="s">
        <v>45</v>
      </c>
      <c r="C457" s="7" t="s">
        <v>15</v>
      </c>
      <c r="D457" s="6" t="s">
        <v>26</v>
      </c>
      <c r="E457" s="31">
        <v>9420</v>
      </c>
      <c r="F457" s="32" t="s">
        <v>10</v>
      </c>
      <c r="G457" s="24">
        <v>9801.8185733749415</v>
      </c>
    </row>
    <row r="458" spans="1:7" ht="15.75" customHeight="1" x14ac:dyDescent="0.2">
      <c r="A458" s="66">
        <v>44862</v>
      </c>
      <c r="B458" s="6" t="s">
        <v>45</v>
      </c>
      <c r="C458" s="7" t="s">
        <v>15</v>
      </c>
      <c r="D458" s="6" t="s">
        <v>27</v>
      </c>
      <c r="E458" s="31">
        <v>7200</v>
      </c>
      <c r="F458" s="32" t="s">
        <v>10</v>
      </c>
      <c r="G458" s="24">
        <v>37987.395883980229</v>
      </c>
    </row>
    <row r="459" spans="1:7" ht="15.75" customHeight="1" x14ac:dyDescent="0.2">
      <c r="A459" s="66">
        <v>44862</v>
      </c>
      <c r="B459" s="6" t="s">
        <v>45</v>
      </c>
      <c r="C459" s="7" t="s">
        <v>15</v>
      </c>
      <c r="D459" s="6" t="s">
        <v>28</v>
      </c>
      <c r="E459" s="31">
        <v>12000</v>
      </c>
      <c r="F459" s="32" t="s">
        <v>10</v>
      </c>
      <c r="G459" s="24">
        <v>24270.03502466327</v>
      </c>
    </row>
    <row r="460" spans="1:7" ht="15.75" customHeight="1" x14ac:dyDescent="0.2">
      <c r="A460" s="66">
        <v>44862</v>
      </c>
      <c r="B460" s="6" t="s">
        <v>45</v>
      </c>
      <c r="C460" s="7" t="s">
        <v>15</v>
      </c>
      <c r="D460" s="6" t="s">
        <v>29</v>
      </c>
      <c r="E460" s="31">
        <v>30000</v>
      </c>
      <c r="F460" s="32" t="s">
        <v>10</v>
      </c>
      <c r="G460" s="24">
        <v>293741.76536595792</v>
      </c>
    </row>
    <row r="461" spans="1:7" ht="15.75" customHeight="1" x14ac:dyDescent="0.2">
      <c r="A461" s="66">
        <v>44862</v>
      </c>
      <c r="B461" s="6" t="s">
        <v>45</v>
      </c>
      <c r="C461" s="7" t="s">
        <v>15</v>
      </c>
      <c r="D461" s="6" t="s">
        <v>30</v>
      </c>
      <c r="E461" s="31">
        <v>30000</v>
      </c>
      <c r="F461" s="32" t="s">
        <v>10</v>
      </c>
      <c r="G461" s="24">
        <v>468263.39593329566</v>
      </c>
    </row>
    <row r="462" spans="1:7" ht="15.75" customHeight="1" x14ac:dyDescent="0.2">
      <c r="A462" s="66">
        <v>44862</v>
      </c>
      <c r="B462" s="6" t="s">
        <v>45</v>
      </c>
      <c r="C462" s="7" t="s">
        <v>15</v>
      </c>
      <c r="D462" s="6" t="s">
        <v>31</v>
      </c>
      <c r="E462" s="31">
        <v>60000</v>
      </c>
      <c r="F462" s="32" t="s">
        <v>10</v>
      </c>
      <c r="G462" s="24">
        <v>172298.77958696868</v>
      </c>
    </row>
    <row r="463" spans="1:7" ht="15.75" customHeight="1" x14ac:dyDescent="0.2">
      <c r="A463" s="66">
        <v>44862</v>
      </c>
      <c r="B463" s="6" t="s">
        <v>45</v>
      </c>
      <c r="C463" s="7" t="s">
        <v>15</v>
      </c>
      <c r="D463" s="6" t="s">
        <v>32</v>
      </c>
      <c r="E463" s="31">
        <v>1500</v>
      </c>
      <c r="F463" s="32" t="s">
        <v>10</v>
      </c>
      <c r="G463" s="24">
        <v>44487.134351251494</v>
      </c>
    </row>
    <row r="464" spans="1:7" ht="15.75" customHeight="1" x14ac:dyDescent="0.2">
      <c r="A464" s="66">
        <v>44862</v>
      </c>
      <c r="B464" s="6" t="s">
        <v>45</v>
      </c>
      <c r="C464" s="7" t="s">
        <v>15</v>
      </c>
      <c r="D464" s="6" t="s">
        <v>33</v>
      </c>
      <c r="E464" s="31">
        <v>360</v>
      </c>
      <c r="F464" s="32" t="s">
        <v>10</v>
      </c>
      <c r="G464" s="24">
        <v>135435.59275150625</v>
      </c>
    </row>
    <row r="465" spans="1:7" ht="15.75" customHeight="1" x14ac:dyDescent="0.2">
      <c r="A465" s="67"/>
      <c r="B465" s="8"/>
      <c r="C465" s="9"/>
      <c r="D465" s="10"/>
      <c r="E465" s="34"/>
      <c r="F465" s="9"/>
      <c r="G465" s="25"/>
    </row>
    <row r="466" spans="1:7" ht="15.75" customHeight="1" x14ac:dyDescent="0.2">
      <c r="A466" s="66">
        <v>44865</v>
      </c>
      <c r="B466" s="6" t="s">
        <v>45</v>
      </c>
      <c r="C466" s="7" t="s">
        <v>15</v>
      </c>
      <c r="D466" s="6" t="s">
        <v>26</v>
      </c>
      <c r="E466" s="31">
        <v>6280</v>
      </c>
      <c r="F466" s="32" t="s">
        <v>10</v>
      </c>
      <c r="G466" s="24">
        <v>6500.2169719952644</v>
      </c>
    </row>
    <row r="467" spans="1:7" ht="15.75" customHeight="1" x14ac:dyDescent="0.2">
      <c r="A467" s="66">
        <v>44865</v>
      </c>
      <c r="B467" s="6" t="s">
        <v>45</v>
      </c>
      <c r="C467" s="7" t="s">
        <v>15</v>
      </c>
      <c r="D467" s="6" t="s">
        <v>27</v>
      </c>
      <c r="E467" s="31">
        <v>4800</v>
      </c>
      <c r="F467" s="32" t="s">
        <v>10</v>
      </c>
      <c r="G467" s="24">
        <v>25538.839523585561</v>
      </c>
    </row>
    <row r="468" spans="1:7" ht="15.75" customHeight="1" x14ac:dyDescent="0.2">
      <c r="A468" s="66">
        <v>44865</v>
      </c>
      <c r="B468" s="6" t="s">
        <v>45</v>
      </c>
      <c r="C468" s="7" t="s">
        <v>15</v>
      </c>
      <c r="D468" s="6" t="s">
        <v>28</v>
      </c>
      <c r="E468" s="31">
        <v>8000</v>
      </c>
      <c r="F468" s="32" t="s">
        <v>10</v>
      </c>
      <c r="G468" s="24">
        <v>16041.628739096066</v>
      </c>
    </row>
    <row r="469" spans="1:7" ht="15.75" customHeight="1" x14ac:dyDescent="0.2">
      <c r="A469" s="66">
        <v>44865</v>
      </c>
      <c r="B469" s="6" t="s">
        <v>45</v>
      </c>
      <c r="C469" s="7" t="s">
        <v>15</v>
      </c>
      <c r="D469" s="6" t="s">
        <v>29</v>
      </c>
      <c r="E469" s="31">
        <v>20000</v>
      </c>
      <c r="F469" s="32" t="s">
        <v>10</v>
      </c>
      <c r="G469" s="24">
        <v>194759.91118650907</v>
      </c>
    </row>
    <row r="470" spans="1:7" ht="15.75" customHeight="1" x14ac:dyDescent="0.2">
      <c r="A470" s="66">
        <v>44865</v>
      </c>
      <c r="B470" s="6" t="s">
        <v>45</v>
      </c>
      <c r="C470" s="7" t="s">
        <v>15</v>
      </c>
      <c r="D470" s="6" t="s">
        <v>30</v>
      </c>
      <c r="E470" s="31">
        <v>20000</v>
      </c>
      <c r="F470" s="32" t="s">
        <v>10</v>
      </c>
      <c r="G470" s="24">
        <v>309442.99171807501</v>
      </c>
    </row>
    <row r="471" spans="1:7" ht="15.75" customHeight="1" x14ac:dyDescent="0.2">
      <c r="A471" s="66">
        <v>44865</v>
      </c>
      <c r="B471" s="6" t="s">
        <v>45</v>
      </c>
      <c r="C471" s="7" t="s">
        <v>15</v>
      </c>
      <c r="D471" s="6" t="s">
        <v>31</v>
      </c>
      <c r="E471" s="31">
        <v>40000</v>
      </c>
      <c r="F471" s="32" t="s">
        <v>10</v>
      </c>
      <c r="G471" s="24">
        <v>115434.04565440702</v>
      </c>
    </row>
    <row r="472" spans="1:7" ht="15.75" customHeight="1" x14ac:dyDescent="0.2">
      <c r="A472" s="66">
        <v>44865</v>
      </c>
      <c r="B472" s="6" t="s">
        <v>45</v>
      </c>
      <c r="C472" s="7" t="s">
        <v>15</v>
      </c>
      <c r="D472" s="6" t="s">
        <v>32</v>
      </c>
      <c r="E472" s="31">
        <v>1000</v>
      </c>
      <c r="F472" s="32" t="s">
        <v>10</v>
      </c>
      <c r="G472" s="24">
        <v>29484.488174731232</v>
      </c>
    </row>
    <row r="473" spans="1:7" ht="15.75" customHeight="1" x14ac:dyDescent="0.2">
      <c r="A473" s="66">
        <v>44865</v>
      </c>
      <c r="B473" s="6" t="s">
        <v>45</v>
      </c>
      <c r="C473" s="7" t="s">
        <v>15</v>
      </c>
      <c r="D473" s="6" t="s">
        <v>33</v>
      </c>
      <c r="E473" s="31">
        <v>240</v>
      </c>
      <c r="F473" s="32" t="s">
        <v>10</v>
      </c>
      <c r="G473" s="24">
        <v>90538.384540699844</v>
      </c>
    </row>
    <row r="474" spans="1:7" ht="15.75" customHeight="1" x14ac:dyDescent="0.2">
      <c r="A474" s="67"/>
      <c r="B474" s="8"/>
      <c r="C474" s="9"/>
      <c r="D474" s="10"/>
      <c r="E474" s="34"/>
      <c r="F474" s="9"/>
      <c r="G474" s="25"/>
    </row>
    <row r="475" spans="1:7" ht="15.75" customHeight="1" x14ac:dyDescent="0.2">
      <c r="A475" s="66">
        <v>44866</v>
      </c>
      <c r="B475" s="6" t="s">
        <v>37</v>
      </c>
      <c r="C475" s="6" t="s">
        <v>15</v>
      </c>
      <c r="D475" s="5" t="s">
        <v>39</v>
      </c>
      <c r="E475" s="31">
        <v>4</v>
      </c>
      <c r="F475" s="32" t="s">
        <v>10</v>
      </c>
      <c r="G475" s="24">
        <v>2046148.016613137</v>
      </c>
    </row>
    <row r="476" spans="1:7" ht="15.75" customHeight="1" x14ac:dyDescent="0.2">
      <c r="A476" s="66">
        <v>44866</v>
      </c>
      <c r="B476" s="6" t="s">
        <v>37</v>
      </c>
      <c r="C476" s="6" t="s">
        <v>15</v>
      </c>
      <c r="D476" s="5" t="s">
        <v>40</v>
      </c>
      <c r="E476" s="31">
        <v>2</v>
      </c>
      <c r="F476" s="32" t="s">
        <v>10</v>
      </c>
      <c r="G476" s="24">
        <v>645330.76956244034</v>
      </c>
    </row>
    <row r="477" spans="1:7" ht="15.75" customHeight="1" x14ac:dyDescent="0.2">
      <c r="A477" s="66">
        <v>44866</v>
      </c>
      <c r="B477" s="6" t="s">
        <v>37</v>
      </c>
      <c r="C477" s="6" t="s">
        <v>15</v>
      </c>
      <c r="D477" s="5" t="s">
        <v>41</v>
      </c>
      <c r="E477" s="31">
        <v>2</v>
      </c>
      <c r="F477" s="32" t="s">
        <v>10</v>
      </c>
      <c r="G477" s="24">
        <v>5850501.231311176</v>
      </c>
    </row>
    <row r="478" spans="1:7" ht="15.75" customHeight="1" x14ac:dyDescent="0.2">
      <c r="A478" s="66">
        <v>44866</v>
      </c>
      <c r="B478" s="6" t="s">
        <v>37</v>
      </c>
      <c r="C478" s="6" t="s">
        <v>15</v>
      </c>
      <c r="D478" s="5" t="s">
        <v>42</v>
      </c>
      <c r="E478" s="31">
        <v>2</v>
      </c>
      <c r="F478" s="32" t="s">
        <v>10</v>
      </c>
      <c r="G478" s="24">
        <v>414144.2888920338</v>
      </c>
    </row>
    <row r="479" spans="1:7" ht="15.75" customHeight="1" x14ac:dyDescent="0.2">
      <c r="A479" s="66">
        <v>44866</v>
      </c>
      <c r="B479" s="6" t="s">
        <v>37</v>
      </c>
      <c r="C479" s="6" t="s">
        <v>15</v>
      </c>
      <c r="D479" s="5" t="s">
        <v>43</v>
      </c>
      <c r="E479" s="31">
        <v>12</v>
      </c>
      <c r="F479" s="32" t="s">
        <v>10</v>
      </c>
      <c r="G479" s="24">
        <v>302325.8233488166</v>
      </c>
    </row>
    <row r="480" spans="1:7" ht="15.75" customHeight="1" x14ac:dyDescent="0.2">
      <c r="A480" s="66"/>
      <c r="D480" s="5"/>
      <c r="E480" s="31"/>
      <c r="F480" s="32"/>
      <c r="G480" s="24"/>
    </row>
    <row r="481" spans="1:7" ht="15.75" customHeight="1" x14ac:dyDescent="0.2">
      <c r="A481" s="67">
        <v>44866</v>
      </c>
      <c r="B481" s="8" t="s">
        <v>37</v>
      </c>
      <c r="C481" s="8" t="s">
        <v>15</v>
      </c>
      <c r="D481" s="35" t="s">
        <v>44</v>
      </c>
      <c r="E481" s="34">
        <v>2</v>
      </c>
      <c r="F481" s="9" t="s">
        <v>10</v>
      </c>
      <c r="G481" s="25">
        <v>153597.92184158548</v>
      </c>
    </row>
    <row r="482" spans="1:7" ht="15.75" customHeight="1" x14ac:dyDescent="0.2">
      <c r="A482" s="66">
        <v>44867</v>
      </c>
      <c r="B482" s="6" t="s">
        <v>37</v>
      </c>
      <c r="C482" s="6" t="s">
        <v>15</v>
      </c>
      <c r="D482" s="5" t="s">
        <v>39</v>
      </c>
      <c r="E482" s="31">
        <v>2</v>
      </c>
      <c r="F482" s="32" t="s">
        <v>10</v>
      </c>
      <c r="G482" s="24">
        <v>1023530.8879321959</v>
      </c>
    </row>
    <row r="483" spans="1:7" ht="15.75" customHeight="1" x14ac:dyDescent="0.2">
      <c r="A483" s="66">
        <v>44867</v>
      </c>
      <c r="B483" s="6" t="s">
        <v>37</v>
      </c>
      <c r="C483" s="6" t="s">
        <v>15</v>
      </c>
      <c r="D483" s="5" t="s">
        <v>40</v>
      </c>
      <c r="E483" s="31">
        <v>1</v>
      </c>
      <c r="F483" s="32" t="s">
        <v>10</v>
      </c>
      <c r="G483" s="24">
        <v>324358.27303288056</v>
      </c>
    </row>
    <row r="484" spans="1:7" ht="15.75" customHeight="1" x14ac:dyDescent="0.2">
      <c r="A484" s="66">
        <v>44867</v>
      </c>
      <c r="B484" s="6" t="s">
        <v>37</v>
      </c>
      <c r="C484" s="6" t="s">
        <v>15</v>
      </c>
      <c r="D484" s="5" t="s">
        <v>41</v>
      </c>
      <c r="E484" s="31">
        <v>1</v>
      </c>
      <c r="F484" s="32" t="s">
        <v>10</v>
      </c>
      <c r="G484" s="24">
        <v>2950544.0154994484</v>
      </c>
    </row>
    <row r="485" spans="1:7" ht="15.75" customHeight="1" x14ac:dyDescent="0.2">
      <c r="A485" s="66">
        <v>44867</v>
      </c>
      <c r="B485" s="6" t="s">
        <v>37</v>
      </c>
      <c r="C485" s="6" t="s">
        <v>15</v>
      </c>
      <c r="D485" s="5" t="s">
        <v>42</v>
      </c>
      <c r="E485" s="31">
        <v>1</v>
      </c>
      <c r="F485" s="32" t="s">
        <v>10</v>
      </c>
      <c r="G485" s="24">
        <v>206191.37868094177</v>
      </c>
    </row>
    <row r="486" spans="1:7" ht="15.75" customHeight="1" x14ac:dyDescent="0.2">
      <c r="A486" s="66">
        <v>44867</v>
      </c>
      <c r="B486" s="6" t="s">
        <v>37</v>
      </c>
      <c r="C486" s="6" t="s">
        <v>15</v>
      </c>
      <c r="D486" s="5" t="s">
        <v>43</v>
      </c>
      <c r="E486" s="31">
        <v>6</v>
      </c>
      <c r="F486" s="32" t="s">
        <v>10</v>
      </c>
      <c r="G486" s="24">
        <v>151200.18472112255</v>
      </c>
    </row>
    <row r="487" spans="1:7" ht="15.75" customHeight="1" x14ac:dyDescent="0.2">
      <c r="A487" s="66"/>
      <c r="D487" s="5"/>
      <c r="E487" s="31"/>
      <c r="F487" s="32"/>
      <c r="G487" s="24"/>
    </row>
    <row r="488" spans="1:7" ht="15.75" customHeight="1" x14ac:dyDescent="0.2">
      <c r="A488" s="67">
        <v>44867</v>
      </c>
      <c r="B488" s="8" t="s">
        <v>37</v>
      </c>
      <c r="C488" s="8" t="s">
        <v>15</v>
      </c>
      <c r="D488" s="35" t="s">
        <v>44</v>
      </c>
      <c r="E488" s="34">
        <v>1</v>
      </c>
      <c r="F488" s="9" t="s">
        <v>10</v>
      </c>
      <c r="G488" s="25">
        <v>77416.929546064988</v>
      </c>
    </row>
    <row r="489" spans="1:7" ht="15.75" customHeight="1" x14ac:dyDescent="0.2">
      <c r="A489" s="66">
        <v>44868</v>
      </c>
      <c r="B489" s="6" t="s">
        <v>37</v>
      </c>
      <c r="C489" s="6" t="s">
        <v>15</v>
      </c>
      <c r="D489" s="5" t="s">
        <v>39</v>
      </c>
      <c r="E489" s="31">
        <v>6</v>
      </c>
      <c r="F489" s="32" t="s">
        <v>10</v>
      </c>
      <c r="G489" s="24">
        <v>3042486.2251945487</v>
      </c>
    </row>
    <row r="490" spans="1:7" ht="15.75" customHeight="1" x14ac:dyDescent="0.2">
      <c r="A490" s="66">
        <v>44868</v>
      </c>
      <c r="B490" s="6" t="s">
        <v>37</v>
      </c>
      <c r="C490" s="6" t="s">
        <v>15</v>
      </c>
      <c r="D490" s="5" t="s">
        <v>40</v>
      </c>
      <c r="E490" s="31">
        <v>3</v>
      </c>
      <c r="F490" s="32" t="s">
        <v>10</v>
      </c>
      <c r="G490" s="24">
        <v>975163.59751169314</v>
      </c>
    </row>
    <row r="491" spans="1:7" ht="15.75" customHeight="1" x14ac:dyDescent="0.2">
      <c r="A491" s="66">
        <v>44868</v>
      </c>
      <c r="B491" s="6" t="s">
        <v>37</v>
      </c>
      <c r="C491" s="6" t="s">
        <v>15</v>
      </c>
      <c r="D491" s="5" t="s">
        <v>41</v>
      </c>
      <c r="E491" s="31">
        <v>3</v>
      </c>
      <c r="F491" s="32" t="s">
        <v>10</v>
      </c>
      <c r="G491" s="24">
        <v>8792738.3795807529</v>
      </c>
    </row>
    <row r="492" spans="1:7" ht="15.75" customHeight="1" x14ac:dyDescent="0.2">
      <c r="A492" s="66">
        <v>44868</v>
      </c>
      <c r="B492" s="6" t="s">
        <v>37</v>
      </c>
      <c r="C492" s="6" t="s">
        <v>15</v>
      </c>
      <c r="D492" s="5" t="s">
        <v>42</v>
      </c>
      <c r="E492" s="31">
        <v>3</v>
      </c>
      <c r="F492" s="32" t="s">
        <v>10</v>
      </c>
      <c r="G492" s="24">
        <v>613839.92549752223</v>
      </c>
    </row>
    <row r="493" spans="1:7" ht="15.75" customHeight="1" x14ac:dyDescent="0.2">
      <c r="A493" s="66">
        <v>44868</v>
      </c>
      <c r="B493" s="6" t="s">
        <v>37</v>
      </c>
      <c r="C493" s="6" t="s">
        <v>15</v>
      </c>
      <c r="D493" s="5" t="s">
        <v>43</v>
      </c>
      <c r="E493" s="31">
        <v>18</v>
      </c>
      <c r="F493" s="32" t="s">
        <v>10</v>
      </c>
      <c r="G493" s="24">
        <v>456343.28408950078</v>
      </c>
    </row>
    <row r="494" spans="1:7" ht="15.75" customHeight="1" x14ac:dyDescent="0.2">
      <c r="A494" s="66"/>
      <c r="D494" s="5"/>
      <c r="E494" s="31"/>
      <c r="F494" s="32"/>
      <c r="G494" s="24"/>
    </row>
    <row r="495" spans="1:7" ht="15.75" customHeight="1" x14ac:dyDescent="0.2">
      <c r="A495" s="67">
        <v>44868</v>
      </c>
      <c r="B495" s="8" t="s">
        <v>37</v>
      </c>
      <c r="C495" s="8" t="s">
        <v>15</v>
      </c>
      <c r="D495" s="35" t="s">
        <v>44</v>
      </c>
      <c r="E495" s="34">
        <v>3</v>
      </c>
      <c r="F495" s="9" t="s">
        <v>10</v>
      </c>
      <c r="G495" s="25">
        <v>230055.2233061509</v>
      </c>
    </row>
    <row r="496" spans="1:7" ht="15.75" customHeight="1" x14ac:dyDescent="0.2">
      <c r="A496" s="66">
        <v>44869</v>
      </c>
      <c r="B496" s="6" t="s">
        <v>37</v>
      </c>
      <c r="C496" s="6" t="s">
        <v>15</v>
      </c>
      <c r="D496" s="5" t="s">
        <v>39</v>
      </c>
      <c r="E496" s="31">
        <v>4</v>
      </c>
      <c r="F496" s="32" t="s">
        <v>10</v>
      </c>
      <c r="G496" s="24">
        <v>2015031.6806307673</v>
      </c>
    </row>
    <row r="497" spans="1:7" ht="15.75" customHeight="1" x14ac:dyDescent="0.2">
      <c r="A497" s="66">
        <v>44869</v>
      </c>
      <c r="B497" s="6" t="s">
        <v>37</v>
      </c>
      <c r="C497" s="6" t="s">
        <v>15</v>
      </c>
      <c r="D497" s="5" t="s">
        <v>40</v>
      </c>
      <c r="E497" s="31">
        <v>2</v>
      </c>
      <c r="F497" s="32" t="s">
        <v>10</v>
      </c>
      <c r="G497" s="24">
        <v>649229.19136912737</v>
      </c>
    </row>
    <row r="498" spans="1:7" ht="15.75" customHeight="1" x14ac:dyDescent="0.2">
      <c r="A498" s="66">
        <v>44869</v>
      </c>
      <c r="B498" s="6" t="s">
        <v>37</v>
      </c>
      <c r="C498" s="6" t="s">
        <v>15</v>
      </c>
      <c r="D498" s="5" t="s">
        <v>41</v>
      </c>
      <c r="E498" s="31">
        <v>2</v>
      </c>
      <c r="F498" s="32" t="s">
        <v>10</v>
      </c>
      <c r="G498" s="24">
        <v>5907234.659936511</v>
      </c>
    </row>
    <row r="499" spans="1:7" ht="15.75" customHeight="1" x14ac:dyDescent="0.2">
      <c r="A499" s="66">
        <v>44869</v>
      </c>
      <c r="B499" s="6" t="s">
        <v>37</v>
      </c>
      <c r="C499" s="6" t="s">
        <v>15</v>
      </c>
      <c r="D499" s="5" t="s">
        <v>42</v>
      </c>
      <c r="E499" s="31">
        <v>2</v>
      </c>
      <c r="F499" s="32" t="s">
        <v>10</v>
      </c>
      <c r="G499" s="24">
        <v>408590.91428098362</v>
      </c>
    </row>
    <row r="500" spans="1:7" ht="15.75" customHeight="1" x14ac:dyDescent="0.2">
      <c r="A500" s="66">
        <v>44869</v>
      </c>
      <c r="B500" s="6" t="s">
        <v>37</v>
      </c>
      <c r="C500" s="6" t="s">
        <v>15</v>
      </c>
      <c r="D500" s="5" t="s">
        <v>43</v>
      </c>
      <c r="E500" s="31">
        <v>12</v>
      </c>
      <c r="F500" s="32" t="s">
        <v>10</v>
      </c>
      <c r="G500" s="24">
        <v>305855.43855994241</v>
      </c>
    </row>
    <row r="501" spans="1:7" ht="15.75" customHeight="1" x14ac:dyDescent="0.2">
      <c r="A501" s="66"/>
      <c r="D501" s="5"/>
      <c r="E501" s="31"/>
      <c r="F501" s="32"/>
      <c r="G501" s="24"/>
    </row>
    <row r="502" spans="1:7" ht="15.75" customHeight="1" x14ac:dyDescent="0.2">
      <c r="A502" s="67">
        <v>44869</v>
      </c>
      <c r="B502" s="8" t="s">
        <v>37</v>
      </c>
      <c r="C502" s="8" t="s">
        <v>15</v>
      </c>
      <c r="D502" s="35" t="s">
        <v>44</v>
      </c>
      <c r="E502" s="34">
        <v>2</v>
      </c>
      <c r="F502" s="9" t="s">
        <v>10</v>
      </c>
      <c r="G502" s="25">
        <v>153300.60706353959</v>
      </c>
    </row>
    <row r="503" spans="1:7" ht="15.75" customHeight="1" x14ac:dyDescent="0.2">
      <c r="A503" s="66">
        <v>44872</v>
      </c>
      <c r="B503" s="6" t="s">
        <v>37</v>
      </c>
      <c r="C503" s="6" t="s">
        <v>15</v>
      </c>
      <c r="D503" s="5" t="s">
        <v>39</v>
      </c>
      <c r="E503" s="31">
        <v>2</v>
      </c>
      <c r="F503" s="32" t="s">
        <v>10</v>
      </c>
      <c r="G503" s="24">
        <v>1015925.1471853037</v>
      </c>
    </row>
    <row r="504" spans="1:7" ht="15.75" customHeight="1" x14ac:dyDescent="0.2">
      <c r="A504" s="66">
        <v>44872</v>
      </c>
      <c r="B504" s="6" t="s">
        <v>37</v>
      </c>
      <c r="C504" s="6" t="s">
        <v>15</v>
      </c>
      <c r="D504" s="5" t="s">
        <v>40</v>
      </c>
      <c r="E504" s="31">
        <v>1</v>
      </c>
      <c r="F504" s="32" t="s">
        <v>10</v>
      </c>
      <c r="G504" s="24">
        <v>327875.86067737278</v>
      </c>
    </row>
    <row r="505" spans="1:7" ht="15.75" customHeight="1" x14ac:dyDescent="0.2">
      <c r="A505" s="66">
        <v>44872</v>
      </c>
      <c r="B505" s="6" t="s">
        <v>37</v>
      </c>
      <c r="C505" s="6" t="s">
        <v>15</v>
      </c>
      <c r="D505" s="5" t="s">
        <v>41</v>
      </c>
      <c r="E505" s="31">
        <v>1</v>
      </c>
      <c r="F505" s="32" t="s">
        <v>10</v>
      </c>
      <c r="G505" s="24">
        <v>2939577.5325230644</v>
      </c>
    </row>
    <row r="506" spans="1:7" ht="15.75" customHeight="1" x14ac:dyDescent="0.2">
      <c r="A506" s="66">
        <v>44872</v>
      </c>
      <c r="B506" s="6" t="s">
        <v>37</v>
      </c>
      <c r="C506" s="6" t="s">
        <v>15</v>
      </c>
      <c r="D506" s="5" t="s">
        <v>42</v>
      </c>
      <c r="E506" s="31">
        <v>1</v>
      </c>
      <c r="F506" s="32" t="s">
        <v>10</v>
      </c>
      <c r="G506" s="24">
        <v>205060.86546279219</v>
      </c>
    </row>
    <row r="507" spans="1:7" ht="15.75" customHeight="1" x14ac:dyDescent="0.2">
      <c r="A507" s="66">
        <v>44872</v>
      </c>
      <c r="B507" s="6" t="s">
        <v>37</v>
      </c>
      <c r="C507" s="6" t="s">
        <v>15</v>
      </c>
      <c r="D507" s="5" t="s">
        <v>43</v>
      </c>
      <c r="E507" s="31">
        <v>6</v>
      </c>
      <c r="F507" s="32" t="s">
        <v>10</v>
      </c>
      <c r="G507" s="24">
        <v>154188.84923896496</v>
      </c>
    </row>
    <row r="508" spans="1:7" ht="15.75" customHeight="1" x14ac:dyDescent="0.2">
      <c r="A508" s="66"/>
      <c r="D508" s="5"/>
      <c r="E508" s="31"/>
      <c r="F508" s="32"/>
      <c r="G508" s="24"/>
    </row>
    <row r="509" spans="1:7" ht="15.75" customHeight="1" x14ac:dyDescent="0.2">
      <c r="A509" s="67">
        <v>44872</v>
      </c>
      <c r="B509" s="8" t="s">
        <v>37</v>
      </c>
      <c r="C509" s="8" t="s">
        <v>15</v>
      </c>
      <c r="D509" s="35" t="s">
        <v>44</v>
      </c>
      <c r="E509" s="34">
        <v>1</v>
      </c>
      <c r="F509" s="9" t="s">
        <v>10</v>
      </c>
      <c r="G509" s="25">
        <v>76722.858819085479</v>
      </c>
    </row>
    <row r="510" spans="1:7" ht="15.75" customHeight="1" x14ac:dyDescent="0.2">
      <c r="A510" s="66">
        <v>44873</v>
      </c>
      <c r="B510" s="6" t="s">
        <v>45</v>
      </c>
      <c r="C510" s="7" t="s">
        <v>15</v>
      </c>
      <c r="D510" s="6" t="s">
        <v>26</v>
      </c>
      <c r="E510" s="31">
        <v>12560</v>
      </c>
      <c r="F510" s="32" t="s">
        <v>10</v>
      </c>
      <c r="G510" s="24">
        <v>13250.047129027964</v>
      </c>
    </row>
    <row r="511" spans="1:7" ht="15.75" customHeight="1" x14ac:dyDescent="0.2">
      <c r="A511" s="66">
        <v>44873</v>
      </c>
      <c r="B511" s="6" t="s">
        <v>45</v>
      </c>
      <c r="C511" s="7" t="s">
        <v>15</v>
      </c>
      <c r="D511" s="6" t="s">
        <v>27</v>
      </c>
      <c r="E511" s="31">
        <v>9600</v>
      </c>
      <c r="F511" s="32" t="s">
        <v>10</v>
      </c>
      <c r="G511" s="24">
        <v>52080.130801123189</v>
      </c>
    </row>
    <row r="512" spans="1:7" ht="15.75" customHeight="1" x14ac:dyDescent="0.2">
      <c r="A512" s="66">
        <v>44873</v>
      </c>
      <c r="B512" s="6" t="s">
        <v>45</v>
      </c>
      <c r="C512" s="7" t="s">
        <v>15</v>
      </c>
      <c r="D512" s="6" t="s">
        <v>28</v>
      </c>
      <c r="E512" s="31">
        <v>16000</v>
      </c>
      <c r="F512" s="32" t="s">
        <v>10</v>
      </c>
      <c r="G512" s="24">
        <v>32674.292229569226</v>
      </c>
    </row>
    <row r="513" spans="1:7" ht="15.75" customHeight="1" x14ac:dyDescent="0.2">
      <c r="A513" s="66">
        <v>44873</v>
      </c>
      <c r="B513" s="6" t="s">
        <v>45</v>
      </c>
      <c r="C513" s="7" t="s">
        <v>15</v>
      </c>
      <c r="D513" s="6" t="s">
        <v>29</v>
      </c>
      <c r="E513" s="31">
        <v>40000</v>
      </c>
      <c r="F513" s="32" t="s">
        <v>10</v>
      </c>
      <c r="G513" s="24">
        <v>384579.17429960927</v>
      </c>
    </row>
    <row r="514" spans="1:7" ht="15.75" customHeight="1" x14ac:dyDescent="0.2">
      <c r="A514" s="66">
        <v>44873</v>
      </c>
      <c r="B514" s="6" t="s">
        <v>45</v>
      </c>
      <c r="C514" s="7" t="s">
        <v>15</v>
      </c>
      <c r="D514" s="6" t="s">
        <v>30</v>
      </c>
      <c r="E514" s="31">
        <v>40000</v>
      </c>
      <c r="F514" s="32" t="s">
        <v>10</v>
      </c>
      <c r="G514" s="24">
        <v>615541.54094334925</v>
      </c>
    </row>
    <row r="515" spans="1:7" ht="15.75" customHeight="1" x14ac:dyDescent="0.2">
      <c r="A515" s="66">
        <v>44873</v>
      </c>
      <c r="B515" s="6" t="s">
        <v>45</v>
      </c>
      <c r="C515" s="7" t="s">
        <v>15</v>
      </c>
      <c r="D515" s="6" t="s">
        <v>31</v>
      </c>
      <c r="E515" s="31">
        <v>80000</v>
      </c>
      <c r="F515" s="32" t="s">
        <v>10</v>
      </c>
      <c r="G515" s="24">
        <v>227509.09752573704</v>
      </c>
    </row>
    <row r="516" spans="1:7" ht="15.75" customHeight="1" x14ac:dyDescent="0.2">
      <c r="A516" s="66">
        <v>44873</v>
      </c>
      <c r="B516" s="6" t="s">
        <v>45</v>
      </c>
      <c r="C516" s="7" t="s">
        <v>15</v>
      </c>
      <c r="D516" s="6" t="s">
        <v>32</v>
      </c>
      <c r="E516" s="31">
        <v>2000</v>
      </c>
      <c r="F516" s="32" t="s">
        <v>10</v>
      </c>
      <c r="G516" s="24">
        <v>60116.109113607548</v>
      </c>
    </row>
    <row r="517" spans="1:7" ht="15.75" customHeight="1" x14ac:dyDescent="0.2">
      <c r="A517" s="66">
        <v>44873</v>
      </c>
      <c r="B517" s="6" t="s">
        <v>45</v>
      </c>
      <c r="C517" s="7" t="s">
        <v>15</v>
      </c>
      <c r="D517" s="6" t="s">
        <v>33</v>
      </c>
      <c r="E517" s="31">
        <v>480</v>
      </c>
      <c r="F517" s="32" t="s">
        <v>10</v>
      </c>
      <c r="G517" s="24">
        <v>177243.7184095291</v>
      </c>
    </row>
    <row r="518" spans="1:7" ht="15.75" customHeight="1" x14ac:dyDescent="0.2">
      <c r="A518" s="67"/>
      <c r="B518" s="8"/>
      <c r="C518" s="9"/>
      <c r="D518" s="10"/>
      <c r="E518" s="34"/>
      <c r="F518" s="9"/>
      <c r="G518" s="25"/>
    </row>
    <row r="519" spans="1:7" ht="15.75" customHeight="1" x14ac:dyDescent="0.2">
      <c r="A519" s="66">
        <v>44874</v>
      </c>
      <c r="B519" s="6" t="s">
        <v>45</v>
      </c>
      <c r="C519" s="7" t="s">
        <v>15</v>
      </c>
      <c r="D519" s="6" t="s">
        <v>26</v>
      </c>
      <c r="E519" s="31">
        <v>9420</v>
      </c>
      <c r="F519" s="32" t="s">
        <v>10</v>
      </c>
      <c r="G519" s="24">
        <v>9884.3355000104511</v>
      </c>
    </row>
    <row r="520" spans="1:7" ht="15.75" customHeight="1" x14ac:dyDescent="0.2">
      <c r="A520" s="66">
        <v>44874</v>
      </c>
      <c r="B520" s="6" t="s">
        <v>45</v>
      </c>
      <c r="C520" s="7" t="s">
        <v>15</v>
      </c>
      <c r="D520" s="6" t="s">
        <v>27</v>
      </c>
      <c r="E520" s="31">
        <v>7200</v>
      </c>
      <c r="F520" s="32" t="s">
        <v>10</v>
      </c>
      <c r="G520" s="24">
        <v>38897.86492626465</v>
      </c>
    </row>
    <row r="521" spans="1:7" ht="15.75" customHeight="1" x14ac:dyDescent="0.2">
      <c r="A521" s="66">
        <v>44874</v>
      </c>
      <c r="B521" s="6" t="s">
        <v>45</v>
      </c>
      <c r="C521" s="7" t="s">
        <v>15</v>
      </c>
      <c r="D521" s="6" t="s">
        <v>28</v>
      </c>
      <c r="E521" s="31">
        <v>12000</v>
      </c>
      <c r="F521" s="32" t="s">
        <v>10</v>
      </c>
      <c r="G521" s="24">
        <v>24658.795993307231</v>
      </c>
    </row>
    <row r="522" spans="1:7" ht="15.75" customHeight="1" x14ac:dyDescent="0.2">
      <c r="A522" s="66">
        <v>44874</v>
      </c>
      <c r="B522" s="6" t="s">
        <v>45</v>
      </c>
      <c r="C522" s="7" t="s">
        <v>15</v>
      </c>
      <c r="D522" s="6" t="s">
        <v>29</v>
      </c>
      <c r="E522" s="31">
        <v>30000</v>
      </c>
      <c r="F522" s="32" t="s">
        <v>10</v>
      </c>
      <c r="G522" s="24">
        <v>288707.40559742035</v>
      </c>
    </row>
    <row r="523" spans="1:7" ht="15.75" customHeight="1" x14ac:dyDescent="0.2">
      <c r="A523" s="66">
        <v>44874</v>
      </c>
      <c r="B523" s="6" t="s">
        <v>45</v>
      </c>
      <c r="C523" s="7" t="s">
        <v>15</v>
      </c>
      <c r="D523" s="6" t="s">
        <v>30</v>
      </c>
      <c r="E523" s="31">
        <v>30000</v>
      </c>
      <c r="F523" s="32" t="s">
        <v>10</v>
      </c>
      <c r="G523" s="24">
        <v>457153.42717513186</v>
      </c>
    </row>
    <row r="524" spans="1:7" ht="15.75" customHeight="1" x14ac:dyDescent="0.2">
      <c r="A524" s="66">
        <v>44874</v>
      </c>
      <c r="B524" s="6" t="s">
        <v>45</v>
      </c>
      <c r="C524" s="7" t="s">
        <v>15</v>
      </c>
      <c r="D524" s="6" t="s">
        <v>31</v>
      </c>
      <c r="E524" s="31">
        <v>60000</v>
      </c>
      <c r="F524" s="32" t="s">
        <v>10</v>
      </c>
      <c r="G524" s="24">
        <v>171817.12995959699</v>
      </c>
    </row>
    <row r="525" spans="1:7" ht="15.75" customHeight="1" x14ac:dyDescent="0.2">
      <c r="A525" s="66">
        <v>44874</v>
      </c>
      <c r="B525" s="6" t="s">
        <v>45</v>
      </c>
      <c r="C525" s="7" t="s">
        <v>15</v>
      </c>
      <c r="D525" s="6" t="s">
        <v>32</v>
      </c>
      <c r="E525" s="31">
        <v>1500</v>
      </c>
      <c r="F525" s="32" t="s">
        <v>10</v>
      </c>
      <c r="G525" s="24">
        <v>45147.7949878687</v>
      </c>
    </row>
    <row r="526" spans="1:7" ht="15.75" customHeight="1" x14ac:dyDescent="0.2">
      <c r="A526" s="66">
        <v>44874</v>
      </c>
      <c r="B526" s="6" t="s">
        <v>45</v>
      </c>
      <c r="C526" s="7" t="s">
        <v>15</v>
      </c>
      <c r="D526" s="6" t="s">
        <v>33</v>
      </c>
      <c r="E526" s="31">
        <v>360</v>
      </c>
      <c r="F526" s="32" t="s">
        <v>10</v>
      </c>
      <c r="G526" s="24">
        <v>132619.9415041733</v>
      </c>
    </row>
    <row r="527" spans="1:7" ht="15.75" customHeight="1" x14ac:dyDescent="0.2">
      <c r="A527" s="67"/>
      <c r="B527" s="8"/>
      <c r="C527" s="9"/>
      <c r="D527" s="10"/>
      <c r="E527" s="34"/>
      <c r="F527" s="9"/>
      <c r="G527" s="25"/>
    </row>
    <row r="528" spans="1:7" ht="15.75" customHeight="1" x14ac:dyDescent="0.2">
      <c r="A528" s="66">
        <v>44875</v>
      </c>
      <c r="B528" s="6" t="s">
        <v>37</v>
      </c>
      <c r="C528" s="6" t="s">
        <v>15</v>
      </c>
      <c r="D528" s="5" t="s">
        <v>39</v>
      </c>
      <c r="E528" s="31">
        <v>4</v>
      </c>
      <c r="F528" s="32" t="s">
        <v>10</v>
      </c>
      <c r="G528" s="24">
        <v>2004777.6539634757</v>
      </c>
    </row>
    <row r="529" spans="1:7" ht="15.75" customHeight="1" x14ac:dyDescent="0.2">
      <c r="A529" s="66">
        <v>44875</v>
      </c>
      <c r="B529" s="6" t="s">
        <v>37</v>
      </c>
      <c r="C529" s="6" t="s">
        <v>15</v>
      </c>
      <c r="D529" s="5" t="s">
        <v>40</v>
      </c>
      <c r="E529" s="31">
        <v>2</v>
      </c>
      <c r="F529" s="32" t="s">
        <v>10</v>
      </c>
      <c r="G529" s="24">
        <v>674043.42241898167</v>
      </c>
    </row>
    <row r="530" spans="1:7" ht="15.75" customHeight="1" x14ac:dyDescent="0.2">
      <c r="A530" s="66">
        <v>44875</v>
      </c>
      <c r="B530" s="6" t="s">
        <v>37</v>
      </c>
      <c r="C530" s="6" t="s">
        <v>15</v>
      </c>
      <c r="D530" s="5" t="s">
        <v>41</v>
      </c>
      <c r="E530" s="31">
        <v>2</v>
      </c>
      <c r="F530" s="32" t="s">
        <v>10</v>
      </c>
      <c r="G530" s="24">
        <v>5777648.6172292298</v>
      </c>
    </row>
    <row r="531" spans="1:7" ht="15.75" customHeight="1" x14ac:dyDescent="0.2">
      <c r="A531" s="66">
        <v>44875</v>
      </c>
      <c r="B531" s="6" t="s">
        <v>37</v>
      </c>
      <c r="C531" s="6" t="s">
        <v>15</v>
      </c>
      <c r="D531" s="5" t="s">
        <v>42</v>
      </c>
      <c r="E531" s="31">
        <v>2</v>
      </c>
      <c r="F531" s="32" t="s">
        <v>10</v>
      </c>
      <c r="G531" s="24">
        <v>406453.2912284903</v>
      </c>
    </row>
    <row r="532" spans="1:7" ht="15.75" customHeight="1" x14ac:dyDescent="0.2">
      <c r="A532" s="66">
        <v>44875</v>
      </c>
      <c r="B532" s="6" t="s">
        <v>37</v>
      </c>
      <c r="C532" s="6" t="s">
        <v>15</v>
      </c>
      <c r="D532" s="5" t="s">
        <v>43</v>
      </c>
      <c r="E532" s="31">
        <v>12</v>
      </c>
      <c r="F532" s="32" t="s">
        <v>10</v>
      </c>
      <c r="G532" s="24">
        <v>303144.90279981703</v>
      </c>
    </row>
    <row r="533" spans="1:7" ht="15.75" customHeight="1" x14ac:dyDescent="0.2">
      <c r="A533" s="66"/>
      <c r="D533" s="5"/>
      <c r="E533" s="31"/>
      <c r="F533" s="32"/>
      <c r="G533" s="24"/>
    </row>
    <row r="534" spans="1:7" ht="15.75" customHeight="1" x14ac:dyDescent="0.2">
      <c r="A534" s="67">
        <v>44875</v>
      </c>
      <c r="B534" s="8" t="s">
        <v>37</v>
      </c>
      <c r="C534" s="8" t="s">
        <v>15</v>
      </c>
      <c r="D534" s="35" t="s">
        <v>44</v>
      </c>
      <c r="E534" s="34">
        <v>2</v>
      </c>
      <c r="F534" s="9" t="s">
        <v>10</v>
      </c>
      <c r="G534" s="25">
        <v>155902.31695143992</v>
      </c>
    </row>
    <row r="535" spans="1:7" ht="15.75" customHeight="1" x14ac:dyDescent="0.2">
      <c r="A535" s="66">
        <v>44876</v>
      </c>
      <c r="B535" s="6" t="s">
        <v>37</v>
      </c>
      <c r="C535" s="6" t="s">
        <v>15</v>
      </c>
      <c r="D535" s="5" t="s">
        <v>39</v>
      </c>
      <c r="E535" s="31">
        <v>2</v>
      </c>
      <c r="F535" s="32" t="s">
        <v>10</v>
      </c>
      <c r="G535" s="24">
        <v>1011457.0130274741</v>
      </c>
    </row>
    <row r="536" spans="1:7" ht="15.75" customHeight="1" x14ac:dyDescent="0.2">
      <c r="A536" s="66">
        <v>44876</v>
      </c>
      <c r="B536" s="6" t="s">
        <v>37</v>
      </c>
      <c r="C536" s="6" t="s">
        <v>15</v>
      </c>
      <c r="D536" s="5" t="s">
        <v>40</v>
      </c>
      <c r="E536" s="31">
        <v>1</v>
      </c>
      <c r="F536" s="32" t="s">
        <v>10</v>
      </c>
      <c r="G536" s="24">
        <v>334408.63876367483</v>
      </c>
    </row>
    <row r="537" spans="1:7" ht="15.75" customHeight="1" x14ac:dyDescent="0.2">
      <c r="A537" s="66">
        <v>44876</v>
      </c>
      <c r="B537" s="6" t="s">
        <v>37</v>
      </c>
      <c r="C537" s="6" t="s">
        <v>15</v>
      </c>
      <c r="D537" s="5" t="s">
        <v>41</v>
      </c>
      <c r="E537" s="31">
        <v>1</v>
      </c>
      <c r="F537" s="32" t="s">
        <v>10</v>
      </c>
      <c r="G537" s="24">
        <v>2875381.3823456238</v>
      </c>
    </row>
    <row r="538" spans="1:7" ht="15.75" customHeight="1" x14ac:dyDescent="0.2">
      <c r="A538" s="66">
        <v>44876</v>
      </c>
      <c r="B538" s="6" t="s">
        <v>37</v>
      </c>
      <c r="C538" s="6" t="s">
        <v>15</v>
      </c>
      <c r="D538" s="5" t="s">
        <v>42</v>
      </c>
      <c r="E538" s="31">
        <v>1</v>
      </c>
      <c r="F538" s="32" t="s">
        <v>10</v>
      </c>
      <c r="G538" s="24">
        <v>203561.27359784563</v>
      </c>
    </row>
    <row r="539" spans="1:7" ht="15.75" customHeight="1" x14ac:dyDescent="0.2">
      <c r="A539" s="66">
        <v>44876</v>
      </c>
      <c r="B539" s="6" t="s">
        <v>37</v>
      </c>
      <c r="C539" s="6" t="s">
        <v>15</v>
      </c>
      <c r="D539" s="5" t="s">
        <v>43</v>
      </c>
      <c r="E539" s="31">
        <v>6</v>
      </c>
      <c r="F539" s="32" t="s">
        <v>10</v>
      </c>
      <c r="G539" s="24">
        <v>151958.44206724063</v>
      </c>
    </row>
    <row r="540" spans="1:7" ht="15.75" customHeight="1" x14ac:dyDescent="0.2">
      <c r="A540" s="66"/>
      <c r="D540" s="5"/>
      <c r="E540" s="31"/>
      <c r="F540" s="32"/>
      <c r="G540" s="24"/>
    </row>
    <row r="541" spans="1:7" ht="15.75" customHeight="1" x14ac:dyDescent="0.2">
      <c r="A541" s="67">
        <v>44876</v>
      </c>
      <c r="B541" s="8" t="s">
        <v>37</v>
      </c>
      <c r="C541" s="8" t="s">
        <v>15</v>
      </c>
      <c r="D541" s="35" t="s">
        <v>44</v>
      </c>
      <c r="E541" s="34">
        <v>1</v>
      </c>
      <c r="F541" s="9" t="s">
        <v>10</v>
      </c>
      <c r="G541" s="25">
        <v>77635.189327871121</v>
      </c>
    </row>
    <row r="542" spans="1:7" ht="15.75" customHeight="1" x14ac:dyDescent="0.2">
      <c r="A542" s="66">
        <v>44879</v>
      </c>
      <c r="B542" s="6" t="s">
        <v>37</v>
      </c>
      <c r="C542" s="6" t="s">
        <v>15</v>
      </c>
      <c r="D542" s="5" t="s">
        <v>39</v>
      </c>
      <c r="E542" s="31">
        <v>6</v>
      </c>
      <c r="F542" s="32" t="s">
        <v>10</v>
      </c>
      <c r="G542" s="24">
        <v>3029050.4980823873</v>
      </c>
    </row>
    <row r="543" spans="1:7" ht="15.75" customHeight="1" x14ac:dyDescent="0.2">
      <c r="A543" s="66">
        <v>44879</v>
      </c>
      <c r="B543" s="6" t="s">
        <v>37</v>
      </c>
      <c r="C543" s="6" t="s">
        <v>15</v>
      </c>
      <c r="D543" s="5" t="s">
        <v>40</v>
      </c>
      <c r="E543" s="31">
        <v>3</v>
      </c>
      <c r="F543" s="32" t="s">
        <v>10</v>
      </c>
      <c r="G543" s="24">
        <v>1013003.9332696694</v>
      </c>
    </row>
    <row r="544" spans="1:7" ht="15.75" customHeight="1" x14ac:dyDescent="0.2">
      <c r="A544" s="66">
        <v>44879</v>
      </c>
      <c r="B544" s="6" t="s">
        <v>37</v>
      </c>
      <c r="C544" s="6" t="s">
        <v>15</v>
      </c>
      <c r="D544" s="5" t="s">
        <v>41</v>
      </c>
      <c r="E544" s="31">
        <v>3</v>
      </c>
      <c r="F544" s="32" t="s">
        <v>10</v>
      </c>
      <c r="G544" s="24">
        <v>8629133.7558987904</v>
      </c>
    </row>
    <row r="545" spans="1:7" ht="15.75" customHeight="1" x14ac:dyDescent="0.2">
      <c r="A545" s="66">
        <v>44879</v>
      </c>
      <c r="B545" s="6" t="s">
        <v>37</v>
      </c>
      <c r="C545" s="6" t="s">
        <v>15</v>
      </c>
      <c r="D545" s="5" t="s">
        <v>42</v>
      </c>
      <c r="E545" s="31">
        <v>3</v>
      </c>
      <c r="F545" s="32" t="s">
        <v>10</v>
      </c>
      <c r="G545" s="24">
        <v>605582.51950696297</v>
      </c>
    </row>
    <row r="546" spans="1:7" ht="15.75" customHeight="1" x14ac:dyDescent="0.2">
      <c r="A546" s="66">
        <v>44879</v>
      </c>
      <c r="B546" s="6" t="s">
        <v>37</v>
      </c>
      <c r="C546" s="6" t="s">
        <v>15</v>
      </c>
      <c r="D546" s="5" t="s">
        <v>43</v>
      </c>
      <c r="E546" s="31">
        <v>18</v>
      </c>
      <c r="F546" s="32" t="s">
        <v>10</v>
      </c>
      <c r="G546" s="24">
        <v>455668.62108806061</v>
      </c>
    </row>
    <row r="547" spans="1:7" ht="15.75" customHeight="1" x14ac:dyDescent="0.2">
      <c r="A547" s="66"/>
      <c r="D547" s="5"/>
      <c r="E547" s="31"/>
      <c r="F547" s="32"/>
      <c r="G547" s="24"/>
    </row>
    <row r="548" spans="1:7" ht="15.75" customHeight="1" x14ac:dyDescent="0.2">
      <c r="A548" s="67">
        <v>44879</v>
      </c>
      <c r="B548" s="8" t="s">
        <v>37</v>
      </c>
      <c r="C548" s="8" t="s">
        <v>15</v>
      </c>
      <c r="D548" s="35" t="s">
        <v>44</v>
      </c>
      <c r="E548" s="34">
        <v>3</v>
      </c>
      <c r="F548" s="9" t="s">
        <v>10</v>
      </c>
      <c r="G548" s="25">
        <v>230796.97497155351</v>
      </c>
    </row>
    <row r="549" spans="1:7" ht="15.75" customHeight="1" x14ac:dyDescent="0.2">
      <c r="A549" s="66">
        <v>44880</v>
      </c>
      <c r="B549" s="6" t="s">
        <v>45</v>
      </c>
      <c r="C549" s="7" t="s">
        <v>15</v>
      </c>
      <c r="D549" s="6" t="s">
        <v>26</v>
      </c>
      <c r="E549" s="31">
        <v>7850</v>
      </c>
      <c r="F549" s="32" t="s">
        <v>10</v>
      </c>
      <c r="G549" s="24">
        <v>8146.793136216429</v>
      </c>
    </row>
    <row r="550" spans="1:7" ht="15.75" customHeight="1" x14ac:dyDescent="0.2">
      <c r="A550" s="66">
        <v>44880</v>
      </c>
      <c r="B550" s="6" t="s">
        <v>45</v>
      </c>
      <c r="C550" s="7" t="s">
        <v>15</v>
      </c>
      <c r="D550" s="6" t="s">
        <v>27</v>
      </c>
      <c r="E550" s="31">
        <v>6000</v>
      </c>
      <c r="F550" s="32" t="s">
        <v>10</v>
      </c>
      <c r="G550" s="24">
        <v>32476.489217867576</v>
      </c>
    </row>
    <row r="551" spans="1:7" ht="15.75" customHeight="1" x14ac:dyDescent="0.2">
      <c r="A551" s="66">
        <v>44880</v>
      </c>
      <c r="B551" s="6" t="s">
        <v>45</v>
      </c>
      <c r="C551" s="7" t="s">
        <v>15</v>
      </c>
      <c r="D551" s="6" t="s">
        <v>28</v>
      </c>
      <c r="E551" s="31">
        <v>10000</v>
      </c>
      <c r="F551" s="32" t="s">
        <v>10</v>
      </c>
      <c r="G551" s="24">
        <v>20548.538629487863</v>
      </c>
    </row>
    <row r="552" spans="1:7" ht="15.75" customHeight="1" x14ac:dyDescent="0.2">
      <c r="A552" s="66">
        <v>44880</v>
      </c>
      <c r="B552" s="6" t="s">
        <v>45</v>
      </c>
      <c r="C552" s="7" t="s">
        <v>15</v>
      </c>
      <c r="D552" s="6" t="s">
        <v>29</v>
      </c>
      <c r="E552" s="31">
        <v>25000</v>
      </c>
      <c r="F552" s="32" t="s">
        <v>10</v>
      </c>
      <c r="G552" s="24">
        <v>240219.67986338853</v>
      </c>
    </row>
    <row r="553" spans="1:7" ht="15.75" customHeight="1" x14ac:dyDescent="0.2">
      <c r="A553" s="66">
        <v>44880</v>
      </c>
      <c r="B553" s="6" t="s">
        <v>45</v>
      </c>
      <c r="C553" s="7" t="s">
        <v>15</v>
      </c>
      <c r="D553" s="6" t="s">
        <v>30</v>
      </c>
      <c r="E553" s="31">
        <v>25000</v>
      </c>
      <c r="F553" s="32" t="s">
        <v>10</v>
      </c>
      <c r="G553" s="24">
        <v>382607.36226503324</v>
      </c>
    </row>
    <row r="554" spans="1:7" ht="15.75" customHeight="1" x14ac:dyDescent="0.2">
      <c r="A554" s="66">
        <v>44880</v>
      </c>
      <c r="B554" s="6" t="s">
        <v>45</v>
      </c>
      <c r="C554" s="7" t="s">
        <v>15</v>
      </c>
      <c r="D554" s="6" t="s">
        <v>31</v>
      </c>
      <c r="E554" s="31">
        <v>50000</v>
      </c>
      <c r="F554" s="32" t="s">
        <v>10</v>
      </c>
      <c r="G554" s="24">
        <v>141102.15131044199</v>
      </c>
    </row>
    <row r="555" spans="1:7" ht="15.75" customHeight="1" x14ac:dyDescent="0.2">
      <c r="A555" s="66">
        <v>44880</v>
      </c>
      <c r="B555" s="6" t="s">
        <v>45</v>
      </c>
      <c r="C555" s="7" t="s">
        <v>15</v>
      </c>
      <c r="D555" s="6" t="s">
        <v>32</v>
      </c>
      <c r="E555" s="31">
        <v>1250</v>
      </c>
      <c r="F555" s="32" t="s">
        <v>10</v>
      </c>
      <c r="G555" s="24">
        <v>38372.043304562001</v>
      </c>
    </row>
    <row r="556" spans="1:7" ht="15.75" customHeight="1" x14ac:dyDescent="0.2">
      <c r="A556" s="66">
        <v>44880</v>
      </c>
      <c r="B556" s="6" t="s">
        <v>45</v>
      </c>
      <c r="C556" s="7" t="s">
        <v>15</v>
      </c>
      <c r="D556" s="6" t="s">
        <v>33</v>
      </c>
      <c r="E556" s="31">
        <v>300</v>
      </c>
      <c r="F556" s="32" t="s">
        <v>10</v>
      </c>
      <c r="G556" s="24">
        <v>111427.47689311123</v>
      </c>
    </row>
    <row r="557" spans="1:7" ht="15.75" customHeight="1" x14ac:dyDescent="0.2">
      <c r="A557" s="67"/>
      <c r="B557" s="8"/>
      <c r="C557" s="9"/>
      <c r="D557" s="10"/>
      <c r="E557" s="34"/>
      <c r="F557" s="9"/>
      <c r="G557" s="25"/>
    </row>
    <row r="558" spans="1:7" ht="15.75" customHeight="1" x14ac:dyDescent="0.2">
      <c r="G558" s="13"/>
    </row>
    <row r="559" spans="1:7" ht="15.75" customHeight="1" x14ac:dyDescent="0.2">
      <c r="G559" s="13"/>
    </row>
    <row r="560" spans="1:7" ht="15.75" customHeight="1" x14ac:dyDescent="0.2">
      <c r="G560" s="13"/>
    </row>
    <row r="561" spans="7:7" ht="15.75" customHeight="1" x14ac:dyDescent="0.2">
      <c r="G561" s="13"/>
    </row>
    <row r="562" spans="7:7" ht="15.75" customHeight="1" x14ac:dyDescent="0.2">
      <c r="G562" s="13"/>
    </row>
    <row r="563" spans="7:7" ht="15.75" customHeight="1" x14ac:dyDescent="0.2">
      <c r="G563" s="13"/>
    </row>
    <row r="564" spans="7:7" ht="15.75" customHeight="1" x14ac:dyDescent="0.2">
      <c r="G564" s="13"/>
    </row>
    <row r="565" spans="7:7" ht="15.75" customHeight="1" x14ac:dyDescent="0.2">
      <c r="G565" s="13"/>
    </row>
    <row r="566" spans="7:7" ht="15.75" customHeight="1" x14ac:dyDescent="0.2">
      <c r="G566" s="13"/>
    </row>
    <row r="567" spans="7:7" ht="15.75" customHeight="1" x14ac:dyDescent="0.2">
      <c r="G567" s="13"/>
    </row>
    <row r="568" spans="7:7" ht="15.75" customHeight="1" x14ac:dyDescent="0.2">
      <c r="G568" s="13"/>
    </row>
    <row r="569" spans="7:7" ht="15.75" customHeight="1" x14ac:dyDescent="0.2">
      <c r="G569" s="13"/>
    </row>
    <row r="570" spans="7:7" ht="15.75" customHeight="1" x14ac:dyDescent="0.2">
      <c r="G570" s="13"/>
    </row>
    <row r="571" spans="7:7" ht="15.75" customHeight="1" x14ac:dyDescent="0.2">
      <c r="G571" s="13"/>
    </row>
    <row r="572" spans="7:7" ht="15.75" customHeight="1" x14ac:dyDescent="0.2">
      <c r="G572" s="13"/>
    </row>
    <row r="573" spans="7:7" ht="15.75" customHeight="1" x14ac:dyDescent="0.2">
      <c r="G573" s="13"/>
    </row>
    <row r="574" spans="7:7" ht="15.75" customHeight="1" x14ac:dyDescent="0.2">
      <c r="G574" s="13"/>
    </row>
    <row r="575" spans="7:7" ht="15.75" customHeight="1" x14ac:dyDescent="0.2">
      <c r="G575" s="13"/>
    </row>
    <row r="576" spans="7:7" ht="15.75" customHeight="1" x14ac:dyDescent="0.2">
      <c r="G576" s="13"/>
    </row>
    <row r="577" spans="7:7" ht="15.75" customHeight="1" x14ac:dyDescent="0.2">
      <c r="G577" s="13"/>
    </row>
    <row r="578" spans="7:7" ht="15.75" customHeight="1" x14ac:dyDescent="0.2">
      <c r="G578" s="13"/>
    </row>
    <row r="579" spans="7:7" ht="15.75" customHeight="1" x14ac:dyDescent="0.2">
      <c r="G579" s="13"/>
    </row>
    <row r="580" spans="7:7" ht="15.75" customHeight="1" x14ac:dyDescent="0.2">
      <c r="G580" s="13"/>
    </row>
    <row r="581" spans="7:7" ht="15.75" customHeight="1" x14ac:dyDescent="0.2">
      <c r="G581" s="13"/>
    </row>
    <row r="582" spans="7:7" ht="15.75" customHeight="1" x14ac:dyDescent="0.2">
      <c r="G582" s="13"/>
    </row>
    <row r="583" spans="7:7" ht="15.75" customHeight="1" x14ac:dyDescent="0.2">
      <c r="G583" s="13"/>
    </row>
    <row r="584" spans="7:7" ht="15.75" customHeight="1" x14ac:dyDescent="0.2">
      <c r="G584" s="13"/>
    </row>
    <row r="585" spans="7:7" ht="15.75" customHeight="1" x14ac:dyDescent="0.2">
      <c r="G585" s="13"/>
    </row>
    <row r="586" spans="7:7" ht="15.75" customHeight="1" x14ac:dyDescent="0.2">
      <c r="G586" s="13"/>
    </row>
    <row r="587" spans="7:7" ht="15.75" customHeight="1" x14ac:dyDescent="0.2">
      <c r="G587" s="13"/>
    </row>
    <row r="588" spans="7:7" ht="15.75" customHeight="1" x14ac:dyDescent="0.2">
      <c r="G588" s="13"/>
    </row>
    <row r="589" spans="7:7" ht="15.75" customHeight="1" x14ac:dyDescent="0.2">
      <c r="G589" s="13"/>
    </row>
    <row r="590" spans="7:7" ht="15.75" customHeight="1" x14ac:dyDescent="0.2">
      <c r="G590" s="13"/>
    </row>
    <row r="591" spans="7:7" ht="15.75" customHeight="1" x14ac:dyDescent="0.2">
      <c r="G591" s="13"/>
    </row>
    <row r="592" spans="7:7" ht="15.75" customHeight="1" x14ac:dyDescent="0.2">
      <c r="G592" s="13"/>
    </row>
    <row r="593" spans="7:7" ht="15.75" customHeight="1" x14ac:dyDescent="0.2">
      <c r="G593" s="13"/>
    </row>
    <row r="594" spans="7:7" ht="15.75" customHeight="1" x14ac:dyDescent="0.2">
      <c r="G594" s="13"/>
    </row>
    <row r="595" spans="7:7" ht="15.75" customHeight="1" x14ac:dyDescent="0.2">
      <c r="G595" s="13"/>
    </row>
    <row r="596" spans="7:7" ht="15.75" customHeight="1" x14ac:dyDescent="0.2">
      <c r="G596" s="13"/>
    </row>
    <row r="597" spans="7:7" ht="15.75" customHeight="1" x14ac:dyDescent="0.2">
      <c r="G597" s="13"/>
    </row>
    <row r="598" spans="7:7" ht="15.75" customHeight="1" x14ac:dyDescent="0.2">
      <c r="G598" s="13"/>
    </row>
    <row r="599" spans="7:7" ht="15.75" customHeight="1" x14ac:dyDescent="0.2">
      <c r="G599" s="13"/>
    </row>
    <row r="600" spans="7:7" ht="15.75" customHeight="1" x14ac:dyDescent="0.2">
      <c r="G600" s="13"/>
    </row>
    <row r="601" spans="7:7" ht="15.75" customHeight="1" x14ac:dyDescent="0.2">
      <c r="G601" s="13"/>
    </row>
    <row r="602" spans="7:7" ht="15.75" customHeight="1" x14ac:dyDescent="0.2">
      <c r="G602" s="13"/>
    </row>
    <row r="603" spans="7:7" ht="15.75" customHeight="1" x14ac:dyDescent="0.2">
      <c r="G603" s="13"/>
    </row>
    <row r="604" spans="7:7" ht="15.75" customHeight="1" x14ac:dyDescent="0.2">
      <c r="G604" s="13"/>
    </row>
    <row r="605" spans="7:7" ht="15.75" customHeight="1" x14ac:dyDescent="0.2">
      <c r="G605" s="13"/>
    </row>
    <row r="606" spans="7:7" ht="15.75" customHeight="1" x14ac:dyDescent="0.2">
      <c r="G606" s="13"/>
    </row>
    <row r="607" spans="7:7" ht="15.75" customHeight="1" x14ac:dyDescent="0.2">
      <c r="G607" s="13"/>
    </row>
    <row r="608" spans="7:7" ht="15.75" customHeight="1" x14ac:dyDescent="0.2">
      <c r="G608" s="13"/>
    </row>
    <row r="609" spans="7:7" ht="15.75" customHeight="1" x14ac:dyDescent="0.2">
      <c r="G609" s="13"/>
    </row>
    <row r="610" spans="7:7" ht="15.75" customHeight="1" x14ac:dyDescent="0.2">
      <c r="G610" s="13"/>
    </row>
    <row r="611" spans="7:7" ht="15.75" customHeight="1" x14ac:dyDescent="0.2">
      <c r="G611" s="13"/>
    </row>
    <row r="612" spans="7:7" ht="15.75" customHeight="1" x14ac:dyDescent="0.2">
      <c r="G612" s="13"/>
    </row>
    <row r="613" spans="7:7" ht="15.75" customHeight="1" x14ac:dyDescent="0.2">
      <c r="G613" s="13"/>
    </row>
    <row r="614" spans="7:7" ht="15.75" customHeight="1" x14ac:dyDescent="0.2">
      <c r="G614" s="13"/>
    </row>
    <row r="615" spans="7:7" ht="15.75" customHeight="1" x14ac:dyDescent="0.2">
      <c r="G615" s="13"/>
    </row>
    <row r="616" spans="7:7" ht="15.75" customHeight="1" x14ac:dyDescent="0.2">
      <c r="G616" s="13"/>
    </row>
    <row r="617" spans="7:7" ht="15.75" customHeight="1" x14ac:dyDescent="0.2">
      <c r="G617" s="13"/>
    </row>
    <row r="618" spans="7:7" ht="15.75" customHeight="1" x14ac:dyDescent="0.2">
      <c r="G618" s="13"/>
    </row>
    <row r="619" spans="7:7" ht="15.75" customHeight="1" x14ac:dyDescent="0.2">
      <c r="G619" s="13"/>
    </row>
    <row r="620" spans="7:7" ht="15.75" customHeight="1" x14ac:dyDescent="0.2">
      <c r="G620" s="13"/>
    </row>
    <row r="621" spans="7:7" ht="15.75" customHeight="1" x14ac:dyDescent="0.2">
      <c r="G621" s="13"/>
    </row>
    <row r="622" spans="7:7" ht="15.75" customHeight="1" x14ac:dyDescent="0.2">
      <c r="G622" s="13"/>
    </row>
    <row r="623" spans="7:7" ht="15.75" customHeight="1" x14ac:dyDescent="0.2">
      <c r="G623" s="13"/>
    </row>
    <row r="624" spans="7:7" ht="15.75" customHeight="1" x14ac:dyDescent="0.2">
      <c r="G624" s="13"/>
    </row>
    <row r="625" spans="7:7" ht="15.75" customHeight="1" x14ac:dyDescent="0.2">
      <c r="G625" s="13"/>
    </row>
    <row r="626" spans="7:7" ht="15.75" customHeight="1" x14ac:dyDescent="0.2">
      <c r="G626" s="13"/>
    </row>
    <row r="627" spans="7:7" ht="15.75" customHeight="1" x14ac:dyDescent="0.2">
      <c r="G627" s="13"/>
    </row>
    <row r="628" spans="7:7" ht="15.75" customHeight="1" x14ac:dyDescent="0.2">
      <c r="G628" s="13"/>
    </row>
    <row r="629" spans="7:7" ht="15.75" customHeight="1" x14ac:dyDescent="0.2">
      <c r="G629" s="13"/>
    </row>
    <row r="630" spans="7:7" ht="15.75" customHeight="1" x14ac:dyDescent="0.2">
      <c r="G630" s="13"/>
    </row>
    <row r="631" spans="7:7" ht="15.75" customHeight="1" x14ac:dyDescent="0.2">
      <c r="G631" s="13"/>
    </row>
    <row r="632" spans="7:7" ht="15.75" customHeight="1" x14ac:dyDescent="0.2">
      <c r="G632" s="13"/>
    </row>
    <row r="633" spans="7:7" ht="15.75" customHeight="1" x14ac:dyDescent="0.2">
      <c r="G633" s="13"/>
    </row>
    <row r="634" spans="7:7" ht="15.75" customHeight="1" x14ac:dyDescent="0.2">
      <c r="G634" s="13"/>
    </row>
    <row r="635" spans="7:7" ht="15.75" customHeight="1" x14ac:dyDescent="0.2">
      <c r="G635" s="13"/>
    </row>
    <row r="636" spans="7:7" ht="15.75" customHeight="1" x14ac:dyDescent="0.2">
      <c r="G636" s="13"/>
    </row>
    <row r="637" spans="7:7" ht="15.75" customHeight="1" x14ac:dyDescent="0.2">
      <c r="G637" s="13"/>
    </row>
    <row r="638" spans="7:7" ht="15.75" customHeight="1" x14ac:dyDescent="0.2">
      <c r="G638" s="13"/>
    </row>
    <row r="639" spans="7:7" ht="15.75" customHeight="1" x14ac:dyDescent="0.2">
      <c r="G639" s="13"/>
    </row>
    <row r="640" spans="7:7" ht="15.75" customHeight="1" x14ac:dyDescent="0.2">
      <c r="G640" s="13"/>
    </row>
    <row r="641" spans="7:7" ht="15.75" customHeight="1" x14ac:dyDescent="0.2">
      <c r="G641" s="13"/>
    </row>
    <row r="642" spans="7:7" ht="15.75" customHeight="1" x14ac:dyDescent="0.2">
      <c r="G642" s="13"/>
    </row>
    <row r="643" spans="7:7" ht="15.75" customHeight="1" x14ac:dyDescent="0.2">
      <c r="G643" s="13"/>
    </row>
    <row r="644" spans="7:7" ht="15.75" customHeight="1" x14ac:dyDescent="0.2">
      <c r="G644" s="13"/>
    </row>
    <row r="645" spans="7:7" ht="15.75" customHeight="1" x14ac:dyDescent="0.2">
      <c r="G645" s="13"/>
    </row>
    <row r="646" spans="7:7" ht="15.75" customHeight="1" x14ac:dyDescent="0.2">
      <c r="G646" s="13"/>
    </row>
    <row r="647" spans="7:7" ht="15.75" customHeight="1" x14ac:dyDescent="0.2">
      <c r="G647" s="13"/>
    </row>
    <row r="648" spans="7:7" ht="15.75" customHeight="1" x14ac:dyDescent="0.2">
      <c r="G648" s="13"/>
    </row>
    <row r="649" spans="7:7" ht="15.75" customHeight="1" x14ac:dyDescent="0.2">
      <c r="G649" s="13"/>
    </row>
    <row r="650" spans="7:7" ht="15.75" customHeight="1" x14ac:dyDescent="0.2">
      <c r="G650" s="13"/>
    </row>
    <row r="651" spans="7:7" ht="15.75" customHeight="1" x14ac:dyDescent="0.2">
      <c r="G651" s="13"/>
    </row>
    <row r="652" spans="7:7" ht="15.75" customHeight="1" x14ac:dyDescent="0.2">
      <c r="G652" s="13"/>
    </row>
    <row r="653" spans="7:7" ht="15.75" customHeight="1" x14ac:dyDescent="0.2">
      <c r="G653" s="13"/>
    </row>
    <row r="654" spans="7:7" ht="15.75" customHeight="1" x14ac:dyDescent="0.2">
      <c r="G654" s="13"/>
    </row>
    <row r="655" spans="7:7" ht="15.75" customHeight="1" x14ac:dyDescent="0.2">
      <c r="G655" s="13"/>
    </row>
    <row r="656" spans="7:7" ht="15.75" customHeight="1" x14ac:dyDescent="0.2">
      <c r="G656" s="13"/>
    </row>
    <row r="657" spans="7:7" ht="15.75" customHeight="1" x14ac:dyDescent="0.2">
      <c r="G657" s="13"/>
    </row>
    <row r="658" spans="7:7" ht="15.75" customHeight="1" x14ac:dyDescent="0.2">
      <c r="G658" s="13"/>
    </row>
    <row r="659" spans="7:7" ht="15.75" customHeight="1" x14ac:dyDescent="0.2">
      <c r="G659" s="13"/>
    </row>
    <row r="660" spans="7:7" ht="15.75" customHeight="1" x14ac:dyDescent="0.2">
      <c r="G660" s="13"/>
    </row>
    <row r="661" spans="7:7" ht="15.75" customHeight="1" x14ac:dyDescent="0.2">
      <c r="G661" s="13"/>
    </row>
    <row r="662" spans="7:7" ht="15.75" customHeight="1" x14ac:dyDescent="0.2">
      <c r="G662" s="13"/>
    </row>
    <row r="663" spans="7:7" ht="15.75" customHeight="1" x14ac:dyDescent="0.2">
      <c r="G663" s="13"/>
    </row>
    <row r="664" spans="7:7" ht="15.75" customHeight="1" x14ac:dyDescent="0.2">
      <c r="G664" s="13"/>
    </row>
    <row r="665" spans="7:7" ht="15.75" customHeight="1" x14ac:dyDescent="0.2">
      <c r="G665" s="13"/>
    </row>
    <row r="666" spans="7:7" ht="15.75" customHeight="1" x14ac:dyDescent="0.2">
      <c r="G666" s="13"/>
    </row>
    <row r="667" spans="7:7" ht="15.75" customHeight="1" x14ac:dyDescent="0.2">
      <c r="G667" s="13"/>
    </row>
    <row r="668" spans="7:7" ht="15.75" customHeight="1" x14ac:dyDescent="0.2">
      <c r="G668" s="13"/>
    </row>
    <row r="669" spans="7:7" ht="15.75" customHeight="1" x14ac:dyDescent="0.2">
      <c r="G669" s="13"/>
    </row>
    <row r="670" spans="7:7" ht="15.75" customHeight="1" x14ac:dyDescent="0.2">
      <c r="G670" s="13"/>
    </row>
    <row r="671" spans="7:7" ht="15.75" customHeight="1" x14ac:dyDescent="0.2">
      <c r="G671" s="13"/>
    </row>
    <row r="672" spans="7:7" ht="15.75" customHeight="1" x14ac:dyDescent="0.2">
      <c r="G672" s="13"/>
    </row>
    <row r="673" spans="7:7" ht="15.75" customHeight="1" x14ac:dyDescent="0.2">
      <c r="G673" s="13"/>
    </row>
    <row r="674" spans="7:7" ht="15.75" customHeight="1" x14ac:dyDescent="0.2">
      <c r="G674" s="13"/>
    </row>
    <row r="675" spans="7:7" ht="15.75" customHeight="1" x14ac:dyDescent="0.2">
      <c r="G675" s="13"/>
    </row>
    <row r="676" spans="7:7" ht="15.75" customHeight="1" x14ac:dyDescent="0.2">
      <c r="G676" s="13"/>
    </row>
    <row r="677" spans="7:7" ht="15.75" customHeight="1" x14ac:dyDescent="0.2">
      <c r="G677" s="13"/>
    </row>
    <row r="678" spans="7:7" ht="15.75" customHeight="1" x14ac:dyDescent="0.2">
      <c r="G678" s="13"/>
    </row>
    <row r="679" spans="7:7" ht="15.75" customHeight="1" x14ac:dyDescent="0.2">
      <c r="G679" s="13"/>
    </row>
    <row r="680" spans="7:7" ht="15.75" customHeight="1" x14ac:dyDescent="0.2">
      <c r="G680" s="13"/>
    </row>
    <row r="681" spans="7:7" ht="15.75" customHeight="1" x14ac:dyDescent="0.2">
      <c r="G681" s="13"/>
    </row>
    <row r="682" spans="7:7" ht="15.75" customHeight="1" x14ac:dyDescent="0.2">
      <c r="G682" s="13"/>
    </row>
    <row r="683" spans="7:7" ht="15.75" customHeight="1" x14ac:dyDescent="0.2">
      <c r="G683" s="13"/>
    </row>
    <row r="684" spans="7:7" ht="15.75" customHeight="1" x14ac:dyDescent="0.2">
      <c r="G684" s="13"/>
    </row>
    <row r="685" spans="7:7" ht="15.75" customHeight="1" x14ac:dyDescent="0.2">
      <c r="G685" s="13"/>
    </row>
    <row r="686" spans="7:7" ht="15.75" customHeight="1" x14ac:dyDescent="0.2">
      <c r="G686" s="13"/>
    </row>
    <row r="687" spans="7:7" ht="15.75" customHeight="1" x14ac:dyDescent="0.2">
      <c r="G687" s="13"/>
    </row>
    <row r="688" spans="7:7" ht="15.75" customHeight="1" x14ac:dyDescent="0.2">
      <c r="G688" s="13"/>
    </row>
    <row r="689" spans="7:7" ht="15.75" customHeight="1" x14ac:dyDescent="0.2">
      <c r="G689" s="13"/>
    </row>
    <row r="690" spans="7:7" ht="15.75" customHeight="1" x14ac:dyDescent="0.2">
      <c r="G690" s="13"/>
    </row>
    <row r="691" spans="7:7" ht="15.75" customHeight="1" x14ac:dyDescent="0.2">
      <c r="G691" s="13"/>
    </row>
    <row r="692" spans="7:7" ht="15.75" customHeight="1" x14ac:dyDescent="0.2">
      <c r="G692" s="13"/>
    </row>
    <row r="693" spans="7:7" ht="15.75" customHeight="1" x14ac:dyDescent="0.2">
      <c r="G693" s="13"/>
    </row>
    <row r="694" spans="7:7" ht="15.75" customHeight="1" x14ac:dyDescent="0.2">
      <c r="G694" s="13"/>
    </row>
    <row r="695" spans="7:7" ht="15.75" customHeight="1" x14ac:dyDescent="0.2">
      <c r="G695" s="13"/>
    </row>
    <row r="696" spans="7:7" ht="15.75" customHeight="1" x14ac:dyDescent="0.2">
      <c r="G696" s="13"/>
    </row>
    <row r="697" spans="7:7" ht="15.75" customHeight="1" x14ac:dyDescent="0.2">
      <c r="G697" s="13"/>
    </row>
    <row r="698" spans="7:7" ht="15.75" customHeight="1" x14ac:dyDescent="0.2">
      <c r="G698" s="13"/>
    </row>
    <row r="699" spans="7:7" ht="15.75" customHeight="1" x14ac:dyDescent="0.2">
      <c r="G699" s="13"/>
    </row>
    <row r="700" spans="7:7" ht="15.75" customHeight="1" x14ac:dyDescent="0.2">
      <c r="G700" s="13"/>
    </row>
    <row r="701" spans="7:7" ht="15.75" customHeight="1" x14ac:dyDescent="0.2">
      <c r="G701" s="13"/>
    </row>
    <row r="702" spans="7:7" ht="15.75" customHeight="1" x14ac:dyDescent="0.2">
      <c r="G702" s="13"/>
    </row>
    <row r="703" spans="7:7" ht="15.75" customHeight="1" x14ac:dyDescent="0.2">
      <c r="G703" s="13"/>
    </row>
    <row r="704" spans="7:7" ht="15.75" customHeight="1" x14ac:dyDescent="0.2">
      <c r="G704" s="13"/>
    </row>
    <row r="705" spans="7:7" ht="15.75" customHeight="1" x14ac:dyDescent="0.2">
      <c r="G705" s="13"/>
    </row>
    <row r="706" spans="7:7" ht="15.75" customHeight="1" x14ac:dyDescent="0.2">
      <c r="G706" s="13"/>
    </row>
    <row r="707" spans="7:7" ht="15.75" customHeight="1" x14ac:dyDescent="0.2">
      <c r="G707" s="13"/>
    </row>
    <row r="708" spans="7:7" ht="15.75" customHeight="1" x14ac:dyDescent="0.2">
      <c r="G708" s="13"/>
    </row>
    <row r="709" spans="7:7" ht="15.75" customHeight="1" x14ac:dyDescent="0.2">
      <c r="G709" s="13"/>
    </row>
    <row r="710" spans="7:7" ht="15.75" customHeight="1" x14ac:dyDescent="0.2">
      <c r="G710" s="13"/>
    </row>
    <row r="711" spans="7:7" ht="15.75" customHeight="1" x14ac:dyDescent="0.2">
      <c r="G711" s="13"/>
    </row>
    <row r="712" spans="7:7" ht="15.75" customHeight="1" x14ac:dyDescent="0.2">
      <c r="G712" s="13"/>
    </row>
    <row r="713" spans="7:7" ht="15.75" customHeight="1" x14ac:dyDescent="0.2">
      <c r="G713" s="13"/>
    </row>
    <row r="714" spans="7:7" ht="15.75" customHeight="1" x14ac:dyDescent="0.2">
      <c r="G714" s="13"/>
    </row>
    <row r="715" spans="7:7" ht="15.75" customHeight="1" x14ac:dyDescent="0.2">
      <c r="G715" s="13"/>
    </row>
    <row r="716" spans="7:7" ht="15.75" customHeight="1" x14ac:dyDescent="0.2">
      <c r="G716" s="13"/>
    </row>
    <row r="717" spans="7:7" ht="15.75" customHeight="1" x14ac:dyDescent="0.2">
      <c r="G717" s="13"/>
    </row>
    <row r="718" spans="7:7" ht="15.75" customHeight="1" x14ac:dyDescent="0.2">
      <c r="G718" s="13"/>
    </row>
    <row r="719" spans="7:7" ht="15.75" customHeight="1" x14ac:dyDescent="0.2">
      <c r="G719" s="13"/>
    </row>
    <row r="720" spans="7:7" ht="15.75" customHeight="1" x14ac:dyDescent="0.2">
      <c r="G720" s="13"/>
    </row>
    <row r="721" spans="7:7" ht="15.75" customHeight="1" x14ac:dyDescent="0.2">
      <c r="G721" s="13"/>
    </row>
    <row r="722" spans="7:7" ht="15.75" customHeight="1" x14ac:dyDescent="0.2">
      <c r="G722" s="13"/>
    </row>
    <row r="723" spans="7:7" ht="15.75" customHeight="1" x14ac:dyDescent="0.2">
      <c r="G723" s="13"/>
    </row>
    <row r="724" spans="7:7" ht="15.75" customHeight="1" x14ac:dyDescent="0.2">
      <c r="G724" s="13"/>
    </row>
    <row r="725" spans="7:7" ht="15.75" customHeight="1" x14ac:dyDescent="0.2">
      <c r="G725" s="13"/>
    </row>
    <row r="726" spans="7:7" ht="15.75" customHeight="1" x14ac:dyDescent="0.2">
      <c r="G726" s="13"/>
    </row>
    <row r="727" spans="7:7" ht="15.75" customHeight="1" x14ac:dyDescent="0.2">
      <c r="G727" s="13"/>
    </row>
    <row r="728" spans="7:7" ht="15.75" customHeight="1" x14ac:dyDescent="0.2">
      <c r="G728" s="13"/>
    </row>
    <row r="729" spans="7:7" ht="15.75" customHeight="1" x14ac:dyDescent="0.2">
      <c r="G729" s="13"/>
    </row>
    <row r="730" spans="7:7" ht="15.75" customHeight="1" x14ac:dyDescent="0.2">
      <c r="G730" s="13"/>
    </row>
    <row r="731" spans="7:7" ht="15.75" customHeight="1" x14ac:dyDescent="0.2">
      <c r="G731" s="13"/>
    </row>
    <row r="732" spans="7:7" ht="15.75" customHeight="1" x14ac:dyDescent="0.2">
      <c r="G732" s="13"/>
    </row>
    <row r="733" spans="7:7" ht="15.75" customHeight="1" x14ac:dyDescent="0.2">
      <c r="G733" s="13"/>
    </row>
    <row r="734" spans="7:7" ht="15.75" customHeight="1" x14ac:dyDescent="0.2">
      <c r="G734" s="13"/>
    </row>
    <row r="735" spans="7:7" ht="15.75" customHeight="1" x14ac:dyDescent="0.2">
      <c r="G735" s="13"/>
    </row>
    <row r="736" spans="7:7" ht="15.75" customHeight="1" x14ac:dyDescent="0.2">
      <c r="G736" s="13"/>
    </row>
    <row r="737" spans="7:7" ht="15.75" customHeight="1" x14ac:dyDescent="0.2">
      <c r="G737" s="13"/>
    </row>
    <row r="738" spans="7:7" ht="15.75" customHeight="1" x14ac:dyDescent="0.2">
      <c r="G738" s="13"/>
    </row>
    <row r="739" spans="7:7" ht="15.75" customHeight="1" x14ac:dyDescent="0.2">
      <c r="G739" s="13"/>
    </row>
    <row r="740" spans="7:7" ht="15.75" customHeight="1" x14ac:dyDescent="0.2">
      <c r="G740" s="13"/>
    </row>
    <row r="741" spans="7:7" ht="15.75" customHeight="1" x14ac:dyDescent="0.2">
      <c r="G741" s="13"/>
    </row>
    <row r="742" spans="7:7" ht="15.75" customHeight="1" x14ac:dyDescent="0.2">
      <c r="G742" s="13"/>
    </row>
    <row r="743" spans="7:7" ht="15.75" customHeight="1" x14ac:dyDescent="0.2">
      <c r="G743" s="13"/>
    </row>
    <row r="744" spans="7:7" ht="15.75" customHeight="1" x14ac:dyDescent="0.2">
      <c r="G744" s="13"/>
    </row>
    <row r="745" spans="7:7" ht="15.75" customHeight="1" x14ac:dyDescent="0.2">
      <c r="G745" s="13"/>
    </row>
    <row r="746" spans="7:7" ht="15.75" customHeight="1" x14ac:dyDescent="0.2">
      <c r="G746" s="13"/>
    </row>
    <row r="747" spans="7:7" ht="15.75" customHeight="1" x14ac:dyDescent="0.2">
      <c r="G747" s="13"/>
    </row>
    <row r="748" spans="7:7" ht="15.75" customHeight="1" x14ac:dyDescent="0.2">
      <c r="G748" s="13"/>
    </row>
    <row r="749" spans="7:7" ht="15.75" customHeight="1" x14ac:dyDescent="0.2">
      <c r="G749" s="13"/>
    </row>
    <row r="750" spans="7:7" ht="15.75" customHeight="1" x14ac:dyDescent="0.2">
      <c r="G750" s="13"/>
    </row>
    <row r="751" spans="7:7" ht="15.75" customHeight="1" x14ac:dyDescent="0.2">
      <c r="G751" s="13"/>
    </row>
    <row r="752" spans="7:7" ht="15.75" customHeight="1" x14ac:dyDescent="0.2">
      <c r="G752" s="13"/>
    </row>
    <row r="753" spans="7:7" ht="15.75" customHeight="1" x14ac:dyDescent="0.2">
      <c r="G753" s="13"/>
    </row>
    <row r="754" spans="7:7" ht="15.75" customHeight="1" x14ac:dyDescent="0.2">
      <c r="G754" s="13"/>
    </row>
    <row r="755" spans="7:7" ht="15.75" customHeight="1" x14ac:dyDescent="0.2">
      <c r="G755" s="13"/>
    </row>
    <row r="756" spans="7:7" ht="15.75" customHeight="1" x14ac:dyDescent="0.2">
      <c r="G756" s="13"/>
    </row>
    <row r="757" spans="7:7" ht="15.75" customHeight="1" x14ac:dyDescent="0.2">
      <c r="G757" s="13"/>
    </row>
    <row r="758" spans="7:7" ht="15.75" customHeight="1" x14ac:dyDescent="0.2">
      <c r="G758" s="13"/>
    </row>
    <row r="759" spans="7:7" ht="15.75" customHeight="1" x14ac:dyDescent="0.2">
      <c r="G759" s="13"/>
    </row>
    <row r="760" spans="7:7" ht="15.75" customHeight="1" x14ac:dyDescent="0.2">
      <c r="G760" s="13"/>
    </row>
    <row r="761" spans="7:7" ht="15.75" customHeight="1" x14ac:dyDescent="0.2">
      <c r="G761" s="13"/>
    </row>
    <row r="762" spans="7:7" ht="15.75" customHeight="1" x14ac:dyDescent="0.2">
      <c r="G762" s="13"/>
    </row>
    <row r="763" spans="7:7" ht="15.75" customHeight="1" x14ac:dyDescent="0.2">
      <c r="G763" s="13"/>
    </row>
    <row r="764" spans="7:7" ht="15.75" customHeight="1" x14ac:dyDescent="0.2">
      <c r="G764" s="13"/>
    </row>
    <row r="765" spans="7:7" ht="15.75" customHeight="1" x14ac:dyDescent="0.2">
      <c r="G765" s="13"/>
    </row>
    <row r="766" spans="7:7" ht="15.75" customHeight="1" x14ac:dyDescent="0.2">
      <c r="G766" s="13"/>
    </row>
    <row r="767" spans="7:7" ht="15.75" customHeight="1" x14ac:dyDescent="0.2">
      <c r="G767" s="13"/>
    </row>
    <row r="768" spans="7:7" ht="15.75" customHeight="1" x14ac:dyDescent="0.2">
      <c r="G768" s="13"/>
    </row>
    <row r="769" spans="7:7" ht="15.75" customHeight="1" x14ac:dyDescent="0.2">
      <c r="G769" s="13"/>
    </row>
    <row r="770" spans="7:7" ht="15.75" customHeight="1" x14ac:dyDescent="0.2">
      <c r="G770" s="13"/>
    </row>
    <row r="771" spans="7:7" ht="15.75" customHeight="1" x14ac:dyDescent="0.2">
      <c r="G771" s="13"/>
    </row>
    <row r="772" spans="7:7" ht="15.75" customHeight="1" x14ac:dyDescent="0.2">
      <c r="G772" s="13"/>
    </row>
    <row r="773" spans="7:7" ht="15.75" customHeight="1" x14ac:dyDescent="0.2">
      <c r="G773" s="13"/>
    </row>
    <row r="774" spans="7:7" ht="15.75" customHeight="1" x14ac:dyDescent="0.2">
      <c r="G774" s="13"/>
    </row>
    <row r="775" spans="7:7" ht="15.75" customHeight="1" x14ac:dyDescent="0.2">
      <c r="G775" s="13"/>
    </row>
    <row r="776" spans="7:7" ht="15.75" customHeight="1" x14ac:dyDescent="0.2">
      <c r="G776" s="13"/>
    </row>
    <row r="777" spans="7:7" ht="15.75" customHeight="1" x14ac:dyDescent="0.2">
      <c r="G777" s="13"/>
    </row>
    <row r="778" spans="7:7" ht="15.75" customHeight="1" x14ac:dyDescent="0.2">
      <c r="G778" s="13"/>
    </row>
    <row r="779" spans="7:7" ht="15.75" customHeight="1" x14ac:dyDescent="0.2">
      <c r="G779" s="13"/>
    </row>
    <row r="780" spans="7:7" ht="15.75" customHeight="1" x14ac:dyDescent="0.2">
      <c r="G780" s="13"/>
    </row>
    <row r="781" spans="7:7" ht="15.75" customHeight="1" x14ac:dyDescent="0.2">
      <c r="G781" s="13"/>
    </row>
    <row r="782" spans="7:7" ht="15.75" customHeight="1" x14ac:dyDescent="0.2">
      <c r="G782" s="13"/>
    </row>
    <row r="783" spans="7:7" ht="15.75" customHeight="1" x14ac:dyDescent="0.2">
      <c r="G783" s="13"/>
    </row>
    <row r="784" spans="7:7" ht="15.75" customHeight="1" x14ac:dyDescent="0.2">
      <c r="G784" s="13"/>
    </row>
    <row r="785" spans="7:7" ht="15.75" customHeight="1" x14ac:dyDescent="0.2">
      <c r="G785" s="13"/>
    </row>
    <row r="786" spans="7:7" ht="15.75" customHeight="1" x14ac:dyDescent="0.2">
      <c r="G786" s="13"/>
    </row>
    <row r="787" spans="7:7" ht="15.75" customHeight="1" x14ac:dyDescent="0.2">
      <c r="G787" s="13"/>
    </row>
    <row r="788" spans="7:7" ht="15.75" customHeight="1" x14ac:dyDescent="0.2">
      <c r="G788" s="13"/>
    </row>
    <row r="789" spans="7:7" ht="15.75" customHeight="1" x14ac:dyDescent="0.2">
      <c r="G789" s="13"/>
    </row>
    <row r="790" spans="7:7" ht="15.75" customHeight="1" x14ac:dyDescent="0.2">
      <c r="G790" s="13"/>
    </row>
    <row r="791" spans="7:7" ht="15.75" customHeight="1" x14ac:dyDescent="0.2">
      <c r="G791" s="13"/>
    </row>
    <row r="792" spans="7:7" ht="15.75" customHeight="1" x14ac:dyDescent="0.2">
      <c r="G792" s="13"/>
    </row>
    <row r="793" spans="7:7" ht="15.75" customHeight="1" x14ac:dyDescent="0.2">
      <c r="G793" s="13"/>
    </row>
    <row r="794" spans="7:7" ht="15.75" customHeight="1" x14ac:dyDescent="0.2">
      <c r="G794" s="13"/>
    </row>
    <row r="795" spans="7:7" ht="15.75" customHeight="1" x14ac:dyDescent="0.2">
      <c r="G795" s="13"/>
    </row>
    <row r="796" spans="7:7" ht="15.75" customHeight="1" x14ac:dyDescent="0.2">
      <c r="G796" s="13"/>
    </row>
    <row r="797" spans="7:7" ht="15.75" customHeight="1" x14ac:dyDescent="0.2">
      <c r="G797" s="13"/>
    </row>
    <row r="798" spans="7:7" ht="15.75" customHeight="1" x14ac:dyDescent="0.2">
      <c r="G798" s="13"/>
    </row>
    <row r="799" spans="7:7" ht="15.75" customHeight="1" x14ac:dyDescent="0.2">
      <c r="G799" s="13"/>
    </row>
    <row r="800" spans="7:7" ht="15.75" customHeight="1" x14ac:dyDescent="0.2">
      <c r="G800" s="13"/>
    </row>
    <row r="801" spans="7:7" ht="15.75" customHeight="1" x14ac:dyDescent="0.2">
      <c r="G801" s="13"/>
    </row>
    <row r="802" spans="7:7" ht="15.75" customHeight="1" x14ac:dyDescent="0.2">
      <c r="G802" s="13"/>
    </row>
    <row r="803" spans="7:7" ht="15.75" customHeight="1" x14ac:dyDescent="0.2">
      <c r="G803" s="13"/>
    </row>
    <row r="804" spans="7:7" ht="15.75" customHeight="1" x14ac:dyDescent="0.2">
      <c r="G804" s="13"/>
    </row>
    <row r="805" spans="7:7" ht="15.75" customHeight="1" x14ac:dyDescent="0.2">
      <c r="G805" s="13"/>
    </row>
    <row r="806" spans="7:7" ht="15.75" customHeight="1" x14ac:dyDescent="0.2">
      <c r="G806" s="13"/>
    </row>
    <row r="807" spans="7:7" ht="15.75" customHeight="1" x14ac:dyDescent="0.2">
      <c r="G807" s="13"/>
    </row>
    <row r="808" spans="7:7" ht="15.75" customHeight="1" x14ac:dyDescent="0.2">
      <c r="G808" s="13"/>
    </row>
    <row r="809" spans="7:7" ht="15.75" customHeight="1" x14ac:dyDescent="0.2">
      <c r="G809" s="13"/>
    </row>
    <row r="810" spans="7:7" ht="15.75" customHeight="1" x14ac:dyDescent="0.2">
      <c r="G810" s="13"/>
    </row>
    <row r="811" spans="7:7" ht="15.75" customHeight="1" x14ac:dyDescent="0.2">
      <c r="G811" s="13"/>
    </row>
    <row r="812" spans="7:7" ht="15.75" customHeight="1" x14ac:dyDescent="0.2">
      <c r="G812" s="13"/>
    </row>
    <row r="813" spans="7:7" ht="15.75" customHeight="1" x14ac:dyDescent="0.2">
      <c r="G813" s="13"/>
    </row>
    <row r="814" spans="7:7" ht="15.75" customHeight="1" x14ac:dyDescent="0.2">
      <c r="G814" s="13"/>
    </row>
    <row r="815" spans="7:7" ht="15.75" customHeight="1" x14ac:dyDescent="0.2">
      <c r="G815" s="13"/>
    </row>
    <row r="816" spans="7:7" ht="15.75" customHeight="1" x14ac:dyDescent="0.2">
      <c r="G816" s="13"/>
    </row>
    <row r="817" spans="7:7" ht="15.75" customHeight="1" x14ac:dyDescent="0.2">
      <c r="G817" s="13"/>
    </row>
    <row r="818" spans="7:7" ht="15.75" customHeight="1" x14ac:dyDescent="0.2">
      <c r="G818" s="13"/>
    </row>
    <row r="819" spans="7:7" ht="15.75" customHeight="1" x14ac:dyDescent="0.2">
      <c r="G819" s="13"/>
    </row>
    <row r="820" spans="7:7" ht="15.75" customHeight="1" x14ac:dyDescent="0.2">
      <c r="G820" s="13"/>
    </row>
    <row r="821" spans="7:7" ht="15.75" customHeight="1" x14ac:dyDescent="0.2">
      <c r="G821" s="13"/>
    </row>
    <row r="822" spans="7:7" ht="15.75" customHeight="1" x14ac:dyDescent="0.2">
      <c r="G822" s="13"/>
    </row>
    <row r="823" spans="7:7" ht="15.75" customHeight="1" x14ac:dyDescent="0.2">
      <c r="G823" s="13"/>
    </row>
    <row r="824" spans="7:7" ht="15.75" customHeight="1" x14ac:dyDescent="0.2">
      <c r="G824" s="13"/>
    </row>
    <row r="825" spans="7:7" ht="15.75" customHeight="1" x14ac:dyDescent="0.2">
      <c r="G825" s="13"/>
    </row>
    <row r="826" spans="7:7" ht="15.75" customHeight="1" x14ac:dyDescent="0.2">
      <c r="G826" s="13"/>
    </row>
    <row r="827" spans="7:7" ht="15.75" customHeight="1" x14ac:dyDescent="0.2">
      <c r="G827" s="13"/>
    </row>
    <row r="828" spans="7:7" ht="15.75" customHeight="1" x14ac:dyDescent="0.2">
      <c r="G828" s="13"/>
    </row>
    <row r="829" spans="7:7" ht="15.75" customHeight="1" x14ac:dyDescent="0.2">
      <c r="G829" s="13"/>
    </row>
    <row r="830" spans="7:7" ht="15.75" customHeight="1" x14ac:dyDescent="0.2">
      <c r="G830" s="13"/>
    </row>
    <row r="831" spans="7:7" ht="15.75" customHeight="1" x14ac:dyDescent="0.2">
      <c r="G831" s="13"/>
    </row>
    <row r="832" spans="7:7" ht="15.75" customHeight="1" x14ac:dyDescent="0.2">
      <c r="G832" s="13"/>
    </row>
    <row r="833" spans="7:7" ht="15.75" customHeight="1" x14ac:dyDescent="0.2">
      <c r="G833" s="13"/>
    </row>
    <row r="834" spans="7:7" ht="15.75" customHeight="1" x14ac:dyDescent="0.2">
      <c r="G834" s="13"/>
    </row>
    <row r="835" spans="7:7" ht="15.75" customHeight="1" x14ac:dyDescent="0.2">
      <c r="G835" s="13"/>
    </row>
    <row r="836" spans="7:7" ht="15.75" customHeight="1" x14ac:dyDescent="0.2">
      <c r="G836" s="13"/>
    </row>
    <row r="837" spans="7:7" ht="15.75" customHeight="1" x14ac:dyDescent="0.2">
      <c r="G837" s="13"/>
    </row>
    <row r="838" spans="7:7" ht="15.75" customHeight="1" x14ac:dyDescent="0.2">
      <c r="G838" s="13"/>
    </row>
    <row r="839" spans="7:7" ht="15.75" customHeight="1" x14ac:dyDescent="0.2">
      <c r="G839" s="13"/>
    </row>
    <row r="840" spans="7:7" ht="15.75" customHeight="1" x14ac:dyDescent="0.2">
      <c r="G840" s="13"/>
    </row>
    <row r="841" spans="7:7" ht="15.75" customHeight="1" x14ac:dyDescent="0.2">
      <c r="G841" s="13"/>
    </row>
    <row r="842" spans="7:7" ht="15.75" customHeight="1" x14ac:dyDescent="0.2">
      <c r="G842" s="13"/>
    </row>
    <row r="843" spans="7:7" ht="15.75" customHeight="1" x14ac:dyDescent="0.2">
      <c r="G843" s="13"/>
    </row>
    <row r="844" spans="7:7" ht="15.75" customHeight="1" x14ac:dyDescent="0.2">
      <c r="G844" s="13"/>
    </row>
    <row r="845" spans="7:7" ht="15.75" customHeight="1" x14ac:dyDescent="0.2">
      <c r="G845" s="13"/>
    </row>
    <row r="846" spans="7:7" ht="15.75" customHeight="1" x14ac:dyDescent="0.2">
      <c r="G846" s="13"/>
    </row>
    <row r="847" spans="7:7" ht="15.75" customHeight="1" x14ac:dyDescent="0.2">
      <c r="G847" s="13"/>
    </row>
    <row r="848" spans="7:7" ht="15.75" customHeight="1" x14ac:dyDescent="0.2">
      <c r="G848" s="13"/>
    </row>
    <row r="849" spans="7:7" ht="15.75" customHeight="1" x14ac:dyDescent="0.2">
      <c r="G849" s="13"/>
    </row>
    <row r="850" spans="7:7" ht="15.75" customHeight="1" x14ac:dyDescent="0.2">
      <c r="G850" s="13"/>
    </row>
    <row r="851" spans="7:7" ht="15.75" customHeight="1" x14ac:dyDescent="0.2">
      <c r="G851" s="13"/>
    </row>
    <row r="852" spans="7:7" ht="15.75" customHeight="1" x14ac:dyDescent="0.2">
      <c r="G852" s="13"/>
    </row>
    <row r="853" spans="7:7" ht="15.75" customHeight="1" x14ac:dyDescent="0.2">
      <c r="G853" s="13"/>
    </row>
    <row r="854" spans="7:7" ht="15.75" customHeight="1" x14ac:dyDescent="0.2">
      <c r="G854" s="13"/>
    </row>
    <row r="855" spans="7:7" ht="15.75" customHeight="1" x14ac:dyDescent="0.2">
      <c r="G855" s="13"/>
    </row>
    <row r="856" spans="7:7" ht="15.75" customHeight="1" x14ac:dyDescent="0.2">
      <c r="G856" s="13"/>
    </row>
    <row r="857" spans="7:7" ht="15.75" customHeight="1" x14ac:dyDescent="0.2">
      <c r="G857" s="13"/>
    </row>
    <row r="858" spans="7:7" ht="15.75" customHeight="1" x14ac:dyDescent="0.2">
      <c r="G858" s="13"/>
    </row>
    <row r="859" spans="7:7" ht="15.75" customHeight="1" x14ac:dyDescent="0.2">
      <c r="G859" s="13"/>
    </row>
    <row r="860" spans="7:7" ht="15.75" customHeight="1" x14ac:dyDescent="0.2">
      <c r="G860" s="13"/>
    </row>
    <row r="861" spans="7:7" ht="15.75" customHeight="1" x14ac:dyDescent="0.2">
      <c r="G861" s="13"/>
    </row>
    <row r="862" spans="7:7" ht="15.75" customHeight="1" x14ac:dyDescent="0.2">
      <c r="G862" s="13"/>
    </row>
    <row r="863" spans="7:7" ht="15.75" customHeight="1" x14ac:dyDescent="0.2">
      <c r="G863" s="13"/>
    </row>
    <row r="864" spans="7:7" ht="15.75" customHeight="1" x14ac:dyDescent="0.2">
      <c r="G864" s="13"/>
    </row>
    <row r="865" spans="7:7" ht="15.75" customHeight="1" x14ac:dyDescent="0.2">
      <c r="G865" s="13"/>
    </row>
    <row r="866" spans="7:7" ht="15.75" customHeight="1" x14ac:dyDescent="0.2">
      <c r="G866" s="13"/>
    </row>
    <row r="867" spans="7:7" ht="15.75" customHeight="1" x14ac:dyDescent="0.2">
      <c r="G867" s="13"/>
    </row>
    <row r="868" spans="7:7" ht="15.75" customHeight="1" x14ac:dyDescent="0.2">
      <c r="G868" s="13"/>
    </row>
    <row r="869" spans="7:7" ht="15.75" customHeight="1" x14ac:dyDescent="0.2">
      <c r="G869" s="13"/>
    </row>
    <row r="870" spans="7:7" ht="15.75" customHeight="1" x14ac:dyDescent="0.2">
      <c r="G870" s="13"/>
    </row>
    <row r="871" spans="7:7" ht="15.75" customHeight="1" x14ac:dyDescent="0.2">
      <c r="G871" s="13"/>
    </row>
    <row r="872" spans="7:7" ht="15.75" customHeight="1" x14ac:dyDescent="0.2">
      <c r="G872" s="13"/>
    </row>
    <row r="873" spans="7:7" ht="15.75" customHeight="1" x14ac:dyDescent="0.2">
      <c r="G873" s="13"/>
    </row>
    <row r="874" spans="7:7" ht="15.75" customHeight="1" x14ac:dyDescent="0.2">
      <c r="G874" s="13"/>
    </row>
    <row r="875" spans="7:7" ht="15.75" customHeight="1" x14ac:dyDescent="0.2">
      <c r="G875" s="13"/>
    </row>
    <row r="876" spans="7:7" ht="15.75" customHeight="1" x14ac:dyDescent="0.2">
      <c r="G876" s="13"/>
    </row>
    <row r="877" spans="7:7" ht="15.75" customHeight="1" x14ac:dyDescent="0.2">
      <c r="G877" s="13"/>
    </row>
    <row r="878" spans="7:7" ht="15.75" customHeight="1" x14ac:dyDescent="0.2">
      <c r="G878" s="13"/>
    </row>
    <row r="879" spans="7:7" ht="15.75" customHeight="1" x14ac:dyDescent="0.2">
      <c r="G879" s="13"/>
    </row>
    <row r="880" spans="7:7" ht="15.75" customHeight="1" x14ac:dyDescent="0.2">
      <c r="G880" s="13"/>
    </row>
    <row r="881" spans="7:7" ht="15.75" customHeight="1" x14ac:dyDescent="0.2">
      <c r="G881" s="13"/>
    </row>
    <row r="882" spans="7:7" ht="15.75" customHeight="1" x14ac:dyDescent="0.2">
      <c r="G882" s="13"/>
    </row>
    <row r="883" spans="7:7" ht="15.75" customHeight="1" x14ac:dyDescent="0.2">
      <c r="G883" s="13"/>
    </row>
    <row r="884" spans="7:7" ht="15.75" customHeight="1" x14ac:dyDescent="0.2">
      <c r="G884" s="13"/>
    </row>
    <row r="885" spans="7:7" ht="15.75" customHeight="1" x14ac:dyDescent="0.2">
      <c r="G885" s="13"/>
    </row>
    <row r="886" spans="7:7" ht="15.75" customHeight="1" x14ac:dyDescent="0.2">
      <c r="G886" s="13"/>
    </row>
    <row r="887" spans="7:7" ht="15.75" customHeight="1" x14ac:dyDescent="0.2">
      <c r="G887" s="13"/>
    </row>
    <row r="888" spans="7:7" ht="15.75" customHeight="1" x14ac:dyDescent="0.2">
      <c r="G888" s="13"/>
    </row>
    <row r="889" spans="7:7" ht="15.75" customHeight="1" x14ac:dyDescent="0.2">
      <c r="G889" s="13"/>
    </row>
    <row r="890" spans="7:7" ht="15.75" customHeight="1" x14ac:dyDescent="0.2">
      <c r="G890" s="13"/>
    </row>
    <row r="891" spans="7:7" ht="15.75" customHeight="1" x14ac:dyDescent="0.2">
      <c r="G891" s="13"/>
    </row>
    <row r="892" spans="7:7" ht="15.75" customHeight="1" x14ac:dyDescent="0.2">
      <c r="G892" s="13"/>
    </row>
    <row r="893" spans="7:7" ht="15.75" customHeight="1" x14ac:dyDescent="0.2">
      <c r="G893" s="13"/>
    </row>
    <row r="894" spans="7:7" ht="15.75" customHeight="1" x14ac:dyDescent="0.2">
      <c r="G894" s="13"/>
    </row>
    <row r="895" spans="7:7" ht="15.75" customHeight="1" x14ac:dyDescent="0.2">
      <c r="G895" s="13"/>
    </row>
    <row r="896" spans="7:7" ht="15.75" customHeight="1" x14ac:dyDescent="0.2">
      <c r="G896" s="13"/>
    </row>
    <row r="897" spans="7:7" ht="15.75" customHeight="1" x14ac:dyDescent="0.2">
      <c r="G897" s="13"/>
    </row>
    <row r="898" spans="7:7" ht="15.75" customHeight="1" x14ac:dyDescent="0.2">
      <c r="G898" s="13"/>
    </row>
    <row r="899" spans="7:7" ht="15.75" customHeight="1" x14ac:dyDescent="0.2">
      <c r="G899" s="13"/>
    </row>
    <row r="900" spans="7:7" ht="15.75" customHeight="1" x14ac:dyDescent="0.2">
      <c r="G900" s="13"/>
    </row>
    <row r="901" spans="7:7" ht="15.75" customHeight="1" x14ac:dyDescent="0.2">
      <c r="G901" s="13"/>
    </row>
    <row r="902" spans="7:7" ht="15.75" customHeight="1" x14ac:dyDescent="0.2">
      <c r="G902" s="13"/>
    </row>
    <row r="903" spans="7:7" ht="15.75" customHeight="1" x14ac:dyDescent="0.2">
      <c r="G903" s="13"/>
    </row>
    <row r="904" spans="7:7" ht="15.75" customHeight="1" x14ac:dyDescent="0.2">
      <c r="G904" s="13"/>
    </row>
    <row r="905" spans="7:7" ht="15.75" customHeight="1" x14ac:dyDescent="0.2">
      <c r="G905" s="13"/>
    </row>
    <row r="906" spans="7:7" ht="15.75" customHeight="1" x14ac:dyDescent="0.2">
      <c r="G906" s="13"/>
    </row>
    <row r="907" spans="7:7" ht="15.75" customHeight="1" x14ac:dyDescent="0.2">
      <c r="G907" s="13"/>
    </row>
    <row r="908" spans="7:7" ht="15.75" customHeight="1" x14ac:dyDescent="0.2">
      <c r="G908" s="13"/>
    </row>
    <row r="909" spans="7:7" ht="15.75" customHeight="1" x14ac:dyDescent="0.2">
      <c r="G909" s="13"/>
    </row>
    <row r="910" spans="7:7" ht="15.75" customHeight="1" x14ac:dyDescent="0.2">
      <c r="G910" s="13"/>
    </row>
    <row r="911" spans="7:7" ht="15.75" customHeight="1" x14ac:dyDescent="0.2">
      <c r="G911" s="13"/>
    </row>
    <row r="912" spans="7:7" ht="15.75" customHeight="1" x14ac:dyDescent="0.2">
      <c r="G912" s="13"/>
    </row>
    <row r="913" spans="7:7" ht="15.75" customHeight="1" x14ac:dyDescent="0.2">
      <c r="G913" s="13"/>
    </row>
    <row r="914" spans="7:7" ht="15.75" customHeight="1" x14ac:dyDescent="0.2">
      <c r="G914" s="13"/>
    </row>
    <row r="915" spans="7:7" ht="15.75" customHeight="1" x14ac:dyDescent="0.2">
      <c r="G915" s="13"/>
    </row>
    <row r="916" spans="7:7" ht="15.75" customHeight="1" x14ac:dyDescent="0.2">
      <c r="G916" s="13"/>
    </row>
    <row r="917" spans="7:7" ht="15.75" customHeight="1" x14ac:dyDescent="0.2">
      <c r="G917" s="13"/>
    </row>
    <row r="918" spans="7:7" ht="15.75" customHeight="1" x14ac:dyDescent="0.2">
      <c r="G918" s="13"/>
    </row>
    <row r="919" spans="7:7" ht="15.75" customHeight="1" x14ac:dyDescent="0.2">
      <c r="G919" s="13"/>
    </row>
    <row r="920" spans="7:7" ht="15.75" customHeight="1" x14ac:dyDescent="0.2">
      <c r="G920" s="13"/>
    </row>
    <row r="921" spans="7:7" ht="15.75" customHeight="1" x14ac:dyDescent="0.2">
      <c r="G921" s="13"/>
    </row>
    <row r="922" spans="7:7" ht="15.75" customHeight="1" x14ac:dyDescent="0.2">
      <c r="G922" s="13"/>
    </row>
    <row r="923" spans="7:7" ht="15.75" customHeight="1" x14ac:dyDescent="0.2">
      <c r="G923" s="13"/>
    </row>
    <row r="924" spans="7:7" ht="15.75" customHeight="1" x14ac:dyDescent="0.2">
      <c r="G924" s="13"/>
    </row>
    <row r="925" spans="7:7" ht="15.75" customHeight="1" x14ac:dyDescent="0.2">
      <c r="G925" s="13"/>
    </row>
    <row r="926" spans="7:7" ht="15.75" customHeight="1" x14ac:dyDescent="0.2">
      <c r="G926" s="13"/>
    </row>
    <row r="927" spans="7:7" ht="15.75" customHeight="1" x14ac:dyDescent="0.2">
      <c r="G927" s="13"/>
    </row>
    <row r="928" spans="7:7" ht="15.75" customHeight="1" x14ac:dyDescent="0.2">
      <c r="G928" s="13"/>
    </row>
    <row r="929" spans="7:7" ht="15.75" customHeight="1" x14ac:dyDescent="0.2">
      <c r="G929" s="13"/>
    </row>
    <row r="930" spans="7:7" ht="15.75" customHeight="1" x14ac:dyDescent="0.2">
      <c r="G930" s="13"/>
    </row>
    <row r="931" spans="7:7" ht="15.75" customHeight="1" x14ac:dyDescent="0.2">
      <c r="G931" s="13"/>
    </row>
    <row r="932" spans="7:7" ht="15.75" customHeight="1" x14ac:dyDescent="0.2">
      <c r="G932" s="13"/>
    </row>
    <row r="933" spans="7:7" ht="15.75" customHeight="1" x14ac:dyDescent="0.2">
      <c r="G933" s="13"/>
    </row>
    <row r="934" spans="7:7" ht="15.75" customHeight="1" x14ac:dyDescent="0.2">
      <c r="G934" s="13"/>
    </row>
    <row r="935" spans="7:7" ht="15.75" customHeight="1" x14ac:dyDescent="0.2">
      <c r="G935" s="13"/>
    </row>
    <row r="936" spans="7:7" ht="15.75" customHeight="1" x14ac:dyDescent="0.2">
      <c r="G936" s="13"/>
    </row>
    <row r="937" spans="7:7" ht="15.75" customHeight="1" x14ac:dyDescent="0.2">
      <c r="G937" s="13"/>
    </row>
    <row r="938" spans="7:7" ht="15.75" customHeight="1" x14ac:dyDescent="0.2">
      <c r="G938" s="13"/>
    </row>
    <row r="939" spans="7:7" ht="15.75" customHeight="1" x14ac:dyDescent="0.2">
      <c r="G939" s="13"/>
    </row>
    <row r="940" spans="7:7" ht="15.75" customHeight="1" x14ac:dyDescent="0.2">
      <c r="G940" s="13"/>
    </row>
    <row r="941" spans="7:7" ht="15.75" customHeight="1" x14ac:dyDescent="0.2">
      <c r="G941" s="13"/>
    </row>
    <row r="942" spans="7:7" ht="15.75" customHeight="1" x14ac:dyDescent="0.2">
      <c r="G942" s="13"/>
    </row>
    <row r="943" spans="7:7" ht="15.75" customHeight="1" x14ac:dyDescent="0.2">
      <c r="G943" s="13"/>
    </row>
    <row r="944" spans="7:7" ht="15.75" customHeight="1" x14ac:dyDescent="0.2">
      <c r="G944" s="13"/>
    </row>
    <row r="945" spans="7:7" ht="15.75" customHeight="1" x14ac:dyDescent="0.2">
      <c r="G945" s="13"/>
    </row>
    <row r="946" spans="7:7" ht="15.75" customHeight="1" x14ac:dyDescent="0.2">
      <c r="G946" s="13"/>
    </row>
    <row r="947" spans="7:7" ht="15.75" customHeight="1" x14ac:dyDescent="0.2">
      <c r="G947" s="13"/>
    </row>
    <row r="948" spans="7:7" ht="15.75" customHeight="1" x14ac:dyDescent="0.2">
      <c r="G948" s="13"/>
    </row>
    <row r="949" spans="7:7" ht="15.75" customHeight="1" x14ac:dyDescent="0.2">
      <c r="G949" s="13"/>
    </row>
    <row r="950" spans="7:7" ht="15.75" customHeight="1" x14ac:dyDescent="0.2">
      <c r="G950" s="13"/>
    </row>
    <row r="951" spans="7:7" ht="15.75" customHeight="1" x14ac:dyDescent="0.2">
      <c r="G951" s="13"/>
    </row>
    <row r="952" spans="7:7" ht="15.75" customHeight="1" x14ac:dyDescent="0.2">
      <c r="G952" s="13"/>
    </row>
    <row r="953" spans="7:7" ht="15.75" customHeight="1" x14ac:dyDescent="0.2">
      <c r="G953" s="13"/>
    </row>
    <row r="954" spans="7:7" ht="15.75" customHeight="1" x14ac:dyDescent="0.2">
      <c r="G954" s="13"/>
    </row>
    <row r="955" spans="7:7" ht="15.75" customHeight="1" x14ac:dyDescent="0.2">
      <c r="G955" s="13"/>
    </row>
    <row r="956" spans="7:7" ht="15.75" customHeight="1" x14ac:dyDescent="0.2">
      <c r="G956" s="13"/>
    </row>
    <row r="957" spans="7:7" ht="15.75" customHeight="1" x14ac:dyDescent="0.2">
      <c r="G957" s="13"/>
    </row>
    <row r="958" spans="7:7" ht="15.75" customHeight="1" x14ac:dyDescent="0.2">
      <c r="G958" s="13"/>
    </row>
    <row r="959" spans="7:7" ht="15.75" customHeight="1" x14ac:dyDescent="0.2">
      <c r="G959" s="13"/>
    </row>
    <row r="960" spans="7:7" ht="15.75" customHeight="1" x14ac:dyDescent="0.2">
      <c r="G960" s="13"/>
    </row>
    <row r="961" spans="7:7" ht="15.75" customHeight="1" x14ac:dyDescent="0.2">
      <c r="G961" s="13"/>
    </row>
    <row r="962" spans="7:7" ht="15.75" customHeight="1" x14ac:dyDescent="0.2">
      <c r="G962" s="13"/>
    </row>
    <row r="963" spans="7:7" ht="15.75" customHeight="1" x14ac:dyDescent="0.2">
      <c r="G963" s="13"/>
    </row>
    <row r="964" spans="7:7" ht="15.75" customHeight="1" x14ac:dyDescent="0.2">
      <c r="G964" s="13"/>
    </row>
    <row r="965" spans="7:7" ht="15.75" customHeight="1" x14ac:dyDescent="0.2">
      <c r="G965" s="13"/>
    </row>
    <row r="966" spans="7:7" ht="15.75" customHeight="1" x14ac:dyDescent="0.2">
      <c r="G966" s="13"/>
    </row>
    <row r="967" spans="7:7" ht="15.75" customHeight="1" x14ac:dyDescent="0.2">
      <c r="G967" s="13"/>
    </row>
    <row r="968" spans="7:7" ht="15.75" customHeight="1" x14ac:dyDescent="0.2">
      <c r="G968" s="13"/>
    </row>
    <row r="969" spans="7:7" ht="15.75" customHeight="1" x14ac:dyDescent="0.2">
      <c r="G969" s="13"/>
    </row>
    <row r="970" spans="7:7" ht="15.75" customHeight="1" x14ac:dyDescent="0.2">
      <c r="G970" s="13"/>
    </row>
    <row r="971" spans="7:7" ht="15.75" customHeight="1" x14ac:dyDescent="0.2">
      <c r="G971" s="13"/>
    </row>
    <row r="972" spans="7:7" ht="15.75" customHeight="1" x14ac:dyDescent="0.2">
      <c r="G972" s="13"/>
    </row>
    <row r="973" spans="7:7" ht="15.75" customHeight="1" x14ac:dyDescent="0.2">
      <c r="G973" s="13"/>
    </row>
    <row r="974" spans="7:7" ht="15.75" customHeight="1" x14ac:dyDescent="0.2">
      <c r="G974" s="13"/>
    </row>
    <row r="975" spans="7:7" ht="15.75" customHeight="1" x14ac:dyDescent="0.2">
      <c r="G975" s="13"/>
    </row>
    <row r="976" spans="7:7" ht="15.75" customHeight="1" x14ac:dyDescent="0.2">
      <c r="G976" s="13"/>
    </row>
    <row r="977" spans="7:7" ht="15.75" customHeight="1" x14ac:dyDescent="0.2">
      <c r="G977" s="13"/>
    </row>
    <row r="978" spans="7:7" ht="15.75" customHeight="1" x14ac:dyDescent="0.2">
      <c r="G978" s="13"/>
    </row>
    <row r="979" spans="7:7" ht="15.75" customHeight="1" x14ac:dyDescent="0.2">
      <c r="G979" s="13"/>
    </row>
    <row r="980" spans="7:7" ht="15.75" customHeight="1" x14ac:dyDescent="0.2">
      <c r="G980" s="13"/>
    </row>
    <row r="981" spans="7:7" ht="15.75" customHeight="1" x14ac:dyDescent="0.2">
      <c r="G981" s="13"/>
    </row>
    <row r="982" spans="7:7" ht="15.75" customHeight="1" x14ac:dyDescent="0.2">
      <c r="G982" s="13"/>
    </row>
    <row r="983" spans="7:7" ht="15.75" customHeight="1" x14ac:dyDescent="0.2">
      <c r="G983" s="13"/>
    </row>
    <row r="984" spans="7:7" ht="15.75" customHeight="1" x14ac:dyDescent="0.2">
      <c r="G984" s="13"/>
    </row>
    <row r="985" spans="7:7" ht="15.75" customHeight="1" x14ac:dyDescent="0.2">
      <c r="G985" s="13"/>
    </row>
    <row r="986" spans="7:7" ht="15.75" customHeight="1" x14ac:dyDescent="0.2">
      <c r="G986" s="13"/>
    </row>
    <row r="987" spans="7:7" ht="15.75" customHeight="1" x14ac:dyDescent="0.2">
      <c r="G987" s="13"/>
    </row>
    <row r="988" spans="7:7" ht="15.75" customHeight="1" x14ac:dyDescent="0.2">
      <c r="G988" s="13"/>
    </row>
    <row r="989" spans="7:7" ht="15.75" customHeight="1" x14ac:dyDescent="0.2">
      <c r="G989" s="13"/>
    </row>
    <row r="990" spans="7:7" ht="15.75" customHeight="1" x14ac:dyDescent="0.2">
      <c r="G990" s="13"/>
    </row>
    <row r="991" spans="7:7" ht="15.75" customHeight="1" x14ac:dyDescent="0.2">
      <c r="G991" s="13"/>
    </row>
    <row r="992" spans="7:7" ht="15.75" customHeight="1" x14ac:dyDescent="0.2">
      <c r="G992" s="13"/>
    </row>
    <row r="993" spans="7:7" ht="15.75" customHeight="1" x14ac:dyDescent="0.2">
      <c r="G993" s="13"/>
    </row>
    <row r="994" spans="7:7" ht="15.75" customHeight="1" x14ac:dyDescent="0.2">
      <c r="G994" s="13"/>
    </row>
    <row r="995" spans="7:7" ht="15.75" customHeight="1" x14ac:dyDescent="0.2">
      <c r="G995" s="13"/>
    </row>
    <row r="996" spans="7:7" ht="15.75" customHeight="1" x14ac:dyDescent="0.2">
      <c r="G996" s="13"/>
    </row>
  </sheetData>
  <mergeCells count="1">
    <mergeCell ref="I1:L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E364-8A5E-5145-B886-B4BEDDB36552}">
  <sheetPr>
    <tabColor theme="4" tint="-0.499984740745262"/>
  </sheetPr>
  <dimension ref="A1:E68"/>
  <sheetViews>
    <sheetView workbookViewId="0"/>
    <sheetView workbookViewId="1"/>
    <sheetView workbookViewId="2"/>
    <sheetView workbookViewId="3">
      <selection activeCell="B2" sqref="A2:B2"/>
    </sheetView>
  </sheetViews>
  <sheetFormatPr baseColWidth="10" defaultRowHeight="15" x14ac:dyDescent="0.2"/>
  <cols>
    <col min="1" max="1" width="13.83203125" bestFit="1" customWidth="1"/>
    <col min="2" max="2" width="13.5" bestFit="1" customWidth="1"/>
    <col min="3" max="3" width="8" bestFit="1" customWidth="1"/>
  </cols>
  <sheetData>
    <row r="1" spans="1:5" x14ac:dyDescent="0.2">
      <c r="A1" s="101" t="s">
        <v>69</v>
      </c>
      <c r="B1" s="57" t="s">
        <v>16</v>
      </c>
      <c r="C1" s="57" t="s">
        <v>3</v>
      </c>
      <c r="D1" s="57" t="s">
        <v>5</v>
      </c>
      <c r="E1" s="59" t="s">
        <v>7</v>
      </c>
    </row>
    <row r="2" spans="1:5" x14ac:dyDescent="0.2">
      <c r="A2" s="61">
        <f>[1]sales!A3</f>
        <v>44788</v>
      </c>
      <c r="B2" s="49" t="str">
        <f>[1]sales!B3</f>
        <v>Charging station</v>
      </c>
      <c r="C2" s="46">
        <f>[1]sales!C3</f>
        <v>60</v>
      </c>
      <c r="D2" s="46" t="s">
        <v>8</v>
      </c>
      <c r="E2" s="102">
        <v>0</v>
      </c>
    </row>
    <row r="3" spans="1:5" x14ac:dyDescent="0.2">
      <c r="A3" s="61">
        <f>[1]sales!A4</f>
        <v>44789</v>
      </c>
      <c r="B3" s="49" t="str">
        <f>[1]sales!B4</f>
        <v>Drill Box</v>
      </c>
      <c r="C3" s="46">
        <f>[1]sales!C4</f>
        <v>80</v>
      </c>
      <c r="D3" s="103" t="s">
        <v>8</v>
      </c>
      <c r="E3" s="102">
        <v>0</v>
      </c>
    </row>
    <row r="4" spans="1:5" x14ac:dyDescent="0.2">
      <c r="A4" s="61">
        <f>[1]sales!A5</f>
        <v>44790</v>
      </c>
      <c r="B4" s="49" t="str">
        <f>[1]sales!B5</f>
        <v>Drilling Rig</v>
      </c>
      <c r="C4" s="46">
        <f>[1]sales!C5</f>
        <v>1</v>
      </c>
      <c r="D4" s="103" t="s">
        <v>8</v>
      </c>
      <c r="E4" s="102">
        <v>0</v>
      </c>
    </row>
    <row r="5" spans="1:5" x14ac:dyDescent="0.2">
      <c r="A5" s="61">
        <f>[1]sales!A6</f>
        <v>44791</v>
      </c>
      <c r="B5" s="49" t="str">
        <f>[1]sales!B6</f>
        <v>Drilling Rig</v>
      </c>
      <c r="C5" s="46">
        <f>[1]sales!C6</f>
        <v>3</v>
      </c>
      <c r="D5" s="103" t="s">
        <v>8</v>
      </c>
      <c r="E5" s="102">
        <v>0</v>
      </c>
    </row>
    <row r="6" spans="1:5" x14ac:dyDescent="0.2">
      <c r="A6" s="61">
        <f>[1]sales!A7</f>
        <v>44792</v>
      </c>
      <c r="B6" s="49" t="str">
        <f>[1]sales!B7</f>
        <v>Drill Box</v>
      </c>
      <c r="C6" s="46">
        <f>[1]sales!C7</f>
        <v>150</v>
      </c>
      <c r="D6" s="103" t="s">
        <v>8</v>
      </c>
      <c r="E6" s="102">
        <v>0</v>
      </c>
    </row>
    <row r="7" spans="1:5" x14ac:dyDescent="0.2">
      <c r="A7" s="61">
        <f>[1]sales!A8</f>
        <v>44795</v>
      </c>
      <c r="B7" s="49" t="str">
        <f>[1]sales!B8</f>
        <v>Drill Box</v>
      </c>
      <c r="C7" s="46">
        <f>[1]sales!C8</f>
        <v>200</v>
      </c>
      <c r="D7" s="103" t="s">
        <v>8</v>
      </c>
      <c r="E7" s="102">
        <v>0</v>
      </c>
    </row>
    <row r="8" spans="1:5" x14ac:dyDescent="0.2">
      <c r="A8" s="61">
        <f>[1]sales!A9</f>
        <v>44796</v>
      </c>
      <c r="B8" s="49" t="str">
        <f>[1]sales!B9</f>
        <v>Drilling Rig</v>
      </c>
      <c r="C8" s="46">
        <f>[1]sales!C9</f>
        <v>2</v>
      </c>
      <c r="D8" s="103" t="s">
        <v>8</v>
      </c>
      <c r="E8" s="102">
        <v>0</v>
      </c>
    </row>
    <row r="9" spans="1:5" x14ac:dyDescent="0.2">
      <c r="A9" s="61">
        <f>[1]sales!A10</f>
        <v>44797</v>
      </c>
      <c r="B9" s="49" t="str">
        <f>[1]sales!B10</f>
        <v>Charging station</v>
      </c>
      <c r="C9" s="46">
        <f>[1]sales!C10</f>
        <v>50</v>
      </c>
      <c r="D9" s="103" t="s">
        <v>8</v>
      </c>
      <c r="E9" s="102">
        <v>0</v>
      </c>
    </row>
    <row r="10" spans="1:5" x14ac:dyDescent="0.2">
      <c r="A10" s="61">
        <f>[1]sales!A11</f>
        <v>44798</v>
      </c>
      <c r="B10" s="49" t="str">
        <f>[1]sales!B11</f>
        <v>Drilling Rig</v>
      </c>
      <c r="C10" s="46">
        <f>[1]sales!C11</f>
        <v>1</v>
      </c>
      <c r="D10" s="103" t="s">
        <v>8</v>
      </c>
      <c r="E10" s="102">
        <v>0</v>
      </c>
    </row>
    <row r="11" spans="1:5" x14ac:dyDescent="0.2">
      <c r="A11" s="61">
        <f>[1]sales!A12</f>
        <v>44799</v>
      </c>
      <c r="B11" s="49" t="str">
        <f>[1]sales!B12</f>
        <v>Drilling Rig</v>
      </c>
      <c r="C11" s="46">
        <f>[1]sales!C12</f>
        <v>1</v>
      </c>
      <c r="D11" s="103" t="s">
        <v>8</v>
      </c>
      <c r="E11" s="102">
        <v>0</v>
      </c>
    </row>
    <row r="12" spans="1:5" x14ac:dyDescent="0.2">
      <c r="A12" s="61">
        <f>[1]sales!A13</f>
        <v>44802</v>
      </c>
      <c r="B12" s="49" t="str">
        <f>[1]sales!B13</f>
        <v>Charging station</v>
      </c>
      <c r="C12" s="46">
        <f>[1]sales!C13</f>
        <v>100</v>
      </c>
      <c r="D12" s="46" t="s">
        <v>8</v>
      </c>
      <c r="E12" s="102">
        <v>0</v>
      </c>
    </row>
    <row r="13" spans="1:5" x14ac:dyDescent="0.2">
      <c r="A13" s="61">
        <f>[1]sales!A14</f>
        <v>44803</v>
      </c>
      <c r="B13" s="49" t="str">
        <f>[1]sales!B14</f>
        <v>Charging station</v>
      </c>
      <c r="C13" s="46">
        <f>[1]sales!C14</f>
        <v>50</v>
      </c>
      <c r="D13" s="103" t="s">
        <v>8</v>
      </c>
      <c r="E13" s="102">
        <v>0</v>
      </c>
    </row>
    <row r="14" spans="1:5" x14ac:dyDescent="0.2">
      <c r="A14" s="61">
        <f>[1]sales!A15</f>
        <v>44804</v>
      </c>
      <c r="B14" s="49" t="str">
        <f>[1]sales!B15</f>
        <v>Drill Box</v>
      </c>
      <c r="C14" s="46">
        <f>[1]sales!C15</f>
        <v>90</v>
      </c>
      <c r="D14" s="103" t="s">
        <v>8</v>
      </c>
      <c r="E14" s="102">
        <v>0</v>
      </c>
    </row>
    <row r="15" spans="1:5" x14ac:dyDescent="0.2">
      <c r="A15" s="61">
        <f>[1]sales!A16</f>
        <v>44805</v>
      </c>
      <c r="B15" s="49" t="str">
        <f>[1]sales!B16</f>
        <v>Drilling Rig</v>
      </c>
      <c r="C15" s="46">
        <f>[1]sales!C16</f>
        <v>2</v>
      </c>
      <c r="D15" s="103" t="s">
        <v>8</v>
      </c>
      <c r="E15" s="102">
        <v>0</v>
      </c>
    </row>
    <row r="16" spans="1:5" x14ac:dyDescent="0.2">
      <c r="A16" s="61">
        <f>[1]sales!A17</f>
        <v>44806</v>
      </c>
      <c r="B16" s="49" t="str">
        <f>[1]sales!B17</f>
        <v>Charging station</v>
      </c>
      <c r="C16" s="46">
        <f>[1]sales!C17</f>
        <v>50</v>
      </c>
      <c r="D16" s="103" t="s">
        <v>8</v>
      </c>
      <c r="E16" s="102">
        <v>0</v>
      </c>
    </row>
    <row r="17" spans="1:5" x14ac:dyDescent="0.2">
      <c r="A17" s="61">
        <f>[1]sales!A18</f>
        <v>44809</v>
      </c>
      <c r="B17" s="49" t="str">
        <f>[1]sales!B18</f>
        <v>Drilling Rig</v>
      </c>
      <c r="C17" s="46">
        <f>[1]sales!C18</f>
        <v>2</v>
      </c>
      <c r="D17" s="103" t="s">
        <v>8</v>
      </c>
      <c r="E17" s="102">
        <v>0</v>
      </c>
    </row>
    <row r="18" spans="1:5" x14ac:dyDescent="0.2">
      <c r="A18" s="61">
        <f>[1]sales!A19</f>
        <v>44810</v>
      </c>
      <c r="B18" s="49" t="str">
        <f>[1]sales!B19</f>
        <v>Drilling Rig</v>
      </c>
      <c r="C18" s="46">
        <f>[1]sales!C19</f>
        <v>1</v>
      </c>
      <c r="D18" s="103" t="s">
        <v>8</v>
      </c>
      <c r="E18" s="102">
        <v>0</v>
      </c>
    </row>
    <row r="19" spans="1:5" x14ac:dyDescent="0.2">
      <c r="A19" s="61">
        <f>[1]sales!A20</f>
        <v>44811</v>
      </c>
      <c r="B19" s="49" t="str">
        <f>[1]sales!B20</f>
        <v>Drilling Rig</v>
      </c>
      <c r="C19" s="46">
        <f>[1]sales!C20</f>
        <v>3</v>
      </c>
      <c r="D19" s="103" t="s">
        <v>8</v>
      </c>
      <c r="E19" s="102">
        <v>0</v>
      </c>
    </row>
    <row r="20" spans="1:5" x14ac:dyDescent="0.2">
      <c r="A20" s="61">
        <f>[1]sales!A21</f>
        <v>44812</v>
      </c>
      <c r="B20" s="49" t="str">
        <f>[1]sales!B21</f>
        <v>Drilling Rig</v>
      </c>
      <c r="C20" s="46">
        <f>[1]sales!C21</f>
        <v>2</v>
      </c>
      <c r="D20" s="103" t="s">
        <v>8</v>
      </c>
      <c r="E20" s="102">
        <v>0</v>
      </c>
    </row>
    <row r="21" spans="1:5" x14ac:dyDescent="0.2">
      <c r="A21" s="61">
        <f>[1]sales!A22</f>
        <v>44813</v>
      </c>
      <c r="B21" s="49" t="str">
        <f>[1]sales!B22</f>
        <v>Charging station</v>
      </c>
      <c r="C21" s="46">
        <f>[1]sales!C22</f>
        <v>15</v>
      </c>
      <c r="D21" s="103" t="s">
        <v>8</v>
      </c>
      <c r="E21" s="102">
        <v>0</v>
      </c>
    </row>
    <row r="22" spans="1:5" x14ac:dyDescent="0.2">
      <c r="A22" s="61">
        <f>[1]sales!A23</f>
        <v>44816</v>
      </c>
      <c r="B22" s="49" t="str">
        <f>[1]sales!B23</f>
        <v>Drill Box</v>
      </c>
      <c r="C22" s="46">
        <f>[1]sales!C23</f>
        <v>40</v>
      </c>
      <c r="D22" s="103" t="s">
        <v>8</v>
      </c>
      <c r="E22" s="102">
        <v>0</v>
      </c>
    </row>
    <row r="23" spans="1:5" x14ac:dyDescent="0.2">
      <c r="A23" s="61">
        <f>[1]sales!A24</f>
        <v>44817</v>
      </c>
      <c r="B23" s="49" t="str">
        <f>[1]sales!B24</f>
        <v>Charging station</v>
      </c>
      <c r="C23" s="46">
        <f>[1]sales!C24</f>
        <v>50</v>
      </c>
      <c r="D23" s="103" t="s">
        <v>8</v>
      </c>
      <c r="E23" s="102">
        <v>0</v>
      </c>
    </row>
    <row r="24" spans="1:5" x14ac:dyDescent="0.2">
      <c r="A24" s="61">
        <f>[1]sales!A25</f>
        <v>44818</v>
      </c>
      <c r="B24" s="49" t="str">
        <f>[1]sales!B25</f>
        <v>Drill Box</v>
      </c>
      <c r="C24" s="46">
        <f>[1]sales!C25</f>
        <v>40</v>
      </c>
      <c r="D24" s="103" t="s">
        <v>8</v>
      </c>
      <c r="E24" s="102">
        <v>0</v>
      </c>
    </row>
    <row r="25" spans="1:5" x14ac:dyDescent="0.2">
      <c r="A25" s="61">
        <f>[1]sales!A26</f>
        <v>44819</v>
      </c>
      <c r="B25" s="49" t="str">
        <f>[1]sales!B26</f>
        <v>Drilling Rig</v>
      </c>
      <c r="C25" s="46">
        <f>[1]sales!C26</f>
        <v>2</v>
      </c>
      <c r="D25" s="103" t="s">
        <v>8</v>
      </c>
      <c r="E25" s="102">
        <v>0</v>
      </c>
    </row>
    <row r="26" spans="1:5" x14ac:dyDescent="0.2">
      <c r="A26" s="61">
        <f>[1]sales!A27</f>
        <v>44820</v>
      </c>
      <c r="B26" s="49" t="str">
        <f>[1]sales!B27</f>
        <v>Drilling Rig</v>
      </c>
      <c r="C26" s="46">
        <f>[1]sales!C27</f>
        <v>1</v>
      </c>
      <c r="D26" s="103" t="s">
        <v>8</v>
      </c>
      <c r="E26" s="102">
        <v>0</v>
      </c>
    </row>
    <row r="27" spans="1:5" x14ac:dyDescent="0.2">
      <c r="A27" s="61">
        <f>[1]sales!A28</f>
        <v>44823</v>
      </c>
      <c r="B27" s="49" t="str">
        <f>[1]sales!B28</f>
        <v>Drill Box</v>
      </c>
      <c r="C27" s="46">
        <f>[1]sales!C28</f>
        <v>50</v>
      </c>
      <c r="D27" s="103" t="s">
        <v>8</v>
      </c>
      <c r="E27" s="102">
        <v>0</v>
      </c>
    </row>
    <row r="28" spans="1:5" x14ac:dyDescent="0.2">
      <c r="A28" s="61">
        <f>[1]sales!A29</f>
        <v>44824</v>
      </c>
      <c r="B28" s="49" t="str">
        <f>[1]sales!B29</f>
        <v>Drill Box</v>
      </c>
      <c r="C28" s="46">
        <f>[1]sales!C29</f>
        <v>20</v>
      </c>
      <c r="D28" s="103" t="s">
        <v>8</v>
      </c>
      <c r="E28" s="102">
        <v>0</v>
      </c>
    </row>
    <row r="29" spans="1:5" x14ac:dyDescent="0.2">
      <c r="A29" s="61">
        <f>[1]sales!A30</f>
        <v>44825</v>
      </c>
      <c r="B29" s="49" t="str">
        <f>[1]sales!B30</f>
        <v>Drilling Rig</v>
      </c>
      <c r="C29" s="46">
        <f>[1]sales!C30</f>
        <v>2</v>
      </c>
      <c r="D29" s="103" t="s">
        <v>8</v>
      </c>
      <c r="E29" s="102">
        <v>0</v>
      </c>
    </row>
    <row r="30" spans="1:5" x14ac:dyDescent="0.2">
      <c r="A30" s="61">
        <f>[1]sales!A31</f>
        <v>44826</v>
      </c>
      <c r="B30" s="49" t="str">
        <f>[1]sales!B31</f>
        <v>Charging station</v>
      </c>
      <c r="C30" s="46">
        <f>[1]sales!C31</f>
        <v>50</v>
      </c>
      <c r="D30" s="103" t="s">
        <v>8</v>
      </c>
      <c r="E30" s="102">
        <v>0</v>
      </c>
    </row>
    <row r="31" spans="1:5" x14ac:dyDescent="0.2">
      <c r="A31" s="61">
        <f>[1]sales!A32</f>
        <v>44827</v>
      </c>
      <c r="B31" s="49" t="str">
        <f>[1]sales!B32</f>
        <v>Drilling Rig</v>
      </c>
      <c r="C31" s="46">
        <f>[1]sales!C32</f>
        <v>2</v>
      </c>
      <c r="D31" s="103" t="s">
        <v>8</v>
      </c>
      <c r="E31" s="102">
        <v>0</v>
      </c>
    </row>
    <row r="32" spans="1:5" x14ac:dyDescent="0.2">
      <c r="A32" s="61">
        <f>[1]sales!A33</f>
        <v>44830</v>
      </c>
      <c r="B32" s="49" t="str">
        <f>[1]sales!B33</f>
        <v>Drill Box</v>
      </c>
      <c r="C32" s="46">
        <f>[1]sales!C33</f>
        <v>100</v>
      </c>
      <c r="D32" s="103" t="s">
        <v>8</v>
      </c>
      <c r="E32" s="102">
        <v>0</v>
      </c>
    </row>
    <row r="33" spans="1:5" x14ac:dyDescent="0.2">
      <c r="A33" s="61">
        <f>[1]sales!A34</f>
        <v>44831</v>
      </c>
      <c r="B33" s="49" t="str">
        <f>[1]sales!B34</f>
        <v>Charging station</v>
      </c>
      <c r="C33" s="46">
        <f>[1]sales!C34</f>
        <v>50</v>
      </c>
      <c r="D33" s="103" t="s">
        <v>8</v>
      </c>
      <c r="E33" s="102">
        <v>0</v>
      </c>
    </row>
    <row r="34" spans="1:5" x14ac:dyDescent="0.2">
      <c r="A34" s="61">
        <f>[1]sales!A35</f>
        <v>44832</v>
      </c>
      <c r="B34" s="49" t="str">
        <f>[1]sales!B35</f>
        <v>Charging station</v>
      </c>
      <c r="C34" s="46">
        <f>[1]sales!C35</f>
        <v>70</v>
      </c>
      <c r="D34" s="103" t="s">
        <v>8</v>
      </c>
      <c r="E34" s="102">
        <v>0</v>
      </c>
    </row>
    <row r="35" spans="1:5" x14ac:dyDescent="0.2">
      <c r="A35" s="61">
        <f>[1]sales!A36</f>
        <v>44833</v>
      </c>
      <c r="B35" s="49" t="str">
        <f>[1]sales!B36</f>
        <v>Drill Box</v>
      </c>
      <c r="C35" s="46">
        <f>[1]sales!C36</f>
        <v>40</v>
      </c>
      <c r="D35" s="103" t="s">
        <v>8</v>
      </c>
      <c r="E35" s="102">
        <v>0</v>
      </c>
    </row>
    <row r="36" spans="1:5" x14ac:dyDescent="0.2">
      <c r="A36" s="61">
        <f>[1]sales!A37</f>
        <v>44834</v>
      </c>
      <c r="B36" s="49" t="str">
        <f>[1]sales!B37</f>
        <v>Drilling Rig</v>
      </c>
      <c r="C36" s="46">
        <f>[1]sales!C37</f>
        <v>2</v>
      </c>
      <c r="D36" s="103" t="s">
        <v>8</v>
      </c>
      <c r="E36" s="102">
        <v>0</v>
      </c>
    </row>
    <row r="37" spans="1:5" x14ac:dyDescent="0.2">
      <c r="A37" s="61">
        <f>[1]sales!A38</f>
        <v>44837</v>
      </c>
      <c r="B37" s="49" t="str">
        <f>[1]sales!B38</f>
        <v>Drilling Rig</v>
      </c>
      <c r="C37" s="46">
        <f>[1]sales!C38</f>
        <v>2</v>
      </c>
      <c r="D37" s="103" t="s">
        <v>8</v>
      </c>
      <c r="E37" s="102">
        <v>0</v>
      </c>
    </row>
    <row r="38" spans="1:5" x14ac:dyDescent="0.2">
      <c r="A38" s="61">
        <f>[1]sales!A39</f>
        <v>44838</v>
      </c>
      <c r="B38" s="49" t="str">
        <f>[1]sales!B39</f>
        <v>Drilling Rig</v>
      </c>
      <c r="C38" s="46">
        <f>[1]sales!C39</f>
        <v>1</v>
      </c>
      <c r="D38" s="103" t="s">
        <v>8</v>
      </c>
      <c r="E38" s="102">
        <v>0</v>
      </c>
    </row>
    <row r="39" spans="1:5" x14ac:dyDescent="0.2">
      <c r="A39" s="61">
        <f>[1]sales!A40</f>
        <v>44839</v>
      </c>
      <c r="B39" s="49" t="str">
        <f>[1]sales!B40</f>
        <v>Drilling Rig</v>
      </c>
      <c r="C39" s="46">
        <f>[1]sales!C40</f>
        <v>1</v>
      </c>
      <c r="D39" s="103" t="s">
        <v>8</v>
      </c>
      <c r="E39" s="102">
        <v>0</v>
      </c>
    </row>
    <row r="40" spans="1:5" x14ac:dyDescent="0.2">
      <c r="A40" s="61">
        <f>[1]sales!A41</f>
        <v>44840</v>
      </c>
      <c r="B40" s="49" t="str">
        <f>[1]sales!B41</f>
        <v>Drilling Rig</v>
      </c>
      <c r="C40" s="46">
        <f>[1]sales!C41</f>
        <v>3</v>
      </c>
      <c r="D40" s="103" t="s">
        <v>8</v>
      </c>
      <c r="E40" s="102">
        <v>0</v>
      </c>
    </row>
    <row r="41" spans="1:5" x14ac:dyDescent="0.2">
      <c r="A41" s="61">
        <f>[1]sales!A42</f>
        <v>44841</v>
      </c>
      <c r="B41" s="49" t="str">
        <f>[1]sales!B42</f>
        <v>Drilling Rig</v>
      </c>
      <c r="C41" s="46">
        <f>[1]sales!C42</f>
        <v>2</v>
      </c>
      <c r="D41" s="103" t="s">
        <v>8</v>
      </c>
      <c r="E41" s="102">
        <v>0</v>
      </c>
    </row>
    <row r="42" spans="1:5" x14ac:dyDescent="0.2">
      <c r="A42" s="61">
        <f>[1]sales!A43</f>
        <v>44844</v>
      </c>
      <c r="B42" s="49" t="str">
        <f>[1]sales!B43</f>
        <v>Drill Box</v>
      </c>
      <c r="C42" s="46">
        <f>[1]sales!C43</f>
        <v>50</v>
      </c>
      <c r="D42" s="103" t="s">
        <v>8</v>
      </c>
      <c r="E42" s="102">
        <v>0</v>
      </c>
    </row>
    <row r="43" spans="1:5" x14ac:dyDescent="0.2">
      <c r="A43" s="61">
        <f>[1]sales!A44</f>
        <v>44845</v>
      </c>
      <c r="B43" s="49" t="str">
        <f>[1]sales!B44</f>
        <v>Drill Box</v>
      </c>
      <c r="C43" s="46">
        <f>[1]sales!C44</f>
        <v>70</v>
      </c>
      <c r="D43" s="103" t="s">
        <v>8</v>
      </c>
      <c r="E43" s="102">
        <v>0</v>
      </c>
    </row>
    <row r="44" spans="1:5" x14ac:dyDescent="0.2">
      <c r="A44" s="61">
        <f>[1]sales!A45</f>
        <v>44846</v>
      </c>
      <c r="B44" s="49" t="str">
        <f>[1]sales!B45</f>
        <v>Charging station</v>
      </c>
      <c r="C44" s="46">
        <f>[1]sales!C45</f>
        <v>50</v>
      </c>
      <c r="D44" s="103" t="s">
        <v>8</v>
      </c>
      <c r="E44" s="102">
        <v>0</v>
      </c>
    </row>
    <row r="45" spans="1:5" x14ac:dyDescent="0.2">
      <c r="A45" s="61">
        <f>[1]sales!A46</f>
        <v>44847</v>
      </c>
      <c r="B45" s="49" t="str">
        <f>[1]sales!B46</f>
        <v>Drill Box</v>
      </c>
      <c r="C45" s="46">
        <f>[1]sales!C46</f>
        <v>60</v>
      </c>
      <c r="D45" s="103" t="s">
        <v>8</v>
      </c>
      <c r="E45" s="102">
        <v>0</v>
      </c>
    </row>
    <row r="46" spans="1:5" x14ac:dyDescent="0.2">
      <c r="A46" s="61">
        <f>[1]sales!A47</f>
        <v>44848</v>
      </c>
      <c r="B46" s="49" t="str">
        <f>[1]sales!B47</f>
        <v>Drilling Rig</v>
      </c>
      <c r="C46" s="46">
        <f>[1]sales!C47</f>
        <v>2</v>
      </c>
      <c r="D46" s="103" t="s">
        <v>8</v>
      </c>
      <c r="E46" s="102">
        <v>0</v>
      </c>
    </row>
    <row r="47" spans="1:5" x14ac:dyDescent="0.2">
      <c r="A47" s="61">
        <f>[1]sales!A48</f>
        <v>44851</v>
      </c>
      <c r="B47" s="49" t="str">
        <f>[1]sales!B48</f>
        <v>Charging station</v>
      </c>
      <c r="C47" s="46">
        <f>[1]sales!C48</f>
        <v>70</v>
      </c>
      <c r="D47" s="103" t="s">
        <v>8</v>
      </c>
      <c r="E47" s="102">
        <v>0</v>
      </c>
    </row>
    <row r="48" spans="1:5" x14ac:dyDescent="0.2">
      <c r="A48" s="61">
        <f>[1]sales!A49</f>
        <v>44852</v>
      </c>
      <c r="B48" s="49" t="str">
        <f>[1]sales!B49</f>
        <v>Drill Box</v>
      </c>
      <c r="C48" s="46">
        <f>[1]sales!C49</f>
        <v>40</v>
      </c>
      <c r="D48" s="103" t="s">
        <v>8</v>
      </c>
      <c r="E48" s="102">
        <v>0</v>
      </c>
    </row>
    <row r="49" spans="1:5" x14ac:dyDescent="0.2">
      <c r="A49" s="61">
        <f>[1]sales!A50</f>
        <v>44853</v>
      </c>
      <c r="B49" s="49" t="str">
        <f>[1]sales!B50</f>
        <v>Drill Box</v>
      </c>
      <c r="C49" s="46">
        <f>[1]sales!C50</f>
        <v>80</v>
      </c>
      <c r="D49" s="103" t="s">
        <v>8</v>
      </c>
      <c r="E49" s="102">
        <v>0</v>
      </c>
    </row>
    <row r="50" spans="1:5" x14ac:dyDescent="0.2">
      <c r="A50" s="61">
        <f>[1]sales!A51</f>
        <v>44854</v>
      </c>
      <c r="B50" s="49" t="str">
        <f>[1]sales!B51</f>
        <v>Drilling Rig</v>
      </c>
      <c r="C50" s="46">
        <f>[1]sales!C51</f>
        <v>2</v>
      </c>
      <c r="D50" s="103" t="s">
        <v>8</v>
      </c>
      <c r="E50" s="102">
        <v>0</v>
      </c>
    </row>
    <row r="51" spans="1:5" x14ac:dyDescent="0.2">
      <c r="A51" s="61">
        <f>[1]sales!A52</f>
        <v>44855</v>
      </c>
      <c r="B51" s="49" t="str">
        <f>[1]sales!B52</f>
        <v>Charging station</v>
      </c>
      <c r="C51" s="46">
        <f>[1]sales!C52</f>
        <v>40</v>
      </c>
      <c r="D51" s="103" t="s">
        <v>8</v>
      </c>
      <c r="E51" s="102">
        <v>0</v>
      </c>
    </row>
    <row r="52" spans="1:5" x14ac:dyDescent="0.2">
      <c r="A52" s="61">
        <f>[1]sales!A53</f>
        <v>44858</v>
      </c>
      <c r="B52" s="49" t="str">
        <f>[1]sales!B53</f>
        <v>Drilling Rig</v>
      </c>
      <c r="C52" s="46">
        <f>[1]sales!C53</f>
        <v>2</v>
      </c>
      <c r="D52" s="103" t="s">
        <v>8</v>
      </c>
      <c r="E52" s="102">
        <v>0</v>
      </c>
    </row>
    <row r="53" spans="1:5" x14ac:dyDescent="0.2">
      <c r="A53" s="61">
        <f>[1]sales!A54</f>
        <v>44859</v>
      </c>
      <c r="B53" s="49" t="str">
        <f>[1]sales!B54</f>
        <v>Drill Box</v>
      </c>
      <c r="C53" s="46">
        <f>[1]sales!C54</f>
        <v>60</v>
      </c>
      <c r="D53" s="103" t="s">
        <v>8</v>
      </c>
      <c r="E53" s="102">
        <v>0</v>
      </c>
    </row>
    <row r="54" spans="1:5" x14ac:dyDescent="0.2">
      <c r="A54" s="61">
        <f>[1]sales!A55</f>
        <v>44860</v>
      </c>
      <c r="B54" s="49" t="str">
        <f>[1]sales!B55</f>
        <v>Charging station</v>
      </c>
      <c r="C54" s="46">
        <f>[1]sales!C55</f>
        <v>40</v>
      </c>
      <c r="D54" s="103" t="s">
        <v>8</v>
      </c>
      <c r="E54" s="102">
        <v>0</v>
      </c>
    </row>
    <row r="55" spans="1:5" x14ac:dyDescent="0.2">
      <c r="A55" s="61">
        <f>[1]sales!A56</f>
        <v>44861</v>
      </c>
      <c r="B55" s="49" t="str">
        <f>[1]sales!B56</f>
        <v>Charging station</v>
      </c>
      <c r="C55" s="46">
        <f>[1]sales!C56</f>
        <v>80</v>
      </c>
      <c r="D55" s="103" t="s">
        <v>8</v>
      </c>
      <c r="E55" s="102">
        <v>0</v>
      </c>
    </row>
    <row r="56" spans="1:5" x14ac:dyDescent="0.2">
      <c r="A56" s="61">
        <f>[1]sales!A57</f>
        <v>44862</v>
      </c>
      <c r="B56" s="49" t="str">
        <f>[1]sales!B57</f>
        <v>Drill Box</v>
      </c>
      <c r="C56" s="46">
        <f>[1]sales!C57</f>
        <v>60</v>
      </c>
      <c r="D56" s="103" t="s">
        <v>8</v>
      </c>
      <c r="E56" s="102">
        <v>0</v>
      </c>
    </row>
    <row r="57" spans="1:5" x14ac:dyDescent="0.2">
      <c r="A57" s="61">
        <f>[1]sales!A58</f>
        <v>44865</v>
      </c>
      <c r="B57" s="49" t="str">
        <f>[1]sales!B58</f>
        <v>Drill Box</v>
      </c>
      <c r="C57" s="46">
        <f>[1]sales!C58</f>
        <v>40</v>
      </c>
      <c r="D57" s="103" t="s">
        <v>8</v>
      </c>
      <c r="E57" s="102">
        <v>0</v>
      </c>
    </row>
    <row r="58" spans="1:5" x14ac:dyDescent="0.2">
      <c r="A58" s="61">
        <f>[1]sales!A59</f>
        <v>44866</v>
      </c>
      <c r="B58" s="49" t="str">
        <f>[1]sales!B59</f>
        <v>Drilling Rig</v>
      </c>
      <c r="C58" s="46">
        <f>[1]sales!C59</f>
        <v>2</v>
      </c>
      <c r="D58" s="103" t="s">
        <v>8</v>
      </c>
      <c r="E58" s="102">
        <v>0</v>
      </c>
    </row>
    <row r="59" spans="1:5" x14ac:dyDescent="0.2">
      <c r="A59" s="61">
        <f>[1]sales!A60</f>
        <v>44867</v>
      </c>
      <c r="B59" s="49" t="str">
        <f>[1]sales!B60</f>
        <v>Drilling Rig</v>
      </c>
      <c r="C59" s="46">
        <f>[1]sales!C60</f>
        <v>1</v>
      </c>
      <c r="D59" s="103" t="s">
        <v>8</v>
      </c>
      <c r="E59" s="102">
        <v>0</v>
      </c>
    </row>
    <row r="60" spans="1:5" x14ac:dyDescent="0.2">
      <c r="A60" s="61">
        <f>[1]sales!A61</f>
        <v>44868</v>
      </c>
      <c r="B60" s="49" t="str">
        <f>[1]sales!B61</f>
        <v>Drilling Rig</v>
      </c>
      <c r="C60" s="46">
        <f>[1]sales!C61</f>
        <v>3</v>
      </c>
      <c r="D60" s="103" t="s">
        <v>8</v>
      </c>
      <c r="E60" s="102">
        <v>0</v>
      </c>
    </row>
    <row r="61" spans="1:5" x14ac:dyDescent="0.2">
      <c r="A61" s="61">
        <f>[1]sales!A62</f>
        <v>44869</v>
      </c>
      <c r="B61" s="49" t="str">
        <f>[1]sales!B62</f>
        <v>Drilling Rig</v>
      </c>
      <c r="C61" s="46">
        <f>[1]sales!C62</f>
        <v>2</v>
      </c>
      <c r="D61" s="103" t="s">
        <v>8</v>
      </c>
      <c r="E61" s="102">
        <v>0</v>
      </c>
    </row>
    <row r="62" spans="1:5" x14ac:dyDescent="0.2">
      <c r="A62" s="61">
        <f>[1]sales!A63</f>
        <v>44872</v>
      </c>
      <c r="B62" s="49" t="str">
        <f>[1]sales!B63</f>
        <v>Drilling Rig</v>
      </c>
      <c r="C62" s="46">
        <f>[1]sales!C63</f>
        <v>1</v>
      </c>
      <c r="D62" s="103" t="s">
        <v>8</v>
      </c>
      <c r="E62" s="102">
        <v>0</v>
      </c>
    </row>
    <row r="63" spans="1:5" x14ac:dyDescent="0.2">
      <c r="A63" s="61">
        <f>[1]sales!A64</f>
        <v>44873</v>
      </c>
      <c r="B63" s="49" t="str">
        <f>[1]sales!B64</f>
        <v>Drill Box</v>
      </c>
      <c r="C63" s="46">
        <f>[1]sales!C64</f>
        <v>80</v>
      </c>
      <c r="D63" s="103" t="s">
        <v>8</v>
      </c>
      <c r="E63" s="102">
        <v>0</v>
      </c>
    </row>
    <row r="64" spans="1:5" x14ac:dyDescent="0.2">
      <c r="A64" s="61">
        <f>[1]sales!A65</f>
        <v>44874</v>
      </c>
      <c r="B64" s="49" t="str">
        <f>[1]sales!B65</f>
        <v>Drill Box</v>
      </c>
      <c r="C64" s="46">
        <f>[1]sales!C65</f>
        <v>60</v>
      </c>
      <c r="D64" s="103" t="s">
        <v>8</v>
      </c>
      <c r="E64" s="102">
        <v>0</v>
      </c>
    </row>
    <row r="65" spans="1:5" x14ac:dyDescent="0.2">
      <c r="A65" s="61">
        <f>[1]sales!A66</f>
        <v>44875</v>
      </c>
      <c r="B65" s="49" t="str">
        <f>[1]sales!B66</f>
        <v>Drilling Rig</v>
      </c>
      <c r="C65" s="46">
        <f>[1]sales!C66</f>
        <v>2</v>
      </c>
      <c r="D65" s="103" t="s">
        <v>8</v>
      </c>
      <c r="E65" s="102">
        <v>0</v>
      </c>
    </row>
    <row r="66" spans="1:5" x14ac:dyDescent="0.2">
      <c r="A66" s="61">
        <f>[1]sales!A67</f>
        <v>44876</v>
      </c>
      <c r="B66" s="49" t="str">
        <f>[1]sales!B67</f>
        <v>Drilling Rig</v>
      </c>
      <c r="C66" s="46">
        <f>[1]sales!C67</f>
        <v>1</v>
      </c>
      <c r="D66" s="103" t="s">
        <v>8</v>
      </c>
      <c r="E66" s="102">
        <v>0</v>
      </c>
    </row>
    <row r="67" spans="1:5" x14ac:dyDescent="0.2">
      <c r="A67" s="61">
        <f>[1]sales!A68</f>
        <v>44879</v>
      </c>
      <c r="B67" s="49" t="str">
        <f>[1]sales!B68</f>
        <v>Drilling Rig</v>
      </c>
      <c r="C67" s="46">
        <f>[1]sales!C68</f>
        <v>3</v>
      </c>
      <c r="D67" s="103" t="s">
        <v>8</v>
      </c>
      <c r="E67" s="102">
        <v>0</v>
      </c>
    </row>
    <row r="68" spans="1:5" x14ac:dyDescent="0.2">
      <c r="A68" s="62">
        <v>44880</v>
      </c>
      <c r="B68" s="104" t="s">
        <v>25</v>
      </c>
      <c r="C68" s="44">
        <v>50</v>
      </c>
      <c r="D68" s="105" t="s">
        <v>8</v>
      </c>
      <c r="E68" s="106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5ABB-3A55-EA45-8502-CC3ACEC6FD33}">
  <sheetPr>
    <tabColor theme="4" tint="-0.499984740745262"/>
  </sheetPr>
  <dimension ref="A1:G557"/>
  <sheetViews>
    <sheetView workbookViewId="0"/>
    <sheetView workbookViewId="1"/>
    <sheetView workbookViewId="2"/>
    <sheetView workbookViewId="3">
      <selection activeCell="A2" sqref="A2"/>
    </sheetView>
  </sheetViews>
  <sheetFormatPr baseColWidth="10" defaultRowHeight="15" x14ac:dyDescent="0.2"/>
  <cols>
    <col min="1" max="1" width="10.1640625" bestFit="1" customWidth="1"/>
    <col min="2" max="2" width="26" bestFit="1" customWidth="1"/>
    <col min="3" max="3" width="8" bestFit="1" customWidth="1"/>
    <col min="4" max="4" width="10.1640625" bestFit="1" customWidth="1"/>
    <col min="5" max="5" width="8.1640625" bestFit="1" customWidth="1"/>
    <col min="6" max="6" width="8.83203125" bestFit="1" customWidth="1"/>
    <col min="7" max="7" width="13.5" bestFit="1" customWidth="1"/>
  </cols>
  <sheetData>
    <row r="1" spans="1:7" x14ac:dyDescent="0.2">
      <c r="A1" s="77" t="s">
        <v>11</v>
      </c>
      <c r="B1" s="78" t="s">
        <v>16</v>
      </c>
      <c r="C1" s="78" t="s">
        <v>3</v>
      </c>
      <c r="D1" s="77" t="s">
        <v>17</v>
      </c>
      <c r="E1" s="78" t="s">
        <v>5</v>
      </c>
      <c r="F1" s="79" t="s">
        <v>6</v>
      </c>
      <c r="G1" s="80" t="s">
        <v>7</v>
      </c>
    </row>
    <row r="2" spans="1:7" x14ac:dyDescent="0.2">
      <c r="A2" s="96"/>
      <c r="B2" s="81"/>
      <c r="C2" s="82"/>
      <c r="D2" s="81"/>
      <c r="E2" s="82"/>
      <c r="F2" s="83"/>
      <c r="G2" s="84"/>
    </row>
    <row r="3" spans="1:7" x14ac:dyDescent="0.2">
      <c r="A3" s="96"/>
      <c r="B3" s="81"/>
      <c r="C3" s="82"/>
      <c r="D3" s="81"/>
      <c r="E3" s="82"/>
      <c r="F3" s="83"/>
      <c r="G3" s="84"/>
    </row>
    <row r="4" spans="1:7" x14ac:dyDescent="0.2">
      <c r="A4" s="96"/>
      <c r="B4" s="81"/>
      <c r="C4" s="82"/>
      <c r="D4" s="81"/>
      <c r="E4" s="82"/>
      <c r="F4" s="83"/>
      <c r="G4" s="84"/>
    </row>
    <row r="5" spans="1:7" x14ac:dyDescent="0.2">
      <c r="A5" s="96"/>
      <c r="B5" s="81"/>
      <c r="C5" s="82"/>
      <c r="D5" s="81"/>
      <c r="E5" s="82"/>
      <c r="F5" s="83"/>
      <c r="G5" s="84"/>
    </row>
    <row r="6" spans="1:7" x14ac:dyDescent="0.2">
      <c r="A6" s="96"/>
      <c r="B6" s="81"/>
      <c r="C6" s="82"/>
      <c r="D6" s="81"/>
      <c r="E6" s="82"/>
      <c r="F6" s="83"/>
      <c r="G6" s="84"/>
    </row>
    <row r="7" spans="1:7" x14ac:dyDescent="0.2">
      <c r="A7" s="96"/>
      <c r="B7" s="81"/>
      <c r="C7" s="82"/>
      <c r="D7" s="81"/>
      <c r="E7" s="82"/>
      <c r="F7" s="83"/>
      <c r="G7" s="84"/>
    </row>
    <row r="8" spans="1:7" x14ac:dyDescent="0.2">
      <c r="A8" s="96"/>
      <c r="B8" s="81"/>
      <c r="C8" s="82"/>
      <c r="D8" s="81"/>
      <c r="E8" s="82"/>
      <c r="F8" s="83"/>
      <c r="G8" s="84"/>
    </row>
    <row r="9" spans="1:7" x14ac:dyDescent="0.2">
      <c r="A9" s="96"/>
      <c r="B9" s="81"/>
      <c r="C9" s="82"/>
      <c r="D9" s="81"/>
      <c r="E9" s="82"/>
      <c r="F9" s="83"/>
      <c r="G9" s="84"/>
    </row>
    <row r="10" spans="1:7" x14ac:dyDescent="0.2">
      <c r="A10" s="96"/>
      <c r="B10" s="81"/>
      <c r="C10" s="82"/>
      <c r="D10" s="81"/>
      <c r="E10" s="82"/>
      <c r="F10" s="83"/>
      <c r="G10" s="84"/>
    </row>
    <row r="11" spans="1:7" x14ac:dyDescent="0.2">
      <c r="A11" s="96"/>
      <c r="B11" s="81"/>
      <c r="C11" s="82"/>
      <c r="D11" s="81"/>
      <c r="E11" s="82"/>
      <c r="F11" s="83"/>
      <c r="G11" s="84"/>
    </row>
    <row r="12" spans="1:7" x14ac:dyDescent="0.2">
      <c r="A12" s="96"/>
      <c r="B12" s="81"/>
      <c r="C12" s="82"/>
      <c r="D12" s="81"/>
      <c r="E12" s="82"/>
      <c r="F12" s="83"/>
      <c r="G12" s="84"/>
    </row>
    <row r="13" spans="1:7" x14ac:dyDescent="0.2">
      <c r="A13" s="96"/>
      <c r="B13" s="81"/>
      <c r="C13" s="82"/>
      <c r="D13" s="81"/>
      <c r="E13" s="82"/>
      <c r="F13" s="83"/>
      <c r="G13" s="84"/>
    </row>
    <row r="14" spans="1:7" x14ac:dyDescent="0.2">
      <c r="A14" s="96"/>
      <c r="B14" s="81"/>
      <c r="C14" s="82"/>
      <c r="D14" s="81"/>
      <c r="E14" s="82"/>
      <c r="F14" s="83"/>
      <c r="G14" s="84"/>
    </row>
    <row r="15" spans="1:7" x14ac:dyDescent="0.2">
      <c r="A15" s="96"/>
      <c r="B15" s="81"/>
      <c r="C15" s="82"/>
      <c r="D15" s="81"/>
      <c r="E15" s="82"/>
      <c r="F15" s="83"/>
      <c r="G15" s="84"/>
    </row>
    <row r="16" spans="1:7" x14ac:dyDescent="0.2">
      <c r="A16" s="96"/>
      <c r="B16" s="81"/>
      <c r="C16" s="82"/>
      <c r="D16" s="81"/>
      <c r="E16" s="82"/>
      <c r="F16" s="83"/>
      <c r="G16" s="84"/>
    </row>
    <row r="17" spans="1:7" x14ac:dyDescent="0.2">
      <c r="A17" s="96"/>
      <c r="B17" s="81"/>
      <c r="C17" s="82"/>
      <c r="D17" s="81"/>
      <c r="E17" s="82"/>
      <c r="F17" s="83"/>
      <c r="G17" s="84"/>
    </row>
    <row r="18" spans="1:7" x14ac:dyDescent="0.2">
      <c r="A18" s="96"/>
      <c r="B18" s="81"/>
      <c r="C18" s="82"/>
      <c r="D18" s="81"/>
      <c r="E18" s="82"/>
      <c r="F18" s="83"/>
      <c r="G18" s="84"/>
    </row>
    <row r="19" spans="1:7" x14ac:dyDescent="0.2">
      <c r="A19" s="96"/>
      <c r="B19" s="81"/>
      <c r="C19" s="82"/>
      <c r="D19" s="81"/>
      <c r="E19" s="82"/>
      <c r="F19" s="83"/>
      <c r="G19" s="84"/>
    </row>
    <row r="20" spans="1:7" x14ac:dyDescent="0.2">
      <c r="A20" s="96"/>
      <c r="B20" s="81"/>
      <c r="C20" s="82"/>
      <c r="D20" s="81"/>
      <c r="E20" s="82"/>
      <c r="F20" s="83"/>
      <c r="G20" s="84"/>
    </row>
    <row r="21" spans="1:7" x14ac:dyDescent="0.2">
      <c r="A21" s="96"/>
      <c r="B21" s="81"/>
      <c r="C21" s="82"/>
      <c r="D21" s="81"/>
      <c r="E21" s="82"/>
      <c r="F21" s="83"/>
      <c r="G21" s="84"/>
    </row>
    <row r="22" spans="1:7" x14ac:dyDescent="0.2">
      <c r="A22" s="96"/>
      <c r="B22" s="81"/>
      <c r="C22" s="82"/>
      <c r="D22" s="81"/>
      <c r="E22" s="82"/>
      <c r="F22" s="83"/>
      <c r="G22" s="84"/>
    </row>
    <row r="23" spans="1:7" x14ac:dyDescent="0.2">
      <c r="A23" s="96"/>
      <c r="B23" s="81"/>
      <c r="C23" s="82"/>
      <c r="D23" s="81"/>
      <c r="E23" s="82"/>
      <c r="F23" s="83"/>
      <c r="G23" s="84"/>
    </row>
    <row r="24" spans="1:7" x14ac:dyDescent="0.2">
      <c r="A24" s="96"/>
      <c r="B24" s="81"/>
      <c r="C24" s="82"/>
      <c r="D24" s="81"/>
      <c r="E24" s="82"/>
      <c r="F24" s="83"/>
      <c r="G24" s="84"/>
    </row>
    <row r="25" spans="1:7" x14ac:dyDescent="0.2">
      <c r="A25" s="96"/>
      <c r="B25" s="81"/>
      <c r="C25" s="82"/>
      <c r="D25" s="81"/>
      <c r="E25" s="82"/>
      <c r="F25" s="83"/>
      <c r="G25" s="84"/>
    </row>
    <row r="26" spans="1:7" x14ac:dyDescent="0.2">
      <c r="A26" s="96"/>
      <c r="B26" s="81"/>
      <c r="C26" s="82"/>
      <c r="D26" s="81"/>
      <c r="E26" s="82"/>
      <c r="F26" s="83"/>
      <c r="G26" s="84"/>
    </row>
    <row r="27" spans="1:7" x14ac:dyDescent="0.2">
      <c r="A27" s="96"/>
      <c r="B27" s="81"/>
      <c r="C27" s="82"/>
      <c r="D27" s="81"/>
      <c r="E27" s="82"/>
      <c r="F27" s="83"/>
      <c r="G27" s="84"/>
    </row>
    <row r="28" spans="1:7" x14ac:dyDescent="0.2">
      <c r="A28" s="96"/>
      <c r="B28" s="81"/>
      <c r="C28" s="82"/>
      <c r="D28" s="81"/>
      <c r="E28" s="82"/>
      <c r="F28" s="83"/>
      <c r="G28" s="84"/>
    </row>
    <row r="29" spans="1:7" x14ac:dyDescent="0.2">
      <c r="A29" s="96"/>
      <c r="B29" s="81"/>
      <c r="C29" s="82"/>
      <c r="D29" s="81"/>
      <c r="E29" s="82"/>
      <c r="F29" s="83"/>
      <c r="G29" s="84"/>
    </row>
    <row r="30" spans="1:7" x14ac:dyDescent="0.2">
      <c r="A30" s="96"/>
      <c r="B30" s="81"/>
      <c r="C30" s="82"/>
      <c r="D30" s="81"/>
      <c r="E30" s="82"/>
      <c r="F30" s="83"/>
      <c r="G30" s="84"/>
    </row>
    <row r="31" spans="1:7" x14ac:dyDescent="0.2">
      <c r="A31" s="96"/>
      <c r="B31" s="81"/>
      <c r="C31" s="82"/>
      <c r="D31" s="81"/>
      <c r="E31" s="82"/>
      <c r="F31" s="83"/>
      <c r="G31" s="84"/>
    </row>
    <row r="32" spans="1:7" x14ac:dyDescent="0.2">
      <c r="A32" s="96"/>
      <c r="B32" s="81"/>
      <c r="C32" s="82"/>
      <c r="D32" s="81"/>
      <c r="E32" s="82"/>
      <c r="F32" s="83"/>
      <c r="G32" s="84"/>
    </row>
    <row r="33" spans="1:7" x14ac:dyDescent="0.2">
      <c r="A33" s="96"/>
      <c r="B33" s="81"/>
      <c r="C33" s="82"/>
      <c r="D33" s="81"/>
      <c r="E33" s="82"/>
      <c r="F33" s="83"/>
      <c r="G33" s="84"/>
    </row>
    <row r="34" spans="1:7" x14ac:dyDescent="0.2">
      <c r="A34" s="96"/>
      <c r="B34" s="81"/>
      <c r="C34" s="82"/>
      <c r="D34" s="81"/>
      <c r="E34" s="82"/>
      <c r="F34" s="83"/>
      <c r="G34" s="84"/>
    </row>
    <row r="35" spans="1:7" x14ac:dyDescent="0.2">
      <c r="A35" s="96"/>
      <c r="B35" s="81"/>
      <c r="C35" s="82"/>
      <c r="D35" s="81"/>
      <c r="E35" s="82"/>
      <c r="F35" s="83"/>
      <c r="G35" s="84"/>
    </row>
    <row r="36" spans="1:7" x14ac:dyDescent="0.2">
      <c r="A36" s="96"/>
      <c r="B36" s="81"/>
      <c r="C36" s="82"/>
      <c r="D36" s="81"/>
      <c r="E36" s="82"/>
      <c r="F36" s="83"/>
      <c r="G36" s="84"/>
    </row>
    <row r="37" spans="1:7" x14ac:dyDescent="0.2">
      <c r="A37" s="96"/>
      <c r="B37" s="81"/>
      <c r="C37" s="82"/>
      <c r="D37" s="81"/>
      <c r="E37" s="82"/>
      <c r="F37" s="83"/>
      <c r="G37" s="84"/>
    </row>
    <row r="38" spans="1:7" x14ac:dyDescent="0.2">
      <c r="A38" s="96"/>
      <c r="B38" s="81"/>
      <c r="C38" s="82"/>
      <c r="D38" s="81"/>
      <c r="E38" s="82"/>
      <c r="F38" s="83"/>
      <c r="G38" s="84"/>
    </row>
    <row r="39" spans="1:7" x14ac:dyDescent="0.2">
      <c r="A39" s="96"/>
      <c r="B39" s="81"/>
      <c r="C39" s="82"/>
      <c r="D39" s="81"/>
      <c r="E39" s="82"/>
      <c r="F39" s="83"/>
      <c r="G39" s="84"/>
    </row>
    <row r="40" spans="1:7" x14ac:dyDescent="0.2">
      <c r="A40" s="96"/>
      <c r="B40" s="81"/>
      <c r="C40" s="82"/>
      <c r="D40" s="81"/>
      <c r="E40" s="82"/>
      <c r="F40" s="83"/>
      <c r="G40" s="84"/>
    </row>
    <row r="41" spans="1:7" x14ac:dyDescent="0.2">
      <c r="A41" s="96"/>
      <c r="B41" s="81"/>
      <c r="C41" s="82"/>
      <c r="D41" s="81"/>
      <c r="E41" s="82"/>
      <c r="F41" s="83"/>
      <c r="G41" s="84"/>
    </row>
    <row r="42" spans="1:7" x14ac:dyDescent="0.2">
      <c r="A42" s="96"/>
      <c r="B42" s="81"/>
      <c r="C42" s="82"/>
      <c r="D42" s="81"/>
      <c r="E42" s="82"/>
      <c r="F42" s="83"/>
      <c r="G42" s="84"/>
    </row>
    <row r="43" spans="1:7" x14ac:dyDescent="0.2">
      <c r="A43" s="96"/>
      <c r="B43" s="81"/>
      <c r="C43" s="82"/>
      <c r="D43" s="81"/>
      <c r="E43" s="82"/>
      <c r="F43" s="83"/>
      <c r="G43" s="84"/>
    </row>
    <row r="44" spans="1:7" x14ac:dyDescent="0.2">
      <c r="A44" s="96"/>
      <c r="B44" s="81"/>
      <c r="C44" s="82"/>
      <c r="D44" s="81"/>
      <c r="E44" s="82"/>
      <c r="F44" s="83"/>
      <c r="G44" s="84"/>
    </row>
    <row r="45" spans="1:7" x14ac:dyDescent="0.2">
      <c r="A45" s="96"/>
      <c r="B45" s="81"/>
      <c r="C45" s="82"/>
      <c r="D45" s="81"/>
      <c r="E45" s="82"/>
      <c r="F45" s="83"/>
      <c r="G45" s="84"/>
    </row>
    <row r="46" spans="1:7" x14ac:dyDescent="0.2">
      <c r="A46" s="96"/>
      <c r="B46" s="81"/>
      <c r="C46" s="82"/>
      <c r="D46" s="81"/>
      <c r="E46" s="82"/>
      <c r="F46" s="83"/>
      <c r="G46" s="84"/>
    </row>
    <row r="47" spans="1:7" x14ac:dyDescent="0.2">
      <c r="A47" s="96"/>
      <c r="B47" s="81"/>
      <c r="C47" s="82"/>
      <c r="D47" s="81"/>
      <c r="E47" s="82"/>
      <c r="F47" s="83"/>
      <c r="G47" s="84"/>
    </row>
    <row r="48" spans="1:7" x14ac:dyDescent="0.2">
      <c r="A48" s="96"/>
      <c r="B48" s="81"/>
      <c r="C48" s="82"/>
      <c r="D48" s="81"/>
      <c r="E48" s="82"/>
      <c r="F48" s="83"/>
      <c r="G48" s="84"/>
    </row>
    <row r="49" spans="1:7" x14ac:dyDescent="0.2">
      <c r="A49" s="96"/>
      <c r="B49" s="81"/>
      <c r="C49" s="82"/>
      <c r="D49" s="81"/>
      <c r="E49" s="82"/>
      <c r="F49" s="83"/>
      <c r="G49" s="84"/>
    </row>
    <row r="50" spans="1:7" x14ac:dyDescent="0.2">
      <c r="A50" s="96"/>
      <c r="B50" s="81"/>
      <c r="C50" s="82"/>
      <c r="D50" s="81"/>
      <c r="E50" s="82"/>
      <c r="F50" s="83"/>
      <c r="G50" s="84"/>
    </row>
    <row r="51" spans="1:7" x14ac:dyDescent="0.2">
      <c r="A51" s="96"/>
      <c r="B51" s="81"/>
      <c r="C51" s="82"/>
      <c r="D51" s="81"/>
      <c r="E51" s="82"/>
      <c r="F51" s="83"/>
      <c r="G51" s="84"/>
    </row>
    <row r="52" spans="1:7" x14ac:dyDescent="0.2">
      <c r="A52" s="96"/>
      <c r="B52" s="81"/>
      <c r="C52" s="82"/>
      <c r="D52" s="81"/>
      <c r="E52" s="82"/>
      <c r="F52" s="83"/>
      <c r="G52" s="84"/>
    </row>
    <row r="53" spans="1:7" x14ac:dyDescent="0.2">
      <c r="A53" s="96"/>
      <c r="B53" s="81"/>
      <c r="C53" s="82"/>
      <c r="D53" s="81"/>
      <c r="E53" s="82"/>
      <c r="F53" s="83"/>
      <c r="G53" s="84"/>
    </row>
    <row r="54" spans="1:7" x14ac:dyDescent="0.2">
      <c r="A54" s="96"/>
      <c r="B54" s="81"/>
      <c r="C54" s="82"/>
      <c r="D54" s="81"/>
      <c r="E54" s="82"/>
      <c r="F54" s="83"/>
      <c r="G54" s="84"/>
    </row>
    <row r="55" spans="1:7" x14ac:dyDescent="0.2">
      <c r="A55" s="96"/>
      <c r="B55" s="81"/>
      <c r="C55" s="82"/>
      <c r="D55" s="81"/>
      <c r="E55" s="82"/>
      <c r="F55" s="83"/>
      <c r="G55" s="84"/>
    </row>
    <row r="56" spans="1:7" x14ac:dyDescent="0.2">
      <c r="A56" s="96"/>
      <c r="B56" s="81"/>
      <c r="C56" s="82"/>
      <c r="D56" s="81"/>
      <c r="E56" s="82"/>
      <c r="F56" s="83"/>
      <c r="G56" s="84"/>
    </row>
    <row r="57" spans="1:7" x14ac:dyDescent="0.2">
      <c r="A57" s="96"/>
      <c r="B57" s="81"/>
      <c r="C57" s="82"/>
      <c r="D57" s="81"/>
      <c r="E57" s="82"/>
      <c r="F57" s="83"/>
      <c r="G57" s="84"/>
    </row>
    <row r="58" spans="1:7" x14ac:dyDescent="0.2">
      <c r="A58" s="96"/>
      <c r="B58" s="81"/>
      <c r="C58" s="82"/>
      <c r="D58" s="81"/>
      <c r="E58" s="82"/>
      <c r="F58" s="83"/>
      <c r="G58" s="84"/>
    </row>
    <row r="59" spans="1:7" x14ac:dyDescent="0.2">
      <c r="A59" s="96"/>
      <c r="B59" s="81"/>
      <c r="C59" s="82"/>
      <c r="D59" s="81"/>
      <c r="E59" s="82"/>
      <c r="F59" s="83"/>
      <c r="G59" s="84"/>
    </row>
    <row r="60" spans="1:7" x14ac:dyDescent="0.2">
      <c r="A60" s="96"/>
      <c r="B60" s="81"/>
      <c r="C60" s="82"/>
      <c r="D60" s="81"/>
      <c r="E60" s="82"/>
      <c r="F60" s="83"/>
      <c r="G60" s="84"/>
    </row>
    <row r="61" spans="1:7" x14ac:dyDescent="0.2">
      <c r="A61" s="96"/>
      <c r="B61" s="81"/>
      <c r="C61" s="82"/>
      <c r="D61" s="81"/>
      <c r="E61" s="82"/>
      <c r="F61" s="83"/>
      <c r="G61" s="84"/>
    </row>
    <row r="62" spans="1:7" x14ac:dyDescent="0.2">
      <c r="A62" s="96"/>
      <c r="B62" s="81"/>
      <c r="C62" s="82"/>
      <c r="D62" s="81"/>
      <c r="E62" s="82"/>
      <c r="F62" s="83"/>
      <c r="G62" s="84"/>
    </row>
    <row r="63" spans="1:7" x14ac:dyDescent="0.2">
      <c r="A63" s="96"/>
      <c r="B63" s="81"/>
      <c r="C63" s="82"/>
      <c r="D63" s="81"/>
      <c r="E63" s="82"/>
      <c r="F63" s="83"/>
      <c r="G63" s="84"/>
    </row>
    <row r="64" spans="1:7" x14ac:dyDescent="0.2">
      <c r="A64" s="96"/>
      <c r="B64" s="81"/>
      <c r="C64" s="82"/>
      <c r="D64" s="81"/>
      <c r="E64" s="82"/>
      <c r="F64" s="83"/>
      <c r="G64" s="84"/>
    </row>
    <row r="65" spans="1:7" x14ac:dyDescent="0.2">
      <c r="A65" s="96"/>
      <c r="B65" s="81"/>
      <c r="C65" s="82"/>
      <c r="D65" s="81"/>
      <c r="E65" s="82"/>
      <c r="F65" s="83"/>
      <c r="G65" s="84"/>
    </row>
    <row r="66" spans="1:7" x14ac:dyDescent="0.2">
      <c r="A66" s="96"/>
      <c r="B66" s="81"/>
      <c r="C66" s="82"/>
      <c r="D66" s="81"/>
      <c r="E66" s="82"/>
      <c r="F66" s="83"/>
      <c r="G66" s="84"/>
    </row>
    <row r="67" spans="1:7" x14ac:dyDescent="0.2">
      <c r="A67" s="96"/>
      <c r="B67" s="81"/>
      <c r="C67" s="82"/>
      <c r="D67" s="81"/>
      <c r="E67" s="82"/>
      <c r="F67" s="83"/>
      <c r="G67" s="84"/>
    </row>
    <row r="68" spans="1:7" x14ac:dyDescent="0.2">
      <c r="A68" s="96"/>
      <c r="B68" s="81"/>
      <c r="C68" s="82"/>
      <c r="D68" s="81"/>
      <c r="E68" s="82"/>
      <c r="F68" s="83"/>
      <c r="G68" s="84"/>
    </row>
    <row r="69" spans="1:7" x14ac:dyDescent="0.2">
      <c r="A69" s="96"/>
      <c r="B69" s="81"/>
      <c r="C69" s="82"/>
      <c r="D69" s="81"/>
      <c r="E69" s="82"/>
      <c r="F69" s="83"/>
      <c r="G69" s="84"/>
    </row>
    <row r="70" spans="1:7" x14ac:dyDescent="0.2">
      <c r="A70" s="96"/>
      <c r="B70" s="81"/>
      <c r="C70" s="82"/>
      <c r="D70" s="81"/>
      <c r="E70" s="82"/>
      <c r="F70" s="83"/>
      <c r="G70" s="84"/>
    </row>
    <row r="71" spans="1:7" x14ac:dyDescent="0.2">
      <c r="A71" s="96"/>
      <c r="B71" s="81"/>
      <c r="C71" s="82"/>
      <c r="D71" s="81"/>
      <c r="E71" s="82"/>
      <c r="F71" s="83"/>
      <c r="G71" s="84"/>
    </row>
    <row r="72" spans="1:7" x14ac:dyDescent="0.2">
      <c r="A72" s="96"/>
      <c r="B72" s="81"/>
      <c r="C72" s="82"/>
      <c r="D72" s="81"/>
      <c r="E72" s="82"/>
      <c r="F72" s="83"/>
      <c r="G72" s="84"/>
    </row>
    <row r="73" spans="1:7" x14ac:dyDescent="0.2">
      <c r="A73" s="96"/>
      <c r="B73" s="81"/>
      <c r="C73" s="82"/>
      <c r="D73" s="81"/>
      <c r="E73" s="82"/>
      <c r="F73" s="83"/>
      <c r="G73" s="84"/>
    </row>
    <row r="74" spans="1:7" x14ac:dyDescent="0.2">
      <c r="A74" s="96"/>
      <c r="B74" s="81"/>
      <c r="C74" s="82"/>
      <c r="D74" s="81"/>
      <c r="E74" s="82"/>
      <c r="F74" s="83"/>
      <c r="G74" s="84"/>
    </row>
    <row r="75" spans="1:7" x14ac:dyDescent="0.2">
      <c r="A75" s="96"/>
      <c r="B75" s="81"/>
      <c r="C75" s="82"/>
      <c r="D75" s="81"/>
      <c r="E75" s="82"/>
      <c r="F75" s="83"/>
      <c r="G75" s="84"/>
    </row>
    <row r="76" spans="1:7" x14ac:dyDescent="0.2">
      <c r="A76" s="96"/>
      <c r="B76" s="81"/>
      <c r="C76" s="82"/>
      <c r="D76" s="81"/>
      <c r="E76" s="82"/>
      <c r="F76" s="83"/>
      <c r="G76" s="84"/>
    </row>
    <row r="77" spans="1:7" x14ac:dyDescent="0.2">
      <c r="A77" s="96"/>
      <c r="B77" s="81"/>
      <c r="C77" s="82"/>
      <c r="D77" s="81"/>
      <c r="E77" s="82"/>
      <c r="F77" s="83"/>
      <c r="G77" s="84"/>
    </row>
    <row r="78" spans="1:7" x14ac:dyDescent="0.2">
      <c r="A78" s="96"/>
      <c r="B78" s="81"/>
      <c r="C78" s="82"/>
      <c r="D78" s="81"/>
      <c r="E78" s="82"/>
      <c r="F78" s="83"/>
      <c r="G78" s="84"/>
    </row>
    <row r="79" spans="1:7" x14ac:dyDescent="0.2">
      <c r="A79" s="96"/>
      <c r="B79" s="81"/>
      <c r="C79" s="82"/>
      <c r="D79" s="81"/>
      <c r="E79" s="82"/>
      <c r="F79" s="83"/>
      <c r="G79" s="84"/>
    </row>
    <row r="80" spans="1:7" x14ac:dyDescent="0.2">
      <c r="A80" s="96"/>
      <c r="B80" s="81"/>
      <c r="C80" s="82"/>
      <c r="D80" s="81"/>
      <c r="E80" s="82"/>
      <c r="F80" s="83"/>
      <c r="G80" s="84"/>
    </row>
    <row r="81" spans="1:7" x14ac:dyDescent="0.2">
      <c r="A81" s="96"/>
      <c r="B81" s="81"/>
      <c r="C81" s="82"/>
      <c r="D81" s="81"/>
      <c r="E81" s="82"/>
      <c r="F81" s="83"/>
      <c r="G81" s="84"/>
    </row>
    <row r="82" spans="1:7" x14ac:dyDescent="0.2">
      <c r="A82" s="96"/>
      <c r="B82" s="81"/>
      <c r="C82" s="82"/>
      <c r="D82" s="81"/>
      <c r="E82" s="82"/>
      <c r="F82" s="83"/>
      <c r="G82" s="84"/>
    </row>
    <row r="83" spans="1:7" x14ac:dyDescent="0.2">
      <c r="A83" s="96"/>
      <c r="B83" s="81"/>
      <c r="C83" s="82"/>
      <c r="D83" s="81"/>
      <c r="E83" s="82"/>
      <c r="F83" s="83"/>
      <c r="G83" s="84"/>
    </row>
    <row r="84" spans="1:7" x14ac:dyDescent="0.2">
      <c r="A84" s="96"/>
      <c r="B84" s="81"/>
      <c r="C84" s="82"/>
      <c r="D84" s="81"/>
      <c r="E84" s="82"/>
      <c r="F84" s="83"/>
      <c r="G84" s="84"/>
    </row>
    <row r="85" spans="1:7" x14ac:dyDescent="0.2">
      <c r="A85" s="96"/>
      <c r="B85" s="81"/>
      <c r="C85" s="82"/>
      <c r="D85" s="81"/>
      <c r="E85" s="82"/>
      <c r="F85" s="83"/>
      <c r="G85" s="84"/>
    </row>
    <row r="86" spans="1:7" x14ac:dyDescent="0.2">
      <c r="A86" s="96"/>
      <c r="B86" s="81"/>
      <c r="C86" s="82"/>
      <c r="D86" s="81"/>
      <c r="E86" s="82"/>
      <c r="F86" s="83"/>
      <c r="G86" s="84"/>
    </row>
    <row r="87" spans="1:7" x14ac:dyDescent="0.2">
      <c r="A87" s="96"/>
      <c r="B87" s="81"/>
      <c r="C87" s="82"/>
      <c r="D87" s="81"/>
      <c r="E87" s="82"/>
      <c r="F87" s="83"/>
      <c r="G87" s="84"/>
    </row>
    <row r="88" spans="1:7" x14ac:dyDescent="0.2">
      <c r="A88" s="96"/>
      <c r="B88" s="81"/>
      <c r="C88" s="82"/>
      <c r="D88" s="81"/>
      <c r="E88" s="82"/>
      <c r="F88" s="83"/>
      <c r="G88" s="84"/>
    </row>
    <row r="89" spans="1:7" x14ac:dyDescent="0.2">
      <c r="A89" s="96"/>
      <c r="B89" s="81"/>
      <c r="C89" s="82"/>
      <c r="D89" s="81"/>
      <c r="E89" s="82"/>
      <c r="F89" s="83"/>
      <c r="G89" s="84"/>
    </row>
    <row r="90" spans="1:7" x14ac:dyDescent="0.2">
      <c r="A90" s="96"/>
      <c r="B90" s="81"/>
      <c r="C90" s="82"/>
      <c r="D90" s="81"/>
      <c r="E90" s="82"/>
      <c r="F90" s="83"/>
      <c r="G90" s="84"/>
    </row>
    <row r="91" spans="1:7" x14ac:dyDescent="0.2">
      <c r="A91" s="96"/>
      <c r="B91" s="81"/>
      <c r="C91" s="82"/>
      <c r="D91" s="81"/>
      <c r="E91" s="82"/>
      <c r="F91" s="83"/>
      <c r="G91" s="84"/>
    </row>
    <row r="92" spans="1:7" x14ac:dyDescent="0.2">
      <c r="A92" s="96"/>
      <c r="B92" s="81"/>
      <c r="C92" s="82"/>
      <c r="D92" s="81"/>
      <c r="E92" s="82"/>
      <c r="F92" s="83"/>
      <c r="G92" s="84"/>
    </row>
    <row r="93" spans="1:7" x14ac:dyDescent="0.2">
      <c r="A93" s="96"/>
      <c r="B93" s="81"/>
      <c r="C93" s="82"/>
      <c r="D93" s="81"/>
      <c r="E93" s="82"/>
      <c r="F93" s="83"/>
      <c r="G93" s="84"/>
    </row>
    <row r="94" spans="1:7" x14ac:dyDescent="0.2">
      <c r="A94" s="96"/>
      <c r="B94" s="81"/>
      <c r="C94" s="82"/>
      <c r="D94" s="81"/>
      <c r="E94" s="82"/>
      <c r="F94" s="83"/>
      <c r="G94" s="84"/>
    </row>
    <row r="95" spans="1:7" x14ac:dyDescent="0.2">
      <c r="A95" s="96"/>
      <c r="B95" s="81"/>
      <c r="C95" s="82"/>
      <c r="D95" s="81"/>
      <c r="E95" s="82"/>
      <c r="F95" s="83"/>
      <c r="G95" s="84"/>
    </row>
    <row r="96" spans="1:7" x14ac:dyDescent="0.2">
      <c r="A96" s="96"/>
      <c r="B96" s="81"/>
      <c r="C96" s="82"/>
      <c r="D96" s="81"/>
      <c r="E96" s="82"/>
      <c r="F96" s="83"/>
      <c r="G96" s="84"/>
    </row>
    <row r="97" spans="1:7" x14ac:dyDescent="0.2">
      <c r="A97" s="96"/>
      <c r="B97" s="81"/>
      <c r="C97" s="82"/>
      <c r="D97" s="81"/>
      <c r="E97" s="82"/>
      <c r="F97" s="83"/>
      <c r="G97" s="84"/>
    </row>
    <row r="98" spans="1:7" x14ac:dyDescent="0.2">
      <c r="A98" s="96"/>
      <c r="B98" s="81"/>
      <c r="C98" s="82"/>
      <c r="D98" s="81"/>
      <c r="E98" s="82"/>
      <c r="F98" s="83"/>
      <c r="G98" s="84"/>
    </row>
    <row r="99" spans="1:7" x14ac:dyDescent="0.2">
      <c r="A99" s="96"/>
      <c r="B99" s="81"/>
      <c r="C99" s="82"/>
      <c r="D99" s="81"/>
      <c r="E99" s="82"/>
      <c r="F99" s="83"/>
      <c r="G99" s="84"/>
    </row>
    <row r="100" spans="1:7" x14ac:dyDescent="0.2">
      <c r="A100" s="96"/>
      <c r="B100" s="81"/>
      <c r="C100" s="82"/>
      <c r="D100" s="81"/>
      <c r="E100" s="82"/>
      <c r="F100" s="83"/>
      <c r="G100" s="84"/>
    </row>
    <row r="101" spans="1:7" x14ac:dyDescent="0.2">
      <c r="A101" s="96"/>
      <c r="B101" s="81"/>
      <c r="C101" s="82"/>
      <c r="D101" s="81"/>
      <c r="E101" s="82"/>
      <c r="F101" s="83"/>
      <c r="G101" s="84"/>
    </row>
    <row r="102" spans="1:7" x14ac:dyDescent="0.2">
      <c r="A102" s="96"/>
      <c r="B102" s="81"/>
      <c r="C102" s="82"/>
      <c r="D102" s="81"/>
      <c r="E102" s="82"/>
      <c r="F102" s="83"/>
      <c r="G102" s="84"/>
    </row>
    <row r="103" spans="1:7" x14ac:dyDescent="0.2">
      <c r="A103" s="96"/>
      <c r="B103" s="81"/>
      <c r="C103" s="82"/>
      <c r="D103" s="81"/>
      <c r="E103" s="82"/>
      <c r="F103" s="83"/>
      <c r="G103" s="84"/>
    </row>
    <row r="104" spans="1:7" x14ac:dyDescent="0.2">
      <c r="A104" s="96"/>
      <c r="B104" s="81"/>
      <c r="C104" s="82"/>
      <c r="D104" s="81"/>
      <c r="E104" s="82"/>
      <c r="F104" s="83"/>
      <c r="G104" s="84"/>
    </row>
    <row r="105" spans="1:7" x14ac:dyDescent="0.2">
      <c r="A105" s="96"/>
      <c r="B105" s="81"/>
      <c r="C105" s="82"/>
      <c r="D105" s="81"/>
      <c r="E105" s="82"/>
      <c r="F105" s="83"/>
      <c r="G105" s="84"/>
    </row>
    <row r="106" spans="1:7" x14ac:dyDescent="0.2">
      <c r="A106" s="96"/>
      <c r="B106" s="81"/>
      <c r="C106" s="82"/>
      <c r="D106" s="81"/>
      <c r="E106" s="82"/>
      <c r="F106" s="83"/>
      <c r="G106" s="84"/>
    </row>
    <row r="107" spans="1:7" x14ac:dyDescent="0.2">
      <c r="A107" s="96"/>
      <c r="B107" s="81"/>
      <c r="C107" s="82"/>
      <c r="D107" s="81"/>
      <c r="E107" s="82"/>
      <c r="F107" s="83"/>
      <c r="G107" s="84"/>
    </row>
    <row r="108" spans="1:7" x14ac:dyDescent="0.2">
      <c r="A108" s="96"/>
      <c r="B108" s="81"/>
      <c r="C108" s="82"/>
      <c r="D108" s="81"/>
      <c r="E108" s="82"/>
      <c r="F108" s="83"/>
      <c r="G108" s="84"/>
    </row>
    <row r="109" spans="1:7" x14ac:dyDescent="0.2">
      <c r="A109" s="96"/>
      <c r="B109" s="81"/>
      <c r="C109" s="82"/>
      <c r="D109" s="81"/>
      <c r="E109" s="82"/>
      <c r="F109" s="83"/>
      <c r="G109" s="84"/>
    </row>
    <row r="110" spans="1:7" x14ac:dyDescent="0.2">
      <c r="A110" s="96"/>
      <c r="B110" s="81"/>
      <c r="C110" s="82"/>
      <c r="D110" s="81"/>
      <c r="E110" s="82"/>
      <c r="F110" s="83"/>
      <c r="G110" s="84"/>
    </row>
    <row r="111" spans="1:7" x14ac:dyDescent="0.2">
      <c r="A111" s="96"/>
      <c r="B111" s="81"/>
      <c r="C111" s="82"/>
      <c r="D111" s="81"/>
      <c r="E111" s="82"/>
      <c r="F111" s="83"/>
      <c r="G111" s="84"/>
    </row>
    <row r="112" spans="1:7" x14ac:dyDescent="0.2">
      <c r="A112" s="96"/>
      <c r="B112" s="81"/>
      <c r="C112" s="82"/>
      <c r="D112" s="81"/>
      <c r="E112" s="82"/>
      <c r="F112" s="83"/>
      <c r="G112" s="84"/>
    </row>
    <row r="113" spans="1:7" x14ac:dyDescent="0.2">
      <c r="A113" s="96"/>
      <c r="B113" s="81"/>
      <c r="C113" s="82"/>
      <c r="D113" s="81"/>
      <c r="E113" s="82"/>
      <c r="F113" s="83"/>
      <c r="G113" s="84"/>
    </row>
    <row r="114" spans="1:7" x14ac:dyDescent="0.2">
      <c r="A114" s="96"/>
      <c r="B114" s="81"/>
      <c r="C114" s="82"/>
      <c r="D114" s="81"/>
      <c r="E114" s="82"/>
      <c r="F114" s="83"/>
      <c r="G114" s="84"/>
    </row>
    <row r="115" spans="1:7" x14ac:dyDescent="0.2">
      <c r="A115" s="96"/>
      <c r="B115" s="81"/>
      <c r="C115" s="82"/>
      <c r="D115" s="81"/>
      <c r="E115" s="82"/>
      <c r="F115" s="83"/>
      <c r="G115" s="84"/>
    </row>
    <row r="116" spans="1:7" x14ac:dyDescent="0.2">
      <c r="A116" s="96"/>
      <c r="B116" s="81"/>
      <c r="C116" s="82"/>
      <c r="D116" s="81"/>
      <c r="E116" s="82"/>
      <c r="F116" s="83"/>
      <c r="G116" s="84"/>
    </row>
    <row r="117" spans="1:7" x14ac:dyDescent="0.2">
      <c r="A117" s="96"/>
      <c r="B117" s="81"/>
      <c r="C117" s="82"/>
      <c r="D117" s="81"/>
      <c r="E117" s="82"/>
      <c r="F117" s="83"/>
      <c r="G117" s="84"/>
    </row>
    <row r="118" spans="1:7" x14ac:dyDescent="0.2">
      <c r="A118" s="96"/>
      <c r="B118" s="81"/>
      <c r="C118" s="82"/>
      <c r="D118" s="81"/>
      <c r="E118" s="82"/>
      <c r="F118" s="83"/>
      <c r="G118" s="84"/>
    </row>
    <row r="119" spans="1:7" x14ac:dyDescent="0.2">
      <c r="A119" s="96"/>
      <c r="B119" s="81"/>
      <c r="C119" s="82"/>
      <c r="D119" s="81"/>
      <c r="E119" s="82"/>
      <c r="F119" s="83"/>
      <c r="G119" s="84"/>
    </row>
    <row r="120" spans="1:7" x14ac:dyDescent="0.2">
      <c r="A120" s="96"/>
      <c r="B120" s="81"/>
      <c r="C120" s="82"/>
      <c r="D120" s="81"/>
      <c r="E120" s="82"/>
      <c r="F120" s="83"/>
      <c r="G120" s="84"/>
    </row>
    <row r="121" spans="1:7" x14ac:dyDescent="0.2">
      <c r="A121" s="96"/>
      <c r="B121" s="81"/>
      <c r="C121" s="82"/>
      <c r="D121" s="81"/>
      <c r="E121" s="82"/>
      <c r="F121" s="83"/>
      <c r="G121" s="84"/>
    </row>
    <row r="122" spans="1:7" x14ac:dyDescent="0.2">
      <c r="A122" s="96"/>
      <c r="B122" s="81"/>
      <c r="C122" s="82"/>
      <c r="D122" s="81"/>
      <c r="E122" s="82"/>
      <c r="F122" s="83"/>
      <c r="G122" s="84"/>
    </row>
    <row r="123" spans="1:7" x14ac:dyDescent="0.2">
      <c r="A123" s="96"/>
      <c r="B123" s="81"/>
      <c r="C123" s="82"/>
      <c r="D123" s="81"/>
      <c r="E123" s="82"/>
      <c r="F123" s="83"/>
      <c r="G123" s="84"/>
    </row>
    <row r="124" spans="1:7" x14ac:dyDescent="0.2">
      <c r="A124" s="96"/>
      <c r="B124" s="81"/>
      <c r="C124" s="82"/>
      <c r="D124" s="81"/>
      <c r="E124" s="82"/>
      <c r="F124" s="83"/>
      <c r="G124" s="84"/>
    </row>
    <row r="125" spans="1:7" x14ac:dyDescent="0.2">
      <c r="A125" s="96"/>
      <c r="B125" s="81"/>
      <c r="C125" s="82"/>
      <c r="D125" s="81"/>
      <c r="E125" s="82"/>
      <c r="F125" s="83"/>
      <c r="G125" s="84"/>
    </row>
    <row r="126" spans="1:7" x14ac:dyDescent="0.2">
      <c r="A126" s="96"/>
      <c r="B126" s="81"/>
      <c r="C126" s="82"/>
      <c r="D126" s="81"/>
      <c r="E126" s="82"/>
      <c r="F126" s="83"/>
      <c r="G126" s="84"/>
    </row>
    <row r="127" spans="1:7" x14ac:dyDescent="0.2">
      <c r="A127" s="96"/>
      <c r="B127" s="81"/>
      <c r="C127" s="82"/>
      <c r="D127" s="81"/>
      <c r="E127" s="82"/>
      <c r="F127" s="83"/>
      <c r="G127" s="84"/>
    </row>
    <row r="128" spans="1:7" x14ac:dyDescent="0.2">
      <c r="A128" s="96"/>
      <c r="B128" s="81"/>
      <c r="C128" s="82"/>
      <c r="D128" s="81"/>
      <c r="E128" s="82"/>
      <c r="F128" s="83"/>
      <c r="G128" s="84"/>
    </row>
    <row r="129" spans="1:7" x14ac:dyDescent="0.2">
      <c r="A129" s="96"/>
      <c r="B129" s="81"/>
      <c r="C129" s="82"/>
      <c r="D129" s="81"/>
      <c r="E129" s="82"/>
      <c r="F129" s="83"/>
      <c r="G129" s="84"/>
    </row>
    <row r="130" spans="1:7" x14ac:dyDescent="0.2">
      <c r="A130" s="96"/>
      <c r="B130" s="81"/>
      <c r="C130" s="82"/>
      <c r="D130" s="81"/>
      <c r="E130" s="82"/>
      <c r="F130" s="83"/>
      <c r="G130" s="84"/>
    </row>
    <row r="131" spans="1:7" x14ac:dyDescent="0.2">
      <c r="A131" s="96"/>
      <c r="B131" s="81"/>
      <c r="C131" s="82"/>
      <c r="D131" s="81"/>
      <c r="E131" s="82"/>
      <c r="F131" s="83"/>
      <c r="G131" s="84"/>
    </row>
    <row r="132" spans="1:7" x14ac:dyDescent="0.2">
      <c r="A132" s="96"/>
      <c r="B132" s="81"/>
      <c r="C132" s="82"/>
      <c r="D132" s="81"/>
      <c r="E132" s="82"/>
      <c r="F132" s="83"/>
      <c r="G132" s="84"/>
    </row>
    <row r="133" spans="1:7" x14ac:dyDescent="0.2">
      <c r="A133" s="96"/>
      <c r="B133" s="81"/>
      <c r="C133" s="82"/>
      <c r="D133" s="81"/>
      <c r="E133" s="82"/>
      <c r="F133" s="83"/>
      <c r="G133" s="84"/>
    </row>
    <row r="134" spans="1:7" x14ac:dyDescent="0.2">
      <c r="A134" s="96"/>
      <c r="B134" s="81"/>
      <c r="C134" s="82"/>
      <c r="D134" s="81"/>
      <c r="E134" s="82"/>
      <c r="F134" s="83"/>
      <c r="G134" s="84"/>
    </row>
    <row r="135" spans="1:7" x14ac:dyDescent="0.2">
      <c r="A135" s="96"/>
      <c r="B135" s="81"/>
      <c r="C135" s="82"/>
      <c r="D135" s="81"/>
      <c r="E135" s="82"/>
      <c r="F135" s="83"/>
      <c r="G135" s="84"/>
    </row>
    <row r="136" spans="1:7" x14ac:dyDescent="0.2">
      <c r="A136" s="96"/>
      <c r="B136" s="81"/>
      <c r="C136" s="82"/>
      <c r="D136" s="81"/>
      <c r="E136" s="82"/>
      <c r="F136" s="83"/>
      <c r="G136" s="84"/>
    </row>
    <row r="137" spans="1:7" x14ac:dyDescent="0.2">
      <c r="A137" s="96"/>
      <c r="B137" s="81"/>
      <c r="C137" s="82"/>
      <c r="D137" s="81"/>
      <c r="E137" s="82"/>
      <c r="F137" s="83"/>
      <c r="G137" s="84"/>
    </row>
    <row r="138" spans="1:7" x14ac:dyDescent="0.2">
      <c r="A138" s="96"/>
      <c r="B138" s="81"/>
      <c r="C138" s="82"/>
      <c r="D138" s="81"/>
      <c r="E138" s="82"/>
      <c r="F138" s="83"/>
      <c r="G138" s="84"/>
    </row>
    <row r="139" spans="1:7" x14ac:dyDescent="0.2">
      <c r="A139" s="96"/>
      <c r="B139" s="81"/>
      <c r="C139" s="82"/>
      <c r="D139" s="81"/>
      <c r="E139" s="82"/>
      <c r="F139" s="83"/>
      <c r="G139" s="84"/>
    </row>
    <row r="140" spans="1:7" x14ac:dyDescent="0.2">
      <c r="A140" s="96"/>
      <c r="B140" s="81"/>
      <c r="C140" s="82"/>
      <c r="D140" s="81"/>
      <c r="E140" s="82"/>
      <c r="F140" s="83"/>
      <c r="G140" s="84"/>
    </row>
    <row r="141" spans="1:7" x14ac:dyDescent="0.2">
      <c r="A141" s="96"/>
      <c r="B141" s="81"/>
      <c r="C141" s="82"/>
      <c r="D141" s="81"/>
      <c r="E141" s="82"/>
      <c r="F141" s="83"/>
      <c r="G141" s="84"/>
    </row>
    <row r="142" spans="1:7" x14ac:dyDescent="0.2">
      <c r="A142" s="96"/>
      <c r="B142" s="81"/>
      <c r="C142" s="82"/>
      <c r="D142" s="81"/>
      <c r="E142" s="82"/>
      <c r="F142" s="83"/>
      <c r="G142" s="84"/>
    </row>
    <row r="143" spans="1:7" x14ac:dyDescent="0.2">
      <c r="A143" s="96"/>
      <c r="B143" s="81"/>
      <c r="C143" s="82"/>
      <c r="D143" s="81"/>
      <c r="E143" s="82"/>
      <c r="F143" s="83"/>
      <c r="G143" s="84"/>
    </row>
    <row r="144" spans="1:7" x14ac:dyDescent="0.2">
      <c r="A144" s="96"/>
      <c r="B144" s="81"/>
      <c r="C144" s="82"/>
      <c r="D144" s="81"/>
      <c r="E144" s="82"/>
      <c r="F144" s="83"/>
      <c r="G144" s="84"/>
    </row>
    <row r="145" spans="1:7" x14ac:dyDescent="0.2">
      <c r="A145" s="96"/>
      <c r="B145" s="81"/>
      <c r="C145" s="82"/>
      <c r="D145" s="81"/>
      <c r="E145" s="82"/>
      <c r="F145" s="83"/>
      <c r="G145" s="84"/>
    </row>
    <row r="146" spans="1:7" x14ac:dyDescent="0.2">
      <c r="A146" s="96"/>
      <c r="B146" s="81"/>
      <c r="C146" s="82"/>
      <c r="D146" s="81"/>
      <c r="E146" s="82"/>
      <c r="F146" s="83"/>
      <c r="G146" s="84"/>
    </row>
    <row r="147" spans="1:7" x14ac:dyDescent="0.2">
      <c r="A147" s="96"/>
      <c r="B147" s="81"/>
      <c r="C147" s="82"/>
      <c r="D147" s="81"/>
      <c r="E147" s="82"/>
      <c r="F147" s="83"/>
      <c r="G147" s="84"/>
    </row>
    <row r="148" spans="1:7" x14ac:dyDescent="0.2">
      <c r="A148" s="96"/>
      <c r="B148" s="81"/>
      <c r="C148" s="82"/>
      <c r="D148" s="81"/>
      <c r="E148" s="82"/>
      <c r="F148" s="83"/>
      <c r="G148" s="84"/>
    </row>
    <row r="149" spans="1:7" x14ac:dyDescent="0.2">
      <c r="A149" s="96"/>
      <c r="B149" s="81"/>
      <c r="C149" s="82"/>
      <c r="D149" s="81"/>
      <c r="E149" s="82"/>
      <c r="F149" s="83"/>
      <c r="G149" s="84"/>
    </row>
    <row r="150" spans="1:7" x14ac:dyDescent="0.2">
      <c r="A150" s="96"/>
      <c r="B150" s="81"/>
      <c r="C150" s="82"/>
      <c r="D150" s="81"/>
      <c r="E150" s="82"/>
      <c r="F150" s="83"/>
      <c r="G150" s="84"/>
    </row>
    <row r="151" spans="1:7" x14ac:dyDescent="0.2">
      <c r="A151" s="96"/>
      <c r="B151" s="81"/>
      <c r="C151" s="82"/>
      <c r="D151" s="81"/>
      <c r="E151" s="82"/>
      <c r="F151" s="83"/>
      <c r="G151" s="84"/>
    </row>
    <row r="152" spans="1:7" x14ac:dyDescent="0.2">
      <c r="A152" s="96"/>
      <c r="B152" s="81"/>
      <c r="C152" s="82"/>
      <c r="D152" s="81"/>
      <c r="E152" s="82"/>
      <c r="F152" s="83"/>
      <c r="G152" s="84"/>
    </row>
    <row r="153" spans="1:7" x14ac:dyDescent="0.2">
      <c r="A153" s="96"/>
      <c r="B153" s="81"/>
      <c r="C153" s="82"/>
      <c r="D153" s="81"/>
      <c r="E153" s="82"/>
      <c r="F153" s="83"/>
      <c r="G153" s="84"/>
    </row>
    <row r="154" spans="1:7" x14ac:dyDescent="0.2">
      <c r="A154" s="96"/>
      <c r="B154" s="81"/>
      <c r="C154" s="82"/>
      <c r="D154" s="81"/>
      <c r="E154" s="82"/>
      <c r="F154" s="83"/>
      <c r="G154" s="84"/>
    </row>
    <row r="155" spans="1:7" x14ac:dyDescent="0.2">
      <c r="A155" s="96"/>
      <c r="B155" s="81"/>
      <c r="C155" s="82"/>
      <c r="D155" s="81"/>
      <c r="E155" s="82"/>
      <c r="F155" s="83"/>
      <c r="G155" s="84"/>
    </row>
    <row r="156" spans="1:7" x14ac:dyDescent="0.2">
      <c r="A156" s="96"/>
      <c r="B156" s="81"/>
      <c r="C156" s="82"/>
      <c r="D156" s="81"/>
      <c r="E156" s="82"/>
      <c r="F156" s="83"/>
      <c r="G156" s="84"/>
    </row>
    <row r="157" spans="1:7" x14ac:dyDescent="0.2">
      <c r="A157" s="96"/>
      <c r="B157" s="81"/>
      <c r="C157" s="82"/>
      <c r="D157" s="81"/>
      <c r="E157" s="82"/>
      <c r="F157" s="83"/>
      <c r="G157" s="84"/>
    </row>
    <row r="158" spans="1:7" x14ac:dyDescent="0.2">
      <c r="A158" s="96"/>
      <c r="B158" s="81"/>
      <c r="C158" s="82"/>
      <c r="D158" s="81"/>
      <c r="E158" s="82"/>
      <c r="F158" s="83"/>
      <c r="G158" s="84"/>
    </row>
    <row r="159" spans="1:7" x14ac:dyDescent="0.2">
      <c r="A159" s="96"/>
      <c r="B159" s="81"/>
      <c r="C159" s="82"/>
      <c r="D159" s="81"/>
      <c r="E159" s="82"/>
      <c r="F159" s="83"/>
      <c r="G159" s="84"/>
    </row>
    <row r="160" spans="1:7" x14ac:dyDescent="0.2">
      <c r="A160" s="96"/>
      <c r="B160" s="81"/>
      <c r="C160" s="82"/>
      <c r="D160" s="81"/>
      <c r="E160" s="82"/>
      <c r="F160" s="83"/>
      <c r="G160" s="84"/>
    </row>
    <row r="161" spans="1:7" x14ac:dyDescent="0.2">
      <c r="A161" s="96"/>
      <c r="B161" s="81"/>
      <c r="C161" s="82"/>
      <c r="D161" s="81"/>
      <c r="E161" s="82"/>
      <c r="F161" s="83"/>
      <c r="G161" s="84"/>
    </row>
    <row r="162" spans="1:7" x14ac:dyDescent="0.2">
      <c r="A162" s="96"/>
      <c r="B162" s="81"/>
      <c r="C162" s="82"/>
      <c r="D162" s="81"/>
      <c r="E162" s="82"/>
      <c r="F162" s="83"/>
      <c r="G162" s="84"/>
    </row>
    <row r="163" spans="1:7" x14ac:dyDescent="0.2">
      <c r="A163" s="96"/>
      <c r="B163" s="81"/>
      <c r="C163" s="82"/>
      <c r="D163" s="81"/>
      <c r="E163" s="82"/>
      <c r="F163" s="83"/>
      <c r="G163" s="84"/>
    </row>
    <row r="164" spans="1:7" x14ac:dyDescent="0.2">
      <c r="A164" s="96"/>
      <c r="B164" s="81"/>
      <c r="C164" s="82"/>
      <c r="D164" s="81"/>
      <c r="E164" s="82"/>
      <c r="F164" s="83"/>
      <c r="G164" s="84"/>
    </row>
    <row r="165" spans="1:7" x14ac:dyDescent="0.2">
      <c r="A165" s="96"/>
      <c r="B165" s="81"/>
      <c r="C165" s="82"/>
      <c r="D165" s="81"/>
      <c r="E165" s="82"/>
      <c r="F165" s="83"/>
      <c r="G165" s="84"/>
    </row>
    <row r="166" spans="1:7" x14ac:dyDescent="0.2">
      <c r="A166" s="96"/>
      <c r="B166" s="81"/>
      <c r="C166" s="82"/>
      <c r="D166" s="81"/>
      <c r="E166" s="82"/>
      <c r="F166" s="83"/>
      <c r="G166" s="84"/>
    </row>
    <row r="167" spans="1:7" x14ac:dyDescent="0.2">
      <c r="A167" s="96"/>
      <c r="B167" s="81"/>
      <c r="C167" s="82"/>
      <c r="D167" s="81"/>
      <c r="E167" s="82"/>
      <c r="F167" s="83"/>
      <c r="G167" s="84"/>
    </row>
    <row r="168" spans="1:7" x14ac:dyDescent="0.2">
      <c r="A168" s="96"/>
      <c r="B168" s="81"/>
      <c r="C168" s="82"/>
      <c r="D168" s="81"/>
      <c r="E168" s="82"/>
      <c r="F168" s="83"/>
      <c r="G168" s="84"/>
    </row>
    <row r="169" spans="1:7" x14ac:dyDescent="0.2">
      <c r="A169" s="96"/>
      <c r="B169" s="81"/>
      <c r="C169" s="82"/>
      <c r="D169" s="81"/>
      <c r="E169" s="82"/>
      <c r="F169" s="83"/>
      <c r="G169" s="84"/>
    </row>
    <row r="170" spans="1:7" x14ac:dyDescent="0.2">
      <c r="A170" s="96"/>
      <c r="B170" s="81"/>
      <c r="C170" s="82"/>
      <c r="D170" s="81"/>
      <c r="E170" s="82"/>
      <c r="F170" s="83"/>
      <c r="G170" s="84"/>
    </row>
    <row r="171" spans="1:7" x14ac:dyDescent="0.2">
      <c r="A171" s="96"/>
      <c r="B171" s="81"/>
      <c r="C171" s="82"/>
      <c r="D171" s="81"/>
      <c r="E171" s="82"/>
      <c r="F171" s="83"/>
      <c r="G171" s="84"/>
    </row>
    <row r="172" spans="1:7" x14ac:dyDescent="0.2">
      <c r="A172" s="96"/>
      <c r="B172" s="81"/>
      <c r="C172" s="82"/>
      <c r="D172" s="81"/>
      <c r="E172" s="82"/>
      <c r="F172" s="83"/>
      <c r="G172" s="84"/>
    </row>
    <row r="173" spans="1:7" x14ac:dyDescent="0.2">
      <c r="A173" s="96"/>
      <c r="B173" s="81"/>
      <c r="C173" s="82"/>
      <c r="D173" s="81"/>
      <c r="E173" s="82"/>
      <c r="F173" s="83"/>
      <c r="G173" s="84"/>
    </row>
    <row r="174" spans="1:7" x14ac:dyDescent="0.2">
      <c r="A174" s="96"/>
      <c r="B174" s="81"/>
      <c r="C174" s="82"/>
      <c r="D174" s="81"/>
      <c r="E174" s="82"/>
      <c r="F174" s="83"/>
      <c r="G174" s="84"/>
    </row>
    <row r="175" spans="1:7" x14ac:dyDescent="0.2">
      <c r="A175" s="96"/>
      <c r="B175" s="81"/>
      <c r="C175" s="82"/>
      <c r="D175" s="81"/>
      <c r="E175" s="82"/>
      <c r="F175" s="83"/>
      <c r="G175" s="84"/>
    </row>
    <row r="176" spans="1:7" x14ac:dyDescent="0.2">
      <c r="A176" s="96"/>
      <c r="B176" s="81"/>
      <c r="C176" s="82"/>
      <c r="D176" s="81"/>
      <c r="E176" s="82"/>
      <c r="F176" s="83"/>
      <c r="G176" s="84"/>
    </row>
    <row r="177" spans="1:7" x14ac:dyDescent="0.2">
      <c r="A177" s="96"/>
      <c r="B177" s="81"/>
      <c r="C177" s="82"/>
      <c r="D177" s="81"/>
      <c r="E177" s="82"/>
      <c r="F177" s="83"/>
      <c r="G177" s="84"/>
    </row>
    <row r="178" spans="1:7" x14ac:dyDescent="0.2">
      <c r="A178" s="96"/>
      <c r="B178" s="81"/>
      <c r="C178" s="82"/>
      <c r="D178" s="81"/>
      <c r="E178" s="82"/>
      <c r="F178" s="83"/>
      <c r="G178" s="84"/>
    </row>
    <row r="179" spans="1:7" x14ac:dyDescent="0.2">
      <c r="A179" s="96"/>
      <c r="B179" s="81"/>
      <c r="C179" s="82"/>
      <c r="D179" s="81"/>
      <c r="E179" s="82"/>
      <c r="F179" s="83"/>
      <c r="G179" s="84"/>
    </row>
    <row r="180" spans="1:7" x14ac:dyDescent="0.2">
      <c r="A180" s="96"/>
      <c r="B180" s="81"/>
      <c r="C180" s="82"/>
      <c r="D180" s="81"/>
      <c r="E180" s="82"/>
      <c r="F180" s="83"/>
      <c r="G180" s="84"/>
    </row>
    <row r="181" spans="1:7" x14ac:dyDescent="0.2">
      <c r="A181" s="96"/>
      <c r="B181" s="81"/>
      <c r="C181" s="82"/>
      <c r="D181" s="81"/>
      <c r="E181" s="82"/>
      <c r="F181" s="83"/>
      <c r="G181" s="84"/>
    </row>
    <row r="182" spans="1:7" x14ac:dyDescent="0.2">
      <c r="A182" s="96"/>
      <c r="B182" s="81"/>
      <c r="C182" s="82"/>
      <c r="D182" s="81"/>
      <c r="E182" s="82"/>
      <c r="F182" s="83"/>
      <c r="G182" s="84"/>
    </row>
    <row r="183" spans="1:7" x14ac:dyDescent="0.2">
      <c r="A183" s="96"/>
      <c r="B183" s="81"/>
      <c r="C183" s="82"/>
      <c r="D183" s="81"/>
      <c r="E183" s="82"/>
      <c r="F183" s="83"/>
      <c r="G183" s="84"/>
    </row>
    <row r="184" spans="1:7" x14ac:dyDescent="0.2">
      <c r="A184" s="96"/>
      <c r="B184" s="81"/>
      <c r="C184" s="82"/>
      <c r="D184" s="81"/>
      <c r="E184" s="82"/>
      <c r="F184" s="83"/>
      <c r="G184" s="84"/>
    </row>
    <row r="185" spans="1:7" x14ac:dyDescent="0.2">
      <c r="A185" s="96"/>
      <c r="B185" s="81"/>
      <c r="C185" s="82"/>
      <c r="D185" s="81"/>
      <c r="E185" s="82"/>
      <c r="F185" s="83"/>
      <c r="G185" s="84"/>
    </row>
    <row r="186" spans="1:7" x14ac:dyDescent="0.2">
      <c r="A186" s="96"/>
      <c r="B186" s="81"/>
      <c r="C186" s="82"/>
      <c r="D186" s="81"/>
      <c r="E186" s="82"/>
      <c r="F186" s="83"/>
      <c r="G186" s="84"/>
    </row>
    <row r="187" spans="1:7" x14ac:dyDescent="0.2">
      <c r="A187" s="96"/>
      <c r="B187" s="81"/>
      <c r="C187" s="82"/>
      <c r="D187" s="81"/>
      <c r="E187" s="82"/>
      <c r="F187" s="83"/>
      <c r="G187" s="84"/>
    </row>
    <row r="188" spans="1:7" x14ac:dyDescent="0.2">
      <c r="A188" s="96"/>
      <c r="B188" s="81"/>
      <c r="C188" s="82"/>
      <c r="D188" s="81"/>
      <c r="E188" s="82"/>
      <c r="F188" s="83"/>
      <c r="G188" s="84"/>
    </row>
    <row r="189" spans="1:7" x14ac:dyDescent="0.2">
      <c r="A189" s="96"/>
      <c r="B189" s="81"/>
      <c r="C189" s="82"/>
      <c r="D189" s="81"/>
      <c r="E189" s="82"/>
      <c r="F189" s="83"/>
      <c r="G189" s="84"/>
    </row>
    <row r="190" spans="1:7" x14ac:dyDescent="0.2">
      <c r="A190" s="96"/>
      <c r="B190" s="81"/>
      <c r="C190" s="82"/>
      <c r="D190" s="81"/>
      <c r="E190" s="82"/>
      <c r="F190" s="83"/>
      <c r="G190" s="84"/>
    </row>
    <row r="191" spans="1:7" x14ac:dyDescent="0.2">
      <c r="A191" s="96"/>
      <c r="B191" s="81"/>
      <c r="C191" s="82"/>
      <c r="D191" s="81"/>
      <c r="E191" s="82"/>
      <c r="F191" s="83"/>
      <c r="G191" s="84"/>
    </row>
    <row r="192" spans="1:7" x14ac:dyDescent="0.2">
      <c r="A192" s="96"/>
      <c r="B192" s="81"/>
      <c r="C192" s="82"/>
      <c r="D192" s="81"/>
      <c r="E192" s="82"/>
      <c r="F192" s="83"/>
      <c r="G192" s="84"/>
    </row>
    <row r="193" spans="1:7" x14ac:dyDescent="0.2">
      <c r="A193" s="96"/>
      <c r="B193" s="81"/>
      <c r="C193" s="82"/>
      <c r="D193" s="81"/>
      <c r="E193" s="82"/>
      <c r="F193" s="83"/>
      <c r="G193" s="84"/>
    </row>
    <row r="194" spans="1:7" x14ac:dyDescent="0.2">
      <c r="A194" s="96"/>
      <c r="B194" s="81"/>
      <c r="C194" s="82"/>
      <c r="D194" s="81"/>
      <c r="E194" s="82"/>
      <c r="F194" s="83"/>
      <c r="G194" s="84"/>
    </row>
    <row r="195" spans="1:7" x14ac:dyDescent="0.2">
      <c r="A195" s="96"/>
      <c r="B195" s="81"/>
      <c r="C195" s="82"/>
      <c r="D195" s="81"/>
      <c r="E195" s="82"/>
      <c r="F195" s="83"/>
      <c r="G195" s="84"/>
    </row>
    <row r="196" spans="1:7" x14ac:dyDescent="0.2">
      <c r="A196" s="96"/>
      <c r="B196" s="81"/>
      <c r="C196" s="82"/>
      <c r="D196" s="81"/>
      <c r="E196" s="82"/>
      <c r="F196" s="83"/>
      <c r="G196" s="84"/>
    </row>
    <row r="197" spans="1:7" x14ac:dyDescent="0.2">
      <c r="A197" s="96"/>
      <c r="B197" s="81"/>
      <c r="C197" s="82"/>
      <c r="D197" s="81"/>
      <c r="E197" s="82"/>
      <c r="F197" s="83"/>
      <c r="G197" s="84"/>
    </row>
    <row r="198" spans="1:7" x14ac:dyDescent="0.2">
      <c r="A198" s="96"/>
      <c r="B198" s="81"/>
      <c r="C198" s="82"/>
      <c r="D198" s="81"/>
      <c r="E198" s="82"/>
      <c r="F198" s="83"/>
      <c r="G198" s="84"/>
    </row>
    <row r="199" spans="1:7" x14ac:dyDescent="0.2">
      <c r="A199" s="96"/>
      <c r="B199" s="81"/>
      <c r="C199" s="82"/>
      <c r="D199" s="81"/>
      <c r="E199" s="82"/>
      <c r="F199" s="83"/>
      <c r="G199" s="84"/>
    </row>
    <row r="200" spans="1:7" x14ac:dyDescent="0.2">
      <c r="A200" s="96"/>
      <c r="B200" s="81"/>
      <c r="C200" s="82"/>
      <c r="D200" s="81"/>
      <c r="E200" s="82"/>
      <c r="F200" s="83"/>
      <c r="G200" s="84"/>
    </row>
    <row r="201" spans="1:7" x14ac:dyDescent="0.2">
      <c r="A201" s="96"/>
      <c r="B201" s="81"/>
      <c r="C201" s="82"/>
      <c r="D201" s="81"/>
      <c r="E201" s="82"/>
      <c r="F201" s="83"/>
      <c r="G201" s="84"/>
    </row>
    <row r="202" spans="1:7" x14ac:dyDescent="0.2">
      <c r="A202" s="96"/>
      <c r="B202" s="81"/>
      <c r="C202" s="82"/>
      <c r="D202" s="81"/>
      <c r="E202" s="82"/>
      <c r="F202" s="83"/>
      <c r="G202" s="84"/>
    </row>
    <row r="203" spans="1:7" x14ac:dyDescent="0.2">
      <c r="A203" s="96"/>
      <c r="B203" s="81"/>
      <c r="C203" s="82"/>
      <c r="D203" s="81"/>
      <c r="E203" s="82"/>
      <c r="F203" s="83"/>
      <c r="G203" s="84"/>
    </row>
    <row r="204" spans="1:7" x14ac:dyDescent="0.2">
      <c r="A204" s="96"/>
      <c r="B204" s="81"/>
      <c r="C204" s="82"/>
      <c r="D204" s="81"/>
      <c r="E204" s="82"/>
      <c r="F204" s="83"/>
      <c r="G204" s="84"/>
    </row>
    <row r="205" spans="1:7" x14ac:dyDescent="0.2">
      <c r="A205" s="96"/>
      <c r="B205" s="81"/>
      <c r="C205" s="82"/>
      <c r="D205" s="81"/>
      <c r="E205" s="82"/>
      <c r="F205" s="83"/>
      <c r="G205" s="84"/>
    </row>
    <row r="206" spans="1:7" x14ac:dyDescent="0.2">
      <c r="A206" s="96"/>
      <c r="B206" s="81"/>
      <c r="C206" s="82"/>
      <c r="D206" s="81"/>
      <c r="E206" s="82"/>
      <c r="F206" s="83"/>
      <c r="G206" s="84"/>
    </row>
    <row r="207" spans="1:7" x14ac:dyDescent="0.2">
      <c r="A207" s="96"/>
      <c r="B207" s="81"/>
      <c r="C207" s="82"/>
      <c r="D207" s="81"/>
      <c r="E207" s="82"/>
      <c r="F207" s="83"/>
      <c r="G207" s="84"/>
    </row>
    <row r="208" spans="1:7" x14ac:dyDescent="0.2">
      <c r="A208" s="96"/>
      <c r="B208" s="81"/>
      <c r="C208" s="82"/>
      <c r="D208" s="81"/>
      <c r="E208" s="82"/>
      <c r="F208" s="83"/>
      <c r="G208" s="84"/>
    </row>
    <row r="209" spans="1:7" x14ac:dyDescent="0.2">
      <c r="A209" s="96"/>
      <c r="B209" s="81"/>
      <c r="C209" s="82"/>
      <c r="D209" s="81"/>
      <c r="E209" s="82"/>
      <c r="F209" s="83"/>
      <c r="G209" s="84"/>
    </row>
    <row r="210" spans="1:7" x14ac:dyDescent="0.2">
      <c r="A210" s="96"/>
      <c r="B210" s="81"/>
      <c r="C210" s="82"/>
      <c r="D210" s="81"/>
      <c r="E210" s="82"/>
      <c r="F210" s="83"/>
      <c r="G210" s="84"/>
    </row>
    <row r="211" spans="1:7" x14ac:dyDescent="0.2">
      <c r="A211" s="96"/>
      <c r="B211" s="81"/>
      <c r="C211" s="82"/>
      <c r="D211" s="81"/>
      <c r="E211" s="82"/>
      <c r="F211" s="83"/>
      <c r="G211" s="84"/>
    </row>
    <row r="212" spans="1:7" x14ac:dyDescent="0.2">
      <c r="A212" s="96"/>
      <c r="B212" s="81"/>
      <c r="C212" s="82"/>
      <c r="D212" s="81"/>
      <c r="E212" s="82"/>
      <c r="F212" s="83"/>
      <c r="G212" s="84"/>
    </row>
    <row r="213" spans="1:7" x14ac:dyDescent="0.2">
      <c r="A213" s="96"/>
      <c r="B213" s="81"/>
      <c r="C213" s="82"/>
      <c r="D213" s="81"/>
      <c r="E213" s="82"/>
      <c r="F213" s="83"/>
      <c r="G213" s="84"/>
    </row>
    <row r="214" spans="1:7" x14ac:dyDescent="0.2">
      <c r="A214" s="96"/>
      <c r="B214" s="81"/>
      <c r="C214" s="82"/>
      <c r="D214" s="81"/>
      <c r="E214" s="82"/>
      <c r="F214" s="83"/>
      <c r="G214" s="84"/>
    </row>
    <row r="215" spans="1:7" x14ac:dyDescent="0.2">
      <c r="A215" s="96"/>
      <c r="B215" s="81"/>
      <c r="C215" s="82"/>
      <c r="D215" s="81"/>
      <c r="E215" s="82"/>
      <c r="F215" s="83"/>
      <c r="G215" s="84"/>
    </row>
    <row r="216" spans="1:7" x14ac:dyDescent="0.2">
      <c r="A216" s="96"/>
      <c r="B216" s="81"/>
      <c r="C216" s="82"/>
      <c r="D216" s="81"/>
      <c r="E216" s="82"/>
      <c r="F216" s="83"/>
      <c r="G216" s="84"/>
    </row>
    <row r="217" spans="1:7" x14ac:dyDescent="0.2">
      <c r="A217" s="96"/>
      <c r="B217" s="81"/>
      <c r="C217" s="82"/>
      <c r="D217" s="81"/>
      <c r="E217" s="82"/>
      <c r="F217" s="83"/>
      <c r="G217" s="84"/>
    </row>
    <row r="218" spans="1:7" x14ac:dyDescent="0.2">
      <c r="A218" s="96"/>
      <c r="B218" s="81"/>
      <c r="C218" s="82"/>
      <c r="D218" s="81"/>
      <c r="E218" s="82"/>
      <c r="F218" s="83"/>
      <c r="G218" s="84"/>
    </row>
    <row r="219" spans="1:7" x14ac:dyDescent="0.2">
      <c r="A219" s="96"/>
      <c r="B219" s="81"/>
      <c r="C219" s="82"/>
      <c r="D219" s="81"/>
      <c r="E219" s="82"/>
      <c r="F219" s="83"/>
      <c r="G219" s="84"/>
    </row>
    <row r="220" spans="1:7" x14ac:dyDescent="0.2">
      <c r="A220" s="96"/>
      <c r="B220" s="81"/>
      <c r="C220" s="82"/>
      <c r="D220" s="81"/>
      <c r="E220" s="82"/>
      <c r="F220" s="83"/>
      <c r="G220" s="84"/>
    </row>
    <row r="221" spans="1:7" x14ac:dyDescent="0.2">
      <c r="A221" s="96"/>
      <c r="B221" s="81"/>
      <c r="C221" s="82"/>
      <c r="D221" s="81"/>
      <c r="E221" s="82"/>
      <c r="F221" s="83"/>
      <c r="G221" s="84"/>
    </row>
    <row r="222" spans="1:7" x14ac:dyDescent="0.2">
      <c r="A222" s="96"/>
      <c r="B222" s="81"/>
      <c r="C222" s="82"/>
      <c r="D222" s="81"/>
      <c r="E222" s="82"/>
      <c r="F222" s="83"/>
      <c r="G222" s="84"/>
    </row>
    <row r="223" spans="1:7" x14ac:dyDescent="0.2">
      <c r="A223" s="96"/>
      <c r="B223" s="81"/>
      <c r="C223" s="82"/>
      <c r="D223" s="81"/>
      <c r="E223" s="82"/>
      <c r="F223" s="83"/>
      <c r="G223" s="84"/>
    </row>
    <row r="224" spans="1:7" x14ac:dyDescent="0.2">
      <c r="A224" s="96"/>
      <c r="B224" s="81"/>
      <c r="C224" s="82"/>
      <c r="D224" s="81"/>
      <c r="E224" s="82"/>
      <c r="F224" s="83"/>
      <c r="G224" s="84"/>
    </row>
    <row r="225" spans="1:7" x14ac:dyDescent="0.2">
      <c r="A225" s="96"/>
      <c r="B225" s="81"/>
      <c r="C225" s="82"/>
      <c r="D225" s="81"/>
      <c r="E225" s="82"/>
      <c r="F225" s="83"/>
      <c r="G225" s="84"/>
    </row>
    <row r="226" spans="1:7" x14ac:dyDescent="0.2">
      <c r="A226" s="96"/>
      <c r="B226" s="81"/>
      <c r="C226" s="82"/>
      <c r="D226" s="81"/>
      <c r="E226" s="82"/>
      <c r="F226" s="83"/>
      <c r="G226" s="84"/>
    </row>
    <row r="227" spans="1:7" x14ac:dyDescent="0.2">
      <c r="A227" s="96"/>
      <c r="B227" s="81"/>
      <c r="C227" s="82"/>
      <c r="D227" s="81"/>
      <c r="E227" s="82"/>
      <c r="F227" s="83"/>
      <c r="G227" s="84"/>
    </row>
    <row r="228" spans="1:7" x14ac:dyDescent="0.2">
      <c r="A228" s="96"/>
      <c r="B228" s="81"/>
      <c r="C228" s="82"/>
      <c r="D228" s="81"/>
      <c r="E228" s="82"/>
      <c r="F228" s="83"/>
      <c r="G228" s="84"/>
    </row>
    <row r="229" spans="1:7" x14ac:dyDescent="0.2">
      <c r="A229" s="96"/>
      <c r="B229" s="81"/>
      <c r="C229" s="82"/>
      <c r="D229" s="81"/>
      <c r="E229" s="82"/>
      <c r="F229" s="83"/>
      <c r="G229" s="84"/>
    </row>
    <row r="230" spans="1:7" x14ac:dyDescent="0.2">
      <c r="A230" s="96"/>
      <c r="B230" s="81"/>
      <c r="C230" s="82"/>
      <c r="D230" s="81"/>
      <c r="E230" s="82"/>
      <c r="F230" s="83"/>
      <c r="G230" s="84"/>
    </row>
    <row r="231" spans="1:7" x14ac:dyDescent="0.2">
      <c r="A231" s="96"/>
      <c r="B231" s="81"/>
      <c r="C231" s="82"/>
      <c r="D231" s="81"/>
      <c r="E231" s="82"/>
      <c r="F231" s="83"/>
      <c r="G231" s="84"/>
    </row>
    <row r="232" spans="1:7" x14ac:dyDescent="0.2">
      <c r="A232" s="96"/>
      <c r="B232" s="81"/>
      <c r="C232" s="82"/>
      <c r="D232" s="81"/>
      <c r="E232" s="82"/>
      <c r="F232" s="83"/>
      <c r="G232" s="84"/>
    </row>
    <row r="233" spans="1:7" x14ac:dyDescent="0.2">
      <c r="A233" s="96"/>
      <c r="B233" s="81"/>
      <c r="C233" s="82"/>
      <c r="D233" s="81"/>
      <c r="E233" s="82"/>
      <c r="F233" s="83"/>
      <c r="G233" s="84"/>
    </row>
    <row r="234" spans="1:7" x14ac:dyDescent="0.2">
      <c r="A234" s="96"/>
      <c r="B234" s="81"/>
      <c r="C234" s="82"/>
      <c r="D234" s="81"/>
      <c r="E234" s="82"/>
      <c r="F234" s="83"/>
      <c r="G234" s="84"/>
    </row>
    <row r="235" spans="1:7" x14ac:dyDescent="0.2">
      <c r="A235" s="96"/>
      <c r="B235" s="81"/>
      <c r="C235" s="82"/>
      <c r="D235" s="81"/>
      <c r="E235" s="82"/>
      <c r="F235" s="83"/>
      <c r="G235" s="84"/>
    </row>
    <row r="236" spans="1:7" x14ac:dyDescent="0.2">
      <c r="A236" s="96"/>
      <c r="B236" s="81"/>
      <c r="C236" s="82"/>
      <c r="D236" s="81"/>
      <c r="E236" s="82"/>
      <c r="F236" s="83"/>
      <c r="G236" s="84"/>
    </row>
    <row r="237" spans="1:7" x14ac:dyDescent="0.2">
      <c r="A237" s="96"/>
      <c r="B237" s="81"/>
      <c r="C237" s="82"/>
      <c r="D237" s="81"/>
      <c r="E237" s="82"/>
      <c r="F237" s="83"/>
      <c r="G237" s="84"/>
    </row>
    <row r="238" spans="1:7" x14ac:dyDescent="0.2">
      <c r="A238" s="96"/>
      <c r="B238" s="81"/>
      <c r="C238" s="82"/>
      <c r="D238" s="81"/>
      <c r="E238" s="82"/>
      <c r="F238" s="83"/>
      <c r="G238" s="84"/>
    </row>
    <row r="239" spans="1:7" x14ac:dyDescent="0.2">
      <c r="A239" s="96"/>
      <c r="B239" s="81"/>
      <c r="C239" s="82"/>
      <c r="D239" s="81"/>
      <c r="E239" s="82"/>
      <c r="F239" s="83"/>
      <c r="G239" s="84"/>
    </row>
    <row r="240" spans="1:7" x14ac:dyDescent="0.2">
      <c r="A240" s="96"/>
      <c r="B240" s="81"/>
      <c r="C240" s="82"/>
      <c r="D240" s="81"/>
      <c r="E240" s="82"/>
      <c r="F240" s="83"/>
      <c r="G240" s="84"/>
    </row>
    <row r="241" spans="1:7" x14ac:dyDescent="0.2">
      <c r="A241" s="96"/>
      <c r="B241" s="81"/>
      <c r="C241" s="82"/>
      <c r="D241" s="81"/>
      <c r="E241" s="82"/>
      <c r="F241" s="83"/>
      <c r="G241" s="84"/>
    </row>
    <row r="242" spans="1:7" x14ac:dyDescent="0.2">
      <c r="A242" s="96"/>
      <c r="B242" s="81"/>
      <c r="C242" s="82"/>
      <c r="D242" s="81"/>
      <c r="E242" s="82"/>
      <c r="F242" s="83"/>
      <c r="G242" s="84"/>
    </row>
    <row r="243" spans="1:7" x14ac:dyDescent="0.2">
      <c r="A243" s="96"/>
      <c r="B243" s="81"/>
      <c r="C243" s="82"/>
      <c r="D243" s="81"/>
      <c r="E243" s="82"/>
      <c r="F243" s="83"/>
      <c r="G243" s="84"/>
    </row>
    <row r="244" spans="1:7" x14ac:dyDescent="0.2">
      <c r="A244" s="96"/>
      <c r="B244" s="81"/>
      <c r="C244" s="82"/>
      <c r="D244" s="81"/>
      <c r="E244" s="82"/>
      <c r="F244" s="83"/>
      <c r="G244" s="84"/>
    </row>
    <row r="245" spans="1:7" x14ac:dyDescent="0.2">
      <c r="A245" s="96"/>
      <c r="B245" s="81"/>
      <c r="C245" s="82"/>
      <c r="D245" s="81"/>
      <c r="E245" s="82"/>
      <c r="F245" s="83"/>
      <c r="G245" s="84"/>
    </row>
    <row r="246" spans="1:7" x14ac:dyDescent="0.2">
      <c r="A246" s="96"/>
      <c r="B246" s="81"/>
      <c r="C246" s="82"/>
      <c r="D246" s="81"/>
      <c r="E246" s="82"/>
      <c r="F246" s="83"/>
      <c r="G246" s="84"/>
    </row>
    <row r="247" spans="1:7" x14ac:dyDescent="0.2">
      <c r="A247" s="96"/>
      <c r="B247" s="81"/>
      <c r="C247" s="82"/>
      <c r="D247" s="81"/>
      <c r="E247" s="82"/>
      <c r="F247" s="83"/>
      <c r="G247" s="84"/>
    </row>
    <row r="248" spans="1:7" x14ac:dyDescent="0.2">
      <c r="A248" s="96"/>
      <c r="B248" s="81"/>
      <c r="C248" s="82"/>
      <c r="D248" s="81"/>
      <c r="E248" s="82"/>
      <c r="F248" s="83"/>
      <c r="G248" s="84"/>
    </row>
    <row r="249" spans="1:7" x14ac:dyDescent="0.2">
      <c r="A249" s="96"/>
      <c r="B249" s="81"/>
      <c r="C249" s="82"/>
      <c r="D249" s="81"/>
      <c r="E249" s="82"/>
      <c r="F249" s="83"/>
      <c r="G249" s="84"/>
    </row>
    <row r="250" spans="1:7" x14ac:dyDescent="0.2">
      <c r="A250" s="96"/>
      <c r="B250" s="81"/>
      <c r="C250" s="82"/>
      <c r="D250" s="81"/>
      <c r="E250" s="82"/>
      <c r="F250" s="83"/>
      <c r="G250" s="84"/>
    </row>
    <row r="251" spans="1:7" x14ac:dyDescent="0.2">
      <c r="A251" s="96"/>
      <c r="B251" s="81"/>
      <c r="C251" s="82"/>
      <c r="D251" s="81"/>
      <c r="E251" s="82"/>
      <c r="F251" s="83"/>
      <c r="G251" s="84"/>
    </row>
    <row r="252" spans="1:7" x14ac:dyDescent="0.2">
      <c r="A252" s="96"/>
      <c r="B252" s="81"/>
      <c r="C252" s="82"/>
      <c r="D252" s="81"/>
      <c r="E252" s="82"/>
      <c r="F252" s="83"/>
      <c r="G252" s="84"/>
    </row>
    <row r="253" spans="1:7" x14ac:dyDescent="0.2">
      <c r="A253" s="96"/>
      <c r="B253" s="81"/>
      <c r="C253" s="82"/>
      <c r="D253" s="81"/>
      <c r="E253" s="82"/>
      <c r="F253" s="83"/>
      <c r="G253" s="84"/>
    </row>
    <row r="254" spans="1:7" x14ac:dyDescent="0.2">
      <c r="A254" s="96"/>
      <c r="B254" s="81"/>
      <c r="C254" s="82"/>
      <c r="D254" s="81"/>
      <c r="E254" s="82"/>
      <c r="F254" s="83"/>
      <c r="G254" s="84"/>
    </row>
    <row r="255" spans="1:7" x14ac:dyDescent="0.2">
      <c r="A255" s="96"/>
      <c r="B255" s="81"/>
      <c r="C255" s="82"/>
      <c r="D255" s="81"/>
      <c r="E255" s="82"/>
      <c r="F255" s="83"/>
      <c r="G255" s="84"/>
    </row>
    <row r="256" spans="1:7" x14ac:dyDescent="0.2">
      <c r="A256" s="96"/>
      <c r="B256" s="81"/>
      <c r="C256" s="82"/>
      <c r="D256" s="81"/>
      <c r="E256" s="82"/>
      <c r="F256" s="83"/>
      <c r="G256" s="84"/>
    </row>
    <row r="257" spans="1:7" x14ac:dyDescent="0.2">
      <c r="A257" s="96"/>
      <c r="B257" s="81"/>
      <c r="C257" s="82"/>
      <c r="D257" s="81"/>
      <c r="E257" s="82"/>
      <c r="F257" s="83"/>
      <c r="G257" s="84"/>
    </row>
    <row r="258" spans="1:7" x14ac:dyDescent="0.2">
      <c r="A258" s="96"/>
      <c r="B258" s="81"/>
      <c r="C258" s="82"/>
      <c r="D258" s="81"/>
      <c r="E258" s="82"/>
      <c r="F258" s="83"/>
      <c r="G258" s="84"/>
    </row>
    <row r="259" spans="1:7" x14ac:dyDescent="0.2">
      <c r="A259" s="96"/>
      <c r="B259" s="81"/>
      <c r="C259" s="82"/>
      <c r="D259" s="81"/>
      <c r="E259" s="82"/>
      <c r="F259" s="83"/>
      <c r="G259" s="84"/>
    </row>
    <row r="260" spans="1:7" x14ac:dyDescent="0.2">
      <c r="A260" s="96"/>
      <c r="B260" s="81"/>
      <c r="C260" s="82"/>
      <c r="D260" s="81"/>
      <c r="E260" s="82"/>
      <c r="F260" s="83"/>
      <c r="G260" s="84"/>
    </row>
    <row r="261" spans="1:7" x14ac:dyDescent="0.2">
      <c r="A261" s="96"/>
      <c r="B261" s="81"/>
      <c r="C261" s="82"/>
      <c r="D261" s="81"/>
      <c r="E261" s="82"/>
      <c r="F261" s="83"/>
      <c r="G261" s="84"/>
    </row>
    <row r="262" spans="1:7" x14ac:dyDescent="0.2">
      <c r="A262" s="96"/>
      <c r="B262" s="81"/>
      <c r="C262" s="82"/>
      <c r="D262" s="81"/>
      <c r="E262" s="82"/>
      <c r="F262" s="83"/>
      <c r="G262" s="84"/>
    </row>
    <row r="263" spans="1:7" x14ac:dyDescent="0.2">
      <c r="A263" s="96"/>
      <c r="B263" s="81"/>
      <c r="C263" s="82"/>
      <c r="D263" s="81"/>
      <c r="E263" s="82"/>
      <c r="F263" s="83"/>
      <c r="G263" s="84"/>
    </row>
    <row r="264" spans="1:7" x14ac:dyDescent="0.2">
      <c r="A264" s="96"/>
      <c r="B264" s="81"/>
      <c r="C264" s="82"/>
      <c r="D264" s="81"/>
      <c r="E264" s="82"/>
      <c r="F264" s="83"/>
      <c r="G264" s="84"/>
    </row>
    <row r="265" spans="1:7" x14ac:dyDescent="0.2">
      <c r="A265" s="96"/>
      <c r="B265" s="81"/>
      <c r="C265" s="82"/>
      <c r="D265" s="81"/>
      <c r="E265" s="82"/>
      <c r="F265" s="83"/>
      <c r="G265" s="84"/>
    </row>
    <row r="266" spans="1:7" x14ac:dyDescent="0.2">
      <c r="A266" s="96"/>
      <c r="B266" s="81"/>
      <c r="C266" s="82"/>
      <c r="D266" s="81"/>
      <c r="E266" s="82"/>
      <c r="F266" s="83"/>
      <c r="G266" s="84"/>
    </row>
    <row r="267" spans="1:7" x14ac:dyDescent="0.2">
      <c r="A267" s="96"/>
      <c r="B267" s="81"/>
      <c r="C267" s="82"/>
      <c r="D267" s="81"/>
      <c r="E267" s="82"/>
      <c r="F267" s="83"/>
      <c r="G267" s="84"/>
    </row>
    <row r="268" spans="1:7" x14ac:dyDescent="0.2">
      <c r="A268" s="96"/>
      <c r="B268" s="81"/>
      <c r="C268" s="82"/>
      <c r="D268" s="81"/>
      <c r="E268" s="82"/>
      <c r="F268" s="83"/>
      <c r="G268" s="84"/>
    </row>
    <row r="269" spans="1:7" x14ac:dyDescent="0.2">
      <c r="A269" s="96"/>
      <c r="B269" s="81"/>
      <c r="C269" s="82"/>
      <c r="D269" s="81"/>
      <c r="E269" s="82"/>
      <c r="F269" s="83"/>
      <c r="G269" s="84"/>
    </row>
    <row r="270" spans="1:7" x14ac:dyDescent="0.2">
      <c r="A270" s="96"/>
      <c r="B270" s="81"/>
      <c r="C270" s="82"/>
      <c r="D270" s="81"/>
      <c r="E270" s="82"/>
      <c r="F270" s="83"/>
      <c r="G270" s="84"/>
    </row>
    <row r="271" spans="1:7" x14ac:dyDescent="0.2">
      <c r="A271" s="96"/>
      <c r="B271" s="81"/>
      <c r="C271" s="82"/>
      <c r="D271" s="81"/>
      <c r="E271" s="82"/>
      <c r="F271" s="83"/>
      <c r="G271" s="84"/>
    </row>
    <row r="272" spans="1:7" x14ac:dyDescent="0.2">
      <c r="A272" s="96"/>
      <c r="B272" s="81"/>
      <c r="C272" s="82"/>
      <c r="D272" s="81"/>
      <c r="E272" s="82"/>
      <c r="F272" s="83"/>
      <c r="G272" s="84"/>
    </row>
    <row r="273" spans="1:7" x14ac:dyDescent="0.2">
      <c r="A273" s="96"/>
      <c r="B273" s="81"/>
      <c r="C273" s="82"/>
      <c r="D273" s="81"/>
      <c r="E273" s="82"/>
      <c r="F273" s="83"/>
      <c r="G273" s="84"/>
    </row>
    <row r="274" spans="1:7" x14ac:dyDescent="0.2">
      <c r="A274" s="96"/>
      <c r="B274" s="81"/>
      <c r="C274" s="82"/>
      <c r="D274" s="81"/>
      <c r="E274" s="82"/>
      <c r="F274" s="83"/>
      <c r="G274" s="84"/>
    </row>
    <row r="275" spans="1:7" x14ac:dyDescent="0.2">
      <c r="A275" s="96"/>
      <c r="B275" s="81"/>
      <c r="C275" s="82"/>
      <c r="D275" s="81"/>
      <c r="E275" s="82"/>
      <c r="F275" s="83"/>
      <c r="G275" s="84"/>
    </row>
    <row r="276" spans="1:7" x14ac:dyDescent="0.2">
      <c r="A276" s="96"/>
      <c r="B276" s="81"/>
      <c r="C276" s="82"/>
      <c r="D276" s="81"/>
      <c r="E276" s="82"/>
      <c r="F276" s="83"/>
      <c r="G276" s="84"/>
    </row>
    <row r="277" spans="1:7" x14ac:dyDescent="0.2">
      <c r="A277" s="96"/>
      <c r="B277" s="81"/>
      <c r="C277" s="82"/>
      <c r="D277" s="81"/>
      <c r="E277" s="82"/>
      <c r="F277" s="83"/>
      <c r="G277" s="84"/>
    </row>
    <row r="278" spans="1:7" x14ac:dyDescent="0.2">
      <c r="A278" s="96"/>
      <c r="B278" s="81"/>
      <c r="C278" s="82"/>
      <c r="D278" s="81"/>
      <c r="E278" s="82"/>
      <c r="F278" s="83"/>
      <c r="G278" s="84"/>
    </row>
    <row r="279" spans="1:7" x14ac:dyDescent="0.2">
      <c r="A279" s="96"/>
      <c r="B279" s="81"/>
      <c r="C279" s="82"/>
      <c r="D279" s="81"/>
      <c r="E279" s="82"/>
      <c r="F279" s="83"/>
      <c r="G279" s="84"/>
    </row>
    <row r="280" spans="1:7" x14ac:dyDescent="0.2">
      <c r="A280" s="96"/>
      <c r="B280" s="81"/>
      <c r="C280" s="82"/>
      <c r="D280" s="81"/>
      <c r="E280" s="82"/>
      <c r="F280" s="83"/>
      <c r="G280" s="84"/>
    </row>
    <row r="281" spans="1:7" x14ac:dyDescent="0.2">
      <c r="A281" s="96"/>
      <c r="B281" s="81"/>
      <c r="C281" s="82"/>
      <c r="D281" s="81"/>
      <c r="E281" s="82"/>
      <c r="F281" s="83"/>
      <c r="G281" s="84"/>
    </row>
    <row r="282" spans="1:7" x14ac:dyDescent="0.2">
      <c r="A282" s="96"/>
      <c r="B282" s="81"/>
      <c r="C282" s="82"/>
      <c r="D282" s="81"/>
      <c r="E282" s="82"/>
      <c r="F282" s="83"/>
      <c r="G282" s="84"/>
    </row>
    <row r="283" spans="1:7" x14ac:dyDescent="0.2">
      <c r="A283" s="96"/>
      <c r="B283" s="81"/>
      <c r="C283" s="82"/>
      <c r="D283" s="81"/>
      <c r="E283" s="82"/>
      <c r="F283" s="83"/>
      <c r="G283" s="84"/>
    </row>
    <row r="284" spans="1:7" x14ac:dyDescent="0.2">
      <c r="A284" s="96"/>
      <c r="B284" s="81"/>
      <c r="C284" s="82"/>
      <c r="D284" s="81"/>
      <c r="E284" s="82"/>
      <c r="F284" s="83"/>
      <c r="G284" s="84"/>
    </row>
    <row r="285" spans="1:7" x14ac:dyDescent="0.2">
      <c r="A285" s="96"/>
      <c r="B285" s="81"/>
      <c r="C285" s="82"/>
      <c r="D285" s="81"/>
      <c r="E285" s="82"/>
      <c r="F285" s="83"/>
      <c r="G285" s="84"/>
    </row>
    <row r="286" spans="1:7" x14ac:dyDescent="0.2">
      <c r="A286" s="96"/>
      <c r="B286" s="81"/>
      <c r="C286" s="82"/>
      <c r="D286" s="81"/>
      <c r="E286" s="82"/>
      <c r="F286" s="83"/>
      <c r="G286" s="84"/>
    </row>
    <row r="287" spans="1:7" x14ac:dyDescent="0.2">
      <c r="A287" s="96"/>
      <c r="B287" s="81"/>
      <c r="C287" s="82"/>
      <c r="D287" s="81"/>
      <c r="E287" s="82"/>
      <c r="F287" s="83"/>
      <c r="G287" s="84"/>
    </row>
    <row r="288" spans="1:7" x14ac:dyDescent="0.2">
      <c r="A288" s="96"/>
      <c r="B288" s="81"/>
      <c r="C288" s="82"/>
      <c r="D288" s="81"/>
      <c r="E288" s="82"/>
      <c r="F288" s="83"/>
      <c r="G288" s="84"/>
    </row>
    <row r="289" spans="1:7" x14ac:dyDescent="0.2">
      <c r="A289" s="96"/>
      <c r="B289" s="81"/>
      <c r="C289" s="82"/>
      <c r="D289" s="81"/>
      <c r="E289" s="82"/>
      <c r="F289" s="83"/>
      <c r="G289" s="84"/>
    </row>
    <row r="290" spans="1:7" x14ac:dyDescent="0.2">
      <c r="A290" s="96"/>
      <c r="B290" s="81"/>
      <c r="C290" s="82"/>
      <c r="D290" s="81"/>
      <c r="E290" s="82"/>
      <c r="F290" s="83"/>
      <c r="G290" s="84"/>
    </row>
    <row r="291" spans="1:7" x14ac:dyDescent="0.2">
      <c r="A291" s="96"/>
      <c r="B291" s="81"/>
      <c r="C291" s="82"/>
      <c r="D291" s="81"/>
      <c r="E291" s="82"/>
      <c r="F291" s="83"/>
      <c r="G291" s="84"/>
    </row>
    <row r="292" spans="1:7" x14ac:dyDescent="0.2">
      <c r="A292" s="96"/>
      <c r="B292" s="81"/>
      <c r="C292" s="82"/>
      <c r="D292" s="81"/>
      <c r="E292" s="82"/>
      <c r="F292" s="83"/>
      <c r="G292" s="84"/>
    </row>
    <row r="293" spans="1:7" x14ac:dyDescent="0.2">
      <c r="A293" s="96"/>
      <c r="B293" s="81"/>
      <c r="C293" s="82"/>
      <c r="D293" s="81"/>
      <c r="E293" s="82"/>
      <c r="F293" s="83"/>
      <c r="G293" s="84"/>
    </row>
    <row r="294" spans="1:7" x14ac:dyDescent="0.2">
      <c r="A294" s="96"/>
      <c r="B294" s="81"/>
      <c r="C294" s="82"/>
      <c r="D294" s="81"/>
      <c r="E294" s="82"/>
      <c r="F294" s="83"/>
      <c r="G294" s="84"/>
    </row>
    <row r="295" spans="1:7" x14ac:dyDescent="0.2">
      <c r="A295" s="96"/>
      <c r="B295" s="81"/>
      <c r="C295" s="82"/>
      <c r="D295" s="81"/>
      <c r="E295" s="82"/>
      <c r="F295" s="83"/>
      <c r="G295" s="84"/>
    </row>
    <row r="296" spans="1:7" x14ac:dyDescent="0.2">
      <c r="A296" s="96"/>
      <c r="B296" s="81"/>
      <c r="C296" s="82"/>
      <c r="D296" s="81"/>
      <c r="E296" s="82"/>
      <c r="F296" s="83"/>
      <c r="G296" s="84"/>
    </row>
    <row r="297" spans="1:7" x14ac:dyDescent="0.2">
      <c r="A297" s="96"/>
      <c r="B297" s="81"/>
      <c r="C297" s="82"/>
      <c r="D297" s="81"/>
      <c r="E297" s="82"/>
      <c r="F297" s="83"/>
      <c r="G297" s="84"/>
    </row>
    <row r="298" spans="1:7" x14ac:dyDescent="0.2">
      <c r="A298" s="96"/>
      <c r="B298" s="81"/>
      <c r="C298" s="82"/>
      <c r="D298" s="81"/>
      <c r="E298" s="82"/>
      <c r="F298" s="83"/>
      <c r="G298" s="84"/>
    </row>
    <row r="299" spans="1:7" x14ac:dyDescent="0.2">
      <c r="A299" s="96"/>
      <c r="B299" s="81"/>
      <c r="C299" s="82"/>
      <c r="D299" s="81"/>
      <c r="E299" s="82"/>
      <c r="F299" s="83"/>
      <c r="G299" s="84"/>
    </row>
    <row r="300" spans="1:7" x14ac:dyDescent="0.2">
      <c r="A300" s="96"/>
      <c r="B300" s="81"/>
      <c r="C300" s="82"/>
      <c r="D300" s="81"/>
      <c r="E300" s="82"/>
      <c r="F300" s="83"/>
      <c r="G300" s="84"/>
    </row>
    <row r="301" spans="1:7" x14ac:dyDescent="0.2">
      <c r="A301" s="96"/>
      <c r="B301" s="81"/>
      <c r="C301" s="82"/>
      <c r="D301" s="81"/>
      <c r="E301" s="82"/>
      <c r="F301" s="83"/>
      <c r="G301" s="84"/>
    </row>
    <row r="302" spans="1:7" x14ac:dyDescent="0.2">
      <c r="A302" s="96"/>
      <c r="B302" s="81"/>
      <c r="C302" s="82"/>
      <c r="D302" s="81"/>
      <c r="E302" s="82"/>
      <c r="F302" s="83"/>
      <c r="G302" s="84"/>
    </row>
    <row r="303" spans="1:7" x14ac:dyDescent="0.2">
      <c r="A303" s="96"/>
      <c r="B303" s="81"/>
      <c r="C303" s="82"/>
      <c r="D303" s="81"/>
      <c r="E303" s="82"/>
      <c r="F303" s="83"/>
      <c r="G303" s="84"/>
    </row>
    <row r="304" spans="1:7" x14ac:dyDescent="0.2">
      <c r="A304" s="96"/>
      <c r="B304" s="81"/>
      <c r="C304" s="82"/>
      <c r="D304" s="81"/>
      <c r="E304" s="82"/>
      <c r="F304" s="83"/>
      <c r="G304" s="84"/>
    </row>
    <row r="305" spans="1:7" x14ac:dyDescent="0.2">
      <c r="A305" s="96"/>
      <c r="B305" s="81"/>
      <c r="C305" s="82"/>
      <c r="D305" s="81"/>
      <c r="E305" s="82"/>
      <c r="F305" s="83"/>
      <c r="G305" s="84"/>
    </row>
    <row r="306" spans="1:7" x14ac:dyDescent="0.2">
      <c r="A306" s="96"/>
      <c r="B306" s="81"/>
      <c r="C306" s="82"/>
      <c r="D306" s="81"/>
      <c r="E306" s="82"/>
      <c r="F306" s="83"/>
      <c r="G306" s="84"/>
    </row>
    <row r="307" spans="1:7" x14ac:dyDescent="0.2">
      <c r="A307" s="96"/>
      <c r="B307" s="81"/>
      <c r="C307" s="82"/>
      <c r="D307" s="81"/>
      <c r="E307" s="82"/>
      <c r="F307" s="83"/>
      <c r="G307" s="84"/>
    </row>
    <row r="308" spans="1:7" x14ac:dyDescent="0.2">
      <c r="A308" s="96"/>
      <c r="B308" s="81"/>
      <c r="C308" s="82"/>
      <c r="D308" s="81"/>
      <c r="E308" s="82"/>
      <c r="F308" s="83"/>
      <c r="G308" s="84"/>
    </row>
    <row r="309" spans="1:7" x14ac:dyDescent="0.2">
      <c r="A309" s="96"/>
      <c r="B309" s="81"/>
      <c r="C309" s="82"/>
      <c r="D309" s="81"/>
      <c r="E309" s="82"/>
      <c r="F309" s="83"/>
      <c r="G309" s="84"/>
    </row>
    <row r="310" spans="1:7" x14ac:dyDescent="0.2">
      <c r="A310" s="96"/>
      <c r="B310" s="81"/>
      <c r="C310" s="82"/>
      <c r="D310" s="81"/>
      <c r="E310" s="82"/>
      <c r="F310" s="83"/>
      <c r="G310" s="84"/>
    </row>
    <row r="311" spans="1:7" x14ac:dyDescent="0.2">
      <c r="A311" s="96"/>
      <c r="B311" s="81"/>
      <c r="C311" s="82"/>
      <c r="D311" s="81"/>
      <c r="E311" s="82"/>
      <c r="F311" s="83"/>
      <c r="G311" s="84"/>
    </row>
    <row r="312" spans="1:7" x14ac:dyDescent="0.2">
      <c r="A312" s="96"/>
      <c r="B312" s="81"/>
      <c r="C312" s="82"/>
      <c r="D312" s="81"/>
      <c r="E312" s="82"/>
      <c r="F312" s="83"/>
      <c r="G312" s="84"/>
    </row>
    <row r="313" spans="1:7" x14ac:dyDescent="0.2">
      <c r="A313" s="96"/>
      <c r="B313" s="81"/>
      <c r="C313" s="82"/>
      <c r="D313" s="81"/>
      <c r="E313" s="82"/>
      <c r="F313" s="83"/>
      <c r="G313" s="84"/>
    </row>
    <row r="314" spans="1:7" x14ac:dyDescent="0.2">
      <c r="A314" s="96"/>
      <c r="B314" s="81"/>
      <c r="C314" s="82"/>
      <c r="D314" s="81"/>
      <c r="E314" s="82"/>
      <c r="F314" s="83"/>
      <c r="G314" s="84"/>
    </row>
    <row r="315" spans="1:7" x14ac:dyDescent="0.2">
      <c r="A315" s="96"/>
      <c r="B315" s="81"/>
      <c r="C315" s="82"/>
      <c r="D315" s="81"/>
      <c r="E315" s="82"/>
      <c r="F315" s="83"/>
      <c r="G315" s="84"/>
    </row>
    <row r="316" spans="1:7" x14ac:dyDescent="0.2">
      <c r="A316" s="96"/>
      <c r="B316" s="81"/>
      <c r="C316" s="82"/>
      <c r="D316" s="81"/>
      <c r="E316" s="82"/>
      <c r="F316" s="83"/>
      <c r="G316" s="84"/>
    </row>
    <row r="317" spans="1:7" x14ac:dyDescent="0.2">
      <c r="A317" s="96"/>
      <c r="B317" s="81"/>
      <c r="C317" s="82"/>
      <c r="D317" s="81"/>
      <c r="E317" s="82"/>
      <c r="F317" s="83"/>
      <c r="G317" s="84"/>
    </row>
    <row r="318" spans="1:7" x14ac:dyDescent="0.2">
      <c r="A318" s="96"/>
      <c r="B318" s="81"/>
      <c r="C318" s="82"/>
      <c r="D318" s="81"/>
      <c r="E318" s="82"/>
      <c r="F318" s="83"/>
      <c r="G318" s="84"/>
    </row>
    <row r="319" spans="1:7" x14ac:dyDescent="0.2">
      <c r="A319" s="96"/>
      <c r="B319" s="81"/>
      <c r="C319" s="82"/>
      <c r="D319" s="81"/>
      <c r="E319" s="82"/>
      <c r="F319" s="83"/>
      <c r="G319" s="84"/>
    </row>
    <row r="320" spans="1:7" x14ac:dyDescent="0.2">
      <c r="A320" s="96"/>
      <c r="B320" s="81"/>
      <c r="C320" s="82"/>
      <c r="D320" s="81"/>
      <c r="E320" s="82"/>
      <c r="F320" s="83"/>
      <c r="G320" s="84"/>
    </row>
    <row r="321" spans="1:7" x14ac:dyDescent="0.2">
      <c r="A321" s="96"/>
      <c r="B321" s="81"/>
      <c r="C321" s="82"/>
      <c r="D321" s="81"/>
      <c r="E321" s="82"/>
      <c r="F321" s="83"/>
      <c r="G321" s="84"/>
    </row>
    <row r="322" spans="1:7" x14ac:dyDescent="0.2">
      <c r="A322" s="96"/>
      <c r="B322" s="81"/>
      <c r="C322" s="82"/>
      <c r="D322" s="81"/>
      <c r="E322" s="82"/>
      <c r="F322" s="83"/>
      <c r="G322" s="84"/>
    </row>
    <row r="323" spans="1:7" x14ac:dyDescent="0.2">
      <c r="A323" s="96"/>
      <c r="B323" s="81"/>
      <c r="C323" s="82"/>
      <c r="D323" s="81"/>
      <c r="E323" s="82"/>
      <c r="F323" s="83"/>
      <c r="G323" s="84"/>
    </row>
    <row r="324" spans="1:7" x14ac:dyDescent="0.2">
      <c r="A324" s="96"/>
      <c r="B324" s="81"/>
      <c r="C324" s="82"/>
      <c r="D324" s="81"/>
      <c r="E324" s="82"/>
      <c r="F324" s="83"/>
      <c r="G324" s="84"/>
    </row>
    <row r="325" spans="1:7" x14ac:dyDescent="0.2">
      <c r="A325" s="96"/>
      <c r="B325" s="81"/>
      <c r="C325" s="82"/>
      <c r="D325" s="81"/>
      <c r="E325" s="82"/>
      <c r="F325" s="83"/>
      <c r="G325" s="84"/>
    </row>
    <row r="326" spans="1:7" x14ac:dyDescent="0.2">
      <c r="A326" s="96"/>
      <c r="B326" s="81"/>
      <c r="C326" s="82"/>
      <c r="D326" s="81"/>
      <c r="E326" s="82"/>
      <c r="F326" s="83"/>
      <c r="G326" s="84"/>
    </row>
    <row r="327" spans="1:7" x14ac:dyDescent="0.2">
      <c r="A327" s="96"/>
      <c r="B327" s="81"/>
      <c r="C327" s="82"/>
      <c r="D327" s="81"/>
      <c r="E327" s="82"/>
      <c r="F327" s="83"/>
      <c r="G327" s="84"/>
    </row>
    <row r="328" spans="1:7" x14ac:dyDescent="0.2">
      <c r="A328" s="96"/>
      <c r="B328" s="81"/>
      <c r="C328" s="82"/>
      <c r="D328" s="81"/>
      <c r="E328" s="82"/>
      <c r="F328" s="83"/>
      <c r="G328" s="84"/>
    </row>
    <row r="329" spans="1:7" x14ac:dyDescent="0.2">
      <c r="A329" s="96"/>
      <c r="B329" s="81"/>
      <c r="C329" s="82"/>
      <c r="D329" s="81"/>
      <c r="E329" s="82"/>
      <c r="F329" s="83"/>
      <c r="G329" s="84"/>
    </row>
    <row r="330" spans="1:7" x14ac:dyDescent="0.2">
      <c r="A330" s="96"/>
      <c r="B330" s="81"/>
      <c r="C330" s="82"/>
      <c r="D330" s="81"/>
      <c r="E330" s="82"/>
      <c r="F330" s="83"/>
      <c r="G330" s="84"/>
    </row>
    <row r="331" spans="1:7" x14ac:dyDescent="0.2">
      <c r="A331" s="96"/>
      <c r="B331" s="81"/>
      <c r="C331" s="82"/>
      <c r="D331" s="81"/>
      <c r="E331" s="82"/>
      <c r="F331" s="83"/>
      <c r="G331" s="84"/>
    </row>
    <row r="332" spans="1:7" x14ac:dyDescent="0.2">
      <c r="A332" s="96"/>
      <c r="B332" s="81"/>
      <c r="C332" s="82"/>
      <c r="D332" s="81"/>
      <c r="E332" s="82"/>
      <c r="F332" s="83"/>
      <c r="G332" s="84"/>
    </row>
    <row r="333" spans="1:7" x14ac:dyDescent="0.2">
      <c r="A333" s="96"/>
      <c r="B333" s="81"/>
      <c r="C333" s="82"/>
      <c r="D333" s="81"/>
      <c r="E333" s="82"/>
      <c r="F333" s="83"/>
      <c r="G333" s="84"/>
    </row>
    <row r="334" spans="1:7" x14ac:dyDescent="0.2">
      <c r="A334" s="96"/>
      <c r="B334" s="81"/>
      <c r="C334" s="82"/>
      <c r="D334" s="81"/>
      <c r="E334" s="82"/>
      <c r="F334" s="83"/>
      <c r="G334" s="84"/>
    </row>
    <row r="335" spans="1:7" x14ac:dyDescent="0.2">
      <c r="A335" s="96"/>
      <c r="B335" s="81"/>
      <c r="C335" s="82"/>
      <c r="D335" s="81"/>
      <c r="E335" s="82"/>
      <c r="F335" s="83"/>
      <c r="G335" s="84"/>
    </row>
    <row r="336" spans="1:7" x14ac:dyDescent="0.2">
      <c r="A336" s="96"/>
      <c r="B336" s="81"/>
      <c r="C336" s="82"/>
      <c r="D336" s="81"/>
      <c r="E336" s="82"/>
      <c r="F336" s="83"/>
      <c r="G336" s="84"/>
    </row>
    <row r="337" spans="1:7" x14ac:dyDescent="0.2">
      <c r="A337" s="96"/>
      <c r="B337" s="81"/>
      <c r="C337" s="82"/>
      <c r="D337" s="81"/>
      <c r="E337" s="82"/>
      <c r="F337" s="83"/>
      <c r="G337" s="84"/>
    </row>
    <row r="338" spans="1:7" x14ac:dyDescent="0.2">
      <c r="A338" s="96"/>
      <c r="B338" s="81"/>
      <c r="C338" s="82"/>
      <c r="D338" s="81"/>
      <c r="E338" s="82"/>
      <c r="F338" s="83"/>
      <c r="G338" s="84"/>
    </row>
    <row r="339" spans="1:7" x14ac:dyDescent="0.2">
      <c r="A339" s="96"/>
      <c r="B339" s="81"/>
      <c r="C339" s="82"/>
      <c r="D339" s="81"/>
      <c r="E339" s="82"/>
      <c r="F339" s="83"/>
      <c r="G339" s="84"/>
    </row>
    <row r="340" spans="1:7" x14ac:dyDescent="0.2">
      <c r="A340" s="96"/>
      <c r="B340" s="81"/>
      <c r="C340" s="82"/>
      <c r="D340" s="81"/>
      <c r="E340" s="82"/>
      <c r="F340" s="83"/>
      <c r="G340" s="84"/>
    </row>
    <row r="341" spans="1:7" x14ac:dyDescent="0.2">
      <c r="A341" s="96"/>
      <c r="B341" s="81"/>
      <c r="C341" s="82"/>
      <c r="D341" s="81"/>
      <c r="E341" s="82"/>
      <c r="F341" s="83"/>
      <c r="G341" s="84"/>
    </row>
    <row r="342" spans="1:7" x14ac:dyDescent="0.2">
      <c r="A342" s="96"/>
      <c r="B342" s="81"/>
      <c r="C342" s="82"/>
      <c r="D342" s="81"/>
      <c r="E342" s="82"/>
      <c r="F342" s="83"/>
      <c r="G342" s="84"/>
    </row>
    <row r="343" spans="1:7" x14ac:dyDescent="0.2">
      <c r="A343" s="96"/>
      <c r="B343" s="81"/>
      <c r="C343" s="82"/>
      <c r="D343" s="81"/>
      <c r="E343" s="82"/>
      <c r="F343" s="83"/>
      <c r="G343" s="84"/>
    </row>
    <row r="344" spans="1:7" x14ac:dyDescent="0.2">
      <c r="A344" s="96"/>
      <c r="B344" s="81"/>
      <c r="C344" s="82"/>
      <c r="D344" s="81"/>
      <c r="E344" s="82"/>
      <c r="F344" s="83"/>
      <c r="G344" s="84"/>
    </row>
    <row r="345" spans="1:7" x14ac:dyDescent="0.2">
      <c r="A345" s="96"/>
      <c r="B345" s="81"/>
      <c r="C345" s="82"/>
      <c r="D345" s="81"/>
      <c r="E345" s="82"/>
      <c r="F345" s="83"/>
      <c r="G345" s="84"/>
    </row>
    <row r="346" spans="1:7" x14ac:dyDescent="0.2">
      <c r="A346" s="96"/>
      <c r="B346" s="81"/>
      <c r="C346" s="82"/>
      <c r="D346" s="81"/>
      <c r="E346" s="82"/>
      <c r="F346" s="83"/>
      <c r="G346" s="84"/>
    </row>
    <row r="347" spans="1:7" x14ac:dyDescent="0.2">
      <c r="A347" s="96"/>
      <c r="B347" s="81"/>
      <c r="C347" s="82"/>
      <c r="D347" s="81"/>
      <c r="E347" s="82"/>
      <c r="F347" s="83"/>
      <c r="G347" s="84"/>
    </row>
    <row r="348" spans="1:7" x14ac:dyDescent="0.2">
      <c r="A348" s="96"/>
      <c r="B348" s="81"/>
      <c r="C348" s="82"/>
      <c r="D348" s="81"/>
      <c r="E348" s="82"/>
      <c r="F348" s="83"/>
      <c r="G348" s="84"/>
    </row>
    <row r="349" spans="1:7" x14ac:dyDescent="0.2">
      <c r="A349" s="96"/>
      <c r="B349" s="81"/>
      <c r="C349" s="82"/>
      <c r="D349" s="81"/>
      <c r="E349" s="82"/>
      <c r="F349" s="83"/>
      <c r="G349" s="84"/>
    </row>
    <row r="350" spans="1:7" x14ac:dyDescent="0.2">
      <c r="A350" s="96"/>
      <c r="B350" s="81"/>
      <c r="C350" s="82"/>
      <c r="D350" s="81"/>
      <c r="E350" s="82"/>
      <c r="F350" s="83"/>
      <c r="G350" s="84"/>
    </row>
    <row r="351" spans="1:7" x14ac:dyDescent="0.2">
      <c r="A351" s="96"/>
      <c r="B351" s="81"/>
      <c r="C351" s="82"/>
      <c r="D351" s="81"/>
      <c r="E351" s="82"/>
      <c r="F351" s="83"/>
      <c r="G351" s="84"/>
    </row>
    <row r="352" spans="1:7" x14ac:dyDescent="0.2">
      <c r="A352" s="96"/>
      <c r="B352" s="81"/>
      <c r="C352" s="82"/>
      <c r="D352" s="81"/>
      <c r="E352" s="82"/>
      <c r="F352" s="83"/>
      <c r="G352" s="84"/>
    </row>
    <row r="353" spans="1:7" x14ac:dyDescent="0.2">
      <c r="A353" s="96"/>
      <c r="B353" s="81"/>
      <c r="C353" s="82"/>
      <c r="D353" s="81"/>
      <c r="E353" s="82"/>
      <c r="F353" s="83"/>
      <c r="G353" s="84"/>
    </row>
    <row r="354" spans="1:7" x14ac:dyDescent="0.2">
      <c r="A354" s="96"/>
      <c r="B354" s="81"/>
      <c r="C354" s="82"/>
      <c r="D354" s="81"/>
      <c r="E354" s="82"/>
      <c r="F354" s="83"/>
      <c r="G354" s="84"/>
    </row>
    <row r="355" spans="1:7" x14ac:dyDescent="0.2">
      <c r="A355" s="96"/>
      <c r="B355" s="81"/>
      <c r="C355" s="82"/>
      <c r="D355" s="81"/>
      <c r="E355" s="82"/>
      <c r="F355" s="83"/>
      <c r="G355" s="84"/>
    </row>
    <row r="356" spans="1:7" x14ac:dyDescent="0.2">
      <c r="A356" s="96"/>
      <c r="B356" s="81"/>
      <c r="C356" s="82"/>
      <c r="D356" s="81"/>
      <c r="E356" s="82"/>
      <c r="F356" s="83"/>
      <c r="G356" s="84"/>
    </row>
    <row r="357" spans="1:7" x14ac:dyDescent="0.2">
      <c r="A357" s="96"/>
      <c r="B357" s="81"/>
      <c r="C357" s="82"/>
      <c r="D357" s="81"/>
      <c r="E357" s="82"/>
      <c r="F357" s="83"/>
      <c r="G357" s="84"/>
    </row>
    <row r="358" spans="1:7" x14ac:dyDescent="0.2">
      <c r="A358" s="96"/>
      <c r="B358" s="81"/>
      <c r="C358" s="82"/>
      <c r="D358" s="81"/>
      <c r="E358" s="82"/>
      <c r="F358" s="83"/>
      <c r="G358" s="84"/>
    </row>
    <row r="359" spans="1:7" x14ac:dyDescent="0.2">
      <c r="A359" s="96"/>
      <c r="B359" s="81"/>
      <c r="C359" s="82"/>
      <c r="D359" s="81"/>
      <c r="E359" s="82"/>
      <c r="F359" s="83"/>
      <c r="G359" s="84"/>
    </row>
    <row r="360" spans="1:7" x14ac:dyDescent="0.2">
      <c r="A360" s="96"/>
      <c r="B360" s="81"/>
      <c r="C360" s="82"/>
      <c r="D360" s="81"/>
      <c r="E360" s="82"/>
      <c r="F360" s="83"/>
      <c r="G360" s="84"/>
    </row>
    <row r="361" spans="1:7" x14ac:dyDescent="0.2">
      <c r="A361" s="96"/>
      <c r="B361" s="81"/>
      <c r="C361" s="82"/>
      <c r="D361" s="81"/>
      <c r="E361" s="82"/>
      <c r="F361" s="83"/>
      <c r="G361" s="84"/>
    </row>
    <row r="362" spans="1:7" x14ac:dyDescent="0.2">
      <c r="A362" s="96"/>
      <c r="B362" s="81"/>
      <c r="C362" s="82"/>
      <c r="D362" s="81"/>
      <c r="E362" s="82"/>
      <c r="F362" s="83"/>
      <c r="G362" s="84"/>
    </row>
    <row r="363" spans="1:7" x14ac:dyDescent="0.2">
      <c r="A363" s="96"/>
      <c r="B363" s="81"/>
      <c r="C363" s="82"/>
      <c r="D363" s="81"/>
      <c r="E363" s="82"/>
      <c r="F363" s="83"/>
      <c r="G363" s="84"/>
    </row>
    <row r="364" spans="1:7" x14ac:dyDescent="0.2">
      <c r="A364" s="96"/>
      <c r="B364" s="81"/>
      <c r="C364" s="82"/>
      <c r="D364" s="81"/>
      <c r="E364" s="82"/>
      <c r="F364" s="83"/>
      <c r="G364" s="84"/>
    </row>
    <row r="365" spans="1:7" x14ac:dyDescent="0.2">
      <c r="A365" s="96"/>
      <c r="B365" s="81"/>
      <c r="C365" s="82"/>
      <c r="D365" s="81"/>
      <c r="E365" s="82"/>
      <c r="F365" s="83"/>
      <c r="G365" s="84"/>
    </row>
    <row r="366" spans="1:7" x14ac:dyDescent="0.2">
      <c r="A366" s="96"/>
      <c r="B366" s="81"/>
      <c r="C366" s="82"/>
      <c r="D366" s="81"/>
      <c r="E366" s="82"/>
      <c r="F366" s="83"/>
      <c r="G366" s="84"/>
    </row>
    <row r="367" spans="1:7" x14ac:dyDescent="0.2">
      <c r="A367" s="96"/>
      <c r="B367" s="81"/>
      <c r="C367" s="82"/>
      <c r="D367" s="81"/>
      <c r="E367" s="82"/>
      <c r="F367" s="83"/>
      <c r="G367" s="84"/>
    </row>
    <row r="368" spans="1:7" x14ac:dyDescent="0.2">
      <c r="A368" s="96"/>
      <c r="B368" s="81"/>
      <c r="C368" s="82"/>
      <c r="D368" s="81"/>
      <c r="E368" s="82"/>
      <c r="F368" s="83"/>
      <c r="G368" s="84"/>
    </row>
    <row r="369" spans="1:7" x14ac:dyDescent="0.2">
      <c r="A369" s="96"/>
      <c r="B369" s="81"/>
      <c r="C369" s="82"/>
      <c r="D369" s="81"/>
      <c r="E369" s="82"/>
      <c r="F369" s="83"/>
      <c r="G369" s="84"/>
    </row>
    <row r="370" spans="1:7" x14ac:dyDescent="0.2">
      <c r="A370" s="96"/>
      <c r="B370" s="81"/>
      <c r="C370" s="82"/>
      <c r="D370" s="81"/>
      <c r="E370" s="82"/>
      <c r="F370" s="83"/>
      <c r="G370" s="84"/>
    </row>
    <row r="371" spans="1:7" x14ac:dyDescent="0.2">
      <c r="A371" s="96"/>
      <c r="B371" s="81"/>
      <c r="C371" s="82"/>
      <c r="D371" s="81"/>
      <c r="E371" s="82"/>
      <c r="F371" s="83"/>
      <c r="G371" s="84"/>
    </row>
    <row r="372" spans="1:7" x14ac:dyDescent="0.2">
      <c r="A372" s="96"/>
      <c r="B372" s="81"/>
      <c r="C372" s="82"/>
      <c r="D372" s="81"/>
      <c r="E372" s="82"/>
      <c r="F372" s="83"/>
      <c r="G372" s="84"/>
    </row>
    <row r="373" spans="1:7" x14ac:dyDescent="0.2">
      <c r="A373" s="96"/>
      <c r="B373" s="81"/>
      <c r="C373" s="82"/>
      <c r="D373" s="81"/>
      <c r="E373" s="82"/>
      <c r="F373" s="83"/>
      <c r="G373" s="84"/>
    </row>
    <row r="374" spans="1:7" x14ac:dyDescent="0.2">
      <c r="A374" s="96"/>
      <c r="B374" s="81"/>
      <c r="C374" s="82"/>
      <c r="D374" s="81"/>
      <c r="E374" s="82"/>
      <c r="F374" s="83"/>
      <c r="G374" s="84"/>
    </row>
    <row r="375" spans="1:7" x14ac:dyDescent="0.2">
      <c r="A375" s="96"/>
      <c r="B375" s="81"/>
      <c r="C375" s="82"/>
      <c r="D375" s="81"/>
      <c r="E375" s="82"/>
      <c r="F375" s="83"/>
      <c r="G375" s="84"/>
    </row>
    <row r="376" spans="1:7" x14ac:dyDescent="0.2">
      <c r="A376" s="96"/>
      <c r="B376" s="81"/>
      <c r="C376" s="82"/>
      <c r="D376" s="81"/>
      <c r="E376" s="82"/>
      <c r="F376" s="83"/>
      <c r="G376" s="84"/>
    </row>
    <row r="377" spans="1:7" x14ac:dyDescent="0.2">
      <c r="A377" s="96"/>
      <c r="B377" s="81"/>
      <c r="C377" s="82"/>
      <c r="D377" s="81"/>
      <c r="E377" s="82"/>
      <c r="F377" s="83"/>
      <c r="G377" s="84"/>
    </row>
    <row r="378" spans="1:7" x14ac:dyDescent="0.2">
      <c r="A378" s="96"/>
      <c r="B378" s="81"/>
      <c r="C378" s="82"/>
      <c r="D378" s="81"/>
      <c r="E378" s="82"/>
      <c r="F378" s="83"/>
      <c r="G378" s="84"/>
    </row>
    <row r="379" spans="1:7" x14ac:dyDescent="0.2">
      <c r="A379" s="96"/>
      <c r="B379" s="81"/>
      <c r="C379" s="82"/>
      <c r="D379" s="81"/>
      <c r="E379" s="82"/>
      <c r="F379" s="83"/>
      <c r="G379" s="84"/>
    </row>
    <row r="380" spans="1:7" x14ac:dyDescent="0.2">
      <c r="A380" s="96"/>
      <c r="B380" s="81"/>
      <c r="C380" s="82"/>
      <c r="D380" s="81"/>
      <c r="E380" s="82"/>
      <c r="F380" s="83"/>
      <c r="G380" s="84"/>
    </row>
    <row r="381" spans="1:7" x14ac:dyDescent="0.2">
      <c r="A381" s="96"/>
      <c r="B381" s="81"/>
      <c r="C381" s="82"/>
      <c r="D381" s="81"/>
      <c r="E381" s="82"/>
      <c r="F381" s="83"/>
      <c r="G381" s="84"/>
    </row>
    <row r="382" spans="1:7" x14ac:dyDescent="0.2">
      <c r="A382" s="96"/>
      <c r="B382" s="81"/>
      <c r="C382" s="82"/>
      <c r="D382" s="81"/>
      <c r="E382" s="82"/>
      <c r="F382" s="83"/>
      <c r="G382" s="84"/>
    </row>
    <row r="383" spans="1:7" x14ac:dyDescent="0.2">
      <c r="A383" s="96"/>
      <c r="B383" s="81"/>
      <c r="C383" s="82"/>
      <c r="D383" s="81"/>
      <c r="E383" s="82"/>
      <c r="F383" s="83"/>
      <c r="G383" s="84"/>
    </row>
    <row r="384" spans="1:7" x14ac:dyDescent="0.2">
      <c r="A384" s="96"/>
      <c r="B384" s="81"/>
      <c r="C384" s="82"/>
      <c r="D384" s="81"/>
      <c r="E384" s="82"/>
      <c r="F384" s="83"/>
      <c r="G384" s="84"/>
    </row>
    <row r="385" spans="1:7" x14ac:dyDescent="0.2">
      <c r="A385" s="96"/>
      <c r="B385" s="81"/>
      <c r="C385" s="82"/>
      <c r="D385" s="81"/>
      <c r="E385" s="82"/>
      <c r="F385" s="83"/>
      <c r="G385" s="84"/>
    </row>
    <row r="386" spans="1:7" x14ac:dyDescent="0.2">
      <c r="A386" s="96"/>
      <c r="B386" s="81"/>
      <c r="C386" s="82"/>
      <c r="D386" s="81"/>
      <c r="E386" s="82"/>
      <c r="F386" s="83"/>
      <c r="G386" s="84"/>
    </row>
    <row r="387" spans="1:7" x14ac:dyDescent="0.2">
      <c r="A387" s="96"/>
      <c r="B387" s="81"/>
      <c r="C387" s="82"/>
      <c r="D387" s="81"/>
      <c r="E387" s="82"/>
      <c r="F387" s="83"/>
      <c r="G387" s="84"/>
    </row>
    <row r="388" spans="1:7" x14ac:dyDescent="0.2">
      <c r="A388" s="96"/>
      <c r="B388" s="81"/>
      <c r="C388" s="82"/>
      <c r="D388" s="81"/>
      <c r="E388" s="82"/>
      <c r="F388" s="83"/>
      <c r="G388" s="84"/>
    </row>
    <row r="389" spans="1:7" x14ac:dyDescent="0.2">
      <c r="A389" s="96"/>
      <c r="B389" s="81"/>
      <c r="C389" s="82"/>
      <c r="D389" s="81"/>
      <c r="E389" s="82"/>
      <c r="F389" s="83"/>
      <c r="G389" s="84"/>
    </row>
    <row r="390" spans="1:7" x14ac:dyDescent="0.2">
      <c r="A390" s="96"/>
      <c r="B390" s="81"/>
      <c r="C390" s="82"/>
      <c r="D390" s="81"/>
      <c r="E390" s="82"/>
      <c r="F390" s="83"/>
      <c r="G390" s="84"/>
    </row>
    <row r="391" spans="1:7" x14ac:dyDescent="0.2">
      <c r="A391" s="96"/>
      <c r="B391" s="81"/>
      <c r="C391" s="82"/>
      <c r="D391" s="81"/>
      <c r="E391" s="82"/>
      <c r="F391" s="83"/>
      <c r="G391" s="84"/>
    </row>
    <row r="392" spans="1:7" x14ac:dyDescent="0.2">
      <c r="A392" s="96"/>
      <c r="B392" s="81"/>
      <c r="C392" s="82"/>
      <c r="D392" s="81"/>
      <c r="E392" s="82"/>
      <c r="F392" s="83"/>
      <c r="G392" s="84"/>
    </row>
    <row r="393" spans="1:7" x14ac:dyDescent="0.2">
      <c r="A393" s="96"/>
      <c r="B393" s="81"/>
      <c r="C393" s="82"/>
      <c r="D393" s="81"/>
      <c r="E393" s="82"/>
      <c r="F393" s="83"/>
      <c r="G393" s="84"/>
    </row>
    <row r="394" spans="1:7" x14ac:dyDescent="0.2">
      <c r="A394" s="96"/>
      <c r="B394" s="81"/>
      <c r="C394" s="82"/>
      <c r="D394" s="81"/>
      <c r="E394" s="82"/>
      <c r="F394" s="83"/>
      <c r="G394" s="84"/>
    </row>
    <row r="395" spans="1:7" x14ac:dyDescent="0.2">
      <c r="A395" s="96"/>
      <c r="B395" s="81"/>
      <c r="C395" s="82"/>
      <c r="D395" s="81"/>
      <c r="E395" s="82"/>
      <c r="F395" s="83"/>
      <c r="G395" s="84"/>
    </row>
    <row r="396" spans="1:7" x14ac:dyDescent="0.2">
      <c r="A396" s="96"/>
      <c r="B396" s="81"/>
      <c r="C396" s="82"/>
      <c r="D396" s="81"/>
      <c r="E396" s="82"/>
      <c r="F396" s="83"/>
      <c r="G396" s="84"/>
    </row>
    <row r="397" spans="1:7" x14ac:dyDescent="0.2">
      <c r="A397" s="96"/>
      <c r="B397" s="81"/>
      <c r="C397" s="82"/>
      <c r="D397" s="81"/>
      <c r="E397" s="82"/>
      <c r="F397" s="83"/>
      <c r="G397" s="84"/>
    </row>
    <row r="398" spans="1:7" x14ac:dyDescent="0.2">
      <c r="A398" s="96"/>
      <c r="B398" s="81"/>
      <c r="C398" s="82"/>
      <c r="D398" s="81"/>
      <c r="E398" s="82"/>
      <c r="F398" s="83"/>
      <c r="G398" s="84"/>
    </row>
    <row r="399" spans="1:7" x14ac:dyDescent="0.2">
      <c r="A399" s="96"/>
      <c r="B399" s="81"/>
      <c r="C399" s="82"/>
      <c r="D399" s="81"/>
      <c r="E399" s="82"/>
      <c r="F399" s="83"/>
      <c r="G399" s="84"/>
    </row>
    <row r="400" spans="1:7" x14ac:dyDescent="0.2">
      <c r="A400" s="96"/>
      <c r="B400" s="81"/>
      <c r="C400" s="82"/>
      <c r="D400" s="81"/>
      <c r="E400" s="82"/>
      <c r="F400" s="83"/>
      <c r="G400" s="84"/>
    </row>
    <row r="401" spans="1:7" x14ac:dyDescent="0.2">
      <c r="A401" s="96"/>
      <c r="B401" s="81"/>
      <c r="C401" s="82"/>
      <c r="D401" s="81"/>
      <c r="E401" s="82"/>
      <c r="F401" s="83"/>
      <c r="G401" s="84"/>
    </row>
    <row r="402" spans="1:7" x14ac:dyDescent="0.2">
      <c r="A402" s="96"/>
      <c r="B402" s="81"/>
      <c r="C402" s="82"/>
      <c r="D402" s="81"/>
      <c r="E402" s="82"/>
      <c r="F402" s="83"/>
      <c r="G402" s="84"/>
    </row>
    <row r="403" spans="1:7" x14ac:dyDescent="0.2">
      <c r="A403" s="96"/>
      <c r="B403" s="81"/>
      <c r="C403" s="82"/>
      <c r="D403" s="81"/>
      <c r="E403" s="82"/>
      <c r="F403" s="83"/>
      <c r="G403" s="84"/>
    </row>
    <row r="404" spans="1:7" x14ac:dyDescent="0.2">
      <c r="A404" s="96"/>
      <c r="B404" s="81"/>
      <c r="C404" s="82"/>
      <c r="D404" s="81"/>
      <c r="E404" s="82"/>
      <c r="F404" s="83"/>
      <c r="G404" s="84"/>
    </row>
    <row r="405" spans="1:7" x14ac:dyDescent="0.2">
      <c r="A405" s="96"/>
      <c r="B405" s="81"/>
      <c r="C405" s="82"/>
      <c r="D405" s="81"/>
      <c r="E405" s="82"/>
      <c r="F405" s="83"/>
      <c r="G405" s="84"/>
    </row>
    <row r="406" spans="1:7" x14ac:dyDescent="0.2">
      <c r="A406" s="96"/>
      <c r="B406" s="81"/>
      <c r="C406" s="82"/>
      <c r="D406" s="81"/>
      <c r="E406" s="82"/>
      <c r="F406" s="83"/>
      <c r="G406" s="84"/>
    </row>
    <row r="407" spans="1:7" x14ac:dyDescent="0.2">
      <c r="A407" s="96"/>
      <c r="B407" s="81"/>
      <c r="C407" s="82"/>
      <c r="D407" s="81"/>
      <c r="E407" s="82"/>
      <c r="F407" s="83"/>
      <c r="G407" s="84"/>
    </row>
    <row r="408" spans="1:7" x14ac:dyDescent="0.2">
      <c r="A408" s="96"/>
      <c r="B408" s="81"/>
      <c r="C408" s="82"/>
      <c r="D408" s="81"/>
      <c r="E408" s="82"/>
      <c r="F408" s="83"/>
      <c r="G408" s="84"/>
    </row>
    <row r="409" spans="1:7" x14ac:dyDescent="0.2">
      <c r="A409" s="96"/>
      <c r="B409" s="81"/>
      <c r="C409" s="82"/>
      <c r="D409" s="81"/>
      <c r="E409" s="82"/>
      <c r="F409" s="83"/>
      <c r="G409" s="84"/>
    </row>
    <row r="410" spans="1:7" x14ac:dyDescent="0.2">
      <c r="A410" s="96"/>
      <c r="B410" s="81"/>
      <c r="C410" s="82"/>
      <c r="D410" s="81"/>
      <c r="E410" s="82"/>
      <c r="F410" s="83"/>
      <c r="G410" s="84"/>
    </row>
    <row r="411" spans="1:7" x14ac:dyDescent="0.2">
      <c r="A411" s="96"/>
      <c r="B411" s="81"/>
      <c r="C411" s="82"/>
      <c r="D411" s="81"/>
      <c r="E411" s="82"/>
      <c r="F411" s="83"/>
      <c r="G411" s="84"/>
    </row>
    <row r="412" spans="1:7" x14ac:dyDescent="0.2">
      <c r="A412" s="96"/>
      <c r="B412" s="81"/>
      <c r="C412" s="82"/>
      <c r="D412" s="81"/>
      <c r="E412" s="82"/>
      <c r="F412" s="83"/>
      <c r="G412" s="84"/>
    </row>
    <row r="413" spans="1:7" x14ac:dyDescent="0.2">
      <c r="A413" s="96"/>
      <c r="B413" s="81"/>
      <c r="C413" s="82"/>
      <c r="D413" s="81"/>
      <c r="E413" s="82"/>
      <c r="F413" s="83"/>
      <c r="G413" s="84"/>
    </row>
    <row r="414" spans="1:7" x14ac:dyDescent="0.2">
      <c r="A414" s="96"/>
      <c r="B414" s="81"/>
      <c r="C414" s="82"/>
      <c r="D414" s="81"/>
      <c r="E414" s="82"/>
      <c r="F414" s="83"/>
      <c r="G414" s="84"/>
    </row>
    <row r="415" spans="1:7" x14ac:dyDescent="0.2">
      <c r="A415" s="96"/>
      <c r="B415" s="81"/>
      <c r="C415" s="82"/>
      <c r="D415" s="81"/>
      <c r="E415" s="82"/>
      <c r="F415" s="83"/>
      <c r="G415" s="84"/>
    </row>
    <row r="416" spans="1:7" x14ac:dyDescent="0.2">
      <c r="A416" s="96"/>
      <c r="B416" s="81"/>
      <c r="C416" s="82"/>
      <c r="D416" s="81"/>
      <c r="E416" s="82"/>
      <c r="F416" s="83"/>
      <c r="G416" s="84"/>
    </row>
    <row r="417" spans="1:7" x14ac:dyDescent="0.2">
      <c r="A417" s="96"/>
      <c r="B417" s="81"/>
      <c r="C417" s="82"/>
      <c r="D417" s="81"/>
      <c r="E417" s="82"/>
      <c r="F417" s="83"/>
      <c r="G417" s="84"/>
    </row>
    <row r="418" spans="1:7" x14ac:dyDescent="0.2">
      <c r="A418" s="96"/>
      <c r="B418" s="81"/>
      <c r="C418" s="82"/>
      <c r="D418" s="81"/>
      <c r="E418" s="82"/>
      <c r="F418" s="83"/>
      <c r="G418" s="84"/>
    </row>
    <row r="419" spans="1:7" x14ac:dyDescent="0.2">
      <c r="A419" s="96"/>
      <c r="B419" s="81"/>
      <c r="C419" s="82"/>
      <c r="D419" s="81"/>
      <c r="E419" s="82"/>
      <c r="F419" s="83"/>
      <c r="G419" s="84"/>
    </row>
    <row r="420" spans="1:7" x14ac:dyDescent="0.2">
      <c r="A420" s="96"/>
      <c r="B420" s="81"/>
      <c r="C420" s="82"/>
      <c r="D420" s="81"/>
      <c r="E420" s="82"/>
      <c r="F420" s="83"/>
      <c r="G420" s="84"/>
    </row>
    <row r="421" spans="1:7" x14ac:dyDescent="0.2">
      <c r="A421" s="96"/>
      <c r="B421" s="81"/>
      <c r="C421" s="82"/>
      <c r="D421" s="81"/>
      <c r="E421" s="82"/>
      <c r="F421" s="83"/>
      <c r="G421" s="84"/>
    </row>
    <row r="422" spans="1:7" x14ac:dyDescent="0.2">
      <c r="A422" s="96"/>
      <c r="B422" s="81"/>
      <c r="C422" s="82"/>
      <c r="D422" s="81"/>
      <c r="E422" s="82"/>
      <c r="F422" s="83"/>
      <c r="G422" s="84"/>
    </row>
    <row r="423" spans="1:7" x14ac:dyDescent="0.2">
      <c r="A423" s="96"/>
      <c r="B423" s="81"/>
      <c r="C423" s="82"/>
      <c r="D423" s="81"/>
      <c r="E423" s="82"/>
      <c r="F423" s="83"/>
      <c r="G423" s="84"/>
    </row>
    <row r="424" spans="1:7" x14ac:dyDescent="0.2">
      <c r="A424" s="96"/>
      <c r="B424" s="81"/>
      <c r="C424" s="82"/>
      <c r="D424" s="81"/>
      <c r="E424" s="82"/>
      <c r="F424" s="83"/>
      <c r="G424" s="84"/>
    </row>
    <row r="425" spans="1:7" x14ac:dyDescent="0.2">
      <c r="A425" s="96"/>
      <c r="B425" s="81"/>
      <c r="C425" s="82"/>
      <c r="D425" s="81"/>
      <c r="E425" s="82"/>
      <c r="F425" s="83"/>
      <c r="G425" s="84"/>
    </row>
    <row r="426" spans="1:7" x14ac:dyDescent="0.2">
      <c r="A426" s="96"/>
      <c r="B426" s="81"/>
      <c r="C426" s="82"/>
      <c r="D426" s="81"/>
      <c r="E426" s="82"/>
      <c r="F426" s="83"/>
      <c r="G426" s="84"/>
    </row>
    <row r="427" spans="1:7" x14ac:dyDescent="0.2">
      <c r="A427" s="96"/>
      <c r="B427" s="81"/>
      <c r="C427" s="82"/>
      <c r="D427" s="81"/>
      <c r="E427" s="82"/>
      <c r="F427" s="83"/>
      <c r="G427" s="84"/>
    </row>
    <row r="428" spans="1:7" x14ac:dyDescent="0.2">
      <c r="A428" s="96"/>
      <c r="B428" s="81"/>
      <c r="C428" s="82"/>
      <c r="D428" s="81"/>
      <c r="E428" s="82"/>
      <c r="F428" s="83"/>
      <c r="G428" s="84"/>
    </row>
    <row r="429" spans="1:7" x14ac:dyDescent="0.2">
      <c r="A429" s="96"/>
      <c r="B429" s="81"/>
      <c r="C429" s="82"/>
      <c r="D429" s="81"/>
      <c r="E429" s="82"/>
      <c r="F429" s="83"/>
      <c r="G429" s="84"/>
    </row>
    <row r="430" spans="1:7" x14ac:dyDescent="0.2">
      <c r="A430" s="96"/>
      <c r="B430" s="81"/>
      <c r="C430" s="82"/>
      <c r="D430" s="81"/>
      <c r="E430" s="82"/>
      <c r="F430" s="83"/>
      <c r="G430" s="84"/>
    </row>
    <row r="431" spans="1:7" x14ac:dyDescent="0.2">
      <c r="A431" s="96"/>
      <c r="B431" s="81"/>
      <c r="C431" s="82"/>
      <c r="D431" s="81"/>
      <c r="E431" s="82"/>
      <c r="F431" s="83"/>
      <c r="G431" s="84"/>
    </row>
    <row r="432" spans="1:7" x14ac:dyDescent="0.2">
      <c r="A432" s="96"/>
      <c r="B432" s="81"/>
      <c r="C432" s="82"/>
      <c r="D432" s="81"/>
      <c r="E432" s="82"/>
      <c r="F432" s="83"/>
      <c r="G432" s="84"/>
    </row>
    <row r="433" spans="1:7" x14ac:dyDescent="0.2">
      <c r="A433" s="96"/>
      <c r="B433" s="81"/>
      <c r="C433" s="82"/>
      <c r="D433" s="81"/>
      <c r="E433" s="82"/>
      <c r="F433" s="83"/>
      <c r="G433" s="84"/>
    </row>
    <row r="434" spans="1:7" x14ac:dyDescent="0.2">
      <c r="A434" s="96"/>
      <c r="B434" s="81"/>
      <c r="C434" s="82"/>
      <c r="D434" s="81"/>
      <c r="E434" s="82"/>
      <c r="F434" s="83"/>
      <c r="G434" s="84"/>
    </row>
    <row r="435" spans="1:7" x14ac:dyDescent="0.2">
      <c r="A435" s="96"/>
      <c r="B435" s="81"/>
      <c r="C435" s="82"/>
      <c r="D435" s="81"/>
      <c r="E435" s="82"/>
      <c r="F435" s="83"/>
      <c r="G435" s="84"/>
    </row>
    <row r="436" spans="1:7" x14ac:dyDescent="0.2">
      <c r="A436" s="96"/>
      <c r="B436" s="81"/>
      <c r="C436" s="82"/>
      <c r="D436" s="81"/>
      <c r="E436" s="82"/>
      <c r="F436" s="83"/>
      <c r="G436" s="84"/>
    </row>
    <row r="437" spans="1:7" x14ac:dyDescent="0.2">
      <c r="A437" s="96"/>
      <c r="B437" s="81"/>
      <c r="C437" s="82"/>
      <c r="D437" s="81"/>
      <c r="E437" s="82"/>
      <c r="F437" s="83"/>
      <c r="G437" s="84"/>
    </row>
    <row r="438" spans="1:7" x14ac:dyDescent="0.2">
      <c r="A438" s="96"/>
      <c r="B438" s="81"/>
      <c r="C438" s="82"/>
      <c r="D438" s="81"/>
      <c r="E438" s="82"/>
      <c r="F438" s="83"/>
      <c r="G438" s="84"/>
    </row>
    <row r="439" spans="1:7" x14ac:dyDescent="0.2">
      <c r="A439" s="96"/>
      <c r="B439" s="81"/>
      <c r="C439" s="82"/>
      <c r="D439" s="81"/>
      <c r="E439" s="82"/>
      <c r="F439" s="83"/>
      <c r="G439" s="84"/>
    </row>
    <row r="440" spans="1:7" x14ac:dyDescent="0.2">
      <c r="A440" s="96"/>
      <c r="B440" s="81"/>
      <c r="C440" s="82"/>
      <c r="D440" s="81"/>
      <c r="E440" s="82"/>
      <c r="F440" s="83"/>
      <c r="G440" s="84"/>
    </row>
    <row r="441" spans="1:7" x14ac:dyDescent="0.2">
      <c r="A441" s="96"/>
      <c r="B441" s="81"/>
      <c r="C441" s="82"/>
      <c r="D441" s="81"/>
      <c r="E441" s="82"/>
      <c r="F441" s="83"/>
      <c r="G441" s="84"/>
    </row>
    <row r="442" spans="1:7" x14ac:dyDescent="0.2">
      <c r="A442" s="96"/>
      <c r="B442" s="81"/>
      <c r="C442" s="82"/>
      <c r="D442" s="81"/>
      <c r="E442" s="82"/>
      <c r="F442" s="83"/>
      <c r="G442" s="84"/>
    </row>
    <row r="443" spans="1:7" x14ac:dyDescent="0.2">
      <c r="A443" s="96"/>
      <c r="B443" s="81"/>
      <c r="C443" s="82"/>
      <c r="D443" s="81"/>
      <c r="E443" s="82"/>
      <c r="F443" s="83"/>
      <c r="G443" s="84"/>
    </row>
    <row r="444" spans="1:7" x14ac:dyDescent="0.2">
      <c r="A444" s="96"/>
      <c r="B444" s="81"/>
      <c r="C444" s="82"/>
      <c r="D444" s="81"/>
      <c r="E444" s="82"/>
      <c r="F444" s="83"/>
      <c r="G444" s="84"/>
    </row>
    <row r="445" spans="1:7" x14ac:dyDescent="0.2">
      <c r="A445" s="96"/>
      <c r="B445" s="81"/>
      <c r="C445" s="82"/>
      <c r="D445" s="81"/>
      <c r="E445" s="82"/>
      <c r="F445" s="83"/>
      <c r="G445" s="84"/>
    </row>
    <row r="446" spans="1:7" x14ac:dyDescent="0.2">
      <c r="A446" s="96"/>
      <c r="B446" s="81"/>
      <c r="C446" s="82"/>
      <c r="D446" s="81"/>
      <c r="E446" s="82"/>
      <c r="F446" s="83"/>
      <c r="G446" s="84"/>
    </row>
    <row r="447" spans="1:7" x14ac:dyDescent="0.2">
      <c r="A447" s="96"/>
      <c r="B447" s="81"/>
      <c r="C447" s="82"/>
      <c r="D447" s="81"/>
      <c r="E447" s="82"/>
      <c r="F447" s="83"/>
      <c r="G447" s="84"/>
    </row>
    <row r="448" spans="1:7" x14ac:dyDescent="0.2">
      <c r="A448" s="96"/>
      <c r="B448" s="81"/>
      <c r="C448" s="82"/>
      <c r="D448" s="81"/>
      <c r="E448" s="82"/>
      <c r="F448" s="83"/>
      <c r="G448" s="84"/>
    </row>
    <row r="449" spans="1:7" x14ac:dyDescent="0.2">
      <c r="A449" s="96"/>
      <c r="B449" s="81"/>
      <c r="C449" s="82"/>
      <c r="D449" s="81"/>
      <c r="E449" s="82"/>
      <c r="F449" s="83"/>
      <c r="G449" s="84"/>
    </row>
    <row r="450" spans="1:7" x14ac:dyDescent="0.2">
      <c r="A450" s="96"/>
      <c r="B450" s="81"/>
      <c r="C450" s="82"/>
      <c r="D450" s="81"/>
      <c r="E450" s="82"/>
      <c r="F450" s="83"/>
      <c r="G450" s="84"/>
    </row>
    <row r="451" spans="1:7" x14ac:dyDescent="0.2">
      <c r="A451" s="96"/>
      <c r="B451" s="81"/>
      <c r="C451" s="82"/>
      <c r="D451" s="81"/>
      <c r="E451" s="82"/>
      <c r="F451" s="83"/>
      <c r="G451" s="84"/>
    </row>
    <row r="452" spans="1:7" x14ac:dyDescent="0.2">
      <c r="A452" s="96"/>
      <c r="B452" s="81"/>
      <c r="C452" s="82"/>
      <c r="D452" s="81"/>
      <c r="E452" s="82"/>
      <c r="F452" s="83"/>
      <c r="G452" s="84"/>
    </row>
    <row r="453" spans="1:7" x14ac:dyDescent="0.2">
      <c r="A453" s="96"/>
      <c r="B453" s="81"/>
      <c r="C453" s="82"/>
      <c r="D453" s="81"/>
      <c r="E453" s="82"/>
      <c r="F453" s="83"/>
      <c r="G453" s="84"/>
    </row>
    <row r="454" spans="1:7" x14ac:dyDescent="0.2">
      <c r="A454" s="96"/>
      <c r="B454" s="81"/>
      <c r="C454" s="82"/>
      <c r="D454" s="81"/>
      <c r="E454" s="82"/>
      <c r="F454" s="83"/>
      <c r="G454" s="84"/>
    </row>
    <row r="455" spans="1:7" x14ac:dyDescent="0.2">
      <c r="A455" s="96"/>
      <c r="B455" s="81"/>
      <c r="C455" s="82"/>
      <c r="D455" s="81"/>
      <c r="E455" s="82"/>
      <c r="F455" s="83"/>
      <c r="G455" s="84"/>
    </row>
    <row r="456" spans="1:7" x14ac:dyDescent="0.2">
      <c r="A456" s="96"/>
      <c r="B456" s="81"/>
      <c r="C456" s="82"/>
      <c r="D456" s="81"/>
      <c r="E456" s="82"/>
      <c r="F456" s="83"/>
      <c r="G456" s="84"/>
    </row>
    <row r="457" spans="1:7" x14ac:dyDescent="0.2">
      <c r="A457" s="96"/>
      <c r="B457" s="81"/>
      <c r="C457" s="82"/>
      <c r="D457" s="81"/>
      <c r="E457" s="82"/>
      <c r="F457" s="83"/>
      <c r="G457" s="84"/>
    </row>
    <row r="458" spans="1:7" x14ac:dyDescent="0.2">
      <c r="A458" s="96"/>
      <c r="B458" s="81"/>
      <c r="C458" s="82"/>
      <c r="D458" s="81"/>
      <c r="E458" s="82"/>
      <c r="F458" s="83"/>
      <c r="G458" s="84"/>
    </row>
    <row r="459" spans="1:7" x14ac:dyDescent="0.2">
      <c r="A459" s="96"/>
      <c r="B459" s="81"/>
      <c r="C459" s="82"/>
      <c r="D459" s="81"/>
      <c r="E459" s="82"/>
      <c r="F459" s="83"/>
      <c r="G459" s="84"/>
    </row>
    <row r="460" spans="1:7" x14ac:dyDescent="0.2">
      <c r="A460" s="96"/>
      <c r="B460" s="81"/>
      <c r="C460" s="82"/>
      <c r="D460" s="81"/>
      <c r="E460" s="82"/>
      <c r="F460" s="83"/>
      <c r="G460" s="84"/>
    </row>
    <row r="461" spans="1:7" x14ac:dyDescent="0.2">
      <c r="A461" s="96"/>
      <c r="B461" s="81"/>
      <c r="C461" s="82"/>
      <c r="D461" s="81"/>
      <c r="E461" s="82"/>
      <c r="F461" s="83"/>
      <c r="G461" s="84"/>
    </row>
    <row r="462" spans="1:7" x14ac:dyDescent="0.2">
      <c r="A462" s="96"/>
      <c r="B462" s="81"/>
      <c r="C462" s="82"/>
      <c r="D462" s="81"/>
      <c r="E462" s="82"/>
      <c r="F462" s="83"/>
      <c r="G462" s="84"/>
    </row>
    <row r="463" spans="1:7" x14ac:dyDescent="0.2">
      <c r="A463" s="96"/>
      <c r="B463" s="81"/>
      <c r="C463" s="82"/>
      <c r="D463" s="81"/>
      <c r="E463" s="82"/>
      <c r="F463" s="83"/>
      <c r="G463" s="84"/>
    </row>
    <row r="464" spans="1:7" x14ac:dyDescent="0.2">
      <c r="A464" s="96"/>
      <c r="B464" s="81"/>
      <c r="C464" s="82"/>
      <c r="D464" s="81"/>
      <c r="E464" s="82"/>
      <c r="F464" s="83"/>
      <c r="G464" s="84"/>
    </row>
    <row r="465" spans="1:7" x14ac:dyDescent="0.2">
      <c r="A465" s="96"/>
      <c r="B465" s="81"/>
      <c r="C465" s="82"/>
      <c r="D465" s="81"/>
      <c r="E465" s="82"/>
      <c r="F465" s="83"/>
      <c r="G465" s="84"/>
    </row>
    <row r="466" spans="1:7" x14ac:dyDescent="0.2">
      <c r="A466" s="96"/>
      <c r="B466" s="81"/>
      <c r="C466" s="82"/>
      <c r="D466" s="81"/>
      <c r="E466" s="82"/>
      <c r="F466" s="83"/>
      <c r="G466" s="84"/>
    </row>
    <row r="467" spans="1:7" x14ac:dyDescent="0.2">
      <c r="A467" s="96"/>
      <c r="B467" s="81"/>
      <c r="C467" s="82"/>
      <c r="D467" s="81"/>
      <c r="E467" s="82"/>
      <c r="F467" s="83"/>
      <c r="G467" s="84"/>
    </row>
    <row r="468" spans="1:7" x14ac:dyDescent="0.2">
      <c r="A468" s="96"/>
      <c r="B468" s="81"/>
      <c r="C468" s="82"/>
      <c r="D468" s="81"/>
      <c r="E468" s="82"/>
      <c r="F468" s="83"/>
      <c r="G468" s="84"/>
    </row>
    <row r="469" spans="1:7" x14ac:dyDescent="0.2">
      <c r="A469" s="96"/>
      <c r="B469" s="81"/>
      <c r="C469" s="82"/>
      <c r="D469" s="81"/>
      <c r="E469" s="82"/>
      <c r="F469" s="83"/>
      <c r="G469" s="84"/>
    </row>
    <row r="470" spans="1:7" x14ac:dyDescent="0.2">
      <c r="A470" s="96"/>
      <c r="B470" s="81"/>
      <c r="C470" s="82"/>
      <c r="D470" s="81"/>
      <c r="E470" s="82"/>
      <c r="F470" s="83"/>
      <c r="G470" s="84"/>
    </row>
    <row r="471" spans="1:7" x14ac:dyDescent="0.2">
      <c r="A471" s="96"/>
      <c r="B471" s="81"/>
      <c r="C471" s="82"/>
      <c r="D471" s="81"/>
      <c r="E471" s="82"/>
      <c r="F471" s="83"/>
      <c r="G471" s="84"/>
    </row>
    <row r="472" spans="1:7" x14ac:dyDescent="0.2">
      <c r="A472" s="96"/>
      <c r="B472" s="81"/>
      <c r="C472" s="82"/>
      <c r="D472" s="81"/>
      <c r="E472" s="82"/>
      <c r="F472" s="83"/>
      <c r="G472" s="84"/>
    </row>
    <row r="473" spans="1:7" x14ac:dyDescent="0.2">
      <c r="A473" s="96"/>
      <c r="B473" s="81"/>
      <c r="C473" s="82"/>
      <c r="D473" s="81"/>
      <c r="E473" s="82"/>
      <c r="F473" s="83"/>
      <c r="G473" s="84"/>
    </row>
    <row r="474" spans="1:7" x14ac:dyDescent="0.2">
      <c r="A474" s="96"/>
      <c r="B474" s="81"/>
      <c r="C474" s="82"/>
      <c r="D474" s="81"/>
      <c r="E474" s="82"/>
      <c r="F474" s="83"/>
      <c r="G474" s="84"/>
    </row>
    <row r="475" spans="1:7" x14ac:dyDescent="0.2">
      <c r="A475" s="96"/>
      <c r="B475" s="81"/>
      <c r="C475" s="82"/>
      <c r="D475" s="81"/>
      <c r="E475" s="82"/>
      <c r="F475" s="83"/>
      <c r="G475" s="84"/>
    </row>
    <row r="476" spans="1:7" x14ac:dyDescent="0.2">
      <c r="A476" s="96"/>
      <c r="B476" s="81"/>
      <c r="C476" s="82"/>
      <c r="D476" s="81"/>
      <c r="E476" s="82"/>
      <c r="F476" s="83"/>
      <c r="G476" s="84"/>
    </row>
    <row r="477" spans="1:7" x14ac:dyDescent="0.2">
      <c r="A477" s="96"/>
      <c r="B477" s="81"/>
      <c r="C477" s="82"/>
      <c r="D477" s="81"/>
      <c r="E477" s="82"/>
      <c r="F477" s="83"/>
      <c r="G477" s="84"/>
    </row>
    <row r="478" spans="1:7" x14ac:dyDescent="0.2">
      <c r="A478" s="96"/>
      <c r="B478" s="81"/>
      <c r="C478" s="82"/>
      <c r="D478" s="81"/>
      <c r="E478" s="82"/>
      <c r="F478" s="83"/>
      <c r="G478" s="84"/>
    </row>
    <row r="479" spans="1:7" x14ac:dyDescent="0.2">
      <c r="A479" s="96"/>
      <c r="B479" s="81"/>
      <c r="C479" s="82"/>
      <c r="D479" s="81"/>
      <c r="E479" s="82"/>
      <c r="F479" s="83"/>
      <c r="G479" s="84"/>
    </row>
    <row r="480" spans="1:7" x14ac:dyDescent="0.2">
      <c r="A480" s="96"/>
      <c r="B480" s="81"/>
      <c r="C480" s="82"/>
      <c r="D480" s="81"/>
      <c r="E480" s="82"/>
      <c r="F480" s="83"/>
      <c r="G480" s="84"/>
    </row>
    <row r="481" spans="1:7" x14ac:dyDescent="0.2">
      <c r="A481" s="96"/>
      <c r="B481" s="81"/>
      <c r="C481" s="82"/>
      <c r="D481" s="81"/>
      <c r="E481" s="82"/>
      <c r="F481" s="83"/>
      <c r="G481" s="84"/>
    </row>
    <row r="482" spans="1:7" x14ac:dyDescent="0.2">
      <c r="A482" s="96"/>
      <c r="B482" s="81"/>
      <c r="C482" s="82"/>
      <c r="D482" s="81"/>
      <c r="E482" s="82"/>
      <c r="F482" s="83"/>
      <c r="G482" s="84"/>
    </row>
    <row r="483" spans="1:7" x14ac:dyDescent="0.2">
      <c r="A483" s="96"/>
      <c r="B483" s="81"/>
      <c r="C483" s="82"/>
      <c r="D483" s="81"/>
      <c r="E483" s="82"/>
      <c r="F483" s="83"/>
      <c r="G483" s="84"/>
    </row>
    <row r="484" spans="1:7" x14ac:dyDescent="0.2">
      <c r="A484" s="96"/>
      <c r="B484" s="81"/>
      <c r="C484" s="82"/>
      <c r="D484" s="81"/>
      <c r="E484" s="82"/>
      <c r="F484" s="83"/>
      <c r="G484" s="84"/>
    </row>
    <row r="485" spans="1:7" x14ac:dyDescent="0.2">
      <c r="A485" s="96"/>
      <c r="B485" s="81"/>
      <c r="C485" s="82"/>
      <c r="D485" s="81"/>
      <c r="E485" s="82"/>
      <c r="F485" s="83"/>
      <c r="G485" s="84"/>
    </row>
    <row r="486" spans="1:7" x14ac:dyDescent="0.2">
      <c r="A486" s="96"/>
      <c r="B486" s="81"/>
      <c r="C486" s="82"/>
      <c r="D486" s="81"/>
      <c r="E486" s="82"/>
      <c r="F486" s="83"/>
      <c r="G486" s="84"/>
    </row>
    <row r="487" spans="1:7" x14ac:dyDescent="0.2">
      <c r="A487" s="96"/>
      <c r="B487" s="81"/>
      <c r="C487" s="82"/>
      <c r="D487" s="81"/>
      <c r="E487" s="82"/>
      <c r="F487" s="83"/>
      <c r="G487" s="84"/>
    </row>
    <row r="488" spans="1:7" x14ac:dyDescent="0.2">
      <c r="A488" s="96"/>
      <c r="B488" s="81"/>
      <c r="C488" s="82"/>
      <c r="D488" s="81"/>
      <c r="E488" s="82"/>
      <c r="F488" s="83"/>
      <c r="G488" s="84"/>
    </row>
    <row r="489" spans="1:7" x14ac:dyDescent="0.2">
      <c r="A489" s="96"/>
      <c r="B489" s="81"/>
      <c r="C489" s="82"/>
      <c r="D489" s="81"/>
      <c r="E489" s="82"/>
      <c r="F489" s="83"/>
      <c r="G489" s="84"/>
    </row>
    <row r="490" spans="1:7" x14ac:dyDescent="0.2">
      <c r="A490" s="96"/>
      <c r="B490" s="81"/>
      <c r="C490" s="82"/>
      <c r="D490" s="81"/>
      <c r="E490" s="82"/>
      <c r="F490" s="83"/>
      <c r="G490" s="84"/>
    </row>
    <row r="491" spans="1:7" x14ac:dyDescent="0.2">
      <c r="A491" s="96"/>
      <c r="B491" s="81"/>
      <c r="C491" s="82"/>
      <c r="D491" s="81"/>
      <c r="E491" s="82"/>
      <c r="F491" s="83"/>
      <c r="G491" s="84"/>
    </row>
    <row r="492" spans="1:7" x14ac:dyDescent="0.2">
      <c r="A492" s="96"/>
      <c r="B492" s="81"/>
      <c r="C492" s="82"/>
      <c r="D492" s="81"/>
      <c r="E492" s="82"/>
      <c r="F492" s="83"/>
      <c r="G492" s="84"/>
    </row>
    <row r="493" spans="1:7" x14ac:dyDescent="0.2">
      <c r="A493" s="96"/>
      <c r="B493" s="81"/>
      <c r="C493" s="82"/>
      <c r="D493" s="81"/>
      <c r="E493" s="82"/>
      <c r="F493" s="83"/>
      <c r="G493" s="84"/>
    </row>
    <row r="494" spans="1:7" x14ac:dyDescent="0.2">
      <c r="A494" s="96"/>
      <c r="B494" s="81"/>
      <c r="C494" s="82"/>
      <c r="D494" s="81"/>
      <c r="E494" s="82"/>
      <c r="F494" s="83"/>
      <c r="G494" s="84"/>
    </row>
    <row r="495" spans="1:7" x14ac:dyDescent="0.2">
      <c r="A495" s="96"/>
      <c r="B495" s="81"/>
      <c r="C495" s="82"/>
      <c r="D495" s="81"/>
      <c r="E495" s="82"/>
      <c r="F495" s="83"/>
      <c r="G495" s="84"/>
    </row>
    <row r="496" spans="1:7" x14ac:dyDescent="0.2">
      <c r="A496" s="96"/>
      <c r="B496" s="81"/>
      <c r="C496" s="82"/>
      <c r="D496" s="81"/>
      <c r="E496" s="82"/>
      <c r="F496" s="83"/>
      <c r="G496" s="84"/>
    </row>
    <row r="497" spans="1:7" x14ac:dyDescent="0.2">
      <c r="A497" s="96"/>
      <c r="B497" s="81"/>
      <c r="C497" s="82"/>
      <c r="D497" s="81"/>
      <c r="E497" s="82"/>
      <c r="F497" s="83"/>
      <c r="G497" s="84"/>
    </row>
    <row r="498" spans="1:7" x14ac:dyDescent="0.2">
      <c r="A498" s="96"/>
      <c r="B498" s="81"/>
      <c r="C498" s="82"/>
      <c r="D498" s="81"/>
      <c r="E498" s="82"/>
      <c r="F498" s="83"/>
      <c r="G498" s="84"/>
    </row>
    <row r="499" spans="1:7" x14ac:dyDescent="0.2">
      <c r="A499" s="96"/>
      <c r="B499" s="81"/>
      <c r="C499" s="82"/>
      <c r="D499" s="81"/>
      <c r="E499" s="82"/>
      <c r="F499" s="83"/>
      <c r="G499" s="84"/>
    </row>
    <row r="500" spans="1:7" x14ac:dyDescent="0.2">
      <c r="A500" s="96"/>
      <c r="B500" s="81"/>
      <c r="C500" s="82"/>
      <c r="D500" s="81"/>
      <c r="E500" s="82"/>
      <c r="F500" s="83"/>
      <c r="G500" s="84"/>
    </row>
    <row r="501" spans="1:7" x14ac:dyDescent="0.2">
      <c r="A501" s="96"/>
      <c r="B501" s="81"/>
      <c r="C501" s="82"/>
      <c r="D501" s="81"/>
      <c r="E501" s="82"/>
      <c r="F501" s="83"/>
      <c r="G501" s="84"/>
    </row>
    <row r="502" spans="1:7" x14ac:dyDescent="0.2">
      <c r="A502" s="96"/>
      <c r="B502" s="81"/>
      <c r="C502" s="82"/>
      <c r="D502" s="81"/>
      <c r="E502" s="82"/>
      <c r="F502" s="83"/>
      <c r="G502" s="84"/>
    </row>
    <row r="503" spans="1:7" x14ac:dyDescent="0.2">
      <c r="A503" s="96"/>
      <c r="B503" s="81"/>
      <c r="C503" s="82"/>
      <c r="D503" s="81"/>
      <c r="E503" s="82"/>
      <c r="F503" s="83"/>
      <c r="G503" s="84"/>
    </row>
    <row r="504" spans="1:7" x14ac:dyDescent="0.2">
      <c r="A504" s="96"/>
      <c r="B504" s="81"/>
      <c r="C504" s="82"/>
      <c r="D504" s="81"/>
      <c r="E504" s="82"/>
      <c r="F504" s="83"/>
      <c r="G504" s="84"/>
    </row>
    <row r="505" spans="1:7" x14ac:dyDescent="0.2">
      <c r="A505" s="96"/>
      <c r="B505" s="81"/>
      <c r="C505" s="82"/>
      <c r="D505" s="81"/>
      <c r="E505" s="82"/>
      <c r="F505" s="83"/>
      <c r="G505" s="84"/>
    </row>
    <row r="506" spans="1:7" x14ac:dyDescent="0.2">
      <c r="A506" s="96"/>
      <c r="B506" s="81"/>
      <c r="C506" s="82"/>
      <c r="D506" s="81"/>
      <c r="E506" s="82"/>
      <c r="F506" s="83"/>
      <c r="G506" s="84"/>
    </row>
    <row r="507" spans="1:7" x14ac:dyDescent="0.2">
      <c r="A507" s="96"/>
      <c r="B507" s="81"/>
      <c r="C507" s="82"/>
      <c r="D507" s="81"/>
      <c r="E507" s="82"/>
      <c r="F507" s="83"/>
      <c r="G507" s="84"/>
    </row>
    <row r="508" spans="1:7" x14ac:dyDescent="0.2">
      <c r="A508" s="96"/>
      <c r="B508" s="81"/>
      <c r="C508" s="82"/>
      <c r="D508" s="81"/>
      <c r="E508" s="82"/>
      <c r="F508" s="83"/>
      <c r="G508" s="84"/>
    </row>
    <row r="509" spans="1:7" x14ac:dyDescent="0.2">
      <c r="A509" s="96"/>
      <c r="B509" s="81"/>
      <c r="C509" s="82"/>
      <c r="D509" s="81"/>
      <c r="E509" s="82"/>
      <c r="F509" s="83"/>
      <c r="G509" s="84"/>
    </row>
    <row r="510" spans="1:7" x14ac:dyDescent="0.2">
      <c r="A510" s="96"/>
      <c r="B510" s="81"/>
      <c r="C510" s="82"/>
      <c r="D510" s="81"/>
      <c r="E510" s="82"/>
      <c r="F510" s="83"/>
      <c r="G510" s="84"/>
    </row>
    <row r="511" spans="1:7" x14ac:dyDescent="0.2">
      <c r="A511" s="96"/>
      <c r="B511" s="81"/>
      <c r="C511" s="82"/>
      <c r="D511" s="81"/>
      <c r="E511" s="82"/>
      <c r="F511" s="83"/>
      <c r="G511" s="84"/>
    </row>
    <row r="512" spans="1:7" x14ac:dyDescent="0.2">
      <c r="A512" s="96"/>
      <c r="B512" s="81"/>
      <c r="C512" s="82"/>
      <c r="D512" s="81"/>
      <c r="E512" s="82"/>
      <c r="F512" s="83"/>
      <c r="G512" s="84"/>
    </row>
    <row r="513" spans="1:7" x14ac:dyDescent="0.2">
      <c r="A513" s="96"/>
      <c r="B513" s="81"/>
      <c r="C513" s="82"/>
      <c r="D513" s="81"/>
      <c r="E513" s="82"/>
      <c r="F513" s="83"/>
      <c r="G513" s="84"/>
    </row>
    <row r="514" spans="1:7" x14ac:dyDescent="0.2">
      <c r="A514" s="96"/>
      <c r="B514" s="81"/>
      <c r="C514" s="82"/>
      <c r="D514" s="81"/>
      <c r="E514" s="82"/>
      <c r="F514" s="83"/>
      <c r="G514" s="84"/>
    </row>
    <row r="515" spans="1:7" x14ac:dyDescent="0.2">
      <c r="A515" s="96"/>
      <c r="B515" s="81"/>
      <c r="C515" s="82"/>
      <c r="D515" s="81"/>
      <c r="E515" s="82"/>
      <c r="F515" s="83"/>
      <c r="G515" s="84"/>
    </row>
    <row r="516" spans="1:7" x14ac:dyDescent="0.2">
      <c r="A516" s="96"/>
      <c r="B516" s="81"/>
      <c r="C516" s="82"/>
      <c r="D516" s="81"/>
      <c r="E516" s="82"/>
      <c r="F516" s="83"/>
      <c r="G516" s="84"/>
    </row>
    <row r="517" spans="1:7" x14ac:dyDescent="0.2">
      <c r="A517" s="96"/>
      <c r="B517" s="81"/>
      <c r="C517" s="82"/>
      <c r="D517" s="81"/>
      <c r="E517" s="82"/>
      <c r="F517" s="83"/>
      <c r="G517" s="84"/>
    </row>
    <row r="518" spans="1:7" x14ac:dyDescent="0.2">
      <c r="A518" s="96"/>
      <c r="B518" s="81"/>
      <c r="C518" s="82"/>
      <c r="D518" s="81"/>
      <c r="E518" s="82"/>
      <c r="F518" s="83"/>
      <c r="G518" s="84"/>
    </row>
    <row r="519" spans="1:7" x14ac:dyDescent="0.2">
      <c r="A519" s="96"/>
      <c r="B519" s="81"/>
      <c r="C519" s="82"/>
      <c r="D519" s="81"/>
      <c r="E519" s="82"/>
      <c r="F519" s="83"/>
      <c r="G519" s="84"/>
    </row>
    <row r="520" spans="1:7" x14ac:dyDescent="0.2">
      <c r="A520" s="96"/>
      <c r="B520" s="81"/>
      <c r="C520" s="82"/>
      <c r="D520" s="81"/>
      <c r="E520" s="82"/>
      <c r="F520" s="83"/>
      <c r="G520" s="84"/>
    </row>
    <row r="521" spans="1:7" x14ac:dyDescent="0.2">
      <c r="A521" s="96"/>
      <c r="B521" s="81"/>
      <c r="C521" s="82"/>
      <c r="D521" s="81"/>
      <c r="E521" s="82"/>
      <c r="F521" s="83"/>
      <c r="G521" s="84"/>
    </row>
    <row r="522" spans="1:7" x14ac:dyDescent="0.2">
      <c r="A522" s="96"/>
      <c r="B522" s="81"/>
      <c r="C522" s="82"/>
      <c r="D522" s="81"/>
      <c r="E522" s="82"/>
      <c r="F522" s="83"/>
      <c r="G522" s="84"/>
    </row>
    <row r="523" spans="1:7" x14ac:dyDescent="0.2">
      <c r="A523" s="96"/>
      <c r="B523" s="81"/>
      <c r="C523" s="82"/>
      <c r="D523" s="81"/>
      <c r="E523" s="82"/>
      <c r="F523" s="83"/>
      <c r="G523" s="84"/>
    </row>
    <row r="524" spans="1:7" x14ac:dyDescent="0.2">
      <c r="A524" s="96"/>
      <c r="B524" s="81"/>
      <c r="C524" s="82"/>
      <c r="D524" s="81"/>
      <c r="E524" s="82"/>
      <c r="F524" s="83"/>
      <c r="G524" s="84"/>
    </row>
    <row r="525" spans="1:7" x14ac:dyDescent="0.2">
      <c r="A525" s="96"/>
      <c r="B525" s="81"/>
      <c r="C525" s="82"/>
      <c r="D525" s="81"/>
      <c r="E525" s="82"/>
      <c r="F525" s="83"/>
      <c r="G525" s="84"/>
    </row>
    <row r="526" spans="1:7" x14ac:dyDescent="0.2">
      <c r="A526" s="96"/>
      <c r="B526" s="81"/>
      <c r="C526" s="82"/>
      <c r="D526" s="81"/>
      <c r="E526" s="82"/>
      <c r="F526" s="83"/>
      <c r="G526" s="84"/>
    </row>
    <row r="527" spans="1:7" x14ac:dyDescent="0.2">
      <c r="A527" s="96"/>
      <c r="B527" s="81"/>
      <c r="C527" s="82"/>
      <c r="D527" s="81"/>
      <c r="E527" s="82"/>
      <c r="F527" s="83"/>
      <c r="G527" s="84"/>
    </row>
    <row r="528" spans="1:7" x14ac:dyDescent="0.2">
      <c r="A528" s="96"/>
      <c r="B528" s="81"/>
      <c r="C528" s="82"/>
      <c r="D528" s="81"/>
      <c r="E528" s="82"/>
      <c r="F528" s="83"/>
      <c r="G528" s="84"/>
    </row>
    <row r="529" spans="1:7" x14ac:dyDescent="0.2">
      <c r="A529" s="96"/>
      <c r="B529" s="81"/>
      <c r="C529" s="82"/>
      <c r="D529" s="81"/>
      <c r="E529" s="82"/>
      <c r="F529" s="83"/>
      <c r="G529" s="84"/>
    </row>
    <row r="530" spans="1:7" x14ac:dyDescent="0.2">
      <c r="A530" s="96"/>
      <c r="B530" s="81"/>
      <c r="C530" s="82"/>
      <c r="D530" s="81"/>
      <c r="E530" s="82"/>
      <c r="F530" s="83"/>
      <c r="G530" s="84"/>
    </row>
    <row r="531" spans="1:7" x14ac:dyDescent="0.2">
      <c r="A531" s="96"/>
      <c r="B531" s="81"/>
      <c r="C531" s="82"/>
      <c r="D531" s="81"/>
      <c r="E531" s="82"/>
      <c r="F531" s="83"/>
      <c r="G531" s="84"/>
    </row>
    <row r="532" spans="1:7" x14ac:dyDescent="0.2">
      <c r="A532" s="96"/>
      <c r="B532" s="81"/>
      <c r="C532" s="82"/>
      <c r="D532" s="81"/>
      <c r="E532" s="82"/>
      <c r="F532" s="83"/>
      <c r="G532" s="84"/>
    </row>
    <row r="533" spans="1:7" x14ac:dyDescent="0.2">
      <c r="A533" s="96"/>
      <c r="B533" s="81"/>
      <c r="C533" s="82"/>
      <c r="D533" s="81"/>
      <c r="E533" s="82"/>
      <c r="F533" s="83"/>
      <c r="G533" s="84"/>
    </row>
    <row r="534" spans="1:7" x14ac:dyDescent="0.2">
      <c r="A534" s="96"/>
      <c r="B534" s="81"/>
      <c r="C534" s="82"/>
      <c r="D534" s="81"/>
      <c r="E534" s="82"/>
      <c r="F534" s="83"/>
      <c r="G534" s="84"/>
    </row>
    <row r="535" spans="1:7" x14ac:dyDescent="0.2">
      <c r="A535" s="96"/>
      <c r="B535" s="81"/>
      <c r="C535" s="82"/>
      <c r="D535" s="81"/>
      <c r="E535" s="82"/>
      <c r="F535" s="83"/>
      <c r="G535" s="84"/>
    </row>
    <row r="536" spans="1:7" x14ac:dyDescent="0.2">
      <c r="A536" s="96"/>
      <c r="B536" s="81"/>
      <c r="C536" s="82"/>
      <c r="D536" s="81"/>
      <c r="E536" s="82"/>
      <c r="F536" s="83"/>
      <c r="G536" s="84"/>
    </row>
    <row r="537" spans="1:7" x14ac:dyDescent="0.2">
      <c r="A537" s="96"/>
      <c r="B537" s="81"/>
      <c r="C537" s="82"/>
      <c r="D537" s="81"/>
      <c r="E537" s="82"/>
      <c r="F537" s="83"/>
      <c r="G537" s="84"/>
    </row>
    <row r="538" spans="1:7" x14ac:dyDescent="0.2">
      <c r="A538" s="96"/>
      <c r="B538" s="81"/>
      <c r="C538" s="82"/>
      <c r="D538" s="81"/>
      <c r="E538" s="82"/>
      <c r="F538" s="83"/>
      <c r="G538" s="84"/>
    </row>
    <row r="539" spans="1:7" x14ac:dyDescent="0.2">
      <c r="A539" s="96"/>
      <c r="B539" s="81"/>
      <c r="C539" s="82"/>
      <c r="D539" s="81"/>
      <c r="E539" s="82"/>
      <c r="F539" s="83"/>
      <c r="G539" s="84"/>
    </row>
    <row r="540" spans="1:7" x14ac:dyDescent="0.2">
      <c r="A540" s="96"/>
      <c r="B540" s="81"/>
      <c r="C540" s="82"/>
      <c r="D540" s="81"/>
      <c r="E540" s="82"/>
      <c r="F540" s="83"/>
      <c r="G540" s="84"/>
    </row>
    <row r="541" spans="1:7" x14ac:dyDescent="0.2">
      <c r="A541" s="96"/>
      <c r="B541" s="81"/>
      <c r="C541" s="82"/>
      <c r="D541" s="81"/>
      <c r="E541" s="82"/>
      <c r="F541" s="83"/>
      <c r="G541" s="84"/>
    </row>
    <row r="542" spans="1:7" x14ac:dyDescent="0.2">
      <c r="A542" s="96"/>
      <c r="B542" s="81"/>
      <c r="C542" s="82"/>
      <c r="D542" s="81"/>
      <c r="E542" s="82"/>
      <c r="F542" s="83"/>
      <c r="G542" s="84"/>
    </row>
    <row r="543" spans="1:7" x14ac:dyDescent="0.2">
      <c r="A543" s="96"/>
      <c r="B543" s="81"/>
      <c r="C543" s="82"/>
      <c r="D543" s="81"/>
      <c r="E543" s="82"/>
      <c r="F543" s="83"/>
      <c r="G543" s="84"/>
    </row>
    <row r="544" spans="1:7" x14ac:dyDescent="0.2">
      <c r="A544" s="96"/>
      <c r="B544" s="81"/>
      <c r="C544" s="82"/>
      <c r="D544" s="81"/>
      <c r="E544" s="82"/>
      <c r="F544" s="83"/>
      <c r="G544" s="84"/>
    </row>
    <row r="545" spans="1:7" x14ac:dyDescent="0.2">
      <c r="A545" s="96"/>
      <c r="B545" s="81"/>
      <c r="C545" s="82"/>
      <c r="D545" s="81"/>
      <c r="E545" s="82"/>
      <c r="F545" s="83"/>
      <c r="G545" s="84"/>
    </row>
    <row r="546" spans="1:7" x14ac:dyDescent="0.2">
      <c r="A546" s="96"/>
      <c r="B546" s="81"/>
      <c r="C546" s="82"/>
      <c r="D546" s="81"/>
      <c r="E546" s="82"/>
      <c r="F546" s="83"/>
      <c r="G546" s="84"/>
    </row>
    <row r="547" spans="1:7" x14ac:dyDescent="0.2">
      <c r="A547" s="96"/>
      <c r="B547" s="81"/>
      <c r="C547" s="82"/>
      <c r="D547" s="81"/>
      <c r="E547" s="82"/>
      <c r="F547" s="83"/>
      <c r="G547" s="84"/>
    </row>
    <row r="548" spans="1:7" x14ac:dyDescent="0.2">
      <c r="A548" s="96"/>
      <c r="B548" s="81"/>
      <c r="C548" s="82"/>
      <c r="D548" s="81"/>
      <c r="E548" s="82"/>
      <c r="F548" s="83"/>
      <c r="G548" s="84"/>
    </row>
    <row r="549" spans="1:7" x14ac:dyDescent="0.2">
      <c r="A549" s="96"/>
      <c r="B549" s="81"/>
      <c r="C549" s="82"/>
      <c r="D549" s="81"/>
      <c r="E549" s="82"/>
      <c r="F549" s="83"/>
      <c r="G549" s="84"/>
    </row>
    <row r="550" spans="1:7" x14ac:dyDescent="0.2">
      <c r="A550" s="96"/>
      <c r="B550" s="81"/>
      <c r="C550" s="82"/>
      <c r="D550" s="81"/>
      <c r="E550" s="82"/>
      <c r="F550" s="83"/>
      <c r="G550" s="84"/>
    </row>
    <row r="551" spans="1:7" x14ac:dyDescent="0.2">
      <c r="A551" s="96"/>
      <c r="B551" s="81"/>
      <c r="C551" s="82"/>
      <c r="D551" s="81"/>
      <c r="E551" s="82"/>
      <c r="F551" s="83"/>
      <c r="G551" s="84"/>
    </row>
    <row r="552" spans="1:7" x14ac:dyDescent="0.2">
      <c r="A552" s="96"/>
      <c r="B552" s="81"/>
      <c r="C552" s="82"/>
      <c r="D552" s="81"/>
      <c r="E552" s="82"/>
      <c r="F552" s="83"/>
      <c r="G552" s="84"/>
    </row>
    <row r="553" spans="1:7" x14ac:dyDescent="0.2">
      <c r="A553" s="96"/>
      <c r="B553" s="81"/>
      <c r="C553" s="82"/>
      <c r="D553" s="81"/>
      <c r="E553" s="82"/>
      <c r="F553" s="83"/>
      <c r="G553" s="84"/>
    </row>
    <row r="554" spans="1:7" x14ac:dyDescent="0.2">
      <c r="A554" s="96"/>
      <c r="B554" s="81"/>
      <c r="C554" s="82"/>
      <c r="D554" s="81"/>
      <c r="E554" s="82"/>
      <c r="F554" s="83"/>
      <c r="G554" s="84"/>
    </row>
    <row r="555" spans="1:7" x14ac:dyDescent="0.2">
      <c r="A555" s="96"/>
      <c r="B555" s="81"/>
      <c r="C555" s="82"/>
      <c r="D555" s="81"/>
      <c r="E555" s="82"/>
      <c r="F555" s="83"/>
      <c r="G555" s="84"/>
    </row>
    <row r="556" spans="1:7" x14ac:dyDescent="0.2">
      <c r="A556" s="96"/>
      <c r="B556" s="81"/>
      <c r="C556" s="82"/>
      <c r="D556" s="81"/>
      <c r="E556" s="82"/>
      <c r="F556" s="83"/>
      <c r="G556" s="84"/>
    </row>
    <row r="557" spans="1:7" x14ac:dyDescent="0.2">
      <c r="A557" s="97"/>
      <c r="B557" s="85"/>
      <c r="C557" s="86"/>
      <c r="D557" s="85"/>
      <c r="E557" s="86"/>
      <c r="F557" s="87"/>
      <c r="G557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H1000"/>
  <sheetViews>
    <sheetView zoomScale="115" zoomScaleNormal="115" workbookViewId="0">
      <pane ySplit="1" topLeftCell="A2" activePane="bottomLeft" state="frozen"/>
      <selection pane="bottomLeft" activeCell="D2" sqref="D2"/>
    </sheetView>
    <sheetView workbookViewId="1"/>
    <sheetView workbookViewId="2"/>
    <sheetView workbookViewId="3">
      <selection activeCell="A2" sqref="A2:D2"/>
    </sheetView>
  </sheetViews>
  <sheetFormatPr baseColWidth="10" defaultColWidth="14.5" defaultRowHeight="15" customHeight="1" x14ac:dyDescent="0.2"/>
  <cols>
    <col min="1" max="1" width="15.5" customWidth="1"/>
    <col min="2" max="2" width="8.6640625" customWidth="1"/>
    <col min="3" max="3" width="12.5" bestFit="1" customWidth="1"/>
    <col min="4" max="4" width="16.33203125" customWidth="1"/>
    <col min="5" max="5" width="8.6640625" customWidth="1"/>
    <col min="6" max="6" width="44.33203125" customWidth="1"/>
    <col min="7" max="7" width="8.6640625" customWidth="1"/>
    <col min="8" max="8" width="10.5" bestFit="1" customWidth="1"/>
    <col min="9" max="26" width="8.6640625" customWidth="1"/>
  </cols>
  <sheetData>
    <row r="1" spans="1:8" x14ac:dyDescent="0.2">
      <c r="A1" s="88" t="s">
        <v>11</v>
      </c>
      <c r="B1" s="89" t="s">
        <v>5</v>
      </c>
      <c r="C1" s="90" t="s">
        <v>6</v>
      </c>
      <c r="D1" s="91" t="s">
        <v>18</v>
      </c>
      <c r="F1" s="98" t="s">
        <v>67</v>
      </c>
    </row>
    <row r="2" spans="1:8" x14ac:dyDescent="0.2">
      <c r="A2" s="92">
        <v>44788</v>
      </c>
      <c r="B2" s="93" t="s">
        <v>10</v>
      </c>
      <c r="C2" s="94">
        <v>24383715.510000002</v>
      </c>
      <c r="D2" s="95">
        <v>198241.59</v>
      </c>
      <c r="F2" s="43"/>
      <c r="H2" s="2"/>
    </row>
    <row r="3" spans="1:8" x14ac:dyDescent="0.2">
      <c r="A3" s="4"/>
      <c r="C3" s="1"/>
      <c r="D3" s="1"/>
      <c r="F3" s="43"/>
      <c r="H3" s="2"/>
    </row>
    <row r="4" spans="1:8" x14ac:dyDescent="0.2">
      <c r="A4" s="4"/>
      <c r="C4" s="1"/>
      <c r="D4" s="1"/>
      <c r="F4" s="43"/>
    </row>
    <row r="5" spans="1:8" x14ac:dyDescent="0.2">
      <c r="A5" s="4"/>
      <c r="C5" s="1"/>
      <c r="D5" s="1"/>
      <c r="F5" s="43"/>
    </row>
    <row r="6" spans="1:8" x14ac:dyDescent="0.2">
      <c r="C6" s="1"/>
      <c r="D6" s="1"/>
      <c r="F6" s="43"/>
    </row>
    <row r="7" spans="1:8" x14ac:dyDescent="0.2">
      <c r="C7" s="1"/>
      <c r="D7" s="1"/>
      <c r="F7" s="43"/>
    </row>
    <row r="8" spans="1:8" x14ac:dyDescent="0.2">
      <c r="C8" s="1"/>
      <c r="D8" s="1"/>
      <c r="F8" s="43"/>
    </row>
    <row r="9" spans="1:8" x14ac:dyDescent="0.2">
      <c r="C9" s="1"/>
      <c r="D9" s="1"/>
      <c r="F9" s="43"/>
    </row>
    <row r="10" spans="1:8" x14ac:dyDescent="0.2">
      <c r="C10" s="1"/>
      <c r="D10" s="1"/>
    </row>
    <row r="11" spans="1:8" x14ac:dyDescent="0.2">
      <c r="C11" s="1"/>
      <c r="D11" s="1"/>
    </row>
    <row r="12" spans="1:8" x14ac:dyDescent="0.2">
      <c r="C12" s="1"/>
      <c r="D12" s="1"/>
    </row>
    <row r="13" spans="1:8" x14ac:dyDescent="0.2">
      <c r="C13" s="1"/>
      <c r="D13" s="1"/>
    </row>
    <row r="14" spans="1:8" x14ac:dyDescent="0.2">
      <c r="C14" s="1"/>
      <c r="D14" s="1"/>
    </row>
    <row r="15" spans="1:8" x14ac:dyDescent="0.2">
      <c r="C15" s="1"/>
      <c r="D15" s="1"/>
    </row>
    <row r="16" spans="1:8" x14ac:dyDescent="0.2">
      <c r="C16" s="1"/>
      <c r="D16" s="1"/>
    </row>
    <row r="17" spans="3:4" x14ac:dyDescent="0.2">
      <c r="C17" s="1"/>
      <c r="D17" s="1"/>
    </row>
    <row r="18" spans="3:4" x14ac:dyDescent="0.2">
      <c r="C18" s="1"/>
      <c r="D18" s="1"/>
    </row>
    <row r="19" spans="3:4" x14ac:dyDescent="0.2">
      <c r="C19" s="1"/>
      <c r="D19" s="1"/>
    </row>
    <row r="20" spans="3:4" x14ac:dyDescent="0.2">
      <c r="C20" s="1"/>
      <c r="D20" s="1"/>
    </row>
    <row r="21" spans="3:4" ht="15.75" customHeight="1" x14ac:dyDescent="0.2">
      <c r="C21" s="1"/>
      <c r="D21" s="1"/>
    </row>
    <row r="22" spans="3:4" ht="15.75" customHeight="1" x14ac:dyDescent="0.2">
      <c r="C22" s="1"/>
      <c r="D22" s="1"/>
    </row>
    <row r="23" spans="3:4" ht="15.75" customHeight="1" x14ac:dyDescent="0.2">
      <c r="C23" s="1"/>
      <c r="D23" s="1"/>
    </row>
    <row r="24" spans="3:4" ht="15.75" customHeight="1" x14ac:dyDescent="0.2">
      <c r="C24" s="1"/>
      <c r="D24" s="1"/>
    </row>
    <row r="25" spans="3:4" ht="15.75" customHeight="1" x14ac:dyDescent="0.2">
      <c r="C25" s="1"/>
      <c r="D25" s="1"/>
    </row>
    <row r="26" spans="3:4" ht="15.75" customHeight="1" x14ac:dyDescent="0.2">
      <c r="C26" s="1"/>
      <c r="D26" s="1"/>
    </row>
    <row r="27" spans="3:4" ht="15.75" customHeight="1" x14ac:dyDescent="0.2">
      <c r="C27" s="1"/>
      <c r="D27" s="1"/>
    </row>
    <row r="28" spans="3:4" ht="15.75" customHeight="1" x14ac:dyDescent="0.2">
      <c r="C28" s="1"/>
      <c r="D28" s="1"/>
    </row>
    <row r="29" spans="3:4" ht="15.75" customHeight="1" x14ac:dyDescent="0.2">
      <c r="C29" s="1"/>
      <c r="D29" s="1"/>
    </row>
    <row r="30" spans="3:4" ht="15.75" customHeight="1" x14ac:dyDescent="0.2">
      <c r="C30" s="1"/>
      <c r="D30" s="1"/>
    </row>
    <row r="31" spans="3:4" ht="15.75" customHeight="1" x14ac:dyDescent="0.2">
      <c r="C31" s="1"/>
      <c r="D31" s="1"/>
    </row>
    <row r="32" spans="3:4" ht="15.75" customHeight="1" x14ac:dyDescent="0.2">
      <c r="C32" s="1"/>
      <c r="D32" s="1"/>
    </row>
    <row r="33" spans="3:4" ht="15.75" customHeight="1" x14ac:dyDescent="0.2">
      <c r="C33" s="1"/>
      <c r="D33" s="1"/>
    </row>
    <row r="34" spans="3:4" ht="15.75" customHeight="1" x14ac:dyDescent="0.2">
      <c r="C34" s="1"/>
      <c r="D34" s="1"/>
    </row>
    <row r="35" spans="3:4" ht="15.75" customHeight="1" x14ac:dyDescent="0.2">
      <c r="C35" s="1"/>
      <c r="D35" s="1"/>
    </row>
    <row r="36" spans="3:4" ht="15.75" customHeight="1" x14ac:dyDescent="0.2">
      <c r="C36" s="1"/>
      <c r="D36" s="1"/>
    </row>
    <row r="37" spans="3:4" ht="15.75" customHeight="1" x14ac:dyDescent="0.2">
      <c r="C37" s="1"/>
      <c r="D37" s="1"/>
    </row>
    <row r="38" spans="3:4" ht="15.75" customHeight="1" x14ac:dyDescent="0.2">
      <c r="C38" s="1"/>
      <c r="D38" s="1"/>
    </row>
    <row r="39" spans="3:4" ht="15.75" customHeight="1" x14ac:dyDescent="0.2">
      <c r="C39" s="1"/>
      <c r="D39" s="1"/>
    </row>
    <row r="40" spans="3:4" ht="15.75" customHeight="1" x14ac:dyDescent="0.2">
      <c r="C40" s="1"/>
      <c r="D40" s="1"/>
    </row>
    <row r="41" spans="3:4" ht="15.75" customHeight="1" x14ac:dyDescent="0.2">
      <c r="C41" s="1"/>
      <c r="D41" s="1"/>
    </row>
    <row r="42" spans="3:4" ht="15.75" customHeight="1" x14ac:dyDescent="0.2">
      <c r="C42" s="1"/>
      <c r="D42" s="1"/>
    </row>
    <row r="43" spans="3:4" ht="15.75" customHeight="1" x14ac:dyDescent="0.2">
      <c r="C43" s="1"/>
      <c r="D43" s="1"/>
    </row>
    <row r="44" spans="3:4" ht="15.75" customHeight="1" x14ac:dyDescent="0.2">
      <c r="C44" s="1"/>
      <c r="D44" s="1"/>
    </row>
    <row r="45" spans="3:4" ht="15.75" customHeight="1" x14ac:dyDescent="0.2">
      <c r="C45" s="1"/>
      <c r="D45" s="1"/>
    </row>
    <row r="46" spans="3:4" ht="15.75" customHeight="1" x14ac:dyDescent="0.2">
      <c r="C46" s="1"/>
      <c r="D46" s="1"/>
    </row>
    <row r="47" spans="3:4" ht="15.75" customHeight="1" x14ac:dyDescent="0.2">
      <c r="C47" s="1"/>
      <c r="D47" s="1"/>
    </row>
    <row r="48" spans="3:4" ht="15.75" customHeight="1" x14ac:dyDescent="0.2">
      <c r="C48" s="1"/>
      <c r="D48" s="1"/>
    </row>
    <row r="49" spans="3:4" ht="15.75" customHeight="1" x14ac:dyDescent="0.2">
      <c r="C49" s="1"/>
      <c r="D49" s="1"/>
    </row>
    <row r="50" spans="3:4" ht="15.75" customHeight="1" x14ac:dyDescent="0.2">
      <c r="C50" s="1"/>
      <c r="D50" s="1"/>
    </row>
    <row r="51" spans="3:4" ht="15.75" customHeight="1" x14ac:dyDescent="0.2">
      <c r="C51" s="1"/>
      <c r="D51" s="1"/>
    </row>
    <row r="52" spans="3:4" ht="15.75" customHeight="1" x14ac:dyDescent="0.2">
      <c r="C52" s="1"/>
      <c r="D52" s="1"/>
    </row>
    <row r="53" spans="3:4" ht="15.75" customHeight="1" x14ac:dyDescent="0.2">
      <c r="C53" s="1"/>
      <c r="D53" s="1"/>
    </row>
    <row r="54" spans="3:4" ht="15.75" customHeight="1" x14ac:dyDescent="0.2">
      <c r="C54" s="1"/>
      <c r="D54" s="1"/>
    </row>
    <row r="55" spans="3:4" ht="15.75" customHeight="1" x14ac:dyDescent="0.2">
      <c r="C55" s="1"/>
      <c r="D55" s="1"/>
    </row>
    <row r="56" spans="3:4" ht="15.75" customHeight="1" x14ac:dyDescent="0.2">
      <c r="C56" s="1"/>
      <c r="D56" s="1"/>
    </row>
    <row r="57" spans="3:4" ht="15.75" customHeight="1" x14ac:dyDescent="0.2">
      <c r="C57" s="1"/>
      <c r="D57" s="1"/>
    </row>
    <row r="58" spans="3:4" ht="15.75" customHeight="1" x14ac:dyDescent="0.2">
      <c r="C58" s="1"/>
      <c r="D58" s="1"/>
    </row>
    <row r="59" spans="3:4" ht="15.75" customHeight="1" x14ac:dyDescent="0.2">
      <c r="C59" s="1"/>
      <c r="D59" s="1"/>
    </row>
    <row r="60" spans="3:4" ht="15.75" customHeight="1" x14ac:dyDescent="0.2">
      <c r="C60" s="1"/>
      <c r="D60" s="1"/>
    </row>
    <row r="61" spans="3:4" ht="15.75" customHeight="1" x14ac:dyDescent="0.2">
      <c r="C61" s="1"/>
      <c r="D61" s="1"/>
    </row>
    <row r="62" spans="3:4" ht="15.75" customHeight="1" x14ac:dyDescent="0.2">
      <c r="C62" s="1"/>
      <c r="D62" s="1"/>
    </row>
    <row r="63" spans="3:4" ht="15.75" customHeight="1" x14ac:dyDescent="0.2">
      <c r="C63" s="1"/>
      <c r="D63" s="1"/>
    </row>
    <row r="64" spans="3:4" ht="15.75" customHeight="1" x14ac:dyDescent="0.2">
      <c r="C64" s="1"/>
      <c r="D64" s="1"/>
    </row>
    <row r="65" spans="3:4" ht="15.75" customHeight="1" x14ac:dyDescent="0.2">
      <c r="C65" s="1"/>
      <c r="D65" s="1"/>
    </row>
    <row r="66" spans="3:4" ht="15.75" customHeight="1" x14ac:dyDescent="0.2">
      <c r="C66" s="1"/>
      <c r="D66" s="1"/>
    </row>
    <row r="67" spans="3:4" ht="15.75" customHeight="1" x14ac:dyDescent="0.2">
      <c r="C67" s="1"/>
      <c r="D67" s="1"/>
    </row>
    <row r="68" spans="3:4" ht="15.75" customHeight="1" x14ac:dyDescent="0.2">
      <c r="C68" s="1"/>
      <c r="D68" s="1"/>
    </row>
    <row r="69" spans="3:4" ht="15.75" customHeight="1" x14ac:dyDescent="0.2">
      <c r="C69" s="1"/>
      <c r="D69" s="1"/>
    </row>
    <row r="70" spans="3:4" ht="15.75" customHeight="1" x14ac:dyDescent="0.2">
      <c r="C70" s="1"/>
      <c r="D70" s="1"/>
    </row>
    <row r="71" spans="3:4" ht="15.75" customHeight="1" x14ac:dyDescent="0.2">
      <c r="C71" s="1"/>
      <c r="D71" s="1"/>
    </row>
    <row r="72" spans="3:4" ht="15.75" customHeight="1" x14ac:dyDescent="0.2">
      <c r="C72" s="1"/>
      <c r="D72" s="1"/>
    </row>
    <row r="73" spans="3:4" ht="15.75" customHeight="1" x14ac:dyDescent="0.2">
      <c r="C73" s="1"/>
      <c r="D73" s="1"/>
    </row>
    <row r="74" spans="3:4" ht="15.75" customHeight="1" x14ac:dyDescent="0.2">
      <c r="C74" s="1"/>
      <c r="D74" s="1"/>
    </row>
    <row r="75" spans="3:4" ht="15.75" customHeight="1" x14ac:dyDescent="0.2">
      <c r="C75" s="1"/>
      <c r="D75" s="1"/>
    </row>
    <row r="76" spans="3:4" ht="15.75" customHeight="1" x14ac:dyDescent="0.2">
      <c r="C76" s="1"/>
      <c r="D76" s="1"/>
    </row>
    <row r="77" spans="3:4" ht="15.75" customHeight="1" x14ac:dyDescent="0.2">
      <c r="C77" s="1"/>
      <c r="D77" s="1"/>
    </row>
    <row r="78" spans="3:4" ht="15.75" customHeight="1" x14ac:dyDescent="0.2">
      <c r="C78" s="1"/>
      <c r="D78" s="1"/>
    </row>
    <row r="79" spans="3:4" ht="15.75" customHeight="1" x14ac:dyDescent="0.2">
      <c r="C79" s="1"/>
      <c r="D79" s="1"/>
    </row>
    <row r="80" spans="3:4" ht="15.75" customHeight="1" x14ac:dyDescent="0.2">
      <c r="C80" s="1"/>
      <c r="D80" s="1"/>
    </row>
    <row r="81" spans="3:4" ht="15.75" customHeight="1" x14ac:dyDescent="0.2">
      <c r="C81" s="1"/>
      <c r="D81" s="1"/>
    </row>
    <row r="82" spans="3:4" ht="15.75" customHeight="1" x14ac:dyDescent="0.2">
      <c r="C82" s="1"/>
      <c r="D82" s="1"/>
    </row>
    <row r="83" spans="3:4" ht="15.75" customHeight="1" x14ac:dyDescent="0.2">
      <c r="C83" s="1"/>
      <c r="D83" s="1"/>
    </row>
    <row r="84" spans="3:4" ht="15.75" customHeight="1" x14ac:dyDescent="0.2">
      <c r="C84" s="1"/>
      <c r="D84" s="1"/>
    </row>
    <row r="85" spans="3:4" ht="15.75" customHeight="1" x14ac:dyDescent="0.2">
      <c r="C85" s="1"/>
      <c r="D85" s="1"/>
    </row>
    <row r="86" spans="3:4" ht="15.75" customHeight="1" x14ac:dyDescent="0.2">
      <c r="C86" s="1"/>
      <c r="D86" s="1"/>
    </row>
    <row r="87" spans="3:4" ht="15.75" customHeight="1" x14ac:dyDescent="0.2">
      <c r="C87" s="1"/>
      <c r="D87" s="1"/>
    </row>
    <row r="88" spans="3:4" ht="15.75" customHeight="1" x14ac:dyDescent="0.2">
      <c r="C88" s="1"/>
      <c r="D88" s="1"/>
    </row>
    <row r="89" spans="3:4" ht="15.75" customHeight="1" x14ac:dyDescent="0.2">
      <c r="C89" s="1"/>
      <c r="D89" s="1"/>
    </row>
    <row r="90" spans="3:4" ht="15.75" customHeight="1" x14ac:dyDescent="0.2">
      <c r="C90" s="1"/>
      <c r="D90" s="1"/>
    </row>
    <row r="91" spans="3:4" ht="15.75" customHeight="1" x14ac:dyDescent="0.2">
      <c r="C91" s="1"/>
      <c r="D91" s="1"/>
    </row>
    <row r="92" spans="3:4" ht="15.75" customHeight="1" x14ac:dyDescent="0.2">
      <c r="C92" s="1"/>
      <c r="D92" s="1"/>
    </row>
    <row r="93" spans="3:4" ht="15.75" customHeight="1" x14ac:dyDescent="0.2">
      <c r="C93" s="1"/>
      <c r="D93" s="1"/>
    </row>
    <row r="94" spans="3:4" ht="15.75" customHeight="1" x14ac:dyDescent="0.2">
      <c r="C94" s="1"/>
      <c r="D94" s="1"/>
    </row>
    <row r="95" spans="3:4" ht="15.75" customHeight="1" x14ac:dyDescent="0.2">
      <c r="C95" s="1"/>
      <c r="D95" s="1"/>
    </row>
    <row r="96" spans="3:4" ht="15.75" customHeight="1" x14ac:dyDescent="0.2">
      <c r="C96" s="1"/>
      <c r="D96" s="1"/>
    </row>
    <row r="97" spans="3:4" ht="15.75" customHeight="1" x14ac:dyDescent="0.2">
      <c r="C97" s="1"/>
      <c r="D97" s="1"/>
    </row>
    <row r="98" spans="3:4" ht="15.75" customHeight="1" x14ac:dyDescent="0.2">
      <c r="C98" s="1"/>
      <c r="D98" s="1"/>
    </row>
    <row r="99" spans="3:4" ht="15.75" customHeight="1" x14ac:dyDescent="0.2">
      <c r="C99" s="1"/>
      <c r="D99" s="1"/>
    </row>
    <row r="100" spans="3:4" ht="15.75" customHeight="1" x14ac:dyDescent="0.2">
      <c r="C100" s="1"/>
      <c r="D100" s="1"/>
    </row>
    <row r="101" spans="3:4" ht="15.75" customHeight="1" x14ac:dyDescent="0.2">
      <c r="C101" s="1"/>
      <c r="D101" s="1"/>
    </row>
    <row r="102" spans="3:4" ht="15.75" customHeight="1" x14ac:dyDescent="0.2">
      <c r="C102" s="1"/>
      <c r="D102" s="1"/>
    </row>
    <row r="103" spans="3:4" ht="15.75" customHeight="1" x14ac:dyDescent="0.2">
      <c r="C103" s="1"/>
      <c r="D103" s="1"/>
    </row>
    <row r="104" spans="3:4" ht="15.75" customHeight="1" x14ac:dyDescent="0.2">
      <c r="C104" s="1"/>
      <c r="D104" s="1"/>
    </row>
    <row r="105" spans="3:4" ht="15.75" customHeight="1" x14ac:dyDescent="0.2">
      <c r="C105" s="1"/>
      <c r="D105" s="1"/>
    </row>
    <row r="106" spans="3:4" ht="15.75" customHeight="1" x14ac:dyDescent="0.2">
      <c r="C106" s="1"/>
      <c r="D106" s="1"/>
    </row>
    <row r="107" spans="3:4" ht="15.75" customHeight="1" x14ac:dyDescent="0.2">
      <c r="C107" s="1"/>
      <c r="D107" s="1"/>
    </row>
    <row r="108" spans="3:4" ht="15.75" customHeight="1" x14ac:dyDescent="0.2">
      <c r="C108" s="1"/>
      <c r="D108" s="1"/>
    </row>
    <row r="109" spans="3:4" ht="15.75" customHeight="1" x14ac:dyDescent="0.2">
      <c r="C109" s="1"/>
      <c r="D109" s="1"/>
    </row>
    <row r="110" spans="3:4" ht="15.75" customHeight="1" x14ac:dyDescent="0.2">
      <c r="C110" s="1"/>
      <c r="D110" s="1"/>
    </row>
    <row r="111" spans="3:4" ht="15.75" customHeight="1" x14ac:dyDescent="0.2">
      <c r="C111" s="1"/>
      <c r="D111" s="1"/>
    </row>
    <row r="112" spans="3:4" ht="15.75" customHeight="1" x14ac:dyDescent="0.2">
      <c r="C112" s="1"/>
      <c r="D112" s="1"/>
    </row>
    <row r="113" spans="3:4" ht="15.75" customHeight="1" x14ac:dyDescent="0.2">
      <c r="C113" s="1"/>
      <c r="D113" s="1"/>
    </row>
    <row r="114" spans="3:4" ht="15.75" customHeight="1" x14ac:dyDescent="0.2">
      <c r="C114" s="1"/>
      <c r="D114" s="1"/>
    </row>
    <row r="115" spans="3:4" ht="15.75" customHeight="1" x14ac:dyDescent="0.2">
      <c r="C115" s="1"/>
      <c r="D115" s="1"/>
    </row>
    <row r="116" spans="3:4" ht="15.75" customHeight="1" x14ac:dyDescent="0.2">
      <c r="C116" s="1"/>
      <c r="D116" s="1"/>
    </row>
    <row r="117" spans="3:4" ht="15.75" customHeight="1" x14ac:dyDescent="0.2">
      <c r="C117" s="1"/>
      <c r="D117" s="1"/>
    </row>
    <row r="118" spans="3:4" ht="15.75" customHeight="1" x14ac:dyDescent="0.2">
      <c r="C118" s="1"/>
      <c r="D118" s="1"/>
    </row>
    <row r="119" spans="3:4" ht="15.75" customHeight="1" x14ac:dyDescent="0.2">
      <c r="C119" s="1"/>
      <c r="D119" s="1"/>
    </row>
    <row r="120" spans="3:4" ht="15.75" customHeight="1" x14ac:dyDescent="0.2">
      <c r="C120" s="1"/>
      <c r="D120" s="1"/>
    </row>
    <row r="121" spans="3:4" ht="15.75" customHeight="1" x14ac:dyDescent="0.2">
      <c r="C121" s="1"/>
      <c r="D121" s="1"/>
    </row>
    <row r="122" spans="3:4" ht="15.75" customHeight="1" x14ac:dyDescent="0.2">
      <c r="C122" s="1"/>
      <c r="D122" s="1"/>
    </row>
    <row r="123" spans="3:4" ht="15.75" customHeight="1" x14ac:dyDescent="0.2">
      <c r="C123" s="1"/>
      <c r="D123" s="1"/>
    </row>
    <row r="124" spans="3:4" ht="15.75" customHeight="1" x14ac:dyDescent="0.2">
      <c r="C124" s="1"/>
      <c r="D124" s="1"/>
    </row>
    <row r="125" spans="3:4" ht="15.75" customHeight="1" x14ac:dyDescent="0.2">
      <c r="C125" s="1"/>
      <c r="D125" s="1"/>
    </row>
    <row r="126" spans="3:4" ht="15.75" customHeight="1" x14ac:dyDescent="0.2">
      <c r="C126" s="1"/>
      <c r="D126" s="1"/>
    </row>
    <row r="127" spans="3:4" ht="15.75" customHeight="1" x14ac:dyDescent="0.2">
      <c r="C127" s="1"/>
      <c r="D127" s="1"/>
    </row>
    <row r="128" spans="3:4" ht="15.75" customHeight="1" x14ac:dyDescent="0.2">
      <c r="C128" s="1"/>
      <c r="D128" s="1"/>
    </row>
    <row r="129" spans="3:4" ht="15.75" customHeight="1" x14ac:dyDescent="0.2">
      <c r="C129" s="1"/>
      <c r="D129" s="1"/>
    </row>
    <row r="130" spans="3:4" ht="15.75" customHeight="1" x14ac:dyDescent="0.2">
      <c r="C130" s="1"/>
      <c r="D130" s="1"/>
    </row>
    <row r="131" spans="3:4" ht="15.75" customHeight="1" x14ac:dyDescent="0.2">
      <c r="C131" s="1"/>
      <c r="D131" s="1"/>
    </row>
    <row r="132" spans="3:4" ht="15.75" customHeight="1" x14ac:dyDescent="0.2">
      <c r="C132" s="1"/>
      <c r="D132" s="1"/>
    </row>
    <row r="133" spans="3:4" ht="15.75" customHeight="1" x14ac:dyDescent="0.2">
      <c r="C133" s="1"/>
      <c r="D133" s="1"/>
    </row>
    <row r="134" spans="3:4" ht="15.75" customHeight="1" x14ac:dyDescent="0.2">
      <c r="C134" s="1"/>
      <c r="D134" s="1"/>
    </row>
    <row r="135" spans="3:4" ht="15.75" customHeight="1" x14ac:dyDescent="0.2">
      <c r="C135" s="1"/>
      <c r="D135" s="1"/>
    </row>
    <row r="136" spans="3:4" ht="15.75" customHeight="1" x14ac:dyDescent="0.2">
      <c r="C136" s="1"/>
      <c r="D136" s="1"/>
    </row>
    <row r="137" spans="3:4" ht="15.75" customHeight="1" x14ac:dyDescent="0.2">
      <c r="C137" s="1"/>
      <c r="D137" s="1"/>
    </row>
    <row r="138" spans="3:4" ht="15.75" customHeight="1" x14ac:dyDescent="0.2">
      <c r="C138" s="1"/>
      <c r="D138" s="1"/>
    </row>
    <row r="139" spans="3:4" ht="15.75" customHeight="1" x14ac:dyDescent="0.2">
      <c r="C139" s="1"/>
      <c r="D139" s="1"/>
    </row>
    <row r="140" spans="3:4" ht="15.75" customHeight="1" x14ac:dyDescent="0.2">
      <c r="C140" s="1"/>
      <c r="D140" s="1"/>
    </row>
    <row r="141" spans="3:4" ht="15.75" customHeight="1" x14ac:dyDescent="0.2">
      <c r="C141" s="1"/>
      <c r="D141" s="1"/>
    </row>
    <row r="142" spans="3:4" ht="15.75" customHeight="1" x14ac:dyDescent="0.2">
      <c r="C142" s="1"/>
      <c r="D142" s="1"/>
    </row>
    <row r="143" spans="3:4" ht="15.75" customHeight="1" x14ac:dyDescent="0.2">
      <c r="C143" s="1"/>
      <c r="D143" s="1"/>
    </row>
    <row r="144" spans="3:4" ht="15.75" customHeight="1" x14ac:dyDescent="0.2">
      <c r="C144" s="1"/>
      <c r="D144" s="1"/>
    </row>
    <row r="145" spans="3:4" ht="15.75" customHeight="1" x14ac:dyDescent="0.2">
      <c r="C145" s="1"/>
      <c r="D145" s="1"/>
    </row>
    <row r="146" spans="3:4" ht="15.75" customHeight="1" x14ac:dyDescent="0.2">
      <c r="C146" s="1"/>
      <c r="D146" s="1"/>
    </row>
    <row r="147" spans="3:4" ht="15.75" customHeight="1" x14ac:dyDescent="0.2">
      <c r="C147" s="1"/>
      <c r="D147" s="1"/>
    </row>
    <row r="148" spans="3:4" ht="15.75" customHeight="1" x14ac:dyDescent="0.2">
      <c r="C148" s="1"/>
      <c r="D148" s="1"/>
    </row>
    <row r="149" spans="3:4" ht="15.75" customHeight="1" x14ac:dyDescent="0.2">
      <c r="C149" s="1"/>
      <c r="D149" s="1"/>
    </row>
    <row r="150" spans="3:4" ht="15.75" customHeight="1" x14ac:dyDescent="0.2">
      <c r="C150" s="1"/>
      <c r="D150" s="1"/>
    </row>
    <row r="151" spans="3:4" ht="15.75" customHeight="1" x14ac:dyDescent="0.2">
      <c r="C151" s="1"/>
      <c r="D151" s="1"/>
    </row>
    <row r="152" spans="3:4" ht="15.75" customHeight="1" x14ac:dyDescent="0.2">
      <c r="C152" s="1"/>
      <c r="D152" s="1"/>
    </row>
    <row r="153" spans="3:4" ht="15.75" customHeight="1" x14ac:dyDescent="0.2">
      <c r="C153" s="1"/>
      <c r="D153" s="1"/>
    </row>
    <row r="154" spans="3:4" ht="15.75" customHeight="1" x14ac:dyDescent="0.2">
      <c r="C154" s="1"/>
      <c r="D154" s="1"/>
    </row>
    <row r="155" spans="3:4" ht="15.75" customHeight="1" x14ac:dyDescent="0.2">
      <c r="C155" s="1"/>
      <c r="D155" s="1"/>
    </row>
    <row r="156" spans="3:4" ht="15.75" customHeight="1" x14ac:dyDescent="0.2">
      <c r="C156" s="1"/>
      <c r="D156" s="1"/>
    </row>
    <row r="157" spans="3:4" ht="15.75" customHeight="1" x14ac:dyDescent="0.2">
      <c r="C157" s="1"/>
      <c r="D157" s="1"/>
    </row>
    <row r="158" spans="3:4" ht="15.75" customHeight="1" x14ac:dyDescent="0.2">
      <c r="C158" s="1"/>
      <c r="D158" s="1"/>
    </row>
    <row r="159" spans="3:4" ht="15.75" customHeight="1" x14ac:dyDescent="0.2">
      <c r="C159" s="1"/>
      <c r="D159" s="1"/>
    </row>
    <row r="160" spans="3:4" ht="15.75" customHeight="1" x14ac:dyDescent="0.2">
      <c r="C160" s="1"/>
      <c r="D160" s="1"/>
    </row>
    <row r="161" spans="3:4" ht="15.75" customHeight="1" x14ac:dyDescent="0.2">
      <c r="C161" s="1"/>
      <c r="D161" s="1"/>
    </row>
    <row r="162" spans="3:4" ht="15.75" customHeight="1" x14ac:dyDescent="0.2">
      <c r="C162" s="1"/>
      <c r="D162" s="1"/>
    </row>
    <row r="163" spans="3:4" ht="15.75" customHeight="1" x14ac:dyDescent="0.2">
      <c r="C163" s="1"/>
      <c r="D163" s="1"/>
    </row>
    <row r="164" spans="3:4" ht="15.75" customHeight="1" x14ac:dyDescent="0.2">
      <c r="C164" s="1"/>
      <c r="D164" s="1"/>
    </row>
    <row r="165" spans="3:4" ht="15.75" customHeight="1" x14ac:dyDescent="0.2">
      <c r="C165" s="1"/>
      <c r="D165" s="1"/>
    </row>
    <row r="166" spans="3:4" ht="15.75" customHeight="1" x14ac:dyDescent="0.2">
      <c r="C166" s="1"/>
      <c r="D166" s="1"/>
    </row>
    <row r="167" spans="3:4" ht="15.75" customHeight="1" x14ac:dyDescent="0.2">
      <c r="C167" s="1"/>
      <c r="D167" s="1"/>
    </row>
    <row r="168" spans="3:4" ht="15.75" customHeight="1" x14ac:dyDescent="0.2">
      <c r="C168" s="1"/>
      <c r="D168" s="1"/>
    </row>
    <row r="169" spans="3:4" ht="15.75" customHeight="1" x14ac:dyDescent="0.2">
      <c r="C169" s="1"/>
      <c r="D169" s="1"/>
    </row>
    <row r="170" spans="3:4" ht="15.75" customHeight="1" x14ac:dyDescent="0.2">
      <c r="C170" s="1"/>
      <c r="D170" s="1"/>
    </row>
    <row r="171" spans="3:4" ht="15.75" customHeight="1" x14ac:dyDescent="0.2">
      <c r="C171" s="1"/>
      <c r="D171" s="1"/>
    </row>
    <row r="172" spans="3:4" ht="15.75" customHeight="1" x14ac:dyDescent="0.2">
      <c r="C172" s="1"/>
      <c r="D172" s="1"/>
    </row>
    <row r="173" spans="3:4" ht="15.75" customHeight="1" x14ac:dyDescent="0.2">
      <c r="C173" s="1"/>
      <c r="D173" s="1"/>
    </row>
    <row r="174" spans="3:4" ht="15.75" customHeight="1" x14ac:dyDescent="0.2">
      <c r="C174" s="1"/>
      <c r="D174" s="1"/>
    </row>
    <row r="175" spans="3:4" ht="15.75" customHeight="1" x14ac:dyDescent="0.2">
      <c r="C175" s="1"/>
      <c r="D175" s="1"/>
    </row>
    <row r="176" spans="3:4" ht="15.75" customHeight="1" x14ac:dyDescent="0.2">
      <c r="C176" s="1"/>
      <c r="D176" s="1"/>
    </row>
    <row r="177" spans="3:4" ht="15.75" customHeight="1" x14ac:dyDescent="0.2">
      <c r="C177" s="1"/>
      <c r="D177" s="1"/>
    </row>
    <row r="178" spans="3:4" ht="15.75" customHeight="1" x14ac:dyDescent="0.2">
      <c r="C178" s="1"/>
      <c r="D178" s="1"/>
    </row>
    <row r="179" spans="3:4" ht="15.75" customHeight="1" x14ac:dyDescent="0.2">
      <c r="C179" s="1"/>
      <c r="D179" s="1"/>
    </row>
    <row r="180" spans="3:4" ht="15.75" customHeight="1" x14ac:dyDescent="0.2">
      <c r="C180" s="1"/>
      <c r="D180" s="1"/>
    </row>
    <row r="181" spans="3:4" ht="15.75" customHeight="1" x14ac:dyDescent="0.2">
      <c r="C181" s="1"/>
      <c r="D181" s="1"/>
    </row>
    <row r="182" spans="3:4" ht="15.75" customHeight="1" x14ac:dyDescent="0.2">
      <c r="C182" s="1"/>
      <c r="D182" s="1"/>
    </row>
    <row r="183" spans="3:4" ht="15.75" customHeight="1" x14ac:dyDescent="0.2">
      <c r="C183" s="1"/>
      <c r="D183" s="1"/>
    </row>
    <row r="184" spans="3:4" ht="15.75" customHeight="1" x14ac:dyDescent="0.2">
      <c r="C184" s="1"/>
      <c r="D184" s="1"/>
    </row>
    <row r="185" spans="3:4" ht="15.75" customHeight="1" x14ac:dyDescent="0.2">
      <c r="C185" s="1"/>
      <c r="D185" s="1"/>
    </row>
    <row r="186" spans="3:4" ht="15.75" customHeight="1" x14ac:dyDescent="0.2">
      <c r="C186" s="1"/>
      <c r="D186" s="1"/>
    </row>
    <row r="187" spans="3:4" ht="15.75" customHeight="1" x14ac:dyDescent="0.2">
      <c r="C187" s="1"/>
      <c r="D187" s="1"/>
    </row>
    <row r="188" spans="3:4" ht="15.75" customHeight="1" x14ac:dyDescent="0.2">
      <c r="C188" s="1"/>
      <c r="D188" s="1"/>
    </row>
    <row r="189" spans="3:4" ht="15.75" customHeight="1" x14ac:dyDescent="0.2">
      <c r="C189" s="1"/>
      <c r="D189" s="1"/>
    </row>
    <row r="190" spans="3:4" ht="15.75" customHeight="1" x14ac:dyDescent="0.2">
      <c r="C190" s="1"/>
      <c r="D190" s="1"/>
    </row>
    <row r="191" spans="3:4" ht="15.75" customHeight="1" x14ac:dyDescent="0.2">
      <c r="C191" s="1"/>
      <c r="D191" s="1"/>
    </row>
    <row r="192" spans="3:4" ht="15.75" customHeight="1" x14ac:dyDescent="0.2">
      <c r="C192" s="1"/>
      <c r="D192" s="1"/>
    </row>
    <row r="193" spans="3:4" ht="15.75" customHeight="1" x14ac:dyDescent="0.2">
      <c r="C193" s="1"/>
      <c r="D193" s="1"/>
    </row>
    <row r="194" spans="3:4" ht="15.75" customHeight="1" x14ac:dyDescent="0.2">
      <c r="C194" s="1"/>
      <c r="D194" s="1"/>
    </row>
    <row r="195" spans="3:4" ht="15.75" customHeight="1" x14ac:dyDescent="0.2">
      <c r="C195" s="1"/>
      <c r="D195" s="1"/>
    </row>
    <row r="196" spans="3:4" ht="15.75" customHeight="1" x14ac:dyDescent="0.2">
      <c r="C196" s="1"/>
      <c r="D196" s="1"/>
    </row>
    <row r="197" spans="3:4" ht="15.75" customHeight="1" x14ac:dyDescent="0.2">
      <c r="C197" s="1"/>
      <c r="D197" s="1"/>
    </row>
    <row r="198" spans="3:4" ht="15.75" customHeight="1" x14ac:dyDescent="0.2">
      <c r="C198" s="1"/>
      <c r="D198" s="1"/>
    </row>
    <row r="199" spans="3:4" ht="15.75" customHeight="1" x14ac:dyDescent="0.2">
      <c r="C199" s="1"/>
      <c r="D199" s="1"/>
    </row>
    <row r="200" spans="3:4" ht="15.75" customHeight="1" x14ac:dyDescent="0.2">
      <c r="C200" s="1"/>
      <c r="D200" s="1"/>
    </row>
    <row r="201" spans="3:4" ht="15.75" customHeight="1" x14ac:dyDescent="0.2">
      <c r="C201" s="1"/>
      <c r="D201" s="1"/>
    </row>
    <row r="202" spans="3:4" ht="15.75" customHeight="1" x14ac:dyDescent="0.2">
      <c r="C202" s="1"/>
      <c r="D202" s="1"/>
    </row>
    <row r="203" spans="3:4" ht="15.75" customHeight="1" x14ac:dyDescent="0.2">
      <c r="C203" s="1"/>
      <c r="D203" s="1"/>
    </row>
    <row r="204" spans="3:4" ht="15.75" customHeight="1" x14ac:dyDescent="0.2">
      <c r="C204" s="1"/>
      <c r="D204" s="1"/>
    </row>
    <row r="205" spans="3:4" ht="15.75" customHeight="1" x14ac:dyDescent="0.2">
      <c r="C205" s="1"/>
      <c r="D205" s="1"/>
    </row>
    <row r="206" spans="3:4" ht="15.75" customHeight="1" x14ac:dyDescent="0.2">
      <c r="C206" s="1"/>
      <c r="D206" s="1"/>
    </row>
    <row r="207" spans="3:4" ht="15.75" customHeight="1" x14ac:dyDescent="0.2">
      <c r="C207" s="1"/>
      <c r="D207" s="1"/>
    </row>
    <row r="208" spans="3:4" ht="15.75" customHeight="1" x14ac:dyDescent="0.2">
      <c r="C208" s="1"/>
      <c r="D208" s="1"/>
    </row>
    <row r="209" spans="3:4" ht="15.75" customHeight="1" x14ac:dyDescent="0.2">
      <c r="C209" s="1"/>
      <c r="D209" s="1"/>
    </row>
    <row r="210" spans="3:4" ht="15.75" customHeight="1" x14ac:dyDescent="0.2">
      <c r="C210" s="1"/>
      <c r="D210" s="1"/>
    </row>
    <row r="211" spans="3:4" ht="15.75" customHeight="1" x14ac:dyDescent="0.2">
      <c r="C211" s="1"/>
      <c r="D211" s="1"/>
    </row>
    <row r="212" spans="3:4" ht="15.75" customHeight="1" x14ac:dyDescent="0.2">
      <c r="C212" s="1"/>
      <c r="D212" s="1"/>
    </row>
    <row r="213" spans="3:4" ht="15.75" customHeight="1" x14ac:dyDescent="0.2">
      <c r="C213" s="1"/>
      <c r="D213" s="1"/>
    </row>
    <row r="214" spans="3:4" ht="15.75" customHeight="1" x14ac:dyDescent="0.2">
      <c r="C214" s="1"/>
      <c r="D214" s="1"/>
    </row>
    <row r="215" spans="3:4" ht="15.75" customHeight="1" x14ac:dyDescent="0.2">
      <c r="C215" s="1"/>
      <c r="D215" s="1"/>
    </row>
    <row r="216" spans="3:4" ht="15.75" customHeight="1" x14ac:dyDescent="0.2">
      <c r="C216" s="1"/>
      <c r="D216" s="1"/>
    </row>
    <row r="217" spans="3:4" ht="15.75" customHeight="1" x14ac:dyDescent="0.2">
      <c r="C217" s="1"/>
      <c r="D217" s="1"/>
    </row>
    <row r="218" spans="3:4" ht="15.75" customHeight="1" x14ac:dyDescent="0.2">
      <c r="C218" s="1"/>
      <c r="D218" s="1"/>
    </row>
    <row r="219" spans="3:4" ht="15.75" customHeight="1" x14ac:dyDescent="0.2">
      <c r="C219" s="1"/>
      <c r="D219" s="1"/>
    </row>
    <row r="220" spans="3:4" ht="15.75" customHeight="1" x14ac:dyDescent="0.2">
      <c r="C220" s="1"/>
      <c r="D220" s="1"/>
    </row>
    <row r="221" spans="3:4" ht="15.75" customHeight="1" x14ac:dyDescent="0.2">
      <c r="C221" s="1"/>
      <c r="D221" s="1"/>
    </row>
    <row r="222" spans="3:4" ht="15.75" customHeight="1" x14ac:dyDescent="0.2">
      <c r="C222" s="1"/>
      <c r="D222" s="1"/>
    </row>
    <row r="223" spans="3:4" ht="15.75" customHeight="1" x14ac:dyDescent="0.2">
      <c r="C223" s="1"/>
      <c r="D223" s="1"/>
    </row>
    <row r="224" spans="3:4" ht="15.75" customHeight="1" x14ac:dyDescent="0.2">
      <c r="C224" s="1"/>
      <c r="D224" s="1"/>
    </row>
    <row r="225" spans="3:4" ht="15.75" customHeight="1" x14ac:dyDescent="0.2">
      <c r="C225" s="1"/>
      <c r="D225" s="1"/>
    </row>
    <row r="226" spans="3:4" ht="15.75" customHeight="1" x14ac:dyDescent="0.2">
      <c r="C226" s="1"/>
      <c r="D226" s="1"/>
    </row>
    <row r="227" spans="3:4" ht="15.75" customHeight="1" x14ac:dyDescent="0.2">
      <c r="C227" s="1"/>
      <c r="D227" s="1"/>
    </row>
    <row r="228" spans="3:4" ht="15.75" customHeight="1" x14ac:dyDescent="0.2">
      <c r="C228" s="1"/>
      <c r="D228" s="1"/>
    </row>
    <row r="229" spans="3:4" ht="15.75" customHeight="1" x14ac:dyDescent="0.2">
      <c r="C229" s="1"/>
      <c r="D229" s="1"/>
    </row>
    <row r="230" spans="3:4" ht="15.75" customHeight="1" x14ac:dyDescent="0.2">
      <c r="C230" s="1"/>
      <c r="D230" s="1"/>
    </row>
    <row r="231" spans="3:4" ht="15.75" customHeight="1" x14ac:dyDescent="0.2">
      <c r="C231" s="1"/>
      <c r="D231" s="1"/>
    </row>
    <row r="232" spans="3:4" ht="15.75" customHeight="1" x14ac:dyDescent="0.2">
      <c r="C232" s="1"/>
      <c r="D232" s="1"/>
    </row>
    <row r="233" spans="3:4" ht="15.75" customHeight="1" x14ac:dyDescent="0.2">
      <c r="C233" s="1"/>
      <c r="D233" s="1"/>
    </row>
    <row r="234" spans="3:4" ht="15.75" customHeight="1" x14ac:dyDescent="0.2">
      <c r="C234" s="1"/>
      <c r="D234" s="1"/>
    </row>
    <row r="235" spans="3:4" ht="15.75" customHeight="1" x14ac:dyDescent="0.2">
      <c r="C235" s="1"/>
      <c r="D235" s="1"/>
    </row>
    <row r="236" spans="3:4" ht="15.75" customHeight="1" x14ac:dyDescent="0.2">
      <c r="C236" s="1"/>
      <c r="D236" s="1"/>
    </row>
    <row r="237" spans="3:4" ht="15.75" customHeight="1" x14ac:dyDescent="0.2">
      <c r="C237" s="1"/>
      <c r="D237" s="1"/>
    </row>
    <row r="238" spans="3:4" ht="15.75" customHeight="1" x14ac:dyDescent="0.2">
      <c r="C238" s="1"/>
      <c r="D238" s="1"/>
    </row>
    <row r="239" spans="3:4" ht="15.75" customHeight="1" x14ac:dyDescent="0.2">
      <c r="C239" s="1"/>
      <c r="D239" s="1"/>
    </row>
    <row r="240" spans="3:4" ht="15.75" customHeight="1" x14ac:dyDescent="0.2">
      <c r="C240" s="1"/>
      <c r="D240" s="1"/>
    </row>
    <row r="241" spans="3:4" ht="15.75" customHeight="1" x14ac:dyDescent="0.2">
      <c r="C241" s="1"/>
      <c r="D241" s="1"/>
    </row>
    <row r="242" spans="3:4" ht="15.75" customHeight="1" x14ac:dyDescent="0.2">
      <c r="C242" s="1"/>
      <c r="D242" s="1"/>
    </row>
    <row r="243" spans="3:4" ht="15.75" customHeight="1" x14ac:dyDescent="0.2">
      <c r="C243" s="1"/>
      <c r="D243" s="1"/>
    </row>
    <row r="244" spans="3:4" ht="15.75" customHeight="1" x14ac:dyDescent="0.2">
      <c r="C244" s="1"/>
      <c r="D244" s="1"/>
    </row>
    <row r="245" spans="3:4" ht="15.75" customHeight="1" x14ac:dyDescent="0.2">
      <c r="C245" s="1"/>
      <c r="D245" s="1"/>
    </row>
    <row r="246" spans="3:4" ht="15.75" customHeight="1" x14ac:dyDescent="0.2">
      <c r="C246" s="1"/>
      <c r="D246" s="1"/>
    </row>
    <row r="247" spans="3:4" ht="15.75" customHeight="1" x14ac:dyDescent="0.2">
      <c r="C247" s="1"/>
      <c r="D247" s="1"/>
    </row>
    <row r="248" spans="3:4" ht="15.75" customHeight="1" x14ac:dyDescent="0.2">
      <c r="C248" s="1"/>
      <c r="D248" s="1"/>
    </row>
    <row r="249" spans="3:4" ht="15.75" customHeight="1" x14ac:dyDescent="0.2">
      <c r="C249" s="1"/>
      <c r="D249" s="1"/>
    </row>
    <row r="250" spans="3:4" ht="15.75" customHeight="1" x14ac:dyDescent="0.2">
      <c r="C250" s="1"/>
      <c r="D250" s="1"/>
    </row>
    <row r="251" spans="3:4" ht="15.75" customHeight="1" x14ac:dyDescent="0.2">
      <c r="C251" s="1"/>
      <c r="D251" s="1"/>
    </row>
    <row r="252" spans="3:4" ht="15.75" customHeight="1" x14ac:dyDescent="0.2">
      <c r="C252" s="1"/>
      <c r="D252" s="1"/>
    </row>
    <row r="253" spans="3:4" ht="15.75" customHeight="1" x14ac:dyDescent="0.2">
      <c r="C253" s="1"/>
      <c r="D253" s="1"/>
    </row>
    <row r="254" spans="3:4" ht="15.75" customHeight="1" x14ac:dyDescent="0.2">
      <c r="C254" s="1"/>
      <c r="D254" s="1"/>
    </row>
    <row r="255" spans="3:4" ht="15.75" customHeight="1" x14ac:dyDescent="0.2">
      <c r="C255" s="1"/>
      <c r="D255" s="1"/>
    </row>
    <row r="256" spans="3:4" ht="15.75" customHeight="1" x14ac:dyDescent="0.2">
      <c r="C256" s="1"/>
      <c r="D256" s="1"/>
    </row>
    <row r="257" spans="3:4" ht="15.75" customHeight="1" x14ac:dyDescent="0.2">
      <c r="C257" s="1"/>
      <c r="D257" s="1"/>
    </row>
    <row r="258" spans="3:4" ht="15.75" customHeight="1" x14ac:dyDescent="0.2">
      <c r="C258" s="1"/>
      <c r="D258" s="1"/>
    </row>
    <row r="259" spans="3:4" ht="15.75" customHeight="1" x14ac:dyDescent="0.2">
      <c r="C259" s="1"/>
      <c r="D259" s="1"/>
    </row>
    <row r="260" spans="3:4" ht="15.75" customHeight="1" x14ac:dyDescent="0.2">
      <c r="C260" s="1"/>
      <c r="D260" s="1"/>
    </row>
    <row r="261" spans="3:4" ht="15.75" customHeight="1" x14ac:dyDescent="0.2">
      <c r="C261" s="1"/>
      <c r="D261" s="1"/>
    </row>
    <row r="262" spans="3:4" ht="15.75" customHeight="1" x14ac:dyDescent="0.2">
      <c r="C262" s="1"/>
      <c r="D262" s="1"/>
    </row>
    <row r="263" spans="3:4" ht="15.75" customHeight="1" x14ac:dyDescent="0.2">
      <c r="C263" s="1"/>
      <c r="D263" s="1"/>
    </row>
    <row r="264" spans="3:4" ht="15.75" customHeight="1" x14ac:dyDescent="0.2">
      <c r="C264" s="1"/>
      <c r="D264" s="1"/>
    </row>
    <row r="265" spans="3:4" ht="15.75" customHeight="1" x14ac:dyDescent="0.2">
      <c r="C265" s="1"/>
      <c r="D265" s="1"/>
    </row>
    <row r="266" spans="3:4" ht="15.75" customHeight="1" x14ac:dyDescent="0.2">
      <c r="C266" s="1"/>
      <c r="D266" s="1"/>
    </row>
    <row r="267" spans="3:4" ht="15.75" customHeight="1" x14ac:dyDescent="0.2">
      <c r="C267" s="1"/>
      <c r="D267" s="1"/>
    </row>
    <row r="268" spans="3:4" ht="15.75" customHeight="1" x14ac:dyDescent="0.2">
      <c r="C268" s="1"/>
      <c r="D268" s="1"/>
    </row>
    <row r="269" spans="3:4" ht="15.75" customHeight="1" x14ac:dyDescent="0.2">
      <c r="C269" s="1"/>
      <c r="D269" s="1"/>
    </row>
    <row r="270" spans="3:4" ht="15.75" customHeight="1" x14ac:dyDescent="0.2">
      <c r="C270" s="1"/>
      <c r="D270" s="1"/>
    </row>
    <row r="271" spans="3:4" ht="15.75" customHeight="1" x14ac:dyDescent="0.2">
      <c r="C271" s="1"/>
      <c r="D271" s="1"/>
    </row>
    <row r="272" spans="3:4" ht="15.75" customHeight="1" x14ac:dyDescent="0.2">
      <c r="C272" s="1"/>
      <c r="D272" s="1"/>
    </row>
    <row r="273" spans="3:4" ht="15.75" customHeight="1" x14ac:dyDescent="0.2">
      <c r="C273" s="1"/>
      <c r="D273" s="1"/>
    </row>
    <row r="274" spans="3:4" ht="15.75" customHeight="1" x14ac:dyDescent="0.2">
      <c r="C274" s="1"/>
      <c r="D274" s="1"/>
    </row>
    <row r="275" spans="3:4" ht="15.75" customHeight="1" x14ac:dyDescent="0.2">
      <c r="C275" s="1"/>
      <c r="D275" s="1"/>
    </row>
    <row r="276" spans="3:4" ht="15.75" customHeight="1" x14ac:dyDescent="0.2">
      <c r="C276" s="1"/>
      <c r="D276" s="1"/>
    </row>
    <row r="277" spans="3:4" ht="15.75" customHeight="1" x14ac:dyDescent="0.2">
      <c r="C277" s="1"/>
      <c r="D277" s="1"/>
    </row>
    <row r="278" spans="3:4" ht="15.75" customHeight="1" x14ac:dyDescent="0.2">
      <c r="C278" s="1"/>
      <c r="D278" s="1"/>
    </row>
    <row r="279" spans="3:4" ht="15.75" customHeight="1" x14ac:dyDescent="0.2">
      <c r="C279" s="1"/>
      <c r="D279" s="1"/>
    </row>
    <row r="280" spans="3:4" ht="15.75" customHeight="1" x14ac:dyDescent="0.2">
      <c r="C280" s="1"/>
      <c r="D280" s="1"/>
    </row>
    <row r="281" spans="3:4" ht="15.75" customHeight="1" x14ac:dyDescent="0.2">
      <c r="C281" s="1"/>
      <c r="D281" s="1"/>
    </row>
    <row r="282" spans="3:4" ht="15.75" customHeight="1" x14ac:dyDescent="0.2">
      <c r="C282" s="1"/>
      <c r="D282" s="1"/>
    </row>
    <row r="283" spans="3:4" ht="15.75" customHeight="1" x14ac:dyDescent="0.2">
      <c r="C283" s="1"/>
      <c r="D283" s="1"/>
    </row>
    <row r="284" spans="3:4" ht="15.75" customHeight="1" x14ac:dyDescent="0.2">
      <c r="C284" s="1"/>
      <c r="D284" s="1"/>
    </row>
    <row r="285" spans="3:4" ht="15.75" customHeight="1" x14ac:dyDescent="0.2">
      <c r="C285" s="1"/>
      <c r="D285" s="1"/>
    </row>
    <row r="286" spans="3:4" ht="15.75" customHeight="1" x14ac:dyDescent="0.2">
      <c r="C286" s="1"/>
      <c r="D286" s="1"/>
    </row>
    <row r="287" spans="3:4" ht="15.75" customHeight="1" x14ac:dyDescent="0.2">
      <c r="C287" s="1"/>
      <c r="D287" s="1"/>
    </row>
    <row r="288" spans="3:4" ht="15.75" customHeight="1" x14ac:dyDescent="0.2">
      <c r="C288" s="1"/>
      <c r="D288" s="1"/>
    </row>
    <row r="289" spans="3:4" ht="15.75" customHeight="1" x14ac:dyDescent="0.2">
      <c r="C289" s="1"/>
      <c r="D289" s="1"/>
    </row>
    <row r="290" spans="3:4" ht="15.75" customHeight="1" x14ac:dyDescent="0.2">
      <c r="C290" s="1"/>
      <c r="D290" s="1"/>
    </row>
    <row r="291" spans="3:4" ht="15.75" customHeight="1" x14ac:dyDescent="0.2">
      <c r="C291" s="1"/>
      <c r="D291" s="1"/>
    </row>
    <row r="292" spans="3:4" ht="15.75" customHeight="1" x14ac:dyDescent="0.2">
      <c r="C292" s="1"/>
      <c r="D292" s="1"/>
    </row>
    <row r="293" spans="3:4" ht="15.75" customHeight="1" x14ac:dyDescent="0.2">
      <c r="C293" s="1"/>
      <c r="D293" s="1"/>
    </row>
    <row r="294" spans="3:4" ht="15.75" customHeight="1" x14ac:dyDescent="0.2">
      <c r="C294" s="1"/>
      <c r="D294" s="1"/>
    </row>
    <row r="295" spans="3:4" ht="15.75" customHeight="1" x14ac:dyDescent="0.2">
      <c r="C295" s="1"/>
      <c r="D295" s="1"/>
    </row>
    <row r="296" spans="3:4" ht="15.75" customHeight="1" x14ac:dyDescent="0.2">
      <c r="C296" s="1"/>
      <c r="D296" s="1"/>
    </row>
    <row r="297" spans="3:4" ht="15.75" customHeight="1" x14ac:dyDescent="0.2">
      <c r="C297" s="1"/>
      <c r="D297" s="1"/>
    </row>
    <row r="298" spans="3:4" ht="15.75" customHeight="1" x14ac:dyDescent="0.2">
      <c r="C298" s="1"/>
      <c r="D298" s="1"/>
    </row>
    <row r="299" spans="3:4" ht="15.75" customHeight="1" x14ac:dyDescent="0.2">
      <c r="C299" s="1"/>
      <c r="D299" s="1"/>
    </row>
    <row r="300" spans="3:4" ht="15.75" customHeight="1" x14ac:dyDescent="0.2">
      <c r="C300" s="1"/>
      <c r="D300" s="1"/>
    </row>
    <row r="301" spans="3:4" ht="15.75" customHeight="1" x14ac:dyDescent="0.2">
      <c r="C301" s="1"/>
      <c r="D301" s="1"/>
    </row>
    <row r="302" spans="3:4" ht="15.75" customHeight="1" x14ac:dyDescent="0.2">
      <c r="C302" s="1"/>
      <c r="D302" s="1"/>
    </row>
    <row r="303" spans="3:4" ht="15.75" customHeight="1" x14ac:dyDescent="0.2">
      <c r="C303" s="1"/>
      <c r="D303" s="1"/>
    </row>
    <row r="304" spans="3:4" ht="15.75" customHeight="1" x14ac:dyDescent="0.2">
      <c r="C304" s="1"/>
      <c r="D304" s="1"/>
    </row>
    <row r="305" spans="3:4" ht="15.75" customHeight="1" x14ac:dyDescent="0.2">
      <c r="C305" s="1"/>
      <c r="D305" s="1"/>
    </row>
    <row r="306" spans="3:4" ht="15.75" customHeight="1" x14ac:dyDescent="0.2">
      <c r="C306" s="1"/>
      <c r="D306" s="1"/>
    </row>
    <row r="307" spans="3:4" ht="15.75" customHeight="1" x14ac:dyDescent="0.2">
      <c r="C307" s="1"/>
      <c r="D307" s="1"/>
    </row>
    <row r="308" spans="3:4" ht="15.75" customHeight="1" x14ac:dyDescent="0.2">
      <c r="C308" s="1"/>
      <c r="D308" s="1"/>
    </row>
    <row r="309" spans="3:4" ht="15.75" customHeight="1" x14ac:dyDescent="0.2">
      <c r="C309" s="1"/>
      <c r="D309" s="1"/>
    </row>
    <row r="310" spans="3:4" ht="15.75" customHeight="1" x14ac:dyDescent="0.2">
      <c r="C310" s="1"/>
      <c r="D310" s="1"/>
    </row>
    <row r="311" spans="3:4" ht="15.75" customHeight="1" x14ac:dyDescent="0.2">
      <c r="C311" s="1"/>
      <c r="D311" s="1"/>
    </row>
    <row r="312" spans="3:4" ht="15.75" customHeight="1" x14ac:dyDescent="0.2">
      <c r="C312" s="1"/>
      <c r="D312" s="1"/>
    </row>
    <row r="313" spans="3:4" ht="15.75" customHeight="1" x14ac:dyDescent="0.2">
      <c r="C313" s="1"/>
      <c r="D313" s="1"/>
    </row>
    <row r="314" spans="3:4" ht="15.75" customHeight="1" x14ac:dyDescent="0.2">
      <c r="C314" s="1"/>
      <c r="D314" s="1"/>
    </row>
    <row r="315" spans="3:4" ht="15.75" customHeight="1" x14ac:dyDescent="0.2">
      <c r="C315" s="1"/>
      <c r="D315" s="1"/>
    </row>
    <row r="316" spans="3:4" ht="15.75" customHeight="1" x14ac:dyDescent="0.2">
      <c r="C316" s="1"/>
      <c r="D316" s="1"/>
    </row>
    <row r="317" spans="3:4" ht="15.75" customHeight="1" x14ac:dyDescent="0.2">
      <c r="C317" s="1"/>
      <c r="D317" s="1"/>
    </row>
    <row r="318" spans="3:4" ht="15.75" customHeight="1" x14ac:dyDescent="0.2">
      <c r="C318" s="1"/>
      <c r="D318" s="1"/>
    </row>
    <row r="319" spans="3:4" ht="15.75" customHeight="1" x14ac:dyDescent="0.2">
      <c r="C319" s="1"/>
      <c r="D319" s="1"/>
    </row>
    <row r="320" spans="3:4" ht="15.75" customHeight="1" x14ac:dyDescent="0.2">
      <c r="C320" s="1"/>
      <c r="D320" s="1"/>
    </row>
    <row r="321" spans="3:4" ht="15.75" customHeight="1" x14ac:dyDescent="0.2">
      <c r="C321" s="1"/>
      <c r="D321" s="1"/>
    </row>
    <row r="322" spans="3:4" ht="15.75" customHeight="1" x14ac:dyDescent="0.2">
      <c r="C322" s="1"/>
      <c r="D322" s="1"/>
    </row>
    <row r="323" spans="3:4" ht="15.75" customHeight="1" x14ac:dyDescent="0.2">
      <c r="C323" s="1"/>
      <c r="D323" s="1"/>
    </row>
    <row r="324" spans="3:4" ht="15.75" customHeight="1" x14ac:dyDescent="0.2">
      <c r="C324" s="1"/>
      <c r="D324" s="1"/>
    </row>
    <row r="325" spans="3:4" ht="15.75" customHeight="1" x14ac:dyDescent="0.2">
      <c r="C325" s="1"/>
      <c r="D325" s="1"/>
    </row>
    <row r="326" spans="3:4" ht="15.75" customHeight="1" x14ac:dyDescent="0.2">
      <c r="C326" s="1"/>
      <c r="D326" s="1"/>
    </row>
    <row r="327" spans="3:4" ht="15.75" customHeight="1" x14ac:dyDescent="0.2">
      <c r="C327" s="1"/>
      <c r="D327" s="1"/>
    </row>
    <row r="328" spans="3:4" ht="15.75" customHeight="1" x14ac:dyDescent="0.2">
      <c r="C328" s="1"/>
      <c r="D328" s="1"/>
    </row>
    <row r="329" spans="3:4" ht="15.75" customHeight="1" x14ac:dyDescent="0.2">
      <c r="C329" s="1"/>
      <c r="D329" s="1"/>
    </row>
    <row r="330" spans="3:4" ht="15.75" customHeight="1" x14ac:dyDescent="0.2">
      <c r="C330" s="1"/>
      <c r="D330" s="1"/>
    </row>
    <row r="331" spans="3:4" ht="15.75" customHeight="1" x14ac:dyDescent="0.2">
      <c r="C331" s="1"/>
      <c r="D331" s="1"/>
    </row>
    <row r="332" spans="3:4" ht="15.75" customHeight="1" x14ac:dyDescent="0.2">
      <c r="C332" s="1"/>
      <c r="D332" s="1"/>
    </row>
    <row r="333" spans="3:4" ht="15.75" customHeight="1" x14ac:dyDescent="0.2">
      <c r="C333" s="1"/>
      <c r="D333" s="1"/>
    </row>
    <row r="334" spans="3:4" ht="15.75" customHeight="1" x14ac:dyDescent="0.2">
      <c r="C334" s="1"/>
      <c r="D334" s="1"/>
    </row>
    <row r="335" spans="3:4" ht="15.75" customHeight="1" x14ac:dyDescent="0.2">
      <c r="C335" s="1"/>
      <c r="D335" s="1"/>
    </row>
    <row r="336" spans="3:4" ht="15.75" customHeight="1" x14ac:dyDescent="0.2">
      <c r="C336" s="1"/>
      <c r="D336" s="1"/>
    </row>
    <row r="337" spans="3:4" ht="15.75" customHeight="1" x14ac:dyDescent="0.2">
      <c r="C337" s="1"/>
      <c r="D337" s="1"/>
    </row>
    <row r="338" spans="3:4" ht="15.75" customHeight="1" x14ac:dyDescent="0.2">
      <c r="C338" s="1"/>
      <c r="D338" s="1"/>
    </row>
    <row r="339" spans="3:4" ht="15.75" customHeight="1" x14ac:dyDescent="0.2">
      <c r="C339" s="1"/>
      <c r="D339" s="1"/>
    </row>
    <row r="340" spans="3:4" ht="15.75" customHeight="1" x14ac:dyDescent="0.2">
      <c r="C340" s="1"/>
      <c r="D340" s="1"/>
    </row>
    <row r="341" spans="3:4" ht="15.75" customHeight="1" x14ac:dyDescent="0.2">
      <c r="C341" s="1"/>
      <c r="D341" s="1"/>
    </row>
    <row r="342" spans="3:4" ht="15.75" customHeight="1" x14ac:dyDescent="0.2">
      <c r="C342" s="1"/>
      <c r="D342" s="1"/>
    </row>
    <row r="343" spans="3:4" ht="15.75" customHeight="1" x14ac:dyDescent="0.2">
      <c r="C343" s="1"/>
      <c r="D343" s="1"/>
    </row>
    <row r="344" spans="3:4" ht="15.75" customHeight="1" x14ac:dyDescent="0.2">
      <c r="C344" s="1"/>
      <c r="D344" s="1"/>
    </row>
    <row r="345" spans="3:4" ht="15.75" customHeight="1" x14ac:dyDescent="0.2">
      <c r="C345" s="1"/>
      <c r="D345" s="1"/>
    </row>
    <row r="346" spans="3:4" ht="15.75" customHeight="1" x14ac:dyDescent="0.2">
      <c r="C346" s="1"/>
      <c r="D346" s="1"/>
    </row>
    <row r="347" spans="3:4" ht="15.75" customHeight="1" x14ac:dyDescent="0.2">
      <c r="C347" s="1"/>
      <c r="D347" s="1"/>
    </row>
    <row r="348" spans="3:4" ht="15.75" customHeight="1" x14ac:dyDescent="0.2">
      <c r="C348" s="1"/>
      <c r="D348" s="1"/>
    </row>
    <row r="349" spans="3:4" ht="15.75" customHeight="1" x14ac:dyDescent="0.2">
      <c r="C349" s="1"/>
      <c r="D349" s="1"/>
    </row>
    <row r="350" spans="3:4" ht="15.75" customHeight="1" x14ac:dyDescent="0.2">
      <c r="C350" s="1"/>
      <c r="D350" s="1"/>
    </row>
    <row r="351" spans="3:4" ht="15.75" customHeight="1" x14ac:dyDescent="0.2">
      <c r="C351" s="1"/>
      <c r="D351" s="1"/>
    </row>
    <row r="352" spans="3:4" ht="15.75" customHeight="1" x14ac:dyDescent="0.2">
      <c r="C352" s="1"/>
      <c r="D352" s="1"/>
    </row>
    <row r="353" spans="3:4" ht="15.75" customHeight="1" x14ac:dyDescent="0.2">
      <c r="C353" s="1"/>
      <c r="D353" s="1"/>
    </row>
    <row r="354" spans="3:4" ht="15.75" customHeight="1" x14ac:dyDescent="0.2">
      <c r="C354" s="1"/>
      <c r="D354" s="1"/>
    </row>
    <row r="355" spans="3:4" ht="15.75" customHeight="1" x14ac:dyDescent="0.2">
      <c r="C355" s="1"/>
      <c r="D355" s="1"/>
    </row>
    <row r="356" spans="3:4" ht="15.75" customHeight="1" x14ac:dyDescent="0.2">
      <c r="C356" s="1"/>
      <c r="D356" s="1"/>
    </row>
    <row r="357" spans="3:4" ht="15.75" customHeight="1" x14ac:dyDescent="0.2">
      <c r="C357" s="1"/>
      <c r="D357" s="1"/>
    </row>
    <row r="358" spans="3:4" ht="15.75" customHeight="1" x14ac:dyDescent="0.2">
      <c r="C358" s="1"/>
      <c r="D358" s="1"/>
    </row>
    <row r="359" spans="3:4" ht="15.75" customHeight="1" x14ac:dyDescent="0.2">
      <c r="C359" s="1"/>
      <c r="D359" s="1"/>
    </row>
    <row r="360" spans="3:4" ht="15.75" customHeight="1" x14ac:dyDescent="0.2">
      <c r="C360" s="1"/>
      <c r="D360" s="1"/>
    </row>
    <row r="361" spans="3:4" ht="15.75" customHeight="1" x14ac:dyDescent="0.2">
      <c r="C361" s="1"/>
      <c r="D361" s="1"/>
    </row>
    <row r="362" spans="3:4" ht="15.75" customHeight="1" x14ac:dyDescent="0.2">
      <c r="C362" s="1"/>
      <c r="D362" s="1"/>
    </row>
    <row r="363" spans="3:4" ht="15.75" customHeight="1" x14ac:dyDescent="0.2">
      <c r="C363" s="1"/>
      <c r="D363" s="1"/>
    </row>
    <row r="364" spans="3:4" ht="15.75" customHeight="1" x14ac:dyDescent="0.2">
      <c r="C364" s="1"/>
      <c r="D364" s="1"/>
    </row>
    <row r="365" spans="3:4" ht="15.75" customHeight="1" x14ac:dyDescent="0.2">
      <c r="C365" s="1"/>
      <c r="D365" s="1"/>
    </row>
    <row r="366" spans="3:4" ht="15.75" customHeight="1" x14ac:dyDescent="0.2">
      <c r="C366" s="1"/>
      <c r="D366" s="1"/>
    </row>
    <row r="367" spans="3:4" ht="15.75" customHeight="1" x14ac:dyDescent="0.2">
      <c r="C367" s="1"/>
      <c r="D367" s="1"/>
    </row>
    <row r="368" spans="3:4" ht="15.75" customHeight="1" x14ac:dyDescent="0.2">
      <c r="C368" s="1"/>
      <c r="D368" s="1"/>
    </row>
    <row r="369" spans="3:4" ht="15.75" customHeight="1" x14ac:dyDescent="0.2">
      <c r="C369" s="1"/>
      <c r="D369" s="1"/>
    </row>
    <row r="370" spans="3:4" ht="15.75" customHeight="1" x14ac:dyDescent="0.2">
      <c r="C370" s="1"/>
      <c r="D370" s="1"/>
    </row>
    <row r="371" spans="3:4" ht="15.75" customHeight="1" x14ac:dyDescent="0.2">
      <c r="C371" s="1"/>
      <c r="D371" s="1"/>
    </row>
    <row r="372" spans="3:4" ht="15.75" customHeight="1" x14ac:dyDescent="0.2">
      <c r="C372" s="1"/>
      <c r="D372" s="1"/>
    </row>
    <row r="373" spans="3:4" ht="15.75" customHeight="1" x14ac:dyDescent="0.2">
      <c r="C373" s="1"/>
      <c r="D373" s="1"/>
    </row>
    <row r="374" spans="3:4" ht="15.75" customHeight="1" x14ac:dyDescent="0.2">
      <c r="C374" s="1"/>
      <c r="D374" s="1"/>
    </row>
    <row r="375" spans="3:4" ht="15.75" customHeight="1" x14ac:dyDescent="0.2">
      <c r="C375" s="1"/>
      <c r="D375" s="1"/>
    </row>
    <row r="376" spans="3:4" ht="15.75" customHeight="1" x14ac:dyDescent="0.2">
      <c r="C376" s="1"/>
      <c r="D376" s="1"/>
    </row>
    <row r="377" spans="3:4" ht="15.75" customHeight="1" x14ac:dyDescent="0.2">
      <c r="C377" s="1"/>
      <c r="D377" s="1"/>
    </row>
    <row r="378" spans="3:4" ht="15.75" customHeight="1" x14ac:dyDescent="0.2">
      <c r="C378" s="1"/>
      <c r="D378" s="1"/>
    </row>
    <row r="379" spans="3:4" ht="15.75" customHeight="1" x14ac:dyDescent="0.2">
      <c r="C379" s="1"/>
      <c r="D379" s="1"/>
    </row>
    <row r="380" spans="3:4" ht="15.75" customHeight="1" x14ac:dyDescent="0.2">
      <c r="C380" s="1"/>
      <c r="D380" s="1"/>
    </row>
    <row r="381" spans="3:4" ht="15.75" customHeight="1" x14ac:dyDescent="0.2">
      <c r="C381" s="1"/>
      <c r="D381" s="1"/>
    </row>
    <row r="382" spans="3:4" ht="15.75" customHeight="1" x14ac:dyDescent="0.2">
      <c r="C382" s="1"/>
      <c r="D382" s="1"/>
    </row>
    <row r="383" spans="3:4" ht="15.75" customHeight="1" x14ac:dyDescent="0.2">
      <c r="C383" s="1"/>
      <c r="D383" s="1"/>
    </row>
    <row r="384" spans="3:4" ht="15.75" customHeight="1" x14ac:dyDescent="0.2">
      <c r="C384" s="1"/>
      <c r="D384" s="1"/>
    </row>
    <row r="385" spans="3:4" ht="15.75" customHeight="1" x14ac:dyDescent="0.2">
      <c r="C385" s="1"/>
      <c r="D385" s="1"/>
    </row>
    <row r="386" spans="3:4" ht="15.75" customHeight="1" x14ac:dyDescent="0.2">
      <c r="C386" s="1"/>
      <c r="D386" s="1"/>
    </row>
    <row r="387" spans="3:4" ht="15.75" customHeight="1" x14ac:dyDescent="0.2">
      <c r="C387" s="1"/>
      <c r="D387" s="1"/>
    </row>
    <row r="388" spans="3:4" ht="15.75" customHeight="1" x14ac:dyDescent="0.2">
      <c r="C388" s="1"/>
      <c r="D388" s="1"/>
    </row>
    <row r="389" spans="3:4" ht="15.75" customHeight="1" x14ac:dyDescent="0.2">
      <c r="C389" s="1"/>
      <c r="D389" s="1"/>
    </row>
    <row r="390" spans="3:4" ht="15.75" customHeight="1" x14ac:dyDescent="0.2">
      <c r="C390" s="1"/>
      <c r="D390" s="1"/>
    </row>
    <row r="391" spans="3:4" ht="15.75" customHeight="1" x14ac:dyDescent="0.2">
      <c r="C391" s="1"/>
      <c r="D391" s="1"/>
    </row>
    <row r="392" spans="3:4" ht="15.75" customHeight="1" x14ac:dyDescent="0.2">
      <c r="C392" s="1"/>
      <c r="D392" s="1"/>
    </row>
    <row r="393" spans="3:4" ht="15.75" customHeight="1" x14ac:dyDescent="0.2">
      <c r="C393" s="1"/>
      <c r="D393" s="1"/>
    </row>
    <row r="394" spans="3:4" ht="15.75" customHeight="1" x14ac:dyDescent="0.2">
      <c r="C394" s="1"/>
      <c r="D394" s="1"/>
    </row>
    <row r="395" spans="3:4" ht="15.75" customHeight="1" x14ac:dyDescent="0.2">
      <c r="C395" s="1"/>
      <c r="D395" s="1"/>
    </row>
    <row r="396" spans="3:4" ht="15.75" customHeight="1" x14ac:dyDescent="0.2">
      <c r="C396" s="1"/>
      <c r="D396" s="1"/>
    </row>
    <row r="397" spans="3:4" ht="15.75" customHeight="1" x14ac:dyDescent="0.2">
      <c r="C397" s="1"/>
      <c r="D397" s="1"/>
    </row>
    <row r="398" spans="3:4" ht="15.75" customHeight="1" x14ac:dyDescent="0.2">
      <c r="C398" s="1"/>
      <c r="D398" s="1"/>
    </row>
    <row r="399" spans="3:4" ht="15.75" customHeight="1" x14ac:dyDescent="0.2">
      <c r="C399" s="1"/>
      <c r="D399" s="1"/>
    </row>
    <row r="400" spans="3:4" ht="15.75" customHeight="1" x14ac:dyDescent="0.2">
      <c r="C400" s="1"/>
      <c r="D400" s="1"/>
    </row>
    <row r="401" spans="3:4" ht="15.75" customHeight="1" x14ac:dyDescent="0.2">
      <c r="C401" s="1"/>
      <c r="D401" s="1"/>
    </row>
    <row r="402" spans="3:4" ht="15.75" customHeight="1" x14ac:dyDescent="0.2">
      <c r="C402" s="1"/>
      <c r="D402" s="1"/>
    </row>
    <row r="403" spans="3:4" ht="15.75" customHeight="1" x14ac:dyDescent="0.2">
      <c r="C403" s="1"/>
      <c r="D403" s="1"/>
    </row>
    <row r="404" spans="3:4" ht="15.75" customHeight="1" x14ac:dyDescent="0.2">
      <c r="C404" s="1"/>
      <c r="D404" s="1"/>
    </row>
    <row r="405" spans="3:4" ht="15.75" customHeight="1" x14ac:dyDescent="0.2">
      <c r="C405" s="1"/>
      <c r="D405" s="1"/>
    </row>
    <row r="406" spans="3:4" ht="15.75" customHeight="1" x14ac:dyDescent="0.2">
      <c r="C406" s="1"/>
      <c r="D406" s="1"/>
    </row>
    <row r="407" spans="3:4" ht="15.75" customHeight="1" x14ac:dyDescent="0.2">
      <c r="C407" s="1"/>
      <c r="D407" s="1"/>
    </row>
    <row r="408" spans="3:4" ht="15.75" customHeight="1" x14ac:dyDescent="0.2">
      <c r="C408" s="1"/>
      <c r="D408" s="1"/>
    </row>
    <row r="409" spans="3:4" ht="15.75" customHeight="1" x14ac:dyDescent="0.2">
      <c r="C409" s="1"/>
      <c r="D409" s="1"/>
    </row>
    <row r="410" spans="3:4" ht="15.75" customHeight="1" x14ac:dyDescent="0.2">
      <c r="C410" s="1"/>
      <c r="D410" s="1"/>
    </row>
    <row r="411" spans="3:4" ht="15.75" customHeight="1" x14ac:dyDescent="0.2">
      <c r="C411" s="1"/>
      <c r="D411" s="1"/>
    </row>
    <row r="412" spans="3:4" ht="15.75" customHeight="1" x14ac:dyDescent="0.2">
      <c r="C412" s="1"/>
      <c r="D412" s="1"/>
    </row>
    <row r="413" spans="3:4" ht="15.75" customHeight="1" x14ac:dyDescent="0.2">
      <c r="C413" s="1"/>
      <c r="D413" s="1"/>
    </row>
    <row r="414" spans="3:4" ht="15.75" customHeight="1" x14ac:dyDescent="0.2">
      <c r="C414" s="1"/>
      <c r="D414" s="1"/>
    </row>
    <row r="415" spans="3:4" ht="15.75" customHeight="1" x14ac:dyDescent="0.2">
      <c r="C415" s="1"/>
      <c r="D415" s="1"/>
    </row>
    <row r="416" spans="3:4" ht="15.75" customHeight="1" x14ac:dyDescent="0.2">
      <c r="C416" s="1"/>
      <c r="D416" s="1"/>
    </row>
    <row r="417" spans="3:4" ht="15.75" customHeight="1" x14ac:dyDescent="0.2">
      <c r="C417" s="1"/>
      <c r="D417" s="1"/>
    </row>
    <row r="418" spans="3:4" ht="15.75" customHeight="1" x14ac:dyDescent="0.2">
      <c r="C418" s="1"/>
      <c r="D418" s="1"/>
    </row>
    <row r="419" spans="3:4" ht="15.75" customHeight="1" x14ac:dyDescent="0.2">
      <c r="C419" s="1"/>
      <c r="D419" s="1"/>
    </row>
    <row r="420" spans="3:4" ht="15.75" customHeight="1" x14ac:dyDescent="0.2">
      <c r="C420" s="1"/>
      <c r="D420" s="1"/>
    </row>
    <row r="421" spans="3:4" ht="15.75" customHeight="1" x14ac:dyDescent="0.2">
      <c r="C421" s="1"/>
      <c r="D421" s="1"/>
    </row>
    <row r="422" spans="3:4" ht="15.75" customHeight="1" x14ac:dyDescent="0.2">
      <c r="C422" s="1"/>
      <c r="D422" s="1"/>
    </row>
    <row r="423" spans="3:4" ht="15.75" customHeight="1" x14ac:dyDescent="0.2">
      <c r="C423" s="1"/>
      <c r="D423" s="1"/>
    </row>
    <row r="424" spans="3:4" ht="15.75" customHeight="1" x14ac:dyDescent="0.2">
      <c r="C424" s="1"/>
      <c r="D424" s="1"/>
    </row>
    <row r="425" spans="3:4" ht="15.75" customHeight="1" x14ac:dyDescent="0.2">
      <c r="C425" s="1"/>
      <c r="D425" s="1"/>
    </row>
    <row r="426" spans="3:4" ht="15.75" customHeight="1" x14ac:dyDescent="0.2">
      <c r="C426" s="1"/>
      <c r="D426" s="1"/>
    </row>
    <row r="427" spans="3:4" ht="15.75" customHeight="1" x14ac:dyDescent="0.2">
      <c r="C427" s="1"/>
      <c r="D427" s="1"/>
    </row>
    <row r="428" spans="3:4" ht="15.75" customHeight="1" x14ac:dyDescent="0.2">
      <c r="C428" s="1"/>
      <c r="D428" s="1"/>
    </row>
    <row r="429" spans="3:4" ht="15.75" customHeight="1" x14ac:dyDescent="0.2">
      <c r="C429" s="1"/>
      <c r="D429" s="1"/>
    </row>
    <row r="430" spans="3:4" ht="15.75" customHeight="1" x14ac:dyDescent="0.2">
      <c r="C430" s="1"/>
      <c r="D430" s="1"/>
    </row>
    <row r="431" spans="3:4" ht="15.75" customHeight="1" x14ac:dyDescent="0.2">
      <c r="C431" s="1"/>
      <c r="D431" s="1"/>
    </row>
    <row r="432" spans="3:4" ht="15.75" customHeight="1" x14ac:dyDescent="0.2">
      <c r="C432" s="1"/>
      <c r="D432" s="1"/>
    </row>
    <row r="433" spans="3:4" ht="15.75" customHeight="1" x14ac:dyDescent="0.2">
      <c r="C433" s="1"/>
      <c r="D433" s="1"/>
    </row>
    <row r="434" spans="3:4" ht="15.75" customHeight="1" x14ac:dyDescent="0.2">
      <c r="C434" s="1"/>
      <c r="D434" s="1"/>
    </row>
    <row r="435" spans="3:4" ht="15.75" customHeight="1" x14ac:dyDescent="0.2">
      <c r="C435" s="1"/>
      <c r="D435" s="1"/>
    </row>
    <row r="436" spans="3:4" ht="15.75" customHeight="1" x14ac:dyDescent="0.2">
      <c r="C436" s="1"/>
      <c r="D436" s="1"/>
    </row>
    <row r="437" spans="3:4" ht="15.75" customHeight="1" x14ac:dyDescent="0.2">
      <c r="C437" s="1"/>
      <c r="D437" s="1"/>
    </row>
    <row r="438" spans="3:4" ht="15.75" customHeight="1" x14ac:dyDescent="0.2">
      <c r="C438" s="1"/>
      <c r="D438" s="1"/>
    </row>
    <row r="439" spans="3:4" ht="15.75" customHeight="1" x14ac:dyDescent="0.2">
      <c r="C439" s="1"/>
      <c r="D439" s="1"/>
    </row>
    <row r="440" spans="3:4" ht="15.75" customHeight="1" x14ac:dyDescent="0.2">
      <c r="C440" s="1"/>
      <c r="D440" s="1"/>
    </row>
    <row r="441" spans="3:4" ht="15.75" customHeight="1" x14ac:dyDescent="0.2">
      <c r="C441" s="1"/>
      <c r="D441" s="1"/>
    </row>
    <row r="442" spans="3:4" ht="15.75" customHeight="1" x14ac:dyDescent="0.2">
      <c r="C442" s="1"/>
      <c r="D442" s="1"/>
    </row>
    <row r="443" spans="3:4" ht="15.75" customHeight="1" x14ac:dyDescent="0.2">
      <c r="C443" s="1"/>
      <c r="D443" s="1"/>
    </row>
    <row r="444" spans="3:4" ht="15.75" customHeight="1" x14ac:dyDescent="0.2">
      <c r="C444" s="1"/>
      <c r="D444" s="1"/>
    </row>
    <row r="445" spans="3:4" ht="15.75" customHeight="1" x14ac:dyDescent="0.2">
      <c r="C445" s="1"/>
      <c r="D445" s="1"/>
    </row>
    <row r="446" spans="3:4" ht="15.75" customHeight="1" x14ac:dyDescent="0.2">
      <c r="C446" s="1"/>
      <c r="D446" s="1"/>
    </row>
    <row r="447" spans="3:4" ht="15.75" customHeight="1" x14ac:dyDescent="0.2">
      <c r="C447" s="1"/>
      <c r="D447" s="1"/>
    </row>
    <row r="448" spans="3:4" ht="15.75" customHeight="1" x14ac:dyDescent="0.2">
      <c r="C448" s="1"/>
      <c r="D448" s="1"/>
    </row>
    <row r="449" spans="3:4" ht="15.75" customHeight="1" x14ac:dyDescent="0.2">
      <c r="C449" s="1"/>
      <c r="D449" s="1"/>
    </row>
    <row r="450" spans="3:4" ht="15.75" customHeight="1" x14ac:dyDescent="0.2">
      <c r="C450" s="1"/>
      <c r="D450" s="1"/>
    </row>
    <row r="451" spans="3:4" ht="15.75" customHeight="1" x14ac:dyDescent="0.2">
      <c r="C451" s="1"/>
      <c r="D451" s="1"/>
    </row>
    <row r="452" spans="3:4" ht="15.75" customHeight="1" x14ac:dyDescent="0.2">
      <c r="C452" s="1"/>
      <c r="D452" s="1"/>
    </row>
    <row r="453" spans="3:4" ht="15.75" customHeight="1" x14ac:dyDescent="0.2">
      <c r="C453" s="1"/>
      <c r="D453" s="1"/>
    </row>
    <row r="454" spans="3:4" ht="15.75" customHeight="1" x14ac:dyDescent="0.2">
      <c r="C454" s="1"/>
      <c r="D454" s="1"/>
    </row>
    <row r="455" spans="3:4" ht="15.75" customHeight="1" x14ac:dyDescent="0.2">
      <c r="C455" s="1"/>
      <c r="D455" s="1"/>
    </row>
    <row r="456" spans="3:4" ht="15.75" customHeight="1" x14ac:dyDescent="0.2">
      <c r="C456" s="1"/>
      <c r="D456" s="1"/>
    </row>
    <row r="457" spans="3:4" ht="15.75" customHeight="1" x14ac:dyDescent="0.2">
      <c r="C457" s="1"/>
      <c r="D457" s="1"/>
    </row>
    <row r="458" spans="3:4" ht="15.75" customHeight="1" x14ac:dyDescent="0.2">
      <c r="C458" s="1"/>
      <c r="D458" s="1"/>
    </row>
    <row r="459" spans="3:4" ht="15.75" customHeight="1" x14ac:dyDescent="0.2">
      <c r="C459" s="1"/>
      <c r="D459" s="1"/>
    </row>
    <row r="460" spans="3:4" ht="15.75" customHeight="1" x14ac:dyDescent="0.2">
      <c r="C460" s="1"/>
      <c r="D460" s="1"/>
    </row>
    <row r="461" spans="3:4" ht="15.75" customHeight="1" x14ac:dyDescent="0.2">
      <c r="C461" s="1"/>
      <c r="D461" s="1"/>
    </row>
    <row r="462" spans="3:4" ht="15.75" customHeight="1" x14ac:dyDescent="0.2">
      <c r="C462" s="1"/>
      <c r="D462" s="1"/>
    </row>
    <row r="463" spans="3:4" ht="15.75" customHeight="1" x14ac:dyDescent="0.2">
      <c r="C463" s="1"/>
      <c r="D463" s="1"/>
    </row>
    <row r="464" spans="3:4" ht="15.75" customHeight="1" x14ac:dyDescent="0.2">
      <c r="C464" s="1"/>
      <c r="D464" s="1"/>
    </row>
    <row r="465" spans="3:4" ht="15.75" customHeight="1" x14ac:dyDescent="0.2">
      <c r="C465" s="1"/>
      <c r="D465" s="1"/>
    </row>
    <row r="466" spans="3:4" ht="15.75" customHeight="1" x14ac:dyDescent="0.2">
      <c r="C466" s="1"/>
      <c r="D466" s="1"/>
    </row>
    <row r="467" spans="3:4" ht="15.75" customHeight="1" x14ac:dyDescent="0.2">
      <c r="C467" s="1"/>
      <c r="D467" s="1"/>
    </row>
    <row r="468" spans="3:4" ht="15.75" customHeight="1" x14ac:dyDescent="0.2">
      <c r="C468" s="1"/>
      <c r="D468" s="1"/>
    </row>
    <row r="469" spans="3:4" ht="15.75" customHeight="1" x14ac:dyDescent="0.2">
      <c r="C469" s="1"/>
      <c r="D469" s="1"/>
    </row>
    <row r="470" spans="3:4" ht="15.75" customHeight="1" x14ac:dyDescent="0.2">
      <c r="C470" s="1"/>
      <c r="D470" s="1"/>
    </row>
    <row r="471" spans="3:4" ht="15.75" customHeight="1" x14ac:dyDescent="0.2">
      <c r="C471" s="1"/>
      <c r="D471" s="1"/>
    </row>
    <row r="472" spans="3:4" ht="15.75" customHeight="1" x14ac:dyDescent="0.2">
      <c r="C472" s="1"/>
      <c r="D472" s="1"/>
    </row>
    <row r="473" spans="3:4" ht="15.75" customHeight="1" x14ac:dyDescent="0.2">
      <c r="C473" s="1"/>
      <c r="D473" s="1"/>
    </row>
    <row r="474" spans="3:4" ht="15.75" customHeight="1" x14ac:dyDescent="0.2">
      <c r="C474" s="1"/>
      <c r="D474" s="1"/>
    </row>
    <row r="475" spans="3:4" ht="15.75" customHeight="1" x14ac:dyDescent="0.2">
      <c r="C475" s="1"/>
      <c r="D475" s="1"/>
    </row>
    <row r="476" spans="3:4" ht="15.75" customHeight="1" x14ac:dyDescent="0.2">
      <c r="C476" s="1"/>
      <c r="D476" s="1"/>
    </row>
    <row r="477" spans="3:4" ht="15.75" customHeight="1" x14ac:dyDescent="0.2">
      <c r="C477" s="1"/>
      <c r="D477" s="1"/>
    </row>
    <row r="478" spans="3:4" ht="15.75" customHeight="1" x14ac:dyDescent="0.2">
      <c r="C478" s="1"/>
      <c r="D478" s="1"/>
    </row>
    <row r="479" spans="3:4" ht="15.75" customHeight="1" x14ac:dyDescent="0.2">
      <c r="C479" s="1"/>
      <c r="D479" s="1"/>
    </row>
    <row r="480" spans="3:4" ht="15.75" customHeight="1" x14ac:dyDescent="0.2">
      <c r="C480" s="1"/>
      <c r="D480" s="1"/>
    </row>
    <row r="481" spans="3:4" ht="15.75" customHeight="1" x14ac:dyDescent="0.2">
      <c r="C481" s="1"/>
      <c r="D481" s="1"/>
    </row>
    <row r="482" spans="3:4" ht="15.75" customHeight="1" x14ac:dyDescent="0.2">
      <c r="C482" s="1"/>
      <c r="D482" s="1"/>
    </row>
    <row r="483" spans="3:4" ht="15.75" customHeight="1" x14ac:dyDescent="0.2">
      <c r="C483" s="1"/>
      <c r="D483" s="1"/>
    </row>
    <row r="484" spans="3:4" ht="15.75" customHeight="1" x14ac:dyDescent="0.2">
      <c r="C484" s="1"/>
      <c r="D484" s="1"/>
    </row>
    <row r="485" spans="3:4" ht="15.75" customHeight="1" x14ac:dyDescent="0.2">
      <c r="C485" s="1"/>
      <c r="D485" s="1"/>
    </row>
    <row r="486" spans="3:4" ht="15.75" customHeight="1" x14ac:dyDescent="0.2">
      <c r="C486" s="1"/>
      <c r="D486" s="1"/>
    </row>
    <row r="487" spans="3:4" ht="15.75" customHeight="1" x14ac:dyDescent="0.2">
      <c r="C487" s="1"/>
      <c r="D487" s="1"/>
    </row>
    <row r="488" spans="3:4" ht="15.75" customHeight="1" x14ac:dyDescent="0.2">
      <c r="C488" s="1"/>
      <c r="D488" s="1"/>
    </row>
    <row r="489" spans="3:4" ht="15.75" customHeight="1" x14ac:dyDescent="0.2">
      <c r="C489" s="1"/>
      <c r="D489" s="1"/>
    </row>
    <row r="490" spans="3:4" ht="15.75" customHeight="1" x14ac:dyDescent="0.2">
      <c r="C490" s="1"/>
      <c r="D490" s="1"/>
    </row>
    <row r="491" spans="3:4" ht="15.75" customHeight="1" x14ac:dyDescent="0.2">
      <c r="C491" s="1"/>
      <c r="D491" s="1"/>
    </row>
    <row r="492" spans="3:4" ht="15.75" customHeight="1" x14ac:dyDescent="0.2">
      <c r="C492" s="1"/>
      <c r="D492" s="1"/>
    </row>
    <row r="493" spans="3:4" ht="15.75" customHeight="1" x14ac:dyDescent="0.2">
      <c r="C493" s="1"/>
      <c r="D493" s="1"/>
    </row>
    <row r="494" spans="3:4" ht="15.75" customHeight="1" x14ac:dyDescent="0.2">
      <c r="C494" s="1"/>
      <c r="D494" s="1"/>
    </row>
    <row r="495" spans="3:4" ht="15.75" customHeight="1" x14ac:dyDescent="0.2">
      <c r="C495" s="1"/>
      <c r="D495" s="1"/>
    </row>
    <row r="496" spans="3:4" ht="15.75" customHeight="1" x14ac:dyDescent="0.2">
      <c r="C496" s="1"/>
      <c r="D496" s="1"/>
    </row>
    <row r="497" spans="3:4" ht="15.75" customHeight="1" x14ac:dyDescent="0.2">
      <c r="C497" s="1"/>
      <c r="D497" s="1"/>
    </row>
    <row r="498" spans="3:4" ht="15.75" customHeight="1" x14ac:dyDescent="0.2">
      <c r="C498" s="1"/>
      <c r="D498" s="1"/>
    </row>
    <row r="499" spans="3:4" ht="15.75" customHeight="1" x14ac:dyDescent="0.2">
      <c r="C499" s="1"/>
      <c r="D499" s="1"/>
    </row>
    <row r="500" spans="3:4" ht="15.75" customHeight="1" x14ac:dyDescent="0.2">
      <c r="C500" s="1"/>
      <c r="D500" s="1"/>
    </row>
    <row r="501" spans="3:4" ht="15.75" customHeight="1" x14ac:dyDescent="0.2">
      <c r="C501" s="1"/>
      <c r="D501" s="1"/>
    </row>
    <row r="502" spans="3:4" ht="15.75" customHeight="1" x14ac:dyDescent="0.2">
      <c r="C502" s="1"/>
      <c r="D502" s="1"/>
    </row>
    <row r="503" spans="3:4" ht="15.75" customHeight="1" x14ac:dyDescent="0.2">
      <c r="C503" s="1"/>
      <c r="D503" s="1"/>
    </row>
    <row r="504" spans="3:4" ht="15.75" customHeight="1" x14ac:dyDescent="0.2">
      <c r="C504" s="1"/>
      <c r="D504" s="1"/>
    </row>
    <row r="505" spans="3:4" ht="15.75" customHeight="1" x14ac:dyDescent="0.2">
      <c r="C505" s="1"/>
      <c r="D505" s="1"/>
    </row>
    <row r="506" spans="3:4" ht="15.75" customHeight="1" x14ac:dyDescent="0.2">
      <c r="C506" s="1"/>
      <c r="D506" s="1"/>
    </row>
    <row r="507" spans="3:4" ht="15.75" customHeight="1" x14ac:dyDescent="0.2">
      <c r="C507" s="1"/>
      <c r="D507" s="1"/>
    </row>
    <row r="508" spans="3:4" ht="15.75" customHeight="1" x14ac:dyDescent="0.2">
      <c r="C508" s="1"/>
      <c r="D508" s="1"/>
    </row>
    <row r="509" spans="3:4" ht="15.75" customHeight="1" x14ac:dyDescent="0.2">
      <c r="C509" s="1"/>
      <c r="D509" s="1"/>
    </row>
    <row r="510" spans="3:4" ht="15.75" customHeight="1" x14ac:dyDescent="0.2">
      <c r="C510" s="1"/>
      <c r="D510" s="1"/>
    </row>
    <row r="511" spans="3:4" ht="15.75" customHeight="1" x14ac:dyDescent="0.2">
      <c r="C511" s="1"/>
      <c r="D511" s="1"/>
    </row>
    <row r="512" spans="3:4" ht="15.75" customHeight="1" x14ac:dyDescent="0.2">
      <c r="C512" s="1"/>
      <c r="D512" s="1"/>
    </row>
    <row r="513" spans="3:4" ht="15.75" customHeight="1" x14ac:dyDescent="0.2">
      <c r="C513" s="1"/>
      <c r="D513" s="1"/>
    </row>
    <row r="514" spans="3:4" ht="15.75" customHeight="1" x14ac:dyDescent="0.2">
      <c r="C514" s="1"/>
      <c r="D514" s="1"/>
    </row>
    <row r="515" spans="3:4" ht="15.75" customHeight="1" x14ac:dyDescent="0.2">
      <c r="C515" s="1"/>
      <c r="D515" s="1"/>
    </row>
    <row r="516" spans="3:4" ht="15.75" customHeight="1" x14ac:dyDescent="0.2">
      <c r="C516" s="1"/>
      <c r="D516" s="1"/>
    </row>
    <row r="517" spans="3:4" ht="15.75" customHeight="1" x14ac:dyDescent="0.2">
      <c r="C517" s="1"/>
      <c r="D517" s="1"/>
    </row>
    <row r="518" spans="3:4" ht="15.75" customHeight="1" x14ac:dyDescent="0.2">
      <c r="C518" s="1"/>
      <c r="D518" s="1"/>
    </row>
    <row r="519" spans="3:4" ht="15.75" customHeight="1" x14ac:dyDescent="0.2">
      <c r="C519" s="1"/>
      <c r="D519" s="1"/>
    </row>
    <row r="520" spans="3:4" ht="15.75" customHeight="1" x14ac:dyDescent="0.2">
      <c r="C520" s="1"/>
      <c r="D520" s="1"/>
    </row>
    <row r="521" spans="3:4" ht="15.75" customHeight="1" x14ac:dyDescent="0.2">
      <c r="C521" s="1"/>
      <c r="D521" s="1"/>
    </row>
    <row r="522" spans="3:4" ht="15.75" customHeight="1" x14ac:dyDescent="0.2">
      <c r="C522" s="1"/>
      <c r="D522" s="1"/>
    </row>
    <row r="523" spans="3:4" ht="15.75" customHeight="1" x14ac:dyDescent="0.2">
      <c r="C523" s="1"/>
      <c r="D523" s="1"/>
    </row>
    <row r="524" spans="3:4" ht="15.75" customHeight="1" x14ac:dyDescent="0.2">
      <c r="C524" s="1"/>
      <c r="D524" s="1"/>
    </row>
    <row r="525" spans="3:4" ht="15.75" customHeight="1" x14ac:dyDescent="0.2">
      <c r="C525" s="1"/>
      <c r="D525" s="1"/>
    </row>
    <row r="526" spans="3:4" ht="15.75" customHeight="1" x14ac:dyDescent="0.2">
      <c r="C526" s="1"/>
      <c r="D526" s="1"/>
    </row>
    <row r="527" spans="3:4" ht="15.75" customHeight="1" x14ac:dyDescent="0.2">
      <c r="C527" s="1"/>
      <c r="D527" s="1"/>
    </row>
    <row r="528" spans="3:4" ht="15.75" customHeight="1" x14ac:dyDescent="0.2">
      <c r="C528" s="1"/>
      <c r="D528" s="1"/>
    </row>
    <row r="529" spans="3:4" ht="15.75" customHeight="1" x14ac:dyDescent="0.2">
      <c r="C529" s="1"/>
      <c r="D529" s="1"/>
    </row>
    <row r="530" spans="3:4" ht="15.75" customHeight="1" x14ac:dyDescent="0.2">
      <c r="C530" s="1"/>
      <c r="D530" s="1"/>
    </row>
    <row r="531" spans="3:4" ht="15.75" customHeight="1" x14ac:dyDescent="0.2">
      <c r="C531" s="1"/>
      <c r="D531" s="1"/>
    </row>
    <row r="532" spans="3:4" ht="15.75" customHeight="1" x14ac:dyDescent="0.2">
      <c r="C532" s="1"/>
      <c r="D532" s="1"/>
    </row>
    <row r="533" spans="3:4" ht="15.75" customHeight="1" x14ac:dyDescent="0.2">
      <c r="C533" s="1"/>
      <c r="D533" s="1"/>
    </row>
    <row r="534" spans="3:4" ht="15.75" customHeight="1" x14ac:dyDescent="0.2">
      <c r="C534" s="1"/>
      <c r="D534" s="1"/>
    </row>
    <row r="535" spans="3:4" ht="15.75" customHeight="1" x14ac:dyDescent="0.2">
      <c r="C535" s="1"/>
      <c r="D535" s="1"/>
    </row>
    <row r="536" spans="3:4" ht="15.75" customHeight="1" x14ac:dyDescent="0.2">
      <c r="C536" s="1"/>
      <c r="D536" s="1"/>
    </row>
    <row r="537" spans="3:4" ht="15.75" customHeight="1" x14ac:dyDescent="0.2">
      <c r="C537" s="1"/>
      <c r="D537" s="1"/>
    </row>
    <row r="538" spans="3:4" ht="15.75" customHeight="1" x14ac:dyDescent="0.2">
      <c r="C538" s="1"/>
      <c r="D538" s="1"/>
    </row>
    <row r="539" spans="3:4" ht="15.75" customHeight="1" x14ac:dyDescent="0.2">
      <c r="C539" s="1"/>
      <c r="D539" s="1"/>
    </row>
    <row r="540" spans="3:4" ht="15.75" customHeight="1" x14ac:dyDescent="0.2">
      <c r="C540" s="1"/>
      <c r="D540" s="1"/>
    </row>
    <row r="541" spans="3:4" ht="15.75" customHeight="1" x14ac:dyDescent="0.2">
      <c r="C541" s="1"/>
      <c r="D541" s="1"/>
    </row>
    <row r="542" spans="3:4" ht="15.75" customHeight="1" x14ac:dyDescent="0.2">
      <c r="C542" s="1"/>
      <c r="D542" s="1"/>
    </row>
    <row r="543" spans="3:4" ht="15.75" customHeight="1" x14ac:dyDescent="0.2">
      <c r="C543" s="1"/>
      <c r="D543" s="1"/>
    </row>
    <row r="544" spans="3:4" ht="15.75" customHeight="1" x14ac:dyDescent="0.2">
      <c r="C544" s="1"/>
      <c r="D544" s="1"/>
    </row>
    <row r="545" spans="3:4" ht="15.75" customHeight="1" x14ac:dyDescent="0.2">
      <c r="C545" s="1"/>
      <c r="D545" s="1"/>
    </row>
    <row r="546" spans="3:4" ht="15.75" customHeight="1" x14ac:dyDescent="0.2">
      <c r="C546" s="1"/>
      <c r="D546" s="1"/>
    </row>
    <row r="547" spans="3:4" ht="15.75" customHeight="1" x14ac:dyDescent="0.2">
      <c r="C547" s="1"/>
      <c r="D547" s="1"/>
    </row>
    <row r="548" spans="3:4" ht="15.75" customHeight="1" x14ac:dyDescent="0.2">
      <c r="C548" s="1"/>
      <c r="D548" s="1"/>
    </row>
    <row r="549" spans="3:4" ht="15.75" customHeight="1" x14ac:dyDescent="0.2">
      <c r="C549" s="1"/>
      <c r="D549" s="1"/>
    </row>
    <row r="550" spans="3:4" ht="15.75" customHeight="1" x14ac:dyDescent="0.2">
      <c r="C550" s="1"/>
      <c r="D550" s="1"/>
    </row>
    <row r="551" spans="3:4" ht="15.75" customHeight="1" x14ac:dyDescent="0.2">
      <c r="C551" s="1"/>
      <c r="D551" s="1"/>
    </row>
    <row r="552" spans="3:4" ht="15.75" customHeight="1" x14ac:dyDescent="0.2">
      <c r="C552" s="1"/>
      <c r="D552" s="1"/>
    </row>
    <row r="553" spans="3:4" ht="15.75" customHeight="1" x14ac:dyDescent="0.2">
      <c r="C553" s="1"/>
      <c r="D553" s="1"/>
    </row>
    <row r="554" spans="3:4" ht="15.75" customHeight="1" x14ac:dyDescent="0.2">
      <c r="C554" s="1"/>
      <c r="D554" s="1"/>
    </row>
    <row r="555" spans="3:4" ht="15.75" customHeight="1" x14ac:dyDescent="0.2">
      <c r="C555" s="1"/>
      <c r="D555" s="1"/>
    </row>
    <row r="556" spans="3:4" ht="15.75" customHeight="1" x14ac:dyDescent="0.2">
      <c r="C556" s="1"/>
      <c r="D556" s="1"/>
    </row>
    <row r="557" spans="3:4" ht="15.75" customHeight="1" x14ac:dyDescent="0.2">
      <c r="C557" s="1"/>
      <c r="D557" s="1"/>
    </row>
    <row r="558" spans="3:4" ht="15.75" customHeight="1" x14ac:dyDescent="0.2">
      <c r="C558" s="1"/>
      <c r="D558" s="1"/>
    </row>
    <row r="559" spans="3:4" ht="15.75" customHeight="1" x14ac:dyDescent="0.2">
      <c r="C559" s="1"/>
      <c r="D559" s="1"/>
    </row>
    <row r="560" spans="3:4" ht="15.75" customHeight="1" x14ac:dyDescent="0.2">
      <c r="C560" s="1"/>
      <c r="D560" s="1"/>
    </row>
    <row r="561" spans="3:4" ht="15.75" customHeight="1" x14ac:dyDescent="0.2">
      <c r="C561" s="1"/>
      <c r="D561" s="1"/>
    </row>
    <row r="562" spans="3:4" ht="15.75" customHeight="1" x14ac:dyDescent="0.2">
      <c r="C562" s="1"/>
      <c r="D562" s="1"/>
    </row>
    <row r="563" spans="3:4" ht="15.75" customHeight="1" x14ac:dyDescent="0.2">
      <c r="C563" s="1"/>
      <c r="D563" s="1"/>
    </row>
    <row r="564" spans="3:4" ht="15.75" customHeight="1" x14ac:dyDescent="0.2">
      <c r="C564" s="1"/>
      <c r="D564" s="1"/>
    </row>
    <row r="565" spans="3:4" ht="15.75" customHeight="1" x14ac:dyDescent="0.2">
      <c r="C565" s="1"/>
      <c r="D565" s="1"/>
    </row>
    <row r="566" spans="3:4" ht="15.75" customHeight="1" x14ac:dyDescent="0.2">
      <c r="C566" s="1"/>
      <c r="D566" s="1"/>
    </row>
    <row r="567" spans="3:4" ht="15.75" customHeight="1" x14ac:dyDescent="0.2">
      <c r="C567" s="1"/>
      <c r="D567" s="1"/>
    </row>
    <row r="568" spans="3:4" ht="15.75" customHeight="1" x14ac:dyDescent="0.2">
      <c r="C568" s="1"/>
      <c r="D568" s="1"/>
    </row>
    <row r="569" spans="3:4" ht="15.75" customHeight="1" x14ac:dyDescent="0.2">
      <c r="C569" s="1"/>
      <c r="D569" s="1"/>
    </row>
    <row r="570" spans="3:4" ht="15.75" customHeight="1" x14ac:dyDescent="0.2">
      <c r="C570" s="1"/>
      <c r="D570" s="1"/>
    </row>
    <row r="571" spans="3:4" ht="15.75" customHeight="1" x14ac:dyDescent="0.2">
      <c r="C571" s="1"/>
      <c r="D571" s="1"/>
    </row>
    <row r="572" spans="3:4" ht="15.75" customHeight="1" x14ac:dyDescent="0.2">
      <c r="C572" s="1"/>
      <c r="D572" s="1"/>
    </row>
    <row r="573" spans="3:4" ht="15.75" customHeight="1" x14ac:dyDescent="0.2">
      <c r="C573" s="1"/>
      <c r="D573" s="1"/>
    </row>
    <row r="574" spans="3:4" ht="15.75" customHeight="1" x14ac:dyDescent="0.2">
      <c r="C574" s="1"/>
      <c r="D574" s="1"/>
    </row>
    <row r="575" spans="3:4" ht="15.75" customHeight="1" x14ac:dyDescent="0.2">
      <c r="C575" s="1"/>
      <c r="D575" s="1"/>
    </row>
    <row r="576" spans="3:4" ht="15.75" customHeight="1" x14ac:dyDescent="0.2">
      <c r="C576" s="1"/>
      <c r="D576" s="1"/>
    </row>
    <row r="577" spans="3:4" ht="15.75" customHeight="1" x14ac:dyDescent="0.2">
      <c r="C577" s="1"/>
      <c r="D577" s="1"/>
    </row>
    <row r="578" spans="3:4" ht="15.75" customHeight="1" x14ac:dyDescent="0.2">
      <c r="C578" s="1"/>
      <c r="D578" s="1"/>
    </row>
    <row r="579" spans="3:4" ht="15.75" customHeight="1" x14ac:dyDescent="0.2">
      <c r="C579" s="1"/>
      <c r="D579" s="1"/>
    </row>
    <row r="580" spans="3:4" ht="15.75" customHeight="1" x14ac:dyDescent="0.2">
      <c r="C580" s="1"/>
      <c r="D580" s="1"/>
    </row>
    <row r="581" spans="3:4" ht="15.75" customHeight="1" x14ac:dyDescent="0.2">
      <c r="C581" s="1"/>
      <c r="D581" s="1"/>
    </row>
    <row r="582" spans="3:4" ht="15.75" customHeight="1" x14ac:dyDescent="0.2">
      <c r="C582" s="1"/>
      <c r="D582" s="1"/>
    </row>
    <row r="583" spans="3:4" ht="15.75" customHeight="1" x14ac:dyDescent="0.2">
      <c r="C583" s="1"/>
      <c r="D583" s="1"/>
    </row>
    <row r="584" spans="3:4" ht="15.75" customHeight="1" x14ac:dyDescent="0.2">
      <c r="C584" s="1"/>
      <c r="D584" s="1"/>
    </row>
    <row r="585" spans="3:4" ht="15.75" customHeight="1" x14ac:dyDescent="0.2">
      <c r="C585" s="1"/>
      <c r="D585" s="1"/>
    </row>
    <row r="586" spans="3:4" ht="15.75" customHeight="1" x14ac:dyDescent="0.2">
      <c r="C586" s="1"/>
      <c r="D586" s="1"/>
    </row>
    <row r="587" spans="3:4" ht="15.75" customHeight="1" x14ac:dyDescent="0.2">
      <c r="C587" s="1"/>
      <c r="D587" s="1"/>
    </row>
    <row r="588" spans="3:4" ht="15.75" customHeight="1" x14ac:dyDescent="0.2">
      <c r="C588" s="1"/>
      <c r="D588" s="1"/>
    </row>
    <row r="589" spans="3:4" ht="15.75" customHeight="1" x14ac:dyDescent="0.2">
      <c r="C589" s="1"/>
      <c r="D589" s="1"/>
    </row>
    <row r="590" spans="3:4" ht="15.75" customHeight="1" x14ac:dyDescent="0.2">
      <c r="C590" s="1"/>
      <c r="D590" s="1"/>
    </row>
    <row r="591" spans="3:4" ht="15.75" customHeight="1" x14ac:dyDescent="0.2">
      <c r="C591" s="1"/>
      <c r="D591" s="1"/>
    </row>
    <row r="592" spans="3:4" ht="15.75" customHeight="1" x14ac:dyDescent="0.2">
      <c r="C592" s="1"/>
      <c r="D592" s="1"/>
    </row>
    <row r="593" spans="3:4" ht="15.75" customHeight="1" x14ac:dyDescent="0.2">
      <c r="C593" s="1"/>
      <c r="D593" s="1"/>
    </row>
    <row r="594" spans="3:4" ht="15.75" customHeight="1" x14ac:dyDescent="0.2">
      <c r="C594" s="1"/>
      <c r="D594" s="1"/>
    </row>
    <row r="595" spans="3:4" ht="15.75" customHeight="1" x14ac:dyDescent="0.2">
      <c r="C595" s="1"/>
      <c r="D595" s="1"/>
    </row>
    <row r="596" spans="3:4" ht="15.75" customHeight="1" x14ac:dyDescent="0.2">
      <c r="C596" s="1"/>
      <c r="D596" s="1"/>
    </row>
    <row r="597" spans="3:4" ht="15.75" customHeight="1" x14ac:dyDescent="0.2">
      <c r="C597" s="1"/>
      <c r="D597" s="1"/>
    </row>
    <row r="598" spans="3:4" ht="15.75" customHeight="1" x14ac:dyDescent="0.2">
      <c r="C598" s="1"/>
      <c r="D598" s="1"/>
    </row>
    <row r="599" spans="3:4" ht="15.75" customHeight="1" x14ac:dyDescent="0.2">
      <c r="C599" s="1"/>
      <c r="D599" s="1"/>
    </row>
    <row r="600" spans="3:4" ht="15.75" customHeight="1" x14ac:dyDescent="0.2">
      <c r="C600" s="1"/>
      <c r="D600" s="1"/>
    </row>
    <row r="601" spans="3:4" ht="15.75" customHeight="1" x14ac:dyDescent="0.2">
      <c r="C601" s="1"/>
      <c r="D601" s="1"/>
    </row>
    <row r="602" spans="3:4" ht="15.75" customHeight="1" x14ac:dyDescent="0.2">
      <c r="C602" s="1"/>
      <c r="D602" s="1"/>
    </row>
    <row r="603" spans="3:4" ht="15.75" customHeight="1" x14ac:dyDescent="0.2">
      <c r="C603" s="1"/>
      <c r="D603" s="1"/>
    </row>
    <row r="604" spans="3:4" ht="15.75" customHeight="1" x14ac:dyDescent="0.2">
      <c r="C604" s="1"/>
      <c r="D604" s="1"/>
    </row>
    <row r="605" spans="3:4" ht="15.75" customHeight="1" x14ac:dyDescent="0.2">
      <c r="C605" s="1"/>
      <c r="D605" s="1"/>
    </row>
    <row r="606" spans="3:4" ht="15.75" customHeight="1" x14ac:dyDescent="0.2">
      <c r="C606" s="1"/>
      <c r="D606" s="1"/>
    </row>
    <row r="607" spans="3:4" ht="15.75" customHeight="1" x14ac:dyDescent="0.2">
      <c r="C607" s="1"/>
      <c r="D607" s="1"/>
    </row>
    <row r="608" spans="3:4" ht="15.75" customHeight="1" x14ac:dyDescent="0.2">
      <c r="C608" s="1"/>
      <c r="D608" s="1"/>
    </row>
    <row r="609" spans="3:4" ht="15.75" customHeight="1" x14ac:dyDescent="0.2">
      <c r="C609" s="1"/>
      <c r="D609" s="1"/>
    </row>
    <row r="610" spans="3:4" ht="15.75" customHeight="1" x14ac:dyDescent="0.2">
      <c r="C610" s="1"/>
      <c r="D610" s="1"/>
    </row>
    <row r="611" spans="3:4" ht="15.75" customHeight="1" x14ac:dyDescent="0.2">
      <c r="C611" s="1"/>
      <c r="D611" s="1"/>
    </row>
    <row r="612" spans="3:4" ht="15.75" customHeight="1" x14ac:dyDescent="0.2">
      <c r="C612" s="1"/>
      <c r="D612" s="1"/>
    </row>
    <row r="613" spans="3:4" ht="15.75" customHeight="1" x14ac:dyDescent="0.2">
      <c r="C613" s="1"/>
      <c r="D613" s="1"/>
    </row>
    <row r="614" spans="3:4" ht="15.75" customHeight="1" x14ac:dyDescent="0.2">
      <c r="C614" s="1"/>
      <c r="D614" s="1"/>
    </row>
    <row r="615" spans="3:4" ht="15.75" customHeight="1" x14ac:dyDescent="0.2">
      <c r="C615" s="1"/>
      <c r="D615" s="1"/>
    </row>
    <row r="616" spans="3:4" ht="15.75" customHeight="1" x14ac:dyDescent="0.2">
      <c r="C616" s="1"/>
      <c r="D616" s="1"/>
    </row>
    <row r="617" spans="3:4" ht="15.75" customHeight="1" x14ac:dyDescent="0.2">
      <c r="C617" s="1"/>
      <c r="D617" s="1"/>
    </row>
    <row r="618" spans="3:4" ht="15.75" customHeight="1" x14ac:dyDescent="0.2">
      <c r="C618" s="1"/>
      <c r="D618" s="1"/>
    </row>
    <row r="619" spans="3:4" ht="15.75" customHeight="1" x14ac:dyDescent="0.2">
      <c r="C619" s="1"/>
      <c r="D619" s="1"/>
    </row>
    <row r="620" spans="3:4" ht="15.75" customHeight="1" x14ac:dyDescent="0.2">
      <c r="C620" s="1"/>
      <c r="D620" s="1"/>
    </row>
    <row r="621" spans="3:4" ht="15.75" customHeight="1" x14ac:dyDescent="0.2">
      <c r="C621" s="1"/>
      <c r="D621" s="1"/>
    </row>
    <row r="622" spans="3:4" ht="15.75" customHeight="1" x14ac:dyDescent="0.2">
      <c r="C622" s="1"/>
      <c r="D622" s="1"/>
    </row>
    <row r="623" spans="3:4" ht="15.75" customHeight="1" x14ac:dyDescent="0.2">
      <c r="C623" s="1"/>
      <c r="D623" s="1"/>
    </row>
    <row r="624" spans="3:4" ht="15.75" customHeight="1" x14ac:dyDescent="0.2">
      <c r="C624" s="1"/>
      <c r="D624" s="1"/>
    </row>
    <row r="625" spans="3:4" ht="15.75" customHeight="1" x14ac:dyDescent="0.2">
      <c r="C625" s="1"/>
      <c r="D625" s="1"/>
    </row>
    <row r="626" spans="3:4" ht="15.75" customHeight="1" x14ac:dyDescent="0.2">
      <c r="C626" s="1"/>
      <c r="D626" s="1"/>
    </row>
    <row r="627" spans="3:4" ht="15.75" customHeight="1" x14ac:dyDescent="0.2">
      <c r="C627" s="1"/>
      <c r="D627" s="1"/>
    </row>
    <row r="628" spans="3:4" ht="15.75" customHeight="1" x14ac:dyDescent="0.2">
      <c r="C628" s="1"/>
      <c r="D628" s="1"/>
    </row>
    <row r="629" spans="3:4" ht="15.75" customHeight="1" x14ac:dyDescent="0.2">
      <c r="C629" s="1"/>
      <c r="D629" s="1"/>
    </row>
    <row r="630" spans="3:4" ht="15.75" customHeight="1" x14ac:dyDescent="0.2">
      <c r="C630" s="1"/>
      <c r="D630" s="1"/>
    </row>
    <row r="631" spans="3:4" ht="15.75" customHeight="1" x14ac:dyDescent="0.2">
      <c r="C631" s="1"/>
      <c r="D631" s="1"/>
    </row>
    <row r="632" spans="3:4" ht="15.75" customHeight="1" x14ac:dyDescent="0.2">
      <c r="C632" s="1"/>
      <c r="D632" s="1"/>
    </row>
    <row r="633" spans="3:4" ht="15.75" customHeight="1" x14ac:dyDescent="0.2">
      <c r="C633" s="1"/>
      <c r="D633" s="1"/>
    </row>
    <row r="634" spans="3:4" ht="15.75" customHeight="1" x14ac:dyDescent="0.2">
      <c r="C634" s="1"/>
      <c r="D634" s="1"/>
    </row>
    <row r="635" spans="3:4" ht="15.75" customHeight="1" x14ac:dyDescent="0.2">
      <c r="C635" s="1"/>
      <c r="D635" s="1"/>
    </row>
    <row r="636" spans="3:4" ht="15.75" customHeight="1" x14ac:dyDescent="0.2">
      <c r="C636" s="1"/>
      <c r="D636" s="1"/>
    </row>
    <row r="637" spans="3:4" ht="15.75" customHeight="1" x14ac:dyDescent="0.2">
      <c r="C637" s="1"/>
      <c r="D637" s="1"/>
    </row>
    <row r="638" spans="3:4" ht="15.75" customHeight="1" x14ac:dyDescent="0.2">
      <c r="C638" s="1"/>
      <c r="D638" s="1"/>
    </row>
    <row r="639" spans="3:4" ht="15.75" customHeight="1" x14ac:dyDescent="0.2">
      <c r="C639" s="1"/>
      <c r="D639" s="1"/>
    </row>
    <row r="640" spans="3:4" ht="15.75" customHeight="1" x14ac:dyDescent="0.2">
      <c r="C640" s="1"/>
      <c r="D640" s="1"/>
    </row>
    <row r="641" spans="3:4" ht="15.75" customHeight="1" x14ac:dyDescent="0.2">
      <c r="C641" s="1"/>
      <c r="D641" s="1"/>
    </row>
    <row r="642" spans="3:4" ht="15.75" customHeight="1" x14ac:dyDescent="0.2">
      <c r="C642" s="1"/>
      <c r="D642" s="1"/>
    </row>
    <row r="643" spans="3:4" ht="15.75" customHeight="1" x14ac:dyDescent="0.2">
      <c r="C643" s="1"/>
      <c r="D643" s="1"/>
    </row>
    <row r="644" spans="3:4" ht="15.75" customHeight="1" x14ac:dyDescent="0.2">
      <c r="C644" s="1"/>
      <c r="D644" s="1"/>
    </row>
    <row r="645" spans="3:4" ht="15.75" customHeight="1" x14ac:dyDescent="0.2">
      <c r="C645" s="1"/>
      <c r="D645" s="1"/>
    </row>
    <row r="646" spans="3:4" ht="15.75" customHeight="1" x14ac:dyDescent="0.2">
      <c r="C646" s="1"/>
      <c r="D646" s="1"/>
    </row>
    <row r="647" spans="3:4" ht="15.75" customHeight="1" x14ac:dyDescent="0.2">
      <c r="C647" s="1"/>
      <c r="D647" s="1"/>
    </row>
    <row r="648" spans="3:4" ht="15.75" customHeight="1" x14ac:dyDescent="0.2">
      <c r="C648" s="1"/>
      <c r="D648" s="1"/>
    </row>
    <row r="649" spans="3:4" ht="15.75" customHeight="1" x14ac:dyDescent="0.2">
      <c r="C649" s="1"/>
      <c r="D649" s="1"/>
    </row>
    <row r="650" spans="3:4" ht="15.75" customHeight="1" x14ac:dyDescent="0.2">
      <c r="C650" s="1"/>
      <c r="D650" s="1"/>
    </row>
    <row r="651" spans="3:4" ht="15.75" customHeight="1" x14ac:dyDescent="0.2">
      <c r="C651" s="1"/>
      <c r="D651" s="1"/>
    </row>
    <row r="652" spans="3:4" ht="15.75" customHeight="1" x14ac:dyDescent="0.2">
      <c r="C652" s="1"/>
      <c r="D652" s="1"/>
    </row>
    <row r="653" spans="3:4" ht="15.75" customHeight="1" x14ac:dyDescent="0.2">
      <c r="C653" s="1"/>
      <c r="D653" s="1"/>
    </row>
    <row r="654" spans="3:4" ht="15.75" customHeight="1" x14ac:dyDescent="0.2">
      <c r="C654" s="1"/>
      <c r="D654" s="1"/>
    </row>
    <row r="655" spans="3:4" ht="15.75" customHeight="1" x14ac:dyDescent="0.2">
      <c r="C655" s="1"/>
      <c r="D655" s="1"/>
    </row>
    <row r="656" spans="3:4" ht="15.75" customHeight="1" x14ac:dyDescent="0.2">
      <c r="C656" s="1"/>
      <c r="D656" s="1"/>
    </row>
    <row r="657" spans="3:4" ht="15.75" customHeight="1" x14ac:dyDescent="0.2">
      <c r="C657" s="1"/>
      <c r="D657" s="1"/>
    </row>
    <row r="658" spans="3:4" ht="15.75" customHeight="1" x14ac:dyDescent="0.2">
      <c r="C658" s="1"/>
      <c r="D658" s="1"/>
    </row>
    <row r="659" spans="3:4" ht="15.75" customHeight="1" x14ac:dyDescent="0.2">
      <c r="C659" s="1"/>
      <c r="D659" s="1"/>
    </row>
    <row r="660" spans="3:4" ht="15.75" customHeight="1" x14ac:dyDescent="0.2">
      <c r="C660" s="1"/>
      <c r="D660" s="1"/>
    </row>
    <row r="661" spans="3:4" ht="15.75" customHeight="1" x14ac:dyDescent="0.2">
      <c r="C661" s="1"/>
      <c r="D661" s="1"/>
    </row>
    <row r="662" spans="3:4" ht="15.75" customHeight="1" x14ac:dyDescent="0.2">
      <c r="C662" s="1"/>
      <c r="D662" s="1"/>
    </row>
    <row r="663" spans="3:4" ht="15.75" customHeight="1" x14ac:dyDescent="0.2">
      <c r="C663" s="1"/>
      <c r="D663" s="1"/>
    </row>
    <row r="664" spans="3:4" ht="15.75" customHeight="1" x14ac:dyDescent="0.2">
      <c r="C664" s="1"/>
      <c r="D664" s="1"/>
    </row>
    <row r="665" spans="3:4" ht="15.75" customHeight="1" x14ac:dyDescent="0.2">
      <c r="C665" s="1"/>
      <c r="D665" s="1"/>
    </row>
    <row r="666" spans="3:4" ht="15.75" customHeight="1" x14ac:dyDescent="0.2">
      <c r="C666" s="1"/>
      <c r="D666" s="1"/>
    </row>
    <row r="667" spans="3:4" ht="15.75" customHeight="1" x14ac:dyDescent="0.2">
      <c r="C667" s="1"/>
      <c r="D667" s="1"/>
    </row>
    <row r="668" spans="3:4" ht="15.75" customHeight="1" x14ac:dyDescent="0.2">
      <c r="C668" s="1"/>
      <c r="D668" s="1"/>
    </row>
    <row r="669" spans="3:4" ht="15.75" customHeight="1" x14ac:dyDescent="0.2">
      <c r="C669" s="1"/>
      <c r="D669" s="1"/>
    </row>
    <row r="670" spans="3:4" ht="15.75" customHeight="1" x14ac:dyDescent="0.2">
      <c r="C670" s="1"/>
      <c r="D670" s="1"/>
    </row>
    <row r="671" spans="3:4" ht="15.75" customHeight="1" x14ac:dyDescent="0.2">
      <c r="C671" s="1"/>
      <c r="D671" s="1"/>
    </row>
    <row r="672" spans="3:4" ht="15.75" customHeight="1" x14ac:dyDescent="0.2">
      <c r="C672" s="1"/>
      <c r="D672" s="1"/>
    </row>
    <row r="673" spans="3:4" ht="15.75" customHeight="1" x14ac:dyDescent="0.2">
      <c r="C673" s="1"/>
      <c r="D673" s="1"/>
    </row>
    <row r="674" spans="3:4" ht="15.75" customHeight="1" x14ac:dyDescent="0.2">
      <c r="C674" s="1"/>
      <c r="D674" s="1"/>
    </row>
    <row r="675" spans="3:4" ht="15.75" customHeight="1" x14ac:dyDescent="0.2">
      <c r="C675" s="1"/>
      <c r="D675" s="1"/>
    </row>
    <row r="676" spans="3:4" ht="15.75" customHeight="1" x14ac:dyDescent="0.2">
      <c r="C676" s="1"/>
      <c r="D676" s="1"/>
    </row>
    <row r="677" spans="3:4" ht="15.75" customHeight="1" x14ac:dyDescent="0.2">
      <c r="C677" s="1"/>
      <c r="D677" s="1"/>
    </row>
    <row r="678" spans="3:4" ht="15.75" customHeight="1" x14ac:dyDescent="0.2">
      <c r="C678" s="1"/>
      <c r="D678" s="1"/>
    </row>
    <row r="679" spans="3:4" ht="15.75" customHeight="1" x14ac:dyDescent="0.2">
      <c r="C679" s="1"/>
      <c r="D679" s="1"/>
    </row>
    <row r="680" spans="3:4" ht="15.75" customHeight="1" x14ac:dyDescent="0.2">
      <c r="C680" s="1"/>
      <c r="D680" s="1"/>
    </row>
    <row r="681" spans="3:4" ht="15.75" customHeight="1" x14ac:dyDescent="0.2">
      <c r="C681" s="1"/>
      <c r="D681" s="1"/>
    </row>
    <row r="682" spans="3:4" ht="15.75" customHeight="1" x14ac:dyDescent="0.2">
      <c r="C682" s="1"/>
      <c r="D682" s="1"/>
    </row>
    <row r="683" spans="3:4" ht="15.75" customHeight="1" x14ac:dyDescent="0.2">
      <c r="C683" s="1"/>
      <c r="D683" s="1"/>
    </row>
    <row r="684" spans="3:4" ht="15.75" customHeight="1" x14ac:dyDescent="0.2">
      <c r="C684" s="1"/>
      <c r="D684" s="1"/>
    </row>
    <row r="685" spans="3:4" ht="15.75" customHeight="1" x14ac:dyDescent="0.2">
      <c r="C685" s="1"/>
      <c r="D685" s="1"/>
    </row>
    <row r="686" spans="3:4" ht="15.75" customHeight="1" x14ac:dyDescent="0.2">
      <c r="C686" s="1"/>
      <c r="D686" s="1"/>
    </row>
    <row r="687" spans="3:4" ht="15.75" customHeight="1" x14ac:dyDescent="0.2">
      <c r="C687" s="1"/>
      <c r="D687" s="1"/>
    </row>
    <row r="688" spans="3:4" ht="15.75" customHeight="1" x14ac:dyDescent="0.2">
      <c r="C688" s="1"/>
      <c r="D688" s="1"/>
    </row>
    <row r="689" spans="3:4" ht="15.75" customHeight="1" x14ac:dyDescent="0.2">
      <c r="C689" s="1"/>
      <c r="D689" s="1"/>
    </row>
    <row r="690" spans="3:4" ht="15.75" customHeight="1" x14ac:dyDescent="0.2">
      <c r="C690" s="1"/>
      <c r="D690" s="1"/>
    </row>
    <row r="691" spans="3:4" ht="15.75" customHeight="1" x14ac:dyDescent="0.2">
      <c r="C691" s="1"/>
      <c r="D691" s="1"/>
    </row>
    <row r="692" spans="3:4" ht="15.75" customHeight="1" x14ac:dyDescent="0.2">
      <c r="C692" s="1"/>
      <c r="D692" s="1"/>
    </row>
    <row r="693" spans="3:4" ht="15.75" customHeight="1" x14ac:dyDescent="0.2">
      <c r="C693" s="1"/>
      <c r="D693" s="1"/>
    </row>
    <row r="694" spans="3:4" ht="15.75" customHeight="1" x14ac:dyDescent="0.2">
      <c r="C694" s="1"/>
      <c r="D694" s="1"/>
    </row>
    <row r="695" spans="3:4" ht="15.75" customHeight="1" x14ac:dyDescent="0.2">
      <c r="C695" s="1"/>
      <c r="D695" s="1"/>
    </row>
    <row r="696" spans="3:4" ht="15.75" customHeight="1" x14ac:dyDescent="0.2">
      <c r="C696" s="1"/>
      <c r="D696" s="1"/>
    </row>
    <row r="697" spans="3:4" ht="15.75" customHeight="1" x14ac:dyDescent="0.2">
      <c r="C697" s="1"/>
      <c r="D697" s="1"/>
    </row>
    <row r="698" spans="3:4" ht="15.75" customHeight="1" x14ac:dyDescent="0.2">
      <c r="C698" s="1"/>
      <c r="D698" s="1"/>
    </row>
    <row r="699" spans="3:4" ht="15.75" customHeight="1" x14ac:dyDescent="0.2">
      <c r="C699" s="1"/>
      <c r="D699" s="1"/>
    </row>
    <row r="700" spans="3:4" ht="15.75" customHeight="1" x14ac:dyDescent="0.2">
      <c r="C700" s="1"/>
      <c r="D700" s="1"/>
    </row>
    <row r="701" spans="3:4" ht="15.75" customHeight="1" x14ac:dyDescent="0.2">
      <c r="C701" s="1"/>
      <c r="D701" s="1"/>
    </row>
    <row r="702" spans="3:4" ht="15.75" customHeight="1" x14ac:dyDescent="0.2">
      <c r="C702" s="1"/>
      <c r="D702" s="1"/>
    </row>
    <row r="703" spans="3:4" ht="15.75" customHeight="1" x14ac:dyDescent="0.2">
      <c r="C703" s="1"/>
      <c r="D703" s="1"/>
    </row>
    <row r="704" spans="3:4" ht="15.75" customHeight="1" x14ac:dyDescent="0.2">
      <c r="C704" s="1"/>
      <c r="D704" s="1"/>
    </row>
    <row r="705" spans="3:4" ht="15.75" customHeight="1" x14ac:dyDescent="0.2">
      <c r="C705" s="1"/>
      <c r="D705" s="1"/>
    </row>
    <row r="706" spans="3:4" ht="15.75" customHeight="1" x14ac:dyDescent="0.2">
      <c r="C706" s="1"/>
      <c r="D706" s="1"/>
    </row>
    <row r="707" spans="3:4" ht="15.75" customHeight="1" x14ac:dyDescent="0.2">
      <c r="C707" s="1"/>
      <c r="D707" s="1"/>
    </row>
    <row r="708" spans="3:4" ht="15.75" customHeight="1" x14ac:dyDescent="0.2">
      <c r="C708" s="1"/>
      <c r="D708" s="1"/>
    </row>
    <row r="709" spans="3:4" ht="15.75" customHeight="1" x14ac:dyDescent="0.2">
      <c r="C709" s="1"/>
      <c r="D709" s="1"/>
    </row>
    <row r="710" spans="3:4" ht="15.75" customHeight="1" x14ac:dyDescent="0.2">
      <c r="C710" s="1"/>
      <c r="D710" s="1"/>
    </row>
    <row r="711" spans="3:4" ht="15.75" customHeight="1" x14ac:dyDescent="0.2">
      <c r="C711" s="1"/>
      <c r="D711" s="1"/>
    </row>
    <row r="712" spans="3:4" ht="15.75" customHeight="1" x14ac:dyDescent="0.2">
      <c r="C712" s="1"/>
      <c r="D712" s="1"/>
    </row>
    <row r="713" spans="3:4" ht="15.75" customHeight="1" x14ac:dyDescent="0.2">
      <c r="C713" s="1"/>
      <c r="D713" s="1"/>
    </row>
    <row r="714" spans="3:4" ht="15.75" customHeight="1" x14ac:dyDescent="0.2">
      <c r="C714" s="1"/>
      <c r="D714" s="1"/>
    </row>
    <row r="715" spans="3:4" ht="15.75" customHeight="1" x14ac:dyDescent="0.2">
      <c r="C715" s="1"/>
      <c r="D715" s="1"/>
    </row>
    <row r="716" spans="3:4" ht="15.75" customHeight="1" x14ac:dyDescent="0.2">
      <c r="C716" s="1"/>
      <c r="D716" s="1"/>
    </row>
    <row r="717" spans="3:4" ht="15.75" customHeight="1" x14ac:dyDescent="0.2">
      <c r="C717" s="1"/>
      <c r="D717" s="1"/>
    </row>
    <row r="718" spans="3:4" ht="15.75" customHeight="1" x14ac:dyDescent="0.2">
      <c r="C718" s="1"/>
      <c r="D718" s="1"/>
    </row>
    <row r="719" spans="3:4" ht="15.75" customHeight="1" x14ac:dyDescent="0.2">
      <c r="C719" s="1"/>
      <c r="D719" s="1"/>
    </row>
    <row r="720" spans="3:4" ht="15.75" customHeight="1" x14ac:dyDescent="0.2">
      <c r="C720" s="1"/>
      <c r="D720" s="1"/>
    </row>
    <row r="721" spans="3:4" ht="15.75" customHeight="1" x14ac:dyDescent="0.2">
      <c r="C721" s="1"/>
      <c r="D721" s="1"/>
    </row>
    <row r="722" spans="3:4" ht="15.75" customHeight="1" x14ac:dyDescent="0.2">
      <c r="C722" s="1"/>
      <c r="D722" s="1"/>
    </row>
    <row r="723" spans="3:4" ht="15.75" customHeight="1" x14ac:dyDescent="0.2">
      <c r="C723" s="1"/>
      <c r="D723" s="1"/>
    </row>
    <row r="724" spans="3:4" ht="15.75" customHeight="1" x14ac:dyDescent="0.2">
      <c r="C724" s="1"/>
      <c r="D724" s="1"/>
    </row>
    <row r="725" spans="3:4" ht="15.75" customHeight="1" x14ac:dyDescent="0.2">
      <c r="C725" s="1"/>
      <c r="D725" s="1"/>
    </row>
    <row r="726" spans="3:4" ht="15.75" customHeight="1" x14ac:dyDescent="0.2">
      <c r="C726" s="1"/>
      <c r="D726" s="1"/>
    </row>
    <row r="727" spans="3:4" ht="15.75" customHeight="1" x14ac:dyDescent="0.2">
      <c r="C727" s="1"/>
      <c r="D727" s="1"/>
    </row>
    <row r="728" spans="3:4" ht="15.75" customHeight="1" x14ac:dyDescent="0.2">
      <c r="C728" s="1"/>
      <c r="D728" s="1"/>
    </row>
    <row r="729" spans="3:4" ht="15.75" customHeight="1" x14ac:dyDescent="0.2">
      <c r="C729" s="1"/>
      <c r="D729" s="1"/>
    </row>
    <row r="730" spans="3:4" ht="15.75" customHeight="1" x14ac:dyDescent="0.2">
      <c r="C730" s="1"/>
      <c r="D730" s="1"/>
    </row>
    <row r="731" spans="3:4" ht="15.75" customHeight="1" x14ac:dyDescent="0.2">
      <c r="C731" s="1"/>
      <c r="D731" s="1"/>
    </row>
    <row r="732" spans="3:4" ht="15.75" customHeight="1" x14ac:dyDescent="0.2">
      <c r="C732" s="1"/>
      <c r="D732" s="1"/>
    </row>
    <row r="733" spans="3:4" ht="15.75" customHeight="1" x14ac:dyDescent="0.2">
      <c r="C733" s="1"/>
      <c r="D733" s="1"/>
    </row>
    <row r="734" spans="3:4" ht="15.75" customHeight="1" x14ac:dyDescent="0.2">
      <c r="C734" s="1"/>
      <c r="D734" s="1"/>
    </row>
    <row r="735" spans="3:4" ht="15.75" customHeight="1" x14ac:dyDescent="0.2">
      <c r="C735" s="1"/>
      <c r="D735" s="1"/>
    </row>
    <row r="736" spans="3:4" ht="15.75" customHeight="1" x14ac:dyDescent="0.2">
      <c r="C736" s="1"/>
      <c r="D736" s="1"/>
    </row>
    <row r="737" spans="3:4" ht="15.75" customHeight="1" x14ac:dyDescent="0.2">
      <c r="C737" s="1"/>
      <c r="D737" s="1"/>
    </row>
    <row r="738" spans="3:4" ht="15.75" customHeight="1" x14ac:dyDescent="0.2">
      <c r="C738" s="1"/>
      <c r="D738" s="1"/>
    </row>
    <row r="739" spans="3:4" ht="15.75" customHeight="1" x14ac:dyDescent="0.2">
      <c r="C739" s="1"/>
      <c r="D739" s="1"/>
    </row>
    <row r="740" spans="3:4" ht="15.75" customHeight="1" x14ac:dyDescent="0.2">
      <c r="C740" s="1"/>
      <c r="D740" s="1"/>
    </row>
    <row r="741" spans="3:4" ht="15.75" customHeight="1" x14ac:dyDescent="0.2">
      <c r="C741" s="1"/>
      <c r="D741" s="1"/>
    </row>
    <row r="742" spans="3:4" ht="15.75" customHeight="1" x14ac:dyDescent="0.2">
      <c r="C742" s="1"/>
      <c r="D742" s="1"/>
    </row>
    <row r="743" spans="3:4" ht="15.75" customHeight="1" x14ac:dyDescent="0.2">
      <c r="C743" s="1"/>
      <c r="D743" s="1"/>
    </row>
    <row r="744" spans="3:4" ht="15.75" customHeight="1" x14ac:dyDescent="0.2">
      <c r="C744" s="1"/>
      <c r="D744" s="1"/>
    </row>
    <row r="745" spans="3:4" ht="15.75" customHeight="1" x14ac:dyDescent="0.2">
      <c r="C745" s="1"/>
      <c r="D745" s="1"/>
    </row>
    <row r="746" spans="3:4" ht="15.75" customHeight="1" x14ac:dyDescent="0.2">
      <c r="C746" s="1"/>
      <c r="D746" s="1"/>
    </row>
    <row r="747" spans="3:4" ht="15.75" customHeight="1" x14ac:dyDescent="0.2">
      <c r="C747" s="1"/>
      <c r="D747" s="1"/>
    </row>
    <row r="748" spans="3:4" ht="15.75" customHeight="1" x14ac:dyDescent="0.2">
      <c r="C748" s="1"/>
      <c r="D748" s="1"/>
    </row>
    <row r="749" spans="3:4" ht="15.75" customHeight="1" x14ac:dyDescent="0.2">
      <c r="C749" s="1"/>
      <c r="D749" s="1"/>
    </row>
    <row r="750" spans="3:4" ht="15.75" customHeight="1" x14ac:dyDescent="0.2">
      <c r="C750" s="1"/>
      <c r="D750" s="1"/>
    </row>
    <row r="751" spans="3:4" ht="15.75" customHeight="1" x14ac:dyDescent="0.2">
      <c r="C751" s="1"/>
      <c r="D751" s="1"/>
    </row>
    <row r="752" spans="3:4" ht="15.75" customHeight="1" x14ac:dyDescent="0.2">
      <c r="C752" s="1"/>
      <c r="D752" s="1"/>
    </row>
    <row r="753" spans="3:4" ht="15.75" customHeight="1" x14ac:dyDescent="0.2">
      <c r="C753" s="1"/>
      <c r="D753" s="1"/>
    </row>
    <row r="754" spans="3:4" ht="15.75" customHeight="1" x14ac:dyDescent="0.2">
      <c r="C754" s="1"/>
      <c r="D754" s="1"/>
    </row>
    <row r="755" spans="3:4" ht="15.75" customHeight="1" x14ac:dyDescent="0.2">
      <c r="C755" s="1"/>
      <c r="D755" s="1"/>
    </row>
    <row r="756" spans="3:4" ht="15.75" customHeight="1" x14ac:dyDescent="0.2">
      <c r="C756" s="1"/>
      <c r="D756" s="1"/>
    </row>
    <row r="757" spans="3:4" ht="15.75" customHeight="1" x14ac:dyDescent="0.2">
      <c r="C757" s="1"/>
      <c r="D757" s="1"/>
    </row>
    <row r="758" spans="3:4" ht="15.75" customHeight="1" x14ac:dyDescent="0.2">
      <c r="C758" s="1"/>
      <c r="D758" s="1"/>
    </row>
    <row r="759" spans="3:4" ht="15.75" customHeight="1" x14ac:dyDescent="0.2">
      <c r="C759" s="1"/>
      <c r="D759" s="1"/>
    </row>
    <row r="760" spans="3:4" ht="15.75" customHeight="1" x14ac:dyDescent="0.2">
      <c r="C760" s="1"/>
      <c r="D760" s="1"/>
    </row>
    <row r="761" spans="3:4" ht="15.75" customHeight="1" x14ac:dyDescent="0.2">
      <c r="C761" s="1"/>
      <c r="D761" s="1"/>
    </row>
    <row r="762" spans="3:4" ht="15.75" customHeight="1" x14ac:dyDescent="0.2">
      <c r="C762" s="1"/>
      <c r="D762" s="1"/>
    </row>
    <row r="763" spans="3:4" ht="15.75" customHeight="1" x14ac:dyDescent="0.2">
      <c r="C763" s="1"/>
      <c r="D763" s="1"/>
    </row>
    <row r="764" spans="3:4" ht="15.75" customHeight="1" x14ac:dyDescent="0.2">
      <c r="C764" s="1"/>
      <c r="D764" s="1"/>
    </row>
    <row r="765" spans="3:4" ht="15.75" customHeight="1" x14ac:dyDescent="0.2">
      <c r="C765" s="1"/>
      <c r="D765" s="1"/>
    </row>
    <row r="766" spans="3:4" ht="15.75" customHeight="1" x14ac:dyDescent="0.2">
      <c r="C766" s="1"/>
      <c r="D766" s="1"/>
    </row>
    <row r="767" spans="3:4" ht="15.75" customHeight="1" x14ac:dyDescent="0.2">
      <c r="C767" s="1"/>
      <c r="D767" s="1"/>
    </row>
    <row r="768" spans="3:4" ht="15.75" customHeight="1" x14ac:dyDescent="0.2">
      <c r="C768" s="1"/>
      <c r="D768" s="1"/>
    </row>
    <row r="769" spans="3:4" ht="15.75" customHeight="1" x14ac:dyDescent="0.2">
      <c r="C769" s="1"/>
      <c r="D769" s="1"/>
    </row>
    <row r="770" spans="3:4" ht="15.75" customHeight="1" x14ac:dyDescent="0.2">
      <c r="C770" s="1"/>
      <c r="D770" s="1"/>
    </row>
    <row r="771" spans="3:4" ht="15.75" customHeight="1" x14ac:dyDescent="0.2">
      <c r="C771" s="1"/>
      <c r="D771" s="1"/>
    </row>
    <row r="772" spans="3:4" ht="15.75" customHeight="1" x14ac:dyDescent="0.2">
      <c r="C772" s="1"/>
      <c r="D772" s="1"/>
    </row>
    <row r="773" spans="3:4" ht="15.75" customHeight="1" x14ac:dyDescent="0.2">
      <c r="C773" s="1"/>
      <c r="D773" s="1"/>
    </row>
    <row r="774" spans="3:4" ht="15.75" customHeight="1" x14ac:dyDescent="0.2">
      <c r="C774" s="1"/>
      <c r="D774" s="1"/>
    </row>
    <row r="775" spans="3:4" ht="15.75" customHeight="1" x14ac:dyDescent="0.2">
      <c r="C775" s="1"/>
      <c r="D775" s="1"/>
    </row>
    <row r="776" spans="3:4" ht="15.75" customHeight="1" x14ac:dyDescent="0.2">
      <c r="C776" s="1"/>
      <c r="D776" s="1"/>
    </row>
    <row r="777" spans="3:4" ht="15.75" customHeight="1" x14ac:dyDescent="0.2">
      <c r="C777" s="1"/>
      <c r="D777" s="1"/>
    </row>
    <row r="778" spans="3:4" ht="15.75" customHeight="1" x14ac:dyDescent="0.2">
      <c r="C778" s="1"/>
      <c r="D778" s="1"/>
    </row>
    <row r="779" spans="3:4" ht="15.75" customHeight="1" x14ac:dyDescent="0.2">
      <c r="C779" s="1"/>
      <c r="D779" s="1"/>
    </row>
    <row r="780" spans="3:4" ht="15.75" customHeight="1" x14ac:dyDescent="0.2">
      <c r="C780" s="1"/>
      <c r="D780" s="1"/>
    </row>
    <row r="781" spans="3:4" ht="15.75" customHeight="1" x14ac:dyDescent="0.2">
      <c r="C781" s="1"/>
      <c r="D781" s="1"/>
    </row>
    <row r="782" spans="3:4" ht="15.75" customHeight="1" x14ac:dyDescent="0.2">
      <c r="C782" s="1"/>
      <c r="D782" s="1"/>
    </row>
    <row r="783" spans="3:4" ht="15.75" customHeight="1" x14ac:dyDescent="0.2">
      <c r="C783" s="1"/>
      <c r="D783" s="1"/>
    </row>
    <row r="784" spans="3:4" ht="15.75" customHeight="1" x14ac:dyDescent="0.2">
      <c r="C784" s="1"/>
      <c r="D784" s="1"/>
    </row>
    <row r="785" spans="3:4" ht="15.75" customHeight="1" x14ac:dyDescent="0.2">
      <c r="C785" s="1"/>
      <c r="D785" s="1"/>
    </row>
    <row r="786" spans="3:4" ht="15.75" customHeight="1" x14ac:dyDescent="0.2">
      <c r="C786" s="1"/>
      <c r="D786" s="1"/>
    </row>
    <row r="787" spans="3:4" ht="15.75" customHeight="1" x14ac:dyDescent="0.2">
      <c r="C787" s="1"/>
      <c r="D787" s="1"/>
    </row>
    <row r="788" spans="3:4" ht="15.75" customHeight="1" x14ac:dyDescent="0.2">
      <c r="C788" s="1"/>
      <c r="D788" s="1"/>
    </row>
    <row r="789" spans="3:4" ht="15.75" customHeight="1" x14ac:dyDescent="0.2">
      <c r="C789" s="1"/>
      <c r="D789" s="1"/>
    </row>
    <row r="790" spans="3:4" ht="15.75" customHeight="1" x14ac:dyDescent="0.2">
      <c r="C790" s="1"/>
      <c r="D790" s="1"/>
    </row>
    <row r="791" spans="3:4" ht="15.75" customHeight="1" x14ac:dyDescent="0.2">
      <c r="C791" s="1"/>
      <c r="D791" s="1"/>
    </row>
    <row r="792" spans="3:4" ht="15.75" customHeight="1" x14ac:dyDescent="0.2">
      <c r="C792" s="1"/>
      <c r="D792" s="1"/>
    </row>
    <row r="793" spans="3:4" ht="15.75" customHeight="1" x14ac:dyDescent="0.2">
      <c r="C793" s="1"/>
      <c r="D793" s="1"/>
    </row>
    <row r="794" spans="3:4" ht="15.75" customHeight="1" x14ac:dyDescent="0.2">
      <c r="C794" s="1"/>
      <c r="D794" s="1"/>
    </row>
    <row r="795" spans="3:4" ht="15.75" customHeight="1" x14ac:dyDescent="0.2">
      <c r="C795" s="1"/>
      <c r="D795" s="1"/>
    </row>
    <row r="796" spans="3:4" ht="15.75" customHeight="1" x14ac:dyDescent="0.2">
      <c r="C796" s="1"/>
      <c r="D796" s="1"/>
    </row>
    <row r="797" spans="3:4" ht="15.75" customHeight="1" x14ac:dyDescent="0.2">
      <c r="C797" s="1"/>
      <c r="D797" s="1"/>
    </row>
    <row r="798" spans="3:4" ht="15.75" customHeight="1" x14ac:dyDescent="0.2">
      <c r="C798" s="1"/>
      <c r="D798" s="1"/>
    </row>
    <row r="799" spans="3:4" ht="15.75" customHeight="1" x14ac:dyDescent="0.2">
      <c r="C799" s="1"/>
      <c r="D799" s="1"/>
    </row>
    <row r="800" spans="3:4" ht="15.75" customHeight="1" x14ac:dyDescent="0.2">
      <c r="C800" s="1"/>
      <c r="D800" s="1"/>
    </row>
    <row r="801" spans="3:4" ht="15.75" customHeight="1" x14ac:dyDescent="0.2">
      <c r="C801" s="1"/>
      <c r="D801" s="1"/>
    </row>
    <row r="802" spans="3:4" ht="15.75" customHeight="1" x14ac:dyDescent="0.2">
      <c r="C802" s="1"/>
      <c r="D802" s="1"/>
    </row>
    <row r="803" spans="3:4" ht="15.75" customHeight="1" x14ac:dyDescent="0.2">
      <c r="C803" s="1"/>
      <c r="D803" s="1"/>
    </row>
    <row r="804" spans="3:4" ht="15.75" customHeight="1" x14ac:dyDescent="0.2">
      <c r="C804" s="1"/>
      <c r="D804" s="1"/>
    </row>
    <row r="805" spans="3:4" ht="15.75" customHeight="1" x14ac:dyDescent="0.2">
      <c r="C805" s="1"/>
      <c r="D805" s="1"/>
    </row>
    <row r="806" spans="3:4" ht="15.75" customHeight="1" x14ac:dyDescent="0.2">
      <c r="C806" s="1"/>
      <c r="D806" s="1"/>
    </row>
    <row r="807" spans="3:4" ht="15.75" customHeight="1" x14ac:dyDescent="0.2">
      <c r="C807" s="1"/>
      <c r="D807" s="1"/>
    </row>
    <row r="808" spans="3:4" ht="15.75" customHeight="1" x14ac:dyDescent="0.2">
      <c r="C808" s="1"/>
      <c r="D808" s="1"/>
    </row>
    <row r="809" spans="3:4" ht="15.75" customHeight="1" x14ac:dyDescent="0.2">
      <c r="C809" s="1"/>
      <c r="D809" s="1"/>
    </row>
    <row r="810" spans="3:4" ht="15.75" customHeight="1" x14ac:dyDescent="0.2">
      <c r="C810" s="1"/>
      <c r="D810" s="1"/>
    </row>
    <row r="811" spans="3:4" ht="15.75" customHeight="1" x14ac:dyDescent="0.2">
      <c r="C811" s="1"/>
      <c r="D811" s="1"/>
    </row>
    <row r="812" spans="3:4" ht="15.75" customHeight="1" x14ac:dyDescent="0.2">
      <c r="C812" s="1"/>
      <c r="D812" s="1"/>
    </row>
    <row r="813" spans="3:4" ht="15.75" customHeight="1" x14ac:dyDescent="0.2">
      <c r="C813" s="1"/>
      <c r="D813" s="1"/>
    </row>
    <row r="814" spans="3:4" ht="15.75" customHeight="1" x14ac:dyDescent="0.2">
      <c r="C814" s="1"/>
      <c r="D814" s="1"/>
    </row>
    <row r="815" spans="3:4" ht="15.75" customHeight="1" x14ac:dyDescent="0.2">
      <c r="C815" s="1"/>
      <c r="D815" s="1"/>
    </row>
    <row r="816" spans="3:4" ht="15.75" customHeight="1" x14ac:dyDescent="0.2">
      <c r="C816" s="1"/>
      <c r="D816" s="1"/>
    </row>
    <row r="817" spans="3:4" ht="15.75" customHeight="1" x14ac:dyDescent="0.2">
      <c r="C817" s="1"/>
      <c r="D817" s="1"/>
    </row>
    <row r="818" spans="3:4" ht="15.75" customHeight="1" x14ac:dyDescent="0.2">
      <c r="C818" s="1"/>
      <c r="D818" s="1"/>
    </row>
    <row r="819" spans="3:4" ht="15.75" customHeight="1" x14ac:dyDescent="0.2">
      <c r="C819" s="1"/>
      <c r="D819" s="1"/>
    </row>
    <row r="820" spans="3:4" ht="15.75" customHeight="1" x14ac:dyDescent="0.2">
      <c r="C820" s="1"/>
      <c r="D820" s="1"/>
    </row>
    <row r="821" spans="3:4" ht="15.75" customHeight="1" x14ac:dyDescent="0.2">
      <c r="C821" s="1"/>
      <c r="D821" s="1"/>
    </row>
    <row r="822" spans="3:4" ht="15.75" customHeight="1" x14ac:dyDescent="0.2">
      <c r="C822" s="1"/>
      <c r="D822" s="1"/>
    </row>
    <row r="823" spans="3:4" ht="15.75" customHeight="1" x14ac:dyDescent="0.2">
      <c r="C823" s="1"/>
      <c r="D823" s="1"/>
    </row>
    <row r="824" spans="3:4" ht="15.75" customHeight="1" x14ac:dyDescent="0.2">
      <c r="C824" s="1"/>
      <c r="D824" s="1"/>
    </row>
    <row r="825" spans="3:4" ht="15.75" customHeight="1" x14ac:dyDescent="0.2">
      <c r="C825" s="1"/>
      <c r="D825" s="1"/>
    </row>
    <row r="826" spans="3:4" ht="15.75" customHeight="1" x14ac:dyDescent="0.2">
      <c r="C826" s="1"/>
      <c r="D826" s="1"/>
    </row>
    <row r="827" spans="3:4" ht="15.75" customHeight="1" x14ac:dyDescent="0.2">
      <c r="C827" s="1"/>
      <c r="D827" s="1"/>
    </row>
    <row r="828" spans="3:4" ht="15.75" customHeight="1" x14ac:dyDescent="0.2">
      <c r="C828" s="1"/>
      <c r="D828" s="1"/>
    </row>
    <row r="829" spans="3:4" ht="15.75" customHeight="1" x14ac:dyDescent="0.2">
      <c r="C829" s="1"/>
      <c r="D829" s="1"/>
    </row>
    <row r="830" spans="3:4" ht="15.75" customHeight="1" x14ac:dyDescent="0.2">
      <c r="C830" s="1"/>
      <c r="D830" s="1"/>
    </row>
    <row r="831" spans="3:4" ht="15.75" customHeight="1" x14ac:dyDescent="0.2">
      <c r="C831" s="1"/>
      <c r="D831" s="1"/>
    </row>
    <row r="832" spans="3:4" ht="15.75" customHeight="1" x14ac:dyDescent="0.2">
      <c r="C832" s="1"/>
      <c r="D832" s="1"/>
    </row>
    <row r="833" spans="3:4" ht="15.75" customHeight="1" x14ac:dyDescent="0.2">
      <c r="C833" s="1"/>
      <c r="D833" s="1"/>
    </row>
    <row r="834" spans="3:4" ht="15.75" customHeight="1" x14ac:dyDescent="0.2">
      <c r="C834" s="1"/>
      <c r="D834" s="1"/>
    </row>
    <row r="835" spans="3:4" ht="15.75" customHeight="1" x14ac:dyDescent="0.2">
      <c r="C835" s="1"/>
      <c r="D835" s="1"/>
    </row>
    <row r="836" spans="3:4" ht="15.75" customHeight="1" x14ac:dyDescent="0.2">
      <c r="C836" s="1"/>
      <c r="D836" s="1"/>
    </row>
    <row r="837" spans="3:4" ht="15.75" customHeight="1" x14ac:dyDescent="0.2">
      <c r="C837" s="1"/>
      <c r="D837" s="1"/>
    </row>
    <row r="838" spans="3:4" ht="15.75" customHeight="1" x14ac:dyDescent="0.2">
      <c r="C838" s="1"/>
      <c r="D838" s="1"/>
    </row>
    <row r="839" spans="3:4" ht="15.75" customHeight="1" x14ac:dyDescent="0.2">
      <c r="C839" s="1"/>
      <c r="D839" s="1"/>
    </row>
    <row r="840" spans="3:4" ht="15.75" customHeight="1" x14ac:dyDescent="0.2">
      <c r="C840" s="1"/>
      <c r="D840" s="1"/>
    </row>
    <row r="841" spans="3:4" ht="15.75" customHeight="1" x14ac:dyDescent="0.2">
      <c r="C841" s="1"/>
      <c r="D841" s="1"/>
    </row>
    <row r="842" spans="3:4" ht="15.75" customHeight="1" x14ac:dyDescent="0.2">
      <c r="C842" s="1"/>
      <c r="D842" s="1"/>
    </row>
    <row r="843" spans="3:4" ht="15.75" customHeight="1" x14ac:dyDescent="0.2">
      <c r="C843" s="1"/>
      <c r="D843" s="1"/>
    </row>
    <row r="844" spans="3:4" ht="15.75" customHeight="1" x14ac:dyDescent="0.2">
      <c r="C844" s="1"/>
      <c r="D844" s="1"/>
    </row>
    <row r="845" spans="3:4" ht="15.75" customHeight="1" x14ac:dyDescent="0.2">
      <c r="C845" s="1"/>
      <c r="D845" s="1"/>
    </row>
    <row r="846" spans="3:4" ht="15.75" customHeight="1" x14ac:dyDescent="0.2">
      <c r="C846" s="1"/>
      <c r="D846" s="1"/>
    </row>
    <row r="847" spans="3:4" ht="15.75" customHeight="1" x14ac:dyDescent="0.2">
      <c r="C847" s="1"/>
      <c r="D847" s="1"/>
    </row>
    <row r="848" spans="3:4" ht="15.75" customHeight="1" x14ac:dyDescent="0.2">
      <c r="C848" s="1"/>
      <c r="D848" s="1"/>
    </row>
    <row r="849" spans="3:4" ht="15.75" customHeight="1" x14ac:dyDescent="0.2">
      <c r="C849" s="1"/>
      <c r="D849" s="1"/>
    </row>
    <row r="850" spans="3:4" ht="15.75" customHeight="1" x14ac:dyDescent="0.2">
      <c r="C850" s="1"/>
      <c r="D850" s="1"/>
    </row>
    <row r="851" spans="3:4" ht="15.75" customHeight="1" x14ac:dyDescent="0.2">
      <c r="C851" s="1"/>
      <c r="D851" s="1"/>
    </row>
    <row r="852" spans="3:4" ht="15.75" customHeight="1" x14ac:dyDescent="0.2">
      <c r="C852" s="1"/>
      <c r="D852" s="1"/>
    </row>
    <row r="853" spans="3:4" ht="15.75" customHeight="1" x14ac:dyDescent="0.2">
      <c r="C853" s="1"/>
      <c r="D853" s="1"/>
    </row>
    <row r="854" spans="3:4" ht="15.75" customHeight="1" x14ac:dyDescent="0.2">
      <c r="C854" s="1"/>
      <c r="D854" s="1"/>
    </row>
    <row r="855" spans="3:4" ht="15.75" customHeight="1" x14ac:dyDescent="0.2">
      <c r="C855" s="1"/>
      <c r="D855" s="1"/>
    </row>
    <row r="856" spans="3:4" ht="15.75" customHeight="1" x14ac:dyDescent="0.2">
      <c r="C856" s="1"/>
      <c r="D856" s="1"/>
    </row>
    <row r="857" spans="3:4" ht="15.75" customHeight="1" x14ac:dyDescent="0.2">
      <c r="C857" s="1"/>
      <c r="D857" s="1"/>
    </row>
    <row r="858" spans="3:4" ht="15.75" customHeight="1" x14ac:dyDescent="0.2">
      <c r="C858" s="1"/>
      <c r="D858" s="1"/>
    </row>
    <row r="859" spans="3:4" ht="15.75" customHeight="1" x14ac:dyDescent="0.2">
      <c r="C859" s="1"/>
      <c r="D859" s="1"/>
    </row>
    <row r="860" spans="3:4" ht="15.75" customHeight="1" x14ac:dyDescent="0.2">
      <c r="C860" s="1"/>
      <c r="D860" s="1"/>
    </row>
    <row r="861" spans="3:4" ht="15.75" customHeight="1" x14ac:dyDescent="0.2">
      <c r="C861" s="1"/>
      <c r="D861" s="1"/>
    </row>
    <row r="862" spans="3:4" ht="15.75" customHeight="1" x14ac:dyDescent="0.2">
      <c r="C862" s="1"/>
      <c r="D862" s="1"/>
    </row>
    <row r="863" spans="3:4" ht="15.75" customHeight="1" x14ac:dyDescent="0.2">
      <c r="C863" s="1"/>
      <c r="D863" s="1"/>
    </row>
    <row r="864" spans="3:4" ht="15.75" customHeight="1" x14ac:dyDescent="0.2">
      <c r="C864" s="1"/>
      <c r="D864" s="1"/>
    </row>
    <row r="865" spans="3:4" ht="15.75" customHeight="1" x14ac:dyDescent="0.2">
      <c r="C865" s="1"/>
      <c r="D865" s="1"/>
    </row>
    <row r="866" spans="3:4" ht="15.75" customHeight="1" x14ac:dyDescent="0.2">
      <c r="C866" s="1"/>
      <c r="D866" s="1"/>
    </row>
    <row r="867" spans="3:4" ht="15.75" customHeight="1" x14ac:dyDescent="0.2">
      <c r="C867" s="1"/>
      <c r="D867" s="1"/>
    </row>
    <row r="868" spans="3:4" ht="15.75" customHeight="1" x14ac:dyDescent="0.2">
      <c r="C868" s="1"/>
      <c r="D868" s="1"/>
    </row>
    <row r="869" spans="3:4" ht="15.75" customHeight="1" x14ac:dyDescent="0.2">
      <c r="C869" s="1"/>
      <c r="D869" s="1"/>
    </row>
    <row r="870" spans="3:4" ht="15.75" customHeight="1" x14ac:dyDescent="0.2">
      <c r="C870" s="1"/>
      <c r="D870" s="1"/>
    </row>
    <row r="871" spans="3:4" ht="15.75" customHeight="1" x14ac:dyDescent="0.2">
      <c r="C871" s="1"/>
      <c r="D871" s="1"/>
    </row>
    <row r="872" spans="3:4" ht="15.75" customHeight="1" x14ac:dyDescent="0.2">
      <c r="C872" s="1"/>
      <c r="D872" s="1"/>
    </row>
    <row r="873" spans="3:4" ht="15.75" customHeight="1" x14ac:dyDescent="0.2">
      <c r="C873" s="1"/>
      <c r="D873" s="1"/>
    </row>
    <row r="874" spans="3:4" ht="15.75" customHeight="1" x14ac:dyDescent="0.2">
      <c r="C874" s="1"/>
      <c r="D874" s="1"/>
    </row>
    <row r="875" spans="3:4" ht="15.75" customHeight="1" x14ac:dyDescent="0.2">
      <c r="C875" s="1"/>
      <c r="D875" s="1"/>
    </row>
    <row r="876" spans="3:4" ht="15.75" customHeight="1" x14ac:dyDescent="0.2">
      <c r="C876" s="1"/>
      <c r="D876" s="1"/>
    </row>
    <row r="877" spans="3:4" ht="15.75" customHeight="1" x14ac:dyDescent="0.2">
      <c r="C877" s="1"/>
      <c r="D877" s="1"/>
    </row>
    <row r="878" spans="3:4" ht="15.75" customHeight="1" x14ac:dyDescent="0.2">
      <c r="C878" s="1"/>
      <c r="D878" s="1"/>
    </row>
    <row r="879" spans="3:4" ht="15.75" customHeight="1" x14ac:dyDescent="0.2">
      <c r="C879" s="1"/>
      <c r="D879" s="1"/>
    </row>
    <row r="880" spans="3:4" ht="15.75" customHeight="1" x14ac:dyDescent="0.2">
      <c r="C880" s="1"/>
      <c r="D880" s="1"/>
    </row>
    <row r="881" spans="3:4" ht="15.75" customHeight="1" x14ac:dyDescent="0.2">
      <c r="C881" s="1"/>
      <c r="D881" s="1"/>
    </row>
    <row r="882" spans="3:4" ht="15.75" customHeight="1" x14ac:dyDescent="0.2">
      <c r="C882" s="1"/>
      <c r="D882" s="1"/>
    </row>
    <row r="883" spans="3:4" ht="15.75" customHeight="1" x14ac:dyDescent="0.2">
      <c r="C883" s="1"/>
      <c r="D883" s="1"/>
    </row>
    <row r="884" spans="3:4" ht="15.75" customHeight="1" x14ac:dyDescent="0.2">
      <c r="C884" s="1"/>
      <c r="D884" s="1"/>
    </row>
    <row r="885" spans="3:4" ht="15.75" customHeight="1" x14ac:dyDescent="0.2">
      <c r="C885" s="1"/>
      <c r="D885" s="1"/>
    </row>
    <row r="886" spans="3:4" ht="15.75" customHeight="1" x14ac:dyDescent="0.2">
      <c r="C886" s="1"/>
      <c r="D886" s="1"/>
    </row>
    <row r="887" spans="3:4" ht="15.75" customHeight="1" x14ac:dyDescent="0.2">
      <c r="C887" s="1"/>
      <c r="D887" s="1"/>
    </row>
    <row r="888" spans="3:4" ht="15.75" customHeight="1" x14ac:dyDescent="0.2">
      <c r="C888" s="1"/>
      <c r="D888" s="1"/>
    </row>
    <row r="889" spans="3:4" ht="15.75" customHeight="1" x14ac:dyDescent="0.2">
      <c r="C889" s="1"/>
      <c r="D889" s="1"/>
    </row>
    <row r="890" spans="3:4" ht="15.75" customHeight="1" x14ac:dyDescent="0.2">
      <c r="C890" s="1"/>
      <c r="D890" s="1"/>
    </row>
    <row r="891" spans="3:4" ht="15.75" customHeight="1" x14ac:dyDescent="0.2">
      <c r="C891" s="1"/>
      <c r="D891" s="1"/>
    </row>
    <row r="892" spans="3:4" ht="15.75" customHeight="1" x14ac:dyDescent="0.2">
      <c r="C892" s="1"/>
      <c r="D892" s="1"/>
    </row>
    <row r="893" spans="3:4" ht="15.75" customHeight="1" x14ac:dyDescent="0.2">
      <c r="C893" s="1"/>
      <c r="D893" s="1"/>
    </row>
    <row r="894" spans="3:4" ht="15.75" customHeight="1" x14ac:dyDescent="0.2">
      <c r="C894" s="1"/>
      <c r="D894" s="1"/>
    </row>
    <row r="895" spans="3:4" ht="15.75" customHeight="1" x14ac:dyDescent="0.2">
      <c r="C895" s="1"/>
      <c r="D895" s="1"/>
    </row>
    <row r="896" spans="3:4" ht="15.75" customHeight="1" x14ac:dyDescent="0.2">
      <c r="C896" s="1"/>
      <c r="D896" s="1"/>
    </row>
    <row r="897" spans="3:4" ht="15.75" customHeight="1" x14ac:dyDescent="0.2">
      <c r="C897" s="1"/>
      <c r="D897" s="1"/>
    </row>
    <row r="898" spans="3:4" ht="15.75" customHeight="1" x14ac:dyDescent="0.2">
      <c r="C898" s="1"/>
      <c r="D898" s="1"/>
    </row>
    <row r="899" spans="3:4" ht="15.75" customHeight="1" x14ac:dyDescent="0.2">
      <c r="C899" s="1"/>
      <c r="D899" s="1"/>
    </row>
    <row r="900" spans="3:4" ht="15.75" customHeight="1" x14ac:dyDescent="0.2">
      <c r="C900" s="1"/>
      <c r="D900" s="1"/>
    </row>
    <row r="901" spans="3:4" ht="15.75" customHeight="1" x14ac:dyDescent="0.2">
      <c r="C901" s="1"/>
      <c r="D901" s="1"/>
    </row>
    <row r="902" spans="3:4" ht="15.75" customHeight="1" x14ac:dyDescent="0.2">
      <c r="C902" s="1"/>
      <c r="D902" s="1"/>
    </row>
    <row r="903" spans="3:4" ht="15.75" customHeight="1" x14ac:dyDescent="0.2">
      <c r="C903" s="1"/>
      <c r="D903" s="1"/>
    </row>
    <row r="904" spans="3:4" ht="15.75" customHeight="1" x14ac:dyDescent="0.2">
      <c r="C904" s="1"/>
      <c r="D904" s="1"/>
    </row>
    <row r="905" spans="3:4" ht="15.75" customHeight="1" x14ac:dyDescent="0.2">
      <c r="C905" s="1"/>
      <c r="D905" s="1"/>
    </row>
    <row r="906" spans="3:4" ht="15.75" customHeight="1" x14ac:dyDescent="0.2">
      <c r="C906" s="1"/>
      <c r="D906" s="1"/>
    </row>
    <row r="907" spans="3:4" ht="15.75" customHeight="1" x14ac:dyDescent="0.2">
      <c r="C907" s="1"/>
      <c r="D907" s="1"/>
    </row>
    <row r="908" spans="3:4" ht="15.75" customHeight="1" x14ac:dyDescent="0.2">
      <c r="C908" s="1"/>
      <c r="D908" s="1"/>
    </row>
    <row r="909" spans="3:4" ht="15.75" customHeight="1" x14ac:dyDescent="0.2">
      <c r="C909" s="1"/>
      <c r="D909" s="1"/>
    </row>
    <row r="910" spans="3:4" ht="15.75" customHeight="1" x14ac:dyDescent="0.2">
      <c r="C910" s="1"/>
      <c r="D910" s="1"/>
    </row>
    <row r="911" spans="3:4" ht="15.75" customHeight="1" x14ac:dyDescent="0.2">
      <c r="C911" s="1"/>
      <c r="D911" s="1"/>
    </row>
    <row r="912" spans="3:4" ht="15.75" customHeight="1" x14ac:dyDescent="0.2">
      <c r="C912" s="1"/>
      <c r="D912" s="1"/>
    </row>
    <row r="913" spans="3:4" ht="15.75" customHeight="1" x14ac:dyDescent="0.2">
      <c r="C913" s="1"/>
      <c r="D913" s="1"/>
    </row>
    <row r="914" spans="3:4" ht="15.75" customHeight="1" x14ac:dyDescent="0.2">
      <c r="C914" s="1"/>
      <c r="D914" s="1"/>
    </row>
    <row r="915" spans="3:4" ht="15.75" customHeight="1" x14ac:dyDescent="0.2">
      <c r="C915" s="1"/>
      <c r="D915" s="1"/>
    </row>
    <row r="916" spans="3:4" ht="15.75" customHeight="1" x14ac:dyDescent="0.2">
      <c r="C916" s="1"/>
      <c r="D916" s="1"/>
    </row>
    <row r="917" spans="3:4" ht="15.75" customHeight="1" x14ac:dyDescent="0.2">
      <c r="C917" s="1"/>
      <c r="D917" s="1"/>
    </row>
    <row r="918" spans="3:4" ht="15.75" customHeight="1" x14ac:dyDescent="0.2">
      <c r="C918" s="1"/>
      <c r="D918" s="1"/>
    </row>
    <row r="919" spans="3:4" ht="15.75" customHeight="1" x14ac:dyDescent="0.2">
      <c r="C919" s="1"/>
      <c r="D919" s="1"/>
    </row>
    <row r="920" spans="3:4" ht="15.75" customHeight="1" x14ac:dyDescent="0.2">
      <c r="C920" s="1"/>
      <c r="D920" s="1"/>
    </row>
    <row r="921" spans="3:4" ht="15.75" customHeight="1" x14ac:dyDescent="0.2">
      <c r="C921" s="1"/>
      <c r="D921" s="1"/>
    </row>
    <row r="922" spans="3:4" ht="15.75" customHeight="1" x14ac:dyDescent="0.2">
      <c r="C922" s="1"/>
      <c r="D922" s="1"/>
    </row>
    <row r="923" spans="3:4" ht="15.75" customHeight="1" x14ac:dyDescent="0.2">
      <c r="C923" s="1"/>
      <c r="D923" s="1"/>
    </row>
    <row r="924" spans="3:4" ht="15.75" customHeight="1" x14ac:dyDescent="0.2">
      <c r="C924" s="1"/>
      <c r="D924" s="1"/>
    </row>
    <row r="925" spans="3:4" ht="15.75" customHeight="1" x14ac:dyDescent="0.2">
      <c r="C925" s="1"/>
      <c r="D925" s="1"/>
    </row>
    <row r="926" spans="3:4" ht="15.75" customHeight="1" x14ac:dyDescent="0.2">
      <c r="C926" s="1"/>
      <c r="D926" s="1"/>
    </row>
    <row r="927" spans="3:4" ht="15.75" customHeight="1" x14ac:dyDescent="0.2">
      <c r="C927" s="1"/>
      <c r="D927" s="1"/>
    </row>
    <row r="928" spans="3:4" ht="15.75" customHeight="1" x14ac:dyDescent="0.2">
      <c r="C928" s="1"/>
      <c r="D928" s="1"/>
    </row>
    <row r="929" spans="3:4" ht="15.75" customHeight="1" x14ac:dyDescent="0.2">
      <c r="C929" s="1"/>
      <c r="D929" s="1"/>
    </row>
    <row r="930" spans="3:4" ht="15.75" customHeight="1" x14ac:dyDescent="0.2">
      <c r="C930" s="1"/>
      <c r="D930" s="1"/>
    </row>
    <row r="931" spans="3:4" ht="15.75" customHeight="1" x14ac:dyDescent="0.2">
      <c r="C931" s="1"/>
      <c r="D931" s="1"/>
    </row>
    <row r="932" spans="3:4" ht="15.75" customHeight="1" x14ac:dyDescent="0.2">
      <c r="C932" s="1"/>
      <c r="D932" s="1"/>
    </row>
    <row r="933" spans="3:4" ht="15.75" customHeight="1" x14ac:dyDescent="0.2">
      <c r="C933" s="1"/>
      <c r="D933" s="1"/>
    </row>
    <row r="934" spans="3:4" ht="15.75" customHeight="1" x14ac:dyDescent="0.2">
      <c r="C934" s="1"/>
      <c r="D934" s="1"/>
    </row>
    <row r="935" spans="3:4" ht="15.75" customHeight="1" x14ac:dyDescent="0.2">
      <c r="C935" s="1"/>
      <c r="D935" s="1"/>
    </row>
    <row r="936" spans="3:4" ht="15.75" customHeight="1" x14ac:dyDescent="0.2">
      <c r="C936" s="1"/>
      <c r="D936" s="1"/>
    </row>
    <row r="937" spans="3:4" ht="15.75" customHeight="1" x14ac:dyDescent="0.2">
      <c r="C937" s="1"/>
      <c r="D937" s="1"/>
    </row>
    <row r="938" spans="3:4" ht="15.75" customHeight="1" x14ac:dyDescent="0.2">
      <c r="C938" s="1"/>
      <c r="D938" s="1"/>
    </row>
    <row r="939" spans="3:4" ht="15.75" customHeight="1" x14ac:dyDescent="0.2">
      <c r="C939" s="1"/>
      <c r="D939" s="1"/>
    </row>
    <row r="940" spans="3:4" ht="15.75" customHeight="1" x14ac:dyDescent="0.2">
      <c r="C940" s="1"/>
      <c r="D940" s="1"/>
    </row>
    <row r="941" spans="3:4" ht="15.75" customHeight="1" x14ac:dyDescent="0.2">
      <c r="C941" s="1"/>
      <c r="D941" s="1"/>
    </row>
    <row r="942" spans="3:4" ht="15.75" customHeight="1" x14ac:dyDescent="0.2">
      <c r="C942" s="1"/>
      <c r="D942" s="1"/>
    </row>
    <row r="943" spans="3:4" ht="15.75" customHeight="1" x14ac:dyDescent="0.2">
      <c r="C943" s="1"/>
      <c r="D943" s="1"/>
    </row>
    <row r="944" spans="3:4" ht="15.75" customHeight="1" x14ac:dyDescent="0.2">
      <c r="C944" s="1"/>
      <c r="D944" s="1"/>
    </row>
    <row r="945" spans="3:4" ht="15.75" customHeight="1" x14ac:dyDescent="0.2">
      <c r="C945" s="1"/>
      <c r="D945" s="1"/>
    </row>
    <row r="946" spans="3:4" ht="15.75" customHeight="1" x14ac:dyDescent="0.2">
      <c r="C946" s="1"/>
      <c r="D946" s="1"/>
    </row>
    <row r="947" spans="3:4" ht="15.75" customHeight="1" x14ac:dyDescent="0.2">
      <c r="C947" s="1"/>
      <c r="D947" s="1"/>
    </row>
    <row r="948" spans="3:4" ht="15.75" customHeight="1" x14ac:dyDescent="0.2">
      <c r="C948" s="1"/>
      <c r="D948" s="1"/>
    </row>
    <row r="949" spans="3:4" ht="15.75" customHeight="1" x14ac:dyDescent="0.2">
      <c r="C949" s="1"/>
      <c r="D949" s="1"/>
    </row>
    <row r="950" spans="3:4" ht="15.75" customHeight="1" x14ac:dyDescent="0.2">
      <c r="C950" s="1"/>
      <c r="D950" s="1"/>
    </row>
    <row r="951" spans="3:4" ht="15.75" customHeight="1" x14ac:dyDescent="0.2">
      <c r="C951" s="1"/>
      <c r="D951" s="1"/>
    </row>
    <row r="952" spans="3:4" ht="15.75" customHeight="1" x14ac:dyDescent="0.2">
      <c r="C952" s="1"/>
      <c r="D952" s="1"/>
    </row>
    <row r="953" spans="3:4" ht="15.75" customHeight="1" x14ac:dyDescent="0.2">
      <c r="C953" s="1"/>
      <c r="D953" s="1"/>
    </row>
    <row r="954" spans="3:4" ht="15.75" customHeight="1" x14ac:dyDescent="0.2">
      <c r="C954" s="1"/>
      <c r="D954" s="1"/>
    </row>
    <row r="955" spans="3:4" ht="15.75" customHeight="1" x14ac:dyDescent="0.2">
      <c r="C955" s="1"/>
      <c r="D955" s="1"/>
    </row>
    <row r="956" spans="3:4" ht="15.75" customHeight="1" x14ac:dyDescent="0.2">
      <c r="C956" s="1"/>
      <c r="D956" s="1"/>
    </row>
    <row r="957" spans="3:4" ht="15.75" customHeight="1" x14ac:dyDescent="0.2">
      <c r="C957" s="1"/>
      <c r="D957" s="1"/>
    </row>
    <row r="958" spans="3:4" ht="15.75" customHeight="1" x14ac:dyDescent="0.2">
      <c r="C958" s="1"/>
      <c r="D958" s="1"/>
    </row>
    <row r="959" spans="3:4" ht="15.75" customHeight="1" x14ac:dyDescent="0.2">
      <c r="C959" s="1"/>
      <c r="D959" s="1"/>
    </row>
    <row r="960" spans="3:4" ht="15.75" customHeight="1" x14ac:dyDescent="0.2">
      <c r="C960" s="1"/>
      <c r="D960" s="1"/>
    </row>
    <row r="961" spans="3:4" ht="15.75" customHeight="1" x14ac:dyDescent="0.2">
      <c r="C961" s="1"/>
      <c r="D961" s="1"/>
    </row>
    <row r="962" spans="3:4" ht="15.75" customHeight="1" x14ac:dyDescent="0.2">
      <c r="C962" s="1"/>
      <c r="D962" s="1"/>
    </row>
    <row r="963" spans="3:4" ht="15.75" customHeight="1" x14ac:dyDescent="0.2">
      <c r="C963" s="1"/>
      <c r="D963" s="1"/>
    </row>
    <row r="964" spans="3:4" ht="15.75" customHeight="1" x14ac:dyDescent="0.2">
      <c r="C964" s="1"/>
      <c r="D964" s="1"/>
    </row>
    <row r="965" spans="3:4" ht="15.75" customHeight="1" x14ac:dyDescent="0.2">
      <c r="C965" s="1"/>
      <c r="D965" s="1"/>
    </row>
    <row r="966" spans="3:4" ht="15.75" customHeight="1" x14ac:dyDescent="0.2">
      <c r="C966" s="1"/>
      <c r="D966" s="1"/>
    </row>
    <row r="967" spans="3:4" ht="15.75" customHeight="1" x14ac:dyDescent="0.2">
      <c r="C967" s="1"/>
      <c r="D967" s="1"/>
    </row>
    <row r="968" spans="3:4" ht="15.75" customHeight="1" x14ac:dyDescent="0.2">
      <c r="C968" s="1"/>
      <c r="D968" s="1"/>
    </row>
    <row r="969" spans="3:4" ht="15.75" customHeight="1" x14ac:dyDescent="0.2">
      <c r="C969" s="1"/>
      <c r="D969" s="1"/>
    </row>
    <row r="970" spans="3:4" ht="15.75" customHeight="1" x14ac:dyDescent="0.2">
      <c r="C970" s="1"/>
      <c r="D970" s="1"/>
    </row>
    <row r="971" spans="3:4" ht="15.75" customHeight="1" x14ac:dyDescent="0.2">
      <c r="C971" s="1"/>
      <c r="D971" s="1"/>
    </row>
    <row r="972" spans="3:4" ht="15.75" customHeight="1" x14ac:dyDescent="0.2">
      <c r="C972" s="1"/>
      <c r="D972" s="1"/>
    </row>
    <row r="973" spans="3:4" ht="15.75" customHeight="1" x14ac:dyDescent="0.2">
      <c r="C973" s="1"/>
      <c r="D973" s="1"/>
    </row>
    <row r="974" spans="3:4" ht="15.75" customHeight="1" x14ac:dyDescent="0.2">
      <c r="C974" s="1"/>
      <c r="D974" s="1"/>
    </row>
    <row r="975" spans="3:4" ht="15.75" customHeight="1" x14ac:dyDescent="0.2">
      <c r="C975" s="1"/>
      <c r="D975" s="1"/>
    </row>
    <row r="976" spans="3:4" ht="15.75" customHeight="1" x14ac:dyDescent="0.2">
      <c r="C976" s="1"/>
      <c r="D976" s="1"/>
    </row>
    <row r="977" spans="3:4" ht="15.75" customHeight="1" x14ac:dyDescent="0.2">
      <c r="C977" s="1"/>
      <c r="D977" s="1"/>
    </row>
    <row r="978" spans="3:4" ht="15.75" customHeight="1" x14ac:dyDescent="0.2">
      <c r="C978" s="1"/>
      <c r="D978" s="1"/>
    </row>
    <row r="979" spans="3:4" ht="15.75" customHeight="1" x14ac:dyDescent="0.2">
      <c r="C979" s="1"/>
      <c r="D979" s="1"/>
    </row>
    <row r="980" spans="3:4" ht="15.75" customHeight="1" x14ac:dyDescent="0.2">
      <c r="C980" s="1"/>
      <c r="D980" s="1"/>
    </row>
    <row r="981" spans="3:4" ht="15.75" customHeight="1" x14ac:dyDescent="0.2">
      <c r="C981" s="1"/>
      <c r="D981" s="1"/>
    </row>
    <row r="982" spans="3:4" ht="15.75" customHeight="1" x14ac:dyDescent="0.2">
      <c r="C982" s="1"/>
      <c r="D982" s="1"/>
    </row>
    <row r="983" spans="3:4" ht="15.75" customHeight="1" x14ac:dyDescent="0.2">
      <c r="C983" s="1"/>
      <c r="D983" s="1"/>
    </row>
    <row r="984" spans="3:4" ht="15.75" customHeight="1" x14ac:dyDescent="0.2">
      <c r="C984" s="1"/>
      <c r="D984" s="1"/>
    </row>
    <row r="985" spans="3:4" ht="15.75" customHeight="1" x14ac:dyDescent="0.2">
      <c r="C985" s="1"/>
      <c r="D985" s="1"/>
    </row>
    <row r="986" spans="3:4" ht="15.75" customHeight="1" x14ac:dyDescent="0.2">
      <c r="C986" s="1"/>
      <c r="D986" s="1"/>
    </row>
    <row r="987" spans="3:4" ht="15.75" customHeight="1" x14ac:dyDescent="0.2">
      <c r="C987" s="1"/>
      <c r="D987" s="1"/>
    </row>
    <row r="988" spans="3:4" ht="15.75" customHeight="1" x14ac:dyDescent="0.2">
      <c r="C988" s="1"/>
      <c r="D988" s="1"/>
    </row>
    <row r="989" spans="3:4" ht="15.75" customHeight="1" x14ac:dyDescent="0.2">
      <c r="C989" s="1"/>
      <c r="D989" s="1"/>
    </row>
    <row r="990" spans="3:4" ht="15.75" customHeight="1" x14ac:dyDescent="0.2">
      <c r="C990" s="1"/>
      <c r="D990" s="1"/>
    </row>
    <row r="991" spans="3:4" ht="15.75" customHeight="1" x14ac:dyDescent="0.2">
      <c r="C991" s="1"/>
      <c r="D991" s="1"/>
    </row>
    <row r="992" spans="3:4" ht="15.75" customHeight="1" x14ac:dyDescent="0.2">
      <c r="C992" s="1"/>
      <c r="D992" s="1"/>
    </row>
    <row r="993" spans="3:4" ht="15.75" customHeight="1" x14ac:dyDescent="0.2">
      <c r="C993" s="1"/>
      <c r="D993" s="1"/>
    </row>
    <row r="994" spans="3:4" ht="15.75" customHeight="1" x14ac:dyDescent="0.2">
      <c r="C994" s="1"/>
      <c r="D994" s="1"/>
    </row>
    <row r="995" spans="3:4" ht="15.75" customHeight="1" x14ac:dyDescent="0.2">
      <c r="C995" s="1"/>
      <c r="D995" s="1"/>
    </row>
    <row r="996" spans="3:4" ht="15.75" customHeight="1" x14ac:dyDescent="0.2">
      <c r="C996" s="1"/>
      <c r="D996" s="1"/>
    </row>
    <row r="997" spans="3:4" ht="15.75" customHeight="1" x14ac:dyDescent="0.2">
      <c r="C997" s="1"/>
      <c r="D997" s="1"/>
    </row>
    <row r="998" spans="3:4" ht="15.75" customHeight="1" x14ac:dyDescent="0.2">
      <c r="C998" s="1"/>
      <c r="D998" s="1"/>
    </row>
    <row r="999" spans="3:4" ht="15.75" customHeight="1" x14ac:dyDescent="0.2">
      <c r="C999" s="1"/>
      <c r="D999" s="1"/>
    </row>
    <row r="1000" spans="3:4" ht="15.75" customHeight="1" x14ac:dyDescent="0.2">
      <c r="C1000" s="1"/>
      <c r="D1000" s="1"/>
    </row>
  </sheetData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O994"/>
  <sheetViews>
    <sheetView zoomScale="140" zoomScaleNormal="140" workbookViewId="0">
      <pane ySplit="1" topLeftCell="A2" activePane="bottomLeft" state="frozen"/>
      <selection pane="bottomLeft" activeCell="B2" sqref="B2"/>
    </sheetView>
    <sheetView workbookViewId="1"/>
    <sheetView workbookViewId="2"/>
    <sheetView workbookViewId="3">
      <selection activeCell="H20" sqref="H20"/>
    </sheetView>
  </sheetViews>
  <sheetFormatPr baseColWidth="10" defaultColWidth="14.5" defaultRowHeight="15" customHeight="1" x14ac:dyDescent="0.2"/>
  <cols>
    <col min="1" max="1" width="10.33203125" bestFit="1" customWidth="1"/>
    <col min="2" max="2" width="9.6640625" bestFit="1" customWidth="1"/>
    <col min="3" max="3" width="11.1640625" bestFit="1" customWidth="1"/>
    <col min="4" max="4" width="16.1640625" bestFit="1" customWidth="1"/>
    <col min="5" max="5" width="10" bestFit="1" customWidth="1"/>
    <col min="6" max="6" width="13.5" bestFit="1" customWidth="1"/>
    <col min="7" max="7" width="8.6640625" customWidth="1"/>
    <col min="8" max="8" width="41.33203125" customWidth="1"/>
    <col min="9" max="9" width="10.33203125" bestFit="1" customWidth="1"/>
    <col min="10" max="10" width="8.6640625" customWidth="1"/>
    <col min="11" max="11" width="13.1640625" bestFit="1" customWidth="1"/>
    <col min="12" max="12" width="16" bestFit="1" customWidth="1"/>
    <col min="13" max="13" width="8.6640625" customWidth="1"/>
    <col min="14" max="14" width="14.83203125" bestFit="1" customWidth="1"/>
    <col min="15" max="25" width="8.6640625" customWidth="1"/>
  </cols>
  <sheetData>
    <row r="1" spans="1:15" x14ac:dyDescent="0.2">
      <c r="A1" s="60" t="s">
        <v>11</v>
      </c>
      <c r="B1" s="57" t="s">
        <v>19</v>
      </c>
      <c r="C1" s="58" t="s">
        <v>20</v>
      </c>
      <c r="D1" s="58" t="s">
        <v>21</v>
      </c>
      <c r="E1" s="57" t="s">
        <v>22</v>
      </c>
      <c r="F1" s="59" t="s">
        <v>23</v>
      </c>
      <c r="H1" s="98" t="s">
        <v>67</v>
      </c>
      <c r="I1" s="51"/>
      <c r="J1" s="51"/>
      <c r="K1" s="52"/>
      <c r="L1" s="52"/>
      <c r="M1" s="51"/>
      <c r="N1" s="52"/>
      <c r="O1" s="26"/>
    </row>
    <row r="2" spans="1:15" x14ac:dyDescent="0.2">
      <c r="A2" s="61">
        <v>44789</v>
      </c>
      <c r="B2" s="46" t="s">
        <v>10</v>
      </c>
      <c r="C2" s="72">
        <v>-12665.893876164386</v>
      </c>
      <c r="D2" s="72">
        <v>80.674483287671251</v>
      </c>
      <c r="E2" s="72" t="s">
        <v>51</v>
      </c>
      <c r="F2" s="47">
        <v>36746.683748841802</v>
      </c>
      <c r="H2" s="43"/>
      <c r="I2" s="53"/>
      <c r="J2" s="50"/>
      <c r="K2" s="40"/>
      <c r="L2" s="40"/>
      <c r="M2" s="46"/>
      <c r="N2" s="40"/>
      <c r="O2" s="26"/>
    </row>
    <row r="3" spans="1:15" x14ac:dyDescent="0.2">
      <c r="A3" s="61">
        <v>44789</v>
      </c>
      <c r="B3" s="46" t="s">
        <v>10</v>
      </c>
      <c r="C3" s="72">
        <v>-48879.79397260274</v>
      </c>
      <c r="D3" s="72">
        <v>311.3362673414187</v>
      </c>
      <c r="E3" s="72" t="s">
        <v>51</v>
      </c>
      <c r="F3" s="47">
        <v>141811.57274655069</v>
      </c>
      <c r="H3" s="43"/>
      <c r="I3" s="49"/>
      <c r="J3" s="50"/>
      <c r="K3" s="40"/>
      <c r="L3" s="40"/>
      <c r="M3" s="46"/>
      <c r="N3" s="40"/>
      <c r="O3" s="26"/>
    </row>
    <row r="4" spans="1:15" x14ac:dyDescent="0.2">
      <c r="A4" s="61">
        <v>44789</v>
      </c>
      <c r="B4" s="46" t="s">
        <v>10</v>
      </c>
      <c r="C4" s="72">
        <v>-32059.713315068493</v>
      </c>
      <c r="D4" s="72">
        <v>204.20199563737893</v>
      </c>
      <c r="E4" s="72" t="s">
        <v>53</v>
      </c>
      <c r="F4" s="47">
        <v>30001.142902752101</v>
      </c>
      <c r="H4" s="43"/>
      <c r="I4" s="49"/>
      <c r="J4" s="50"/>
      <c r="K4" s="40"/>
      <c r="L4" s="40"/>
      <c r="M4" s="46"/>
      <c r="N4" s="40"/>
      <c r="O4" s="26"/>
    </row>
    <row r="5" spans="1:15" x14ac:dyDescent="0.2">
      <c r="A5" s="61">
        <v>44789</v>
      </c>
      <c r="B5" s="46" t="s">
        <v>10</v>
      </c>
      <c r="C5" s="72">
        <v>-401918.01643835619</v>
      </c>
      <c r="D5" s="72">
        <v>2559.9873658494025</v>
      </c>
      <c r="E5" s="72" t="s">
        <v>54</v>
      </c>
      <c r="F5" s="47">
        <v>937194.15148087637</v>
      </c>
      <c r="H5" s="43"/>
      <c r="I5" s="49"/>
      <c r="J5" s="50"/>
      <c r="K5" s="40"/>
      <c r="L5" s="40"/>
      <c r="M5" s="46"/>
      <c r="N5" s="40"/>
      <c r="O5" s="26"/>
    </row>
    <row r="6" spans="1:15" x14ac:dyDescent="0.2">
      <c r="A6" s="61">
        <v>44789</v>
      </c>
      <c r="B6" s="46" t="s">
        <v>10</v>
      </c>
      <c r="C6" s="72">
        <v>-608149.22465753439</v>
      </c>
      <c r="D6" s="72">
        <v>3873.5619404938498</v>
      </c>
      <c r="E6" s="72" t="s">
        <v>54</v>
      </c>
      <c r="F6" s="47">
        <v>1418084.9657534249</v>
      </c>
      <c r="H6" s="26"/>
      <c r="I6" s="49"/>
      <c r="J6" s="50"/>
      <c r="K6" s="40"/>
      <c r="L6" s="40"/>
      <c r="M6" s="46"/>
      <c r="N6" s="40"/>
      <c r="O6" s="26"/>
    </row>
    <row r="7" spans="1:15" x14ac:dyDescent="0.2">
      <c r="A7" s="61">
        <v>44789</v>
      </c>
      <c r="B7" s="46" t="s">
        <v>10</v>
      </c>
      <c r="C7" s="72">
        <v>-243889.92986301373</v>
      </c>
      <c r="D7" s="72">
        <v>1553.4390437134632</v>
      </c>
      <c r="E7" s="72" t="s">
        <v>52</v>
      </c>
      <c r="F7" s="47">
        <v>113197.85774232706</v>
      </c>
      <c r="H7" s="26"/>
      <c r="I7" s="49"/>
      <c r="J7" s="50"/>
      <c r="K7" s="40"/>
      <c r="L7" s="40"/>
      <c r="M7" s="46"/>
      <c r="N7" s="40"/>
      <c r="O7" s="26"/>
    </row>
    <row r="8" spans="1:15" x14ac:dyDescent="0.2">
      <c r="A8" s="61">
        <v>44789</v>
      </c>
      <c r="B8" s="46" t="s">
        <v>10</v>
      </c>
      <c r="C8" s="72">
        <v>-60257.402465753432</v>
      </c>
      <c r="D8" s="72">
        <v>383.80511124683716</v>
      </c>
      <c r="E8" s="72" t="s">
        <v>55</v>
      </c>
      <c r="F8" s="47">
        <v>39580.877098701407</v>
      </c>
      <c r="I8" s="49"/>
      <c r="J8" s="50"/>
      <c r="K8" s="40"/>
      <c r="L8" s="40"/>
      <c r="M8" s="46"/>
      <c r="N8" s="40"/>
      <c r="O8" s="26"/>
    </row>
    <row r="9" spans="1:15" x14ac:dyDescent="0.2">
      <c r="A9" s="61">
        <v>44789</v>
      </c>
      <c r="B9" s="46" t="s">
        <v>10</v>
      </c>
      <c r="C9" s="72">
        <v>-194530.18389041099</v>
      </c>
      <c r="D9" s="72">
        <v>1239.0457572637642</v>
      </c>
      <c r="E9" s="72" t="s">
        <v>56</v>
      </c>
      <c r="F9" s="47">
        <v>1138957.5470686588</v>
      </c>
      <c r="I9" s="49"/>
      <c r="J9" s="50"/>
      <c r="K9" s="40"/>
      <c r="L9" s="40"/>
      <c r="M9" s="46"/>
      <c r="N9" s="40"/>
      <c r="O9" s="26"/>
    </row>
    <row r="10" spans="1:15" x14ac:dyDescent="0.2">
      <c r="A10" s="62">
        <v>44789</v>
      </c>
      <c r="B10" s="44" t="s">
        <v>10</v>
      </c>
      <c r="C10" s="45">
        <v>-385143.18378082203</v>
      </c>
      <c r="D10" s="45">
        <v>2453.1412979670195</v>
      </c>
      <c r="E10" s="45" t="s">
        <v>65</v>
      </c>
      <c r="F10" s="48">
        <v>136774.80617834791</v>
      </c>
      <c r="I10" s="49"/>
      <c r="J10" s="50"/>
      <c r="K10" s="40"/>
      <c r="L10" s="40"/>
      <c r="M10" s="46"/>
      <c r="N10" s="40"/>
      <c r="O10" s="26"/>
    </row>
    <row r="11" spans="1:15" x14ac:dyDescent="0.2">
      <c r="A11" s="63">
        <v>44790</v>
      </c>
      <c r="B11" s="55" t="s">
        <v>10</v>
      </c>
      <c r="C11" s="73">
        <v>-1015742.9041128732</v>
      </c>
      <c r="D11" s="73">
        <v>6469.700026196645</v>
      </c>
      <c r="E11" s="73" t="s">
        <v>60</v>
      </c>
      <c r="F11" s="74">
        <v>118006.21790682081</v>
      </c>
      <c r="I11" s="49"/>
      <c r="J11" s="50"/>
      <c r="K11" s="40"/>
      <c r="L11" s="40"/>
      <c r="M11" s="46"/>
      <c r="N11" s="40"/>
      <c r="O11" s="26"/>
    </row>
    <row r="12" spans="1:15" x14ac:dyDescent="0.2">
      <c r="A12" s="61">
        <v>44790</v>
      </c>
      <c r="B12" s="46" t="s">
        <v>10</v>
      </c>
      <c r="C12" s="72">
        <v>-302137.51588906749</v>
      </c>
      <c r="D12" s="72">
        <v>1924.4427763634872</v>
      </c>
      <c r="E12" s="72" t="s">
        <v>61</v>
      </c>
      <c r="F12" s="47">
        <v>430209790.4529708</v>
      </c>
      <c r="I12" s="49"/>
      <c r="J12" s="50"/>
      <c r="K12" s="40"/>
      <c r="L12" s="40"/>
      <c r="M12" s="46"/>
      <c r="N12" s="40"/>
      <c r="O12" s="26"/>
    </row>
    <row r="13" spans="1:15" x14ac:dyDescent="0.2">
      <c r="A13" s="61">
        <v>44790</v>
      </c>
      <c r="B13" s="46" t="s">
        <v>10</v>
      </c>
      <c r="C13" s="72">
        <v>-2762104.7953196475</v>
      </c>
      <c r="D13" s="72">
        <v>17593.024174010494</v>
      </c>
      <c r="E13" s="72" t="s">
        <v>10</v>
      </c>
      <c r="F13" s="47">
        <v>2762104.7953196475</v>
      </c>
      <c r="I13" s="49"/>
      <c r="J13" s="50"/>
      <c r="K13" s="40"/>
      <c r="L13" s="40"/>
      <c r="M13" s="46"/>
      <c r="N13" s="40"/>
      <c r="O13" s="26"/>
    </row>
    <row r="14" spans="1:15" x14ac:dyDescent="0.2">
      <c r="A14" s="61">
        <v>44790</v>
      </c>
      <c r="B14" s="46" t="s">
        <v>10</v>
      </c>
      <c r="C14" s="72">
        <v>-205956.80355599933</v>
      </c>
      <c r="D14" s="72">
        <v>1311.8267742420339</v>
      </c>
      <c r="E14" s="72" t="s">
        <v>62</v>
      </c>
      <c r="F14" s="47">
        <v>396639.89266727481</v>
      </c>
      <c r="I14" s="49"/>
      <c r="J14" s="50"/>
      <c r="K14" s="40"/>
      <c r="L14" s="40"/>
      <c r="M14" s="46"/>
      <c r="N14" s="40"/>
      <c r="O14" s="26"/>
    </row>
    <row r="15" spans="1:15" x14ac:dyDescent="0.2">
      <c r="A15" s="61">
        <v>44790</v>
      </c>
      <c r="B15" s="46" t="s">
        <v>10</v>
      </c>
      <c r="C15" s="72">
        <v>-151388.51351247891</v>
      </c>
      <c r="D15" s="72">
        <v>964.25804785018408</v>
      </c>
      <c r="E15" s="72" t="s">
        <v>63</v>
      </c>
      <c r="F15" s="47">
        <v>14862.192656897971</v>
      </c>
      <c r="I15" s="49"/>
      <c r="J15" s="50"/>
      <c r="K15" s="40"/>
      <c r="L15" s="40"/>
      <c r="M15" s="46"/>
      <c r="N15" s="40"/>
      <c r="O15" s="26"/>
    </row>
    <row r="16" spans="1:15" x14ac:dyDescent="0.2">
      <c r="A16" s="61">
        <v>44790</v>
      </c>
      <c r="B16" s="46" t="s">
        <v>10</v>
      </c>
      <c r="C16" s="72">
        <v>-160419.61028458024</v>
      </c>
      <c r="D16" s="72">
        <v>1021.7809572266257</v>
      </c>
      <c r="E16" s="72" t="s">
        <v>65</v>
      </c>
      <c r="F16" s="47">
        <v>56312.009396390567</v>
      </c>
      <c r="I16" s="49"/>
      <c r="J16" s="50"/>
      <c r="K16" s="40"/>
      <c r="L16" s="40"/>
      <c r="M16" s="46"/>
      <c r="N16" s="40"/>
      <c r="O16" s="26"/>
    </row>
    <row r="17" spans="1:15" x14ac:dyDescent="0.2">
      <c r="A17" s="62">
        <v>44790</v>
      </c>
      <c r="B17" s="44" t="s">
        <v>10</v>
      </c>
      <c r="C17" s="45">
        <v>-76363.929923362753</v>
      </c>
      <c r="D17" s="45">
        <v>486.39445811059079</v>
      </c>
      <c r="E17" s="45" t="s">
        <v>64</v>
      </c>
      <c r="F17" s="48">
        <v>57758.805996617608</v>
      </c>
      <c r="I17" s="49"/>
      <c r="J17" s="50"/>
      <c r="K17" s="40"/>
      <c r="L17" s="40"/>
      <c r="M17" s="46"/>
      <c r="N17" s="40"/>
      <c r="O17" s="26"/>
    </row>
    <row r="18" spans="1:15" x14ac:dyDescent="0.2">
      <c r="A18" s="63">
        <v>44791</v>
      </c>
      <c r="B18" s="55" t="s">
        <v>10</v>
      </c>
      <c r="C18" s="73">
        <v>-3074795.6964705158</v>
      </c>
      <c r="D18" s="73">
        <v>19584.685964780354</v>
      </c>
      <c r="E18" s="73" t="s">
        <v>60</v>
      </c>
      <c r="F18" s="74">
        <v>349431.90088203375</v>
      </c>
      <c r="I18" s="49"/>
      <c r="J18" s="50"/>
      <c r="K18" s="40"/>
      <c r="L18" s="40"/>
      <c r="M18" s="46"/>
      <c r="N18" s="40"/>
      <c r="O18" s="26"/>
    </row>
    <row r="19" spans="1:15" x14ac:dyDescent="0.2">
      <c r="A19" s="61">
        <v>44791</v>
      </c>
      <c r="B19" s="46" t="s">
        <v>10</v>
      </c>
      <c r="C19" s="72">
        <v>-914521.83581626345</v>
      </c>
      <c r="D19" s="72">
        <v>5824.9798459634612</v>
      </c>
      <c r="E19" s="72" t="s">
        <v>61</v>
      </c>
      <c r="F19" s="47">
        <v>1291936216.9956453</v>
      </c>
      <c r="I19" s="49"/>
      <c r="J19" s="50"/>
      <c r="K19" s="40"/>
      <c r="L19" s="40"/>
      <c r="M19" s="46"/>
      <c r="N19" s="40"/>
      <c r="O19" s="26"/>
    </row>
    <row r="20" spans="1:15" x14ac:dyDescent="0.2">
      <c r="A20" s="61">
        <v>44791</v>
      </c>
      <c r="B20" s="46" t="s">
        <v>10</v>
      </c>
      <c r="C20" s="72">
        <v>-8207980.3372226376</v>
      </c>
      <c r="D20" s="72">
        <v>52280.129536449924</v>
      </c>
      <c r="E20" s="72" t="s">
        <v>10</v>
      </c>
      <c r="F20" s="47">
        <v>8207980.3372226376</v>
      </c>
      <c r="I20" s="49"/>
      <c r="J20" s="50"/>
      <c r="K20" s="40"/>
      <c r="L20" s="40"/>
      <c r="M20" s="46"/>
      <c r="N20" s="40"/>
      <c r="O20" s="26"/>
    </row>
    <row r="21" spans="1:15" ht="15.75" customHeight="1" x14ac:dyDescent="0.2">
      <c r="A21" s="61">
        <v>44791</v>
      </c>
      <c r="B21" s="46" t="s">
        <v>10</v>
      </c>
      <c r="C21" s="72">
        <v>-615365.91951023566</v>
      </c>
      <c r="D21" s="72">
        <v>3919.528149746724</v>
      </c>
      <c r="E21" s="72" t="s">
        <v>62</v>
      </c>
      <c r="F21" s="47">
        <v>1178478.7568547183</v>
      </c>
      <c r="I21" s="49"/>
      <c r="J21" s="50"/>
      <c r="K21" s="40"/>
      <c r="L21" s="40"/>
      <c r="M21" s="46"/>
      <c r="N21" s="40"/>
      <c r="O21" s="26"/>
    </row>
    <row r="22" spans="1:15" ht="15.75" customHeight="1" x14ac:dyDescent="0.2">
      <c r="A22" s="61">
        <v>44791</v>
      </c>
      <c r="B22" s="46" t="s">
        <v>10</v>
      </c>
      <c r="C22" s="72">
        <v>-450689.6187908852</v>
      </c>
      <c r="D22" s="72">
        <v>2870.6345145916257</v>
      </c>
      <c r="E22" s="72" t="s">
        <v>63</v>
      </c>
      <c r="F22" s="47">
        <v>43310.028619244687</v>
      </c>
      <c r="I22" s="49"/>
      <c r="J22" s="50"/>
      <c r="K22" s="40"/>
      <c r="L22" s="40"/>
      <c r="M22" s="46"/>
      <c r="N22" s="40"/>
      <c r="O22" s="26"/>
    </row>
    <row r="23" spans="1:15" ht="15.75" customHeight="1" x14ac:dyDescent="0.2">
      <c r="A23" s="61">
        <v>44791</v>
      </c>
      <c r="B23" s="46" t="s">
        <v>10</v>
      </c>
      <c r="C23" s="72">
        <v>-480414.97975306568</v>
      </c>
      <c r="D23" s="72">
        <v>3059.9680239048771</v>
      </c>
      <c r="E23" s="72" t="s">
        <v>65</v>
      </c>
      <c r="F23" s="47">
        <v>168145.47173273325</v>
      </c>
      <c r="I23" s="49"/>
      <c r="J23" s="50"/>
      <c r="K23" s="40"/>
      <c r="L23" s="40"/>
      <c r="M23" s="46"/>
      <c r="N23" s="40"/>
      <c r="O23" s="26"/>
    </row>
    <row r="24" spans="1:15" ht="15.75" customHeight="1" x14ac:dyDescent="0.2">
      <c r="A24" s="62">
        <v>44791</v>
      </c>
      <c r="B24" s="44" t="s">
        <v>10</v>
      </c>
      <c r="C24" s="45">
        <v>-228896.27718785981</v>
      </c>
      <c r="D24" s="45">
        <v>1457.9380712602535</v>
      </c>
      <c r="E24" s="45" t="s">
        <v>64</v>
      </c>
      <c r="F24" s="48">
        <v>171042.60521566129</v>
      </c>
      <c r="I24" s="49"/>
      <c r="J24" s="50"/>
      <c r="K24" s="40"/>
      <c r="L24" s="40"/>
      <c r="M24" s="46"/>
      <c r="N24" s="40"/>
      <c r="O24" s="26"/>
    </row>
    <row r="25" spans="1:15" ht="15.75" customHeight="1" x14ac:dyDescent="0.2">
      <c r="A25" s="63">
        <v>44792</v>
      </c>
      <c r="B25" s="55" t="s">
        <v>10</v>
      </c>
      <c r="C25" s="73">
        <v>-23682.515660410612</v>
      </c>
      <c r="D25" s="73">
        <v>150.84404879242427</v>
      </c>
      <c r="E25" s="73" t="s">
        <v>51</v>
      </c>
      <c r="F25" s="74">
        <v>67328.191155301625</v>
      </c>
      <c r="I25" s="49"/>
      <c r="J25" s="50"/>
      <c r="K25" s="40"/>
      <c r="L25" s="40"/>
      <c r="M25" s="46"/>
      <c r="N25" s="40"/>
      <c r="O25" s="26"/>
    </row>
    <row r="26" spans="1:15" ht="15.75" customHeight="1" x14ac:dyDescent="0.2">
      <c r="A26" s="61">
        <v>44792</v>
      </c>
      <c r="B26" s="46" t="s">
        <v>10</v>
      </c>
      <c r="C26" s="72">
        <v>-124366.80325557187</v>
      </c>
      <c r="D26" s="72">
        <v>792.14524366606281</v>
      </c>
      <c r="E26" s="72" t="s">
        <v>51</v>
      </c>
      <c r="F26" s="47">
        <v>353568.51539899927</v>
      </c>
      <c r="I26" s="49"/>
      <c r="J26" s="50"/>
      <c r="K26" s="40"/>
      <c r="L26" s="40"/>
      <c r="M26" s="46"/>
      <c r="N26" s="40"/>
      <c r="O26" s="26"/>
    </row>
    <row r="27" spans="1:15" ht="15.75" customHeight="1" x14ac:dyDescent="0.2">
      <c r="A27" s="61">
        <v>44792</v>
      </c>
      <c r="B27" s="46" t="s">
        <v>10</v>
      </c>
      <c r="C27" s="72">
        <v>-59601.443353020928</v>
      </c>
      <c r="D27" s="72">
        <v>379.62702772624795</v>
      </c>
      <c r="E27" s="72" t="s">
        <v>53</v>
      </c>
      <c r="F27" s="47">
        <v>55212.519221446411</v>
      </c>
      <c r="I27" s="49"/>
      <c r="J27" s="50"/>
      <c r="K27" s="40"/>
      <c r="L27" s="40"/>
      <c r="M27" s="46"/>
      <c r="N27" s="40"/>
      <c r="O27" s="26"/>
    </row>
    <row r="28" spans="1:15" ht="15.75" customHeight="1" x14ac:dyDescent="0.2">
      <c r="A28" s="61">
        <v>44792</v>
      </c>
      <c r="B28" s="46" t="s">
        <v>10</v>
      </c>
      <c r="C28" s="72">
        <v>-756039.16911625245</v>
      </c>
      <c r="D28" s="72">
        <v>4815.5361090207161</v>
      </c>
      <c r="E28" s="72" t="s">
        <v>54</v>
      </c>
      <c r="F28" s="47">
        <v>1750593.7977978673</v>
      </c>
      <c r="I28" s="49"/>
      <c r="J28" s="50"/>
      <c r="K28" s="40"/>
      <c r="L28" s="40"/>
      <c r="M28" s="46"/>
      <c r="N28" s="40"/>
      <c r="O28" s="26"/>
    </row>
    <row r="29" spans="1:15" ht="15.75" customHeight="1" x14ac:dyDescent="0.2">
      <c r="A29" s="61">
        <v>44792</v>
      </c>
      <c r="B29" s="46" t="s">
        <v>10</v>
      </c>
      <c r="C29" s="72">
        <v>-1135770.7215861962</v>
      </c>
      <c r="D29" s="72">
        <v>7234.2084177464731</v>
      </c>
      <c r="E29" s="72" t="s">
        <v>54</v>
      </c>
      <c r="F29" s="47">
        <v>2629854.7246610667</v>
      </c>
      <c r="I29" s="49"/>
      <c r="J29" s="50"/>
      <c r="K29" s="40"/>
      <c r="L29" s="40"/>
      <c r="M29" s="46"/>
      <c r="N29" s="40"/>
      <c r="O29" s="26"/>
    </row>
    <row r="30" spans="1:15" ht="15.75" customHeight="1" x14ac:dyDescent="0.2">
      <c r="A30" s="61">
        <v>44792</v>
      </c>
      <c r="B30" s="46" t="s">
        <v>10</v>
      </c>
      <c r="C30" s="72">
        <v>-451210.68607209146</v>
      </c>
      <c r="D30" s="72">
        <v>2873.95341447192</v>
      </c>
      <c r="E30" s="72" t="s">
        <v>52</v>
      </c>
      <c r="F30" s="47">
        <v>207117.22349349619</v>
      </c>
      <c r="I30" s="49"/>
      <c r="J30" s="50"/>
      <c r="K30" s="40"/>
      <c r="L30" s="40"/>
      <c r="M30" s="46"/>
      <c r="N30" s="40"/>
      <c r="O30" s="26"/>
    </row>
    <row r="31" spans="1:15" ht="15.75" customHeight="1" x14ac:dyDescent="0.2">
      <c r="A31" s="61">
        <v>44792</v>
      </c>
      <c r="B31" s="46" t="s">
        <v>10</v>
      </c>
      <c r="C31" s="72">
        <v>-114165.04477938091</v>
      </c>
      <c r="D31" s="72">
        <v>727.16589031452816</v>
      </c>
      <c r="E31" s="72" t="s">
        <v>55</v>
      </c>
      <c r="F31" s="47">
        <v>73495.708587230431</v>
      </c>
      <c r="I31" s="49"/>
      <c r="J31" s="50"/>
      <c r="K31" s="40"/>
      <c r="L31" s="40"/>
      <c r="M31" s="46"/>
      <c r="N31" s="40"/>
      <c r="O31" s="26"/>
    </row>
    <row r="32" spans="1:15" ht="15.75" customHeight="1" x14ac:dyDescent="0.2">
      <c r="A32" s="61">
        <v>44792</v>
      </c>
      <c r="B32" s="46" t="s">
        <v>10</v>
      </c>
      <c r="C32" s="72">
        <v>-365176.06881255331</v>
      </c>
      <c r="D32" s="72">
        <v>2325.9622217360084</v>
      </c>
      <c r="E32" s="72" t="s">
        <v>56</v>
      </c>
      <c r="F32" s="47">
        <v>2017585.4505004929</v>
      </c>
      <c r="I32" s="49"/>
      <c r="J32" s="50"/>
      <c r="K32" s="40"/>
      <c r="L32" s="40"/>
      <c r="M32" s="46"/>
      <c r="N32" s="40"/>
      <c r="O32" s="26"/>
    </row>
    <row r="33" spans="1:15" ht="15.75" customHeight="1" x14ac:dyDescent="0.2">
      <c r="A33" s="62">
        <v>44792</v>
      </c>
      <c r="B33" s="44" t="s">
        <v>10</v>
      </c>
      <c r="C33" s="45">
        <v>-719430.97466953984</v>
      </c>
      <c r="D33" s="45">
        <v>4582.36289598433</v>
      </c>
      <c r="E33" s="45" t="s">
        <v>65</v>
      </c>
      <c r="F33" s="48">
        <v>247322.87031885429</v>
      </c>
      <c r="I33" s="49"/>
      <c r="J33" s="50"/>
      <c r="K33" s="40"/>
      <c r="L33" s="40"/>
      <c r="M33" s="46"/>
      <c r="N33" s="40"/>
      <c r="O33" s="26"/>
    </row>
    <row r="34" spans="1:15" ht="15.75" customHeight="1" x14ac:dyDescent="0.2">
      <c r="A34" s="63">
        <v>44795</v>
      </c>
      <c r="B34" s="55" t="s">
        <v>10</v>
      </c>
      <c r="C34" s="73">
        <v>-31859.19076142081</v>
      </c>
      <c r="D34" s="73">
        <v>202.92478191987777</v>
      </c>
      <c r="E34" s="73" t="s">
        <v>51</v>
      </c>
      <c r="F34" s="74">
        <v>89753.887665085625</v>
      </c>
      <c r="I34" s="49"/>
      <c r="J34" s="50"/>
      <c r="K34" s="40"/>
      <c r="L34" s="40"/>
      <c r="M34" s="46"/>
      <c r="N34" s="40"/>
      <c r="O34" s="26"/>
    </row>
    <row r="35" spans="1:15" ht="15.75" customHeight="1" x14ac:dyDescent="0.2">
      <c r="A35" s="61">
        <v>44795</v>
      </c>
      <c r="B35" s="46" t="s">
        <v>10</v>
      </c>
      <c r="C35" s="72">
        <v>-123887.56514932816</v>
      </c>
      <c r="D35" s="72">
        <v>789.09277165177173</v>
      </c>
      <c r="E35" s="72" t="s">
        <v>51</v>
      </c>
      <c r="F35" s="47">
        <v>349016.73080091411</v>
      </c>
      <c r="I35" s="49"/>
      <c r="J35" s="50"/>
      <c r="K35" s="40"/>
      <c r="L35" s="40"/>
      <c r="M35" s="46"/>
      <c r="N35" s="40"/>
      <c r="O35" s="26"/>
    </row>
    <row r="36" spans="1:15" ht="15.75" customHeight="1" x14ac:dyDescent="0.2">
      <c r="A36" s="61">
        <v>44795</v>
      </c>
      <c r="B36" s="46" t="s">
        <v>10</v>
      </c>
      <c r="C36" s="72">
        <v>-79758.379342303233</v>
      </c>
      <c r="D36" s="72">
        <v>508.01515504651741</v>
      </c>
      <c r="E36" s="72" t="s">
        <v>53</v>
      </c>
      <c r="F36" s="47">
        <v>73299.52283722593</v>
      </c>
      <c r="I36" s="49"/>
      <c r="J36" s="50"/>
      <c r="K36" s="40"/>
      <c r="L36" s="40"/>
      <c r="M36" s="46"/>
      <c r="N36" s="40"/>
      <c r="O36" s="26"/>
    </row>
    <row r="37" spans="1:15" ht="15.75" customHeight="1" x14ac:dyDescent="0.2">
      <c r="A37" s="61">
        <v>44795</v>
      </c>
      <c r="B37" s="46" t="s">
        <v>10</v>
      </c>
      <c r="C37" s="72">
        <v>-1011425.7482100736</v>
      </c>
      <c r="D37" s="72">
        <v>6442.202217898558</v>
      </c>
      <c r="E37" s="72" t="s">
        <v>54</v>
      </c>
      <c r="F37" s="47">
        <v>2342400.3579012048</v>
      </c>
      <c r="I37" s="49"/>
      <c r="J37" s="50"/>
      <c r="K37" s="40"/>
      <c r="L37" s="40"/>
      <c r="M37" s="46"/>
      <c r="N37" s="40"/>
      <c r="O37" s="26"/>
    </row>
    <row r="38" spans="1:15" ht="15.75" customHeight="1" x14ac:dyDescent="0.2">
      <c r="A38" s="61">
        <v>44795</v>
      </c>
      <c r="B38" s="46" t="s">
        <v>10</v>
      </c>
      <c r="C38" s="72">
        <v>-1514582.9300915676</v>
      </c>
      <c r="D38" s="72">
        <v>9647.025032430367</v>
      </c>
      <c r="E38" s="72" t="s">
        <v>54</v>
      </c>
      <c r="F38" s="47">
        <v>3507681.7095036739</v>
      </c>
      <c r="I38" s="49"/>
      <c r="J38" s="50"/>
      <c r="K38" s="40"/>
      <c r="L38" s="40"/>
      <c r="M38" s="46"/>
      <c r="N38" s="40"/>
      <c r="O38" s="26"/>
    </row>
    <row r="39" spans="1:15" ht="15.75" customHeight="1" x14ac:dyDescent="0.2">
      <c r="A39" s="61">
        <v>44795</v>
      </c>
      <c r="B39" s="46" t="s">
        <v>10</v>
      </c>
      <c r="C39" s="72">
        <v>-602183.7213090458</v>
      </c>
      <c r="D39" s="72">
        <v>3835.5651038792726</v>
      </c>
      <c r="E39" s="72" t="s">
        <v>52</v>
      </c>
      <c r="F39" s="47">
        <v>276132.43760967749</v>
      </c>
      <c r="I39" s="49"/>
      <c r="J39" s="50"/>
      <c r="K39" s="40"/>
      <c r="L39" s="40"/>
      <c r="M39" s="46"/>
      <c r="N39" s="40"/>
      <c r="O39" s="26"/>
    </row>
    <row r="40" spans="1:15" ht="15.75" customHeight="1" x14ac:dyDescent="0.2">
      <c r="A40" s="61">
        <v>44795</v>
      </c>
      <c r="B40" s="46" t="s">
        <v>10</v>
      </c>
      <c r="C40" s="72">
        <v>-151831.37725201697</v>
      </c>
      <c r="D40" s="72">
        <v>967.07883600010814</v>
      </c>
      <c r="E40" s="72" t="s">
        <v>55</v>
      </c>
      <c r="F40" s="47">
        <v>97176.395598698145</v>
      </c>
      <c r="I40" s="49"/>
      <c r="J40" s="50"/>
      <c r="K40" s="40"/>
      <c r="L40" s="40"/>
      <c r="M40" s="46"/>
      <c r="N40" s="40"/>
      <c r="O40" s="26"/>
    </row>
    <row r="41" spans="1:15" ht="15.75" customHeight="1" x14ac:dyDescent="0.2">
      <c r="A41" s="61">
        <v>44795</v>
      </c>
      <c r="B41" s="46" t="s">
        <v>10</v>
      </c>
      <c r="C41" s="72">
        <v>-485025.1871261996</v>
      </c>
      <c r="D41" s="72">
        <v>3089.3324020777045</v>
      </c>
      <c r="E41" s="72" t="s">
        <v>56</v>
      </c>
      <c r="F41" s="47">
        <v>2680379.6828493169</v>
      </c>
      <c r="I41" s="49"/>
      <c r="J41" s="50"/>
      <c r="K41" s="40"/>
      <c r="L41" s="40"/>
      <c r="M41" s="46"/>
      <c r="N41" s="40"/>
      <c r="O41" s="26"/>
    </row>
    <row r="42" spans="1:15" ht="15.75" customHeight="1" x14ac:dyDescent="0.2">
      <c r="A42" s="62">
        <v>44795</v>
      </c>
      <c r="B42" s="44" t="s">
        <v>10</v>
      </c>
      <c r="C42" s="45">
        <v>-964849.57608886517</v>
      </c>
      <c r="D42" s="45">
        <v>6145.5387012029632</v>
      </c>
      <c r="E42" s="45" t="s">
        <v>65</v>
      </c>
      <c r="F42" s="48">
        <v>331410.30453308014</v>
      </c>
      <c r="I42" s="49"/>
      <c r="J42" s="50"/>
      <c r="K42" s="40"/>
      <c r="L42" s="40"/>
      <c r="M42" s="46"/>
      <c r="N42" s="40"/>
      <c r="O42" s="26"/>
    </row>
    <row r="43" spans="1:15" ht="15.75" customHeight="1" x14ac:dyDescent="0.2">
      <c r="A43" s="63">
        <v>44796</v>
      </c>
      <c r="B43" s="55" t="s">
        <v>10</v>
      </c>
      <c r="C43" s="73">
        <v>-2045910.4498433459</v>
      </c>
      <c r="D43" s="73">
        <v>13031.276750594559</v>
      </c>
      <c r="E43" s="73" t="s">
        <v>60</v>
      </c>
      <c r="F43" s="74">
        <v>227830.48636223553</v>
      </c>
      <c r="I43" s="49"/>
      <c r="J43" s="50"/>
      <c r="K43" s="40"/>
      <c r="L43" s="40"/>
      <c r="M43" s="46"/>
      <c r="N43" s="40"/>
      <c r="O43" s="26"/>
    </row>
    <row r="44" spans="1:15" ht="15.75" customHeight="1" x14ac:dyDescent="0.2">
      <c r="A44" s="61">
        <v>44796</v>
      </c>
      <c r="B44" s="46" t="s">
        <v>10</v>
      </c>
      <c r="C44" s="72">
        <v>-600893.12761250837</v>
      </c>
      <c r="D44" s="72">
        <v>3827.3447618631108</v>
      </c>
      <c r="E44" s="72" t="s">
        <v>61</v>
      </c>
      <c r="F44" s="47">
        <v>839051368.39776754</v>
      </c>
      <c r="I44" s="49"/>
      <c r="J44" s="50"/>
      <c r="K44" s="40"/>
      <c r="L44" s="40"/>
      <c r="M44" s="46"/>
      <c r="N44" s="40"/>
      <c r="O44" s="26"/>
    </row>
    <row r="45" spans="1:15" ht="15.75" customHeight="1" x14ac:dyDescent="0.2">
      <c r="A45" s="61">
        <v>44796</v>
      </c>
      <c r="B45" s="46" t="s">
        <v>10</v>
      </c>
      <c r="C45" s="72">
        <v>-5519281.2994328765</v>
      </c>
      <c r="D45" s="72">
        <v>35154.657958171185</v>
      </c>
      <c r="E45" s="72" t="s">
        <v>10</v>
      </c>
      <c r="F45" s="47">
        <v>5519281.2994328765</v>
      </c>
      <c r="I45" s="49"/>
      <c r="J45" s="50"/>
      <c r="K45" s="40"/>
      <c r="L45" s="40"/>
      <c r="M45" s="46"/>
      <c r="N45" s="40"/>
      <c r="O45" s="26"/>
    </row>
    <row r="46" spans="1:15" ht="15.75" customHeight="1" x14ac:dyDescent="0.2">
      <c r="A46" s="61">
        <v>44796</v>
      </c>
      <c r="B46" s="46" t="s">
        <v>10</v>
      </c>
      <c r="C46" s="72">
        <v>-411017.13068820018</v>
      </c>
      <c r="D46" s="72">
        <v>2617.943507568154</v>
      </c>
      <c r="E46" s="72" t="s">
        <v>62</v>
      </c>
      <c r="F46" s="47">
        <v>772615.64324598992</v>
      </c>
      <c r="I46" s="49"/>
      <c r="J46" s="50"/>
      <c r="K46" s="40"/>
      <c r="L46" s="40"/>
      <c r="M46" s="46"/>
      <c r="N46" s="40"/>
      <c r="O46" s="26"/>
    </row>
    <row r="47" spans="1:15" ht="15.75" customHeight="1" x14ac:dyDescent="0.2">
      <c r="A47" s="61">
        <v>44796</v>
      </c>
      <c r="B47" s="46" t="s">
        <v>10</v>
      </c>
      <c r="C47" s="72">
        <v>-302624.44729067438</v>
      </c>
      <c r="D47" s="72">
        <v>1927.5442502590724</v>
      </c>
      <c r="E47" s="72" t="s">
        <v>63</v>
      </c>
      <c r="F47" s="47">
        <v>28390.446962087986</v>
      </c>
      <c r="I47" s="49"/>
      <c r="J47" s="50"/>
      <c r="K47" s="40"/>
      <c r="L47" s="40"/>
      <c r="M47" s="46"/>
      <c r="N47" s="40"/>
      <c r="O47" s="26"/>
    </row>
    <row r="48" spans="1:15" ht="15.75" customHeight="1" x14ac:dyDescent="0.2">
      <c r="A48" s="61">
        <v>44796</v>
      </c>
      <c r="B48" s="46" t="s">
        <v>10</v>
      </c>
      <c r="C48" s="72">
        <v>-319412.35073776217</v>
      </c>
      <c r="D48" s="72">
        <v>2034.473571578103</v>
      </c>
      <c r="E48" s="72" t="s">
        <v>65</v>
      </c>
      <c r="F48" s="47">
        <v>109435.15339371005</v>
      </c>
      <c r="I48" s="49"/>
      <c r="J48" s="50"/>
      <c r="K48" s="40"/>
      <c r="L48" s="40"/>
      <c r="M48" s="46"/>
      <c r="N48" s="40"/>
      <c r="O48" s="26"/>
    </row>
    <row r="49" spans="1:15" ht="15.75" customHeight="1" x14ac:dyDescent="0.2">
      <c r="A49" s="62">
        <v>44796</v>
      </c>
      <c r="B49" s="44" t="s">
        <v>10</v>
      </c>
      <c r="C49" s="45">
        <v>-153535.23942559116</v>
      </c>
      <c r="D49" s="45">
        <v>977.93146130949788</v>
      </c>
      <c r="E49" s="45" t="s">
        <v>64</v>
      </c>
      <c r="F49" s="48">
        <v>113396.29931672843</v>
      </c>
      <c r="I49" s="49"/>
      <c r="J49" s="50"/>
      <c r="K49" s="40"/>
      <c r="L49" s="40"/>
      <c r="M49" s="46"/>
      <c r="N49" s="40"/>
      <c r="O49" s="26"/>
    </row>
    <row r="50" spans="1:15" ht="15.75" customHeight="1" x14ac:dyDescent="0.2">
      <c r="A50" s="63">
        <v>44797</v>
      </c>
      <c r="B50" s="55" t="s">
        <v>10</v>
      </c>
      <c r="C50" s="73">
        <v>-8064.1179704411652</v>
      </c>
      <c r="D50" s="73">
        <v>51.363808728924617</v>
      </c>
      <c r="E50" s="73" t="s">
        <v>51</v>
      </c>
      <c r="F50" s="74">
        <v>22986.682133607206</v>
      </c>
      <c r="I50" s="49"/>
      <c r="J50" s="50"/>
      <c r="K50" s="40"/>
      <c r="L50" s="40"/>
      <c r="M50" s="46"/>
      <c r="N50" s="40"/>
      <c r="O50" s="26"/>
    </row>
    <row r="51" spans="1:15" ht="15.75" customHeight="1" x14ac:dyDescent="0.2">
      <c r="A51" s="61">
        <v>44797</v>
      </c>
      <c r="B51" s="46" t="s">
        <v>10</v>
      </c>
      <c r="C51" s="72">
        <v>-39449.300269870764</v>
      </c>
      <c r="D51" s="72">
        <v>251.26942847051441</v>
      </c>
      <c r="E51" s="72" t="s">
        <v>51</v>
      </c>
      <c r="F51" s="47">
        <v>112449.80902072981</v>
      </c>
      <c r="I51" s="49"/>
      <c r="J51" s="50"/>
      <c r="K51" s="40"/>
      <c r="L51" s="40"/>
      <c r="M51" s="46"/>
      <c r="N51" s="40"/>
      <c r="O51" s="26"/>
    </row>
    <row r="52" spans="1:15" ht="15.75" customHeight="1" x14ac:dyDescent="0.2">
      <c r="A52" s="61">
        <v>44797</v>
      </c>
      <c r="B52" s="46" t="s">
        <v>10</v>
      </c>
      <c r="C52" s="72">
        <v>-60418.279882490489</v>
      </c>
      <c r="D52" s="72">
        <v>384.82980816872924</v>
      </c>
      <c r="E52" s="72" t="s">
        <v>54</v>
      </c>
      <c r="F52" s="47">
        <v>140761.04634625823</v>
      </c>
      <c r="I52" s="49"/>
      <c r="J52" s="50"/>
      <c r="K52" s="40"/>
      <c r="L52" s="40"/>
      <c r="M52" s="46"/>
      <c r="N52" s="40"/>
      <c r="O52" s="26"/>
    </row>
    <row r="53" spans="1:15" ht="15.75" customHeight="1" x14ac:dyDescent="0.2">
      <c r="A53" s="61">
        <v>44797</v>
      </c>
      <c r="B53" s="46" t="s">
        <v>10</v>
      </c>
      <c r="C53" s="72">
        <v>-569297.12276159273</v>
      </c>
      <c r="D53" s="72">
        <v>3626.0963233222469</v>
      </c>
      <c r="E53" s="72" t="s">
        <v>54</v>
      </c>
      <c r="F53" s="47">
        <v>1326334.6596045592</v>
      </c>
      <c r="I53" s="49"/>
      <c r="J53" s="50"/>
      <c r="K53" s="40"/>
      <c r="L53" s="40"/>
      <c r="M53" s="46"/>
      <c r="N53" s="40"/>
      <c r="O53" s="26"/>
    </row>
    <row r="54" spans="1:15" ht="15.75" customHeight="1" x14ac:dyDescent="0.2">
      <c r="A54" s="61">
        <v>44797</v>
      </c>
      <c r="B54" s="46" t="s">
        <v>10</v>
      </c>
      <c r="C54" s="72">
        <v>-101020.25365382749</v>
      </c>
      <c r="D54" s="72">
        <v>643.44110607533435</v>
      </c>
      <c r="E54" s="72" t="s">
        <v>56</v>
      </c>
      <c r="F54" s="47">
        <v>569552.08723802946</v>
      </c>
      <c r="I54" s="49"/>
      <c r="J54" s="50"/>
      <c r="K54" s="40"/>
      <c r="L54" s="40"/>
      <c r="M54" s="46"/>
      <c r="N54" s="40"/>
      <c r="O54" s="26"/>
    </row>
    <row r="55" spans="1:15" ht="15.75" customHeight="1" x14ac:dyDescent="0.2">
      <c r="A55" s="61">
        <v>44797</v>
      </c>
      <c r="B55" s="46" t="s">
        <v>10</v>
      </c>
      <c r="C55" s="72">
        <v>-49537.704009620495</v>
      </c>
      <c r="D55" s="72">
        <v>315.52677713134074</v>
      </c>
      <c r="E55" s="72" t="s">
        <v>57</v>
      </c>
      <c r="F55" s="47">
        <v>372609.32116677571</v>
      </c>
      <c r="I55" s="49"/>
      <c r="J55" s="50"/>
      <c r="K55" s="40"/>
      <c r="L55" s="40"/>
      <c r="M55" s="46"/>
      <c r="N55" s="40"/>
      <c r="O55" s="26"/>
    </row>
    <row r="56" spans="1:15" ht="15.75" customHeight="1" x14ac:dyDescent="0.2">
      <c r="A56" s="61">
        <v>44797</v>
      </c>
      <c r="B56" s="46" t="s">
        <v>10</v>
      </c>
      <c r="C56" s="72">
        <v>-10190.964874091573</v>
      </c>
      <c r="D56" s="72">
        <v>64.910604293576895</v>
      </c>
      <c r="E56" s="72" t="s">
        <v>58</v>
      </c>
      <c r="F56" s="47">
        <v>4592.8808752222703</v>
      </c>
      <c r="I56" s="49"/>
      <c r="J56" s="50"/>
      <c r="K56" s="40"/>
      <c r="L56" s="40"/>
      <c r="M56" s="46"/>
      <c r="N56" s="40"/>
      <c r="O56" s="26"/>
    </row>
    <row r="57" spans="1:15" ht="15.75" customHeight="1" x14ac:dyDescent="0.2">
      <c r="A57" s="61">
        <v>44797</v>
      </c>
      <c r="B57" s="46" t="s">
        <v>10</v>
      </c>
      <c r="C57" s="72">
        <v>-256953.220999568</v>
      </c>
      <c r="D57" s="72">
        <v>1636.6447197424714</v>
      </c>
      <c r="E57" s="72" t="s">
        <v>8</v>
      </c>
      <c r="F57" s="47">
        <v>24225.785925703618</v>
      </c>
      <c r="I57" s="49"/>
      <c r="J57" s="50"/>
      <c r="K57" s="40"/>
      <c r="L57" s="40"/>
      <c r="M57" s="46"/>
      <c r="N57" s="40"/>
      <c r="O57" s="26"/>
    </row>
    <row r="58" spans="1:15" ht="15.75" customHeight="1" x14ac:dyDescent="0.2">
      <c r="A58" s="61">
        <v>44797</v>
      </c>
      <c r="B58" s="46" t="s">
        <v>10</v>
      </c>
      <c r="C58" s="72">
        <v>-750247.84294944583</v>
      </c>
      <c r="D58" s="72">
        <v>4778.6486812066614</v>
      </c>
      <c r="E58" s="72" t="s">
        <v>59</v>
      </c>
      <c r="F58" s="47">
        <v>21772.649910269916</v>
      </c>
      <c r="I58" s="49"/>
      <c r="J58" s="50"/>
      <c r="K58" s="40"/>
      <c r="L58" s="40"/>
      <c r="M58" s="46"/>
      <c r="N58" s="40"/>
      <c r="O58" s="26"/>
    </row>
    <row r="59" spans="1:15" ht="15.75" customHeight="1" x14ac:dyDescent="0.2">
      <c r="A59" s="62">
        <v>44797</v>
      </c>
      <c r="B59" s="44" t="s">
        <v>10</v>
      </c>
      <c r="C59" s="45">
        <v>-503646.68729546753</v>
      </c>
      <c r="D59" s="45">
        <v>3207.9406834106212</v>
      </c>
      <c r="E59" s="45" t="s">
        <v>65</v>
      </c>
      <c r="F59" s="48">
        <v>174542.68975549936</v>
      </c>
      <c r="I59" s="49"/>
      <c r="J59" s="50"/>
      <c r="K59" s="40"/>
      <c r="L59" s="40"/>
      <c r="M59" s="46"/>
      <c r="N59" s="40"/>
      <c r="O59" s="26"/>
    </row>
    <row r="60" spans="1:15" ht="15.75" customHeight="1" x14ac:dyDescent="0.2">
      <c r="A60" s="63">
        <v>44798</v>
      </c>
      <c r="B60" s="55" t="s">
        <v>10</v>
      </c>
      <c r="C60" s="73">
        <v>-1022579.1192951475</v>
      </c>
      <c r="D60" s="73">
        <v>6513.2427980582643</v>
      </c>
      <c r="E60" s="73" t="s">
        <v>60</v>
      </c>
      <c r="F60" s="74">
        <v>114262.79875821636</v>
      </c>
      <c r="I60" s="49"/>
      <c r="J60" s="50"/>
      <c r="K60" s="40"/>
      <c r="L60" s="40"/>
      <c r="M60" s="46"/>
      <c r="N60" s="40"/>
      <c r="O60" s="26"/>
    </row>
    <row r="61" spans="1:15" ht="15.75" customHeight="1" x14ac:dyDescent="0.2">
      <c r="A61" s="61">
        <v>44798</v>
      </c>
      <c r="B61" s="46" t="s">
        <v>10</v>
      </c>
      <c r="C61" s="72">
        <v>-298914.11227085511</v>
      </c>
      <c r="D61" s="72">
        <v>1903.9115431264656</v>
      </c>
      <c r="E61" s="72" t="s">
        <v>61</v>
      </c>
      <c r="F61" s="47">
        <v>418460556.55986786</v>
      </c>
      <c r="I61" s="49"/>
      <c r="J61" s="50"/>
      <c r="K61" s="40"/>
      <c r="L61" s="40"/>
      <c r="M61" s="46"/>
      <c r="N61" s="40"/>
      <c r="O61" s="26"/>
    </row>
    <row r="62" spans="1:15" ht="15.75" customHeight="1" x14ac:dyDescent="0.2">
      <c r="A62" s="61">
        <v>44798</v>
      </c>
      <c r="B62" s="46" t="s">
        <v>10</v>
      </c>
      <c r="C62" s="72">
        <v>-2789502.5865451423</v>
      </c>
      <c r="D62" s="72">
        <v>17767.532398376701</v>
      </c>
      <c r="E62" s="72" t="s">
        <v>10</v>
      </c>
      <c r="F62" s="47">
        <v>2789502.5865451423</v>
      </c>
      <c r="I62" s="49"/>
      <c r="J62" s="50"/>
      <c r="K62" s="40"/>
      <c r="L62" s="40"/>
      <c r="M62" s="46"/>
      <c r="N62" s="40"/>
      <c r="O62" s="26"/>
    </row>
    <row r="63" spans="1:15" ht="15.75" customHeight="1" x14ac:dyDescent="0.2">
      <c r="A63" s="61">
        <v>44798</v>
      </c>
      <c r="B63" s="46" t="s">
        <v>10</v>
      </c>
      <c r="C63" s="72">
        <v>-206610.37068506196</v>
      </c>
      <c r="D63" s="72">
        <v>1315.989622197847</v>
      </c>
      <c r="E63" s="72" t="s">
        <v>62</v>
      </c>
      <c r="F63" s="47">
        <v>388660.60737774876</v>
      </c>
      <c r="I63" s="49"/>
      <c r="J63" s="50"/>
      <c r="K63" s="40"/>
      <c r="L63" s="40"/>
      <c r="M63" s="46"/>
      <c r="N63" s="40"/>
      <c r="O63" s="26"/>
    </row>
    <row r="64" spans="1:15" ht="15.75" customHeight="1" x14ac:dyDescent="0.2">
      <c r="A64" s="61">
        <v>44798</v>
      </c>
      <c r="B64" s="46" t="s">
        <v>10</v>
      </c>
      <c r="C64" s="72">
        <v>-152871.75000021534</v>
      </c>
      <c r="D64" s="72">
        <v>973.70541401411049</v>
      </c>
      <c r="E64" s="72" t="s">
        <v>63</v>
      </c>
      <c r="F64" s="47">
        <v>14403.117591790708</v>
      </c>
      <c r="I64" s="49"/>
      <c r="J64" s="50"/>
      <c r="K64" s="40"/>
      <c r="L64" s="40"/>
      <c r="M64" s="46"/>
      <c r="N64" s="40"/>
      <c r="O64" s="26"/>
    </row>
    <row r="65" spans="1:15" ht="15.75" customHeight="1" x14ac:dyDescent="0.2">
      <c r="A65" s="61">
        <v>44798</v>
      </c>
      <c r="B65" s="46" t="s">
        <v>10</v>
      </c>
      <c r="C65" s="72">
        <v>-160771.52899013483</v>
      </c>
      <c r="D65" s="72">
        <v>1024.022477644171</v>
      </c>
      <c r="E65" s="72" t="s">
        <v>65</v>
      </c>
      <c r="F65" s="47">
        <v>55280.305069249662</v>
      </c>
      <c r="I65" s="49"/>
      <c r="J65" s="50"/>
      <c r="K65" s="40"/>
      <c r="L65" s="40"/>
      <c r="M65" s="46"/>
      <c r="N65" s="40"/>
      <c r="O65" s="26"/>
    </row>
    <row r="66" spans="1:15" ht="15.75" customHeight="1" x14ac:dyDescent="0.2">
      <c r="A66" s="62">
        <v>44798</v>
      </c>
      <c r="B66" s="44" t="s">
        <v>10</v>
      </c>
      <c r="C66" s="45">
        <v>-77706.277083457477</v>
      </c>
      <c r="D66" s="45">
        <v>494.94444002202215</v>
      </c>
      <c r="E66" s="45" t="s">
        <v>64</v>
      </c>
      <c r="F66" s="48">
        <v>57595.955407544636</v>
      </c>
      <c r="I66" s="49"/>
      <c r="J66" s="50"/>
      <c r="K66" s="40"/>
      <c r="L66" s="40"/>
      <c r="M66" s="46"/>
      <c r="N66" s="40"/>
      <c r="O66" s="26"/>
    </row>
    <row r="67" spans="1:15" ht="15.75" customHeight="1" x14ac:dyDescent="0.2">
      <c r="A67" s="63">
        <v>44799</v>
      </c>
      <c r="B67" s="55" t="s">
        <v>10</v>
      </c>
      <c r="C67" s="73">
        <v>-1021501.9092366025</v>
      </c>
      <c r="D67" s="73">
        <v>6506.3815874942829</v>
      </c>
      <c r="E67" s="73" t="s">
        <v>60</v>
      </c>
      <c r="F67" s="74">
        <v>112624.5523281465</v>
      </c>
      <c r="I67" s="49"/>
      <c r="J67" s="50"/>
      <c r="K67" s="40"/>
      <c r="L67" s="40"/>
      <c r="M67" s="46"/>
      <c r="N67" s="40"/>
      <c r="O67" s="26"/>
    </row>
    <row r="68" spans="1:15" ht="15.75" customHeight="1" x14ac:dyDescent="0.2">
      <c r="A68" s="61">
        <v>44799</v>
      </c>
      <c r="B68" s="46" t="s">
        <v>10</v>
      </c>
      <c r="C68" s="72">
        <v>-299854.66804604162</v>
      </c>
      <c r="D68" s="72">
        <v>1909.9023442423033</v>
      </c>
      <c r="E68" s="72" t="s">
        <v>61</v>
      </c>
      <c r="F68" s="47">
        <v>416945601.11709666</v>
      </c>
      <c r="I68" s="49"/>
      <c r="J68" s="50"/>
      <c r="K68" s="40"/>
      <c r="L68" s="40"/>
      <c r="M68" s="46"/>
      <c r="N68" s="40"/>
      <c r="O68" s="26"/>
    </row>
    <row r="69" spans="1:15" ht="15.75" customHeight="1" x14ac:dyDescent="0.2">
      <c r="A69" s="61">
        <v>44799</v>
      </c>
      <c r="B69" s="46" t="s">
        <v>10</v>
      </c>
      <c r="C69" s="72">
        <v>-2794095.7127218922</v>
      </c>
      <c r="D69" s="72">
        <v>17796.787979120334</v>
      </c>
      <c r="E69" s="72" t="s">
        <v>10</v>
      </c>
      <c r="F69" s="47">
        <v>2794095.7127218922</v>
      </c>
      <c r="I69" s="49"/>
      <c r="J69" s="50"/>
      <c r="K69" s="40"/>
      <c r="L69" s="40"/>
      <c r="M69" s="46"/>
      <c r="N69" s="40"/>
      <c r="O69" s="26"/>
    </row>
    <row r="70" spans="1:15" ht="15.75" customHeight="1" x14ac:dyDescent="0.2">
      <c r="A70" s="61">
        <v>44799</v>
      </c>
      <c r="B70" s="46" t="s">
        <v>10</v>
      </c>
      <c r="C70" s="72">
        <v>-205483.63659506576</v>
      </c>
      <c r="D70" s="72">
        <v>1308.812971943094</v>
      </c>
      <c r="E70" s="72" t="s">
        <v>62</v>
      </c>
      <c r="F70" s="47">
        <v>386011.07386083261</v>
      </c>
      <c r="I70" s="49"/>
      <c r="J70" s="50"/>
      <c r="K70" s="40"/>
      <c r="L70" s="40"/>
      <c r="M70" s="46"/>
      <c r="N70" s="40"/>
      <c r="O70" s="26"/>
    </row>
    <row r="71" spans="1:15" ht="15.75" customHeight="1" x14ac:dyDescent="0.2">
      <c r="A71" s="61">
        <v>44799</v>
      </c>
      <c r="B71" s="46" t="s">
        <v>10</v>
      </c>
      <c r="C71" s="72">
        <v>-152756.57265432479</v>
      </c>
      <c r="D71" s="72">
        <v>972.97180034601774</v>
      </c>
      <c r="E71" s="72" t="s">
        <v>63</v>
      </c>
      <c r="F71" s="47">
        <v>14281.36674841362</v>
      </c>
      <c r="I71" s="49"/>
      <c r="J71" s="50"/>
      <c r="K71" s="40"/>
      <c r="L71" s="40"/>
      <c r="M71" s="46"/>
      <c r="N71" s="40"/>
      <c r="O71" s="26"/>
    </row>
    <row r="72" spans="1:15" ht="15.75" customHeight="1" x14ac:dyDescent="0.2">
      <c r="A72" s="61">
        <v>44799</v>
      </c>
      <c r="B72" s="46" t="s">
        <v>10</v>
      </c>
      <c r="C72" s="72">
        <v>-159589.3076646293</v>
      </c>
      <c r="D72" s="72">
        <v>1016.492405507193</v>
      </c>
      <c r="E72" s="72" t="s">
        <v>65</v>
      </c>
      <c r="F72" s="47">
        <v>55068.758705618246</v>
      </c>
      <c r="I72" s="26"/>
      <c r="J72" s="26"/>
      <c r="K72" s="26"/>
      <c r="L72" s="26"/>
      <c r="M72" s="26"/>
      <c r="N72" s="26"/>
      <c r="O72" s="26"/>
    </row>
    <row r="73" spans="1:15" ht="15.75" customHeight="1" x14ac:dyDescent="0.2">
      <c r="A73" s="62">
        <v>44799</v>
      </c>
      <c r="B73" s="44" t="s">
        <v>10</v>
      </c>
      <c r="C73" s="45">
        <v>-77484.548076382358</v>
      </c>
      <c r="D73" s="45">
        <v>493.53215335275388</v>
      </c>
      <c r="E73" s="45" t="s">
        <v>64</v>
      </c>
      <c r="F73" s="48">
        <v>57064.17522512946</v>
      </c>
      <c r="I73" s="26"/>
      <c r="J73" s="26"/>
      <c r="K73" s="26"/>
      <c r="L73" s="26"/>
      <c r="M73" s="26"/>
      <c r="N73" s="26"/>
      <c r="O73" s="26"/>
    </row>
    <row r="74" spans="1:15" ht="15.75" customHeight="1" x14ac:dyDescent="0.2">
      <c r="A74" s="63">
        <v>44802</v>
      </c>
      <c r="B74" s="55" t="s">
        <v>10</v>
      </c>
      <c r="C74" s="73">
        <v>-16031.61423315088</v>
      </c>
      <c r="D74" s="73">
        <v>102.11219256784</v>
      </c>
      <c r="E74" s="73" t="s">
        <v>51</v>
      </c>
      <c r="F74" s="74">
        <v>45630.543922910605</v>
      </c>
      <c r="I74" s="26"/>
      <c r="J74" s="26"/>
      <c r="K74" s="26"/>
      <c r="L74" s="26"/>
      <c r="M74" s="26"/>
      <c r="N74" s="26"/>
      <c r="O74" s="26"/>
    </row>
    <row r="75" spans="1:15" ht="15.75" customHeight="1" x14ac:dyDescent="0.2">
      <c r="A75" s="61">
        <v>44802</v>
      </c>
      <c r="B75" s="46" t="s">
        <v>10</v>
      </c>
      <c r="C75" s="72">
        <v>-78663.563799478652</v>
      </c>
      <c r="D75" s="72">
        <v>501.04180763999142</v>
      </c>
      <c r="E75" s="72" t="s">
        <v>51</v>
      </c>
      <c r="F75" s="47">
        <v>223898.92564046013</v>
      </c>
      <c r="I75" s="26"/>
      <c r="J75" s="26"/>
      <c r="K75" s="26"/>
      <c r="L75" s="26"/>
      <c r="M75" s="26"/>
      <c r="N75" s="26"/>
      <c r="O75" s="26"/>
    </row>
    <row r="76" spans="1:15" ht="15.75" customHeight="1" x14ac:dyDescent="0.2">
      <c r="A76" s="61">
        <v>44802</v>
      </c>
      <c r="B76" s="46" t="s">
        <v>10</v>
      </c>
      <c r="C76" s="72">
        <v>-120792.54700228975</v>
      </c>
      <c r="D76" s="72">
        <v>769.37928026936152</v>
      </c>
      <c r="E76" s="72" t="s">
        <v>54</v>
      </c>
      <c r="F76" s="47">
        <v>278163.37390728213</v>
      </c>
      <c r="I76" s="26"/>
      <c r="J76" s="26"/>
      <c r="K76" s="26"/>
      <c r="L76" s="26"/>
      <c r="M76" s="26"/>
      <c r="N76" s="26"/>
      <c r="O76" s="26"/>
    </row>
    <row r="77" spans="1:15" ht="15.75" customHeight="1" x14ac:dyDescent="0.2">
      <c r="A77" s="61">
        <v>44802</v>
      </c>
      <c r="B77" s="46" t="s">
        <v>10</v>
      </c>
      <c r="C77" s="72">
        <v>-1130729.3016724559</v>
      </c>
      <c r="D77" s="72">
        <v>7202.097462881884</v>
      </c>
      <c r="E77" s="72" t="s">
        <v>54</v>
      </c>
      <c r="F77" s="47">
        <v>2603864.9348380174</v>
      </c>
    </row>
    <row r="78" spans="1:15" ht="15.75" customHeight="1" x14ac:dyDescent="0.2">
      <c r="A78" s="61">
        <v>44802</v>
      </c>
      <c r="B78" s="46" t="s">
        <v>10</v>
      </c>
      <c r="C78" s="72">
        <v>-199470.31391349985</v>
      </c>
      <c r="D78" s="72">
        <v>1270.5115535891709</v>
      </c>
      <c r="E78" s="72" t="s">
        <v>56</v>
      </c>
      <c r="F78" s="47">
        <v>1130974.8455321956</v>
      </c>
    </row>
    <row r="79" spans="1:15" ht="15.75" customHeight="1" x14ac:dyDescent="0.2">
      <c r="A79" s="61">
        <v>44802</v>
      </c>
      <c r="B79" s="46" t="s">
        <v>10</v>
      </c>
      <c r="C79" s="72">
        <v>-100622.01405127124</v>
      </c>
      <c r="D79" s="72">
        <v>640.90454809726907</v>
      </c>
      <c r="E79" s="72" t="s">
        <v>57</v>
      </c>
      <c r="F79" s="47">
        <v>753967.28439939825</v>
      </c>
    </row>
    <row r="80" spans="1:15" ht="15.75" customHeight="1" x14ac:dyDescent="0.2">
      <c r="A80" s="61">
        <v>44802</v>
      </c>
      <c r="B80" s="46" t="s">
        <v>10</v>
      </c>
      <c r="C80" s="72">
        <v>-20011.787084002226</v>
      </c>
      <c r="D80" s="72">
        <v>127.46361200001418</v>
      </c>
      <c r="E80" s="72" t="s">
        <v>58</v>
      </c>
      <c r="F80" s="47">
        <v>8875.9357411584697</v>
      </c>
    </row>
    <row r="81" spans="1:6" ht="15.75" customHeight="1" x14ac:dyDescent="0.2">
      <c r="A81" s="61">
        <v>44802</v>
      </c>
      <c r="B81" s="46" t="s">
        <v>10</v>
      </c>
      <c r="C81" s="72">
        <v>-511143.32117702841</v>
      </c>
      <c r="D81" s="72">
        <v>3255.6899438027285</v>
      </c>
      <c r="E81" s="72" t="s">
        <v>8</v>
      </c>
      <c r="F81" s="47">
        <v>47902.920338228032</v>
      </c>
    </row>
    <row r="82" spans="1:6" ht="15.75" customHeight="1" x14ac:dyDescent="0.2">
      <c r="A82" s="61">
        <v>44802</v>
      </c>
      <c r="B82" s="46" t="s">
        <v>10</v>
      </c>
      <c r="C82" s="72">
        <v>-1529846.3777289419</v>
      </c>
      <c r="D82" s="72">
        <v>9744.2444441333882</v>
      </c>
      <c r="E82" s="72" t="s">
        <v>59</v>
      </c>
      <c r="F82" s="47">
        <v>44178.930764863188</v>
      </c>
    </row>
    <row r="83" spans="1:6" ht="15.75" customHeight="1" x14ac:dyDescent="0.2">
      <c r="A83" s="62">
        <v>44802</v>
      </c>
      <c r="B83" s="44" t="s">
        <v>10</v>
      </c>
      <c r="C83" s="45">
        <v>-989500.16331231652</v>
      </c>
      <c r="D83" s="45">
        <v>6302.5488109064745</v>
      </c>
      <c r="E83" s="45" t="s">
        <v>65</v>
      </c>
      <c r="F83" s="48">
        <v>337548.78865429899</v>
      </c>
    </row>
    <row r="84" spans="1:6" ht="15.75" customHeight="1" x14ac:dyDescent="0.2">
      <c r="A84" s="63">
        <v>44803</v>
      </c>
      <c r="B84" s="55" t="s">
        <v>10</v>
      </c>
      <c r="C84" s="73">
        <v>-8095.5369459911308</v>
      </c>
      <c r="D84" s="73">
        <v>51.563929592300198</v>
      </c>
      <c r="E84" s="73" t="s">
        <v>51</v>
      </c>
      <c r="F84" s="74">
        <v>23133.249533601527</v>
      </c>
    </row>
    <row r="85" spans="1:6" ht="15.75" customHeight="1" x14ac:dyDescent="0.2">
      <c r="A85" s="61">
        <v>44803</v>
      </c>
      <c r="B85" s="46" t="s">
        <v>10</v>
      </c>
      <c r="C85" s="72">
        <v>-39679.733471668806</v>
      </c>
      <c r="D85" s="72">
        <v>252.73715587050194</v>
      </c>
      <c r="E85" s="72" t="s">
        <v>51</v>
      </c>
      <c r="F85" s="47">
        <v>113386.07703859164</v>
      </c>
    </row>
    <row r="86" spans="1:6" ht="15.75" customHeight="1" x14ac:dyDescent="0.2">
      <c r="A86" s="61">
        <v>44803</v>
      </c>
      <c r="B86" s="46" t="s">
        <v>10</v>
      </c>
      <c r="C86" s="72">
        <v>-60042.748464610115</v>
      </c>
      <c r="D86" s="72">
        <v>382.43788830961859</v>
      </c>
      <c r="E86" s="72" t="s">
        <v>54</v>
      </c>
      <c r="F86" s="47">
        <v>137791.67996195209</v>
      </c>
    </row>
    <row r="87" spans="1:6" ht="15.75" customHeight="1" x14ac:dyDescent="0.2">
      <c r="A87" s="61">
        <v>44803</v>
      </c>
      <c r="B87" s="46" t="s">
        <v>10</v>
      </c>
      <c r="C87" s="72">
        <v>-570535.80121106829</v>
      </c>
      <c r="D87" s="72">
        <v>3633.9859949749571</v>
      </c>
      <c r="E87" s="72" t="s">
        <v>54</v>
      </c>
      <c r="F87" s="47">
        <v>1309318.5861344784</v>
      </c>
    </row>
    <row r="88" spans="1:6" ht="15.75" customHeight="1" x14ac:dyDescent="0.2">
      <c r="A88" s="61">
        <v>44803</v>
      </c>
      <c r="B88" s="46" t="s">
        <v>10</v>
      </c>
      <c r="C88" s="72">
        <v>-99001.761994361121</v>
      </c>
      <c r="D88" s="72">
        <v>630.58447130166314</v>
      </c>
      <c r="E88" s="72" t="s">
        <v>56</v>
      </c>
      <c r="F88" s="47">
        <v>547555.5849176296</v>
      </c>
    </row>
    <row r="89" spans="1:6" ht="15.75" customHeight="1" x14ac:dyDescent="0.2">
      <c r="A89" s="61">
        <v>44803</v>
      </c>
      <c r="B89" s="46" t="s">
        <v>10</v>
      </c>
      <c r="C89" s="72">
        <v>-49991.359833053568</v>
      </c>
      <c r="D89" s="72">
        <v>318.41630466913102</v>
      </c>
      <c r="E89" s="72" t="s">
        <v>57</v>
      </c>
      <c r="F89" s="47">
        <v>373332.49101018155</v>
      </c>
    </row>
    <row r="90" spans="1:6" ht="15.75" customHeight="1" x14ac:dyDescent="0.2">
      <c r="A90" s="61">
        <v>44803</v>
      </c>
      <c r="B90" s="46" t="s">
        <v>10</v>
      </c>
      <c r="C90" s="72">
        <v>-9941.3212618965008</v>
      </c>
      <c r="D90" s="72">
        <v>63.32051759169746</v>
      </c>
      <c r="E90" s="72" t="s">
        <v>58</v>
      </c>
      <c r="F90" s="47">
        <v>4393.244656045641</v>
      </c>
    </row>
    <row r="91" spans="1:6" ht="15.75" customHeight="1" x14ac:dyDescent="0.2">
      <c r="A91" s="61">
        <v>44803</v>
      </c>
      <c r="B91" s="46" t="s">
        <v>10</v>
      </c>
      <c r="C91" s="72">
        <v>-255481.33526189529</v>
      </c>
      <c r="D91" s="72">
        <v>1627.2696513496514</v>
      </c>
      <c r="E91" s="72" t="s">
        <v>8</v>
      </c>
      <c r="F91" s="47">
        <v>23949.279618836033</v>
      </c>
    </row>
    <row r="92" spans="1:6" ht="15.75" customHeight="1" x14ac:dyDescent="0.2">
      <c r="A92" s="61">
        <v>44803</v>
      </c>
      <c r="B92" s="46" t="s">
        <v>10</v>
      </c>
      <c r="C92" s="72">
        <v>-768171.49281718326</v>
      </c>
      <c r="D92" s="72">
        <v>4892.8120561604028</v>
      </c>
      <c r="E92" s="72" t="s">
        <v>59</v>
      </c>
      <c r="F92" s="47">
        <v>22186.212169276514</v>
      </c>
    </row>
    <row r="93" spans="1:6" ht="15.75" customHeight="1" x14ac:dyDescent="0.2">
      <c r="A93" s="62">
        <v>44803</v>
      </c>
      <c r="B93" s="44" t="s">
        <v>10</v>
      </c>
      <c r="C93" s="45">
        <v>-491705.67430437822</v>
      </c>
      <c r="D93" s="45">
        <v>3131.8832758240651</v>
      </c>
      <c r="E93" s="45" t="s">
        <v>65</v>
      </c>
      <c r="F93" s="48">
        <v>169300.96195207743</v>
      </c>
    </row>
    <row r="94" spans="1:6" ht="15.75" customHeight="1" x14ac:dyDescent="0.2">
      <c r="A94" s="63">
        <v>44804</v>
      </c>
      <c r="B94" s="55" t="s">
        <v>10</v>
      </c>
      <c r="C94" s="73">
        <v>-14315.136716012354</v>
      </c>
      <c r="D94" s="73">
        <v>91.17921475167104</v>
      </c>
      <c r="E94" s="73" t="s">
        <v>51</v>
      </c>
      <c r="F94" s="74">
        <v>40836.464559824592</v>
      </c>
    </row>
    <row r="95" spans="1:6" ht="15.75" customHeight="1" x14ac:dyDescent="0.2">
      <c r="A95" s="61">
        <v>44804</v>
      </c>
      <c r="B95" s="46" t="s">
        <v>10</v>
      </c>
      <c r="C95" s="72">
        <v>-55434.66447500536</v>
      </c>
      <c r="D95" s="72">
        <v>353.08703487264563</v>
      </c>
      <c r="E95" s="72" t="s">
        <v>51</v>
      </c>
      <c r="F95" s="47">
        <v>158137.20512268491</v>
      </c>
    </row>
    <row r="96" spans="1:6" ht="15.75" customHeight="1" x14ac:dyDescent="0.2">
      <c r="A96" s="61">
        <v>44804</v>
      </c>
      <c r="B96" s="46" t="s">
        <v>10</v>
      </c>
      <c r="C96" s="72">
        <v>-36296.517793747065</v>
      </c>
      <c r="D96" s="72">
        <v>231.18801142514053</v>
      </c>
      <c r="E96" s="72" t="s">
        <v>53</v>
      </c>
      <c r="F96" s="47">
        <v>33780.961406025206</v>
      </c>
    </row>
    <row r="97" spans="1:6" ht="15.75" customHeight="1" x14ac:dyDescent="0.2">
      <c r="A97" s="61">
        <v>44804</v>
      </c>
      <c r="B97" s="46" t="s">
        <v>10</v>
      </c>
      <c r="C97" s="72">
        <v>-446739.02241349168</v>
      </c>
      <c r="D97" s="72">
        <v>2845.4714803407114</v>
      </c>
      <c r="E97" s="72" t="s">
        <v>54</v>
      </c>
      <c r="F97" s="47">
        <v>1021568.2812023747</v>
      </c>
    </row>
    <row r="98" spans="1:6" ht="15.75" customHeight="1" x14ac:dyDescent="0.2">
      <c r="A98" s="61">
        <v>44804</v>
      </c>
      <c r="B98" s="46" t="s">
        <v>10</v>
      </c>
      <c r="C98" s="72">
        <v>-684469.45604524261</v>
      </c>
      <c r="D98" s="72">
        <v>4359.6780639824374</v>
      </c>
      <c r="E98" s="72" t="s">
        <v>54</v>
      </c>
      <c r="F98" s="47">
        <v>1565191.8696738989</v>
      </c>
    </row>
    <row r="99" spans="1:6" ht="15.75" customHeight="1" x14ac:dyDescent="0.2">
      <c r="A99" s="61">
        <v>44804</v>
      </c>
      <c r="B99" s="46" t="s">
        <v>10</v>
      </c>
      <c r="C99" s="72">
        <v>-267340.63045729761</v>
      </c>
      <c r="D99" s="72">
        <v>1702.8065634222778</v>
      </c>
      <c r="E99" s="72" t="s">
        <v>52</v>
      </c>
      <c r="F99" s="47">
        <v>120811.22287299404</v>
      </c>
    </row>
    <row r="100" spans="1:6" ht="15.75" customHeight="1" x14ac:dyDescent="0.2">
      <c r="A100" s="61">
        <v>44804</v>
      </c>
      <c r="B100" s="46" t="s">
        <v>10</v>
      </c>
      <c r="C100" s="72">
        <v>-69638.052069570491</v>
      </c>
      <c r="D100" s="72">
        <v>443.55447178070375</v>
      </c>
      <c r="E100" s="72" t="s">
        <v>55</v>
      </c>
      <c r="F100" s="47">
        <v>45033.844689402897</v>
      </c>
    </row>
    <row r="101" spans="1:6" ht="15.75" customHeight="1" x14ac:dyDescent="0.2">
      <c r="A101" s="61">
        <v>44804</v>
      </c>
      <c r="B101" s="46" t="s">
        <v>10</v>
      </c>
      <c r="C101" s="72">
        <v>-213704.07509217891</v>
      </c>
      <c r="D101" s="72">
        <v>1361.1724528164261</v>
      </c>
      <c r="E101" s="72" t="s">
        <v>56</v>
      </c>
      <c r="F101" s="47">
        <v>1183589.3314845446</v>
      </c>
    </row>
    <row r="102" spans="1:6" ht="15.75" customHeight="1" x14ac:dyDescent="0.2">
      <c r="A102" s="62">
        <v>44804</v>
      </c>
      <c r="B102" s="44" t="s">
        <v>10</v>
      </c>
      <c r="C102" s="45">
        <v>-428761.95943808299</v>
      </c>
      <c r="D102" s="45">
        <v>2730.9678945100827</v>
      </c>
      <c r="E102" s="45" t="s">
        <v>65</v>
      </c>
      <c r="F102" s="48">
        <v>147986.63003735579</v>
      </c>
    </row>
    <row r="103" spans="1:6" ht="15.75" customHeight="1" x14ac:dyDescent="0.2">
      <c r="A103" s="63">
        <v>44805</v>
      </c>
      <c r="B103" s="55" t="s">
        <v>10</v>
      </c>
      <c r="C103" s="73">
        <v>-2052443.1571169139</v>
      </c>
      <c r="D103" s="73">
        <v>13072.886351063145</v>
      </c>
      <c r="E103" s="73" t="s">
        <v>60</v>
      </c>
      <c r="F103" s="74">
        <v>219398.17844521292</v>
      </c>
    </row>
    <row r="104" spans="1:6" ht="15.75" customHeight="1" x14ac:dyDescent="0.2">
      <c r="A104" s="61">
        <v>44805</v>
      </c>
      <c r="B104" s="46" t="s">
        <v>10</v>
      </c>
      <c r="C104" s="72">
        <v>-590602.53544899193</v>
      </c>
      <c r="D104" s="72">
        <v>3761.7995888470823</v>
      </c>
      <c r="E104" s="72" t="s">
        <v>61</v>
      </c>
      <c r="F104" s="47">
        <v>813914991.33874822</v>
      </c>
    </row>
    <row r="105" spans="1:6" ht="15.75" customHeight="1" x14ac:dyDescent="0.2">
      <c r="A105" s="61">
        <v>44805</v>
      </c>
      <c r="B105" s="46" t="s">
        <v>10</v>
      </c>
      <c r="C105" s="72">
        <v>-5613964.1158390464</v>
      </c>
      <c r="D105" s="72">
        <v>35757.733221904753</v>
      </c>
      <c r="E105" s="72" t="s">
        <v>10</v>
      </c>
      <c r="F105" s="47">
        <v>5613964.1158390464</v>
      </c>
    </row>
    <row r="106" spans="1:6" ht="15.75" customHeight="1" x14ac:dyDescent="0.2">
      <c r="A106" s="61">
        <v>44805</v>
      </c>
      <c r="B106" s="46" t="s">
        <v>10</v>
      </c>
      <c r="C106" s="72">
        <v>-408806.68653665978</v>
      </c>
      <c r="D106" s="72">
        <v>2603.8642454564315</v>
      </c>
      <c r="E106" s="72" t="s">
        <v>62</v>
      </c>
      <c r="F106" s="47">
        <v>763592.46245127113</v>
      </c>
    </row>
    <row r="107" spans="1:6" ht="15.75" customHeight="1" x14ac:dyDescent="0.2">
      <c r="A107" s="61">
        <v>44805</v>
      </c>
      <c r="B107" s="46" t="s">
        <v>10</v>
      </c>
      <c r="C107" s="72">
        <v>-305119.45616910834</v>
      </c>
      <c r="D107" s="72">
        <v>1943.4360265548303</v>
      </c>
      <c r="E107" s="72" t="s">
        <v>63</v>
      </c>
      <c r="F107" s="47">
        <v>28100.356309348666</v>
      </c>
    </row>
    <row r="108" spans="1:6" ht="15.75" customHeight="1" x14ac:dyDescent="0.2">
      <c r="A108" s="61">
        <v>44805</v>
      </c>
      <c r="B108" s="46" t="s">
        <v>10</v>
      </c>
      <c r="C108" s="72">
        <v>-317044.56121940131</v>
      </c>
      <c r="D108" s="72">
        <v>2019.3921096777153</v>
      </c>
      <c r="E108" s="72" t="s">
        <v>65</v>
      </c>
      <c r="F108" s="47">
        <v>106881.49025122907</v>
      </c>
    </row>
    <row r="109" spans="1:6" ht="15.75" customHeight="1" x14ac:dyDescent="0.2">
      <c r="A109" s="62">
        <v>44805</v>
      </c>
      <c r="B109" s="44" t="s">
        <v>10</v>
      </c>
      <c r="C109" s="45">
        <v>-153495.53699631974</v>
      </c>
      <c r="D109" s="45">
        <v>977.67857959439323</v>
      </c>
      <c r="E109" s="45" t="s">
        <v>64</v>
      </c>
      <c r="F109" s="48">
        <v>111566.94892725261</v>
      </c>
    </row>
    <row r="110" spans="1:6" ht="15.75" customHeight="1" x14ac:dyDescent="0.2">
      <c r="A110" s="63">
        <v>44806</v>
      </c>
      <c r="B110" s="55" t="s">
        <v>10</v>
      </c>
      <c r="C110" s="73">
        <v>-7992.4944888096379</v>
      </c>
      <c r="D110" s="73">
        <v>50.907608208978587</v>
      </c>
      <c r="E110" s="73" t="s">
        <v>51</v>
      </c>
      <c r="F110" s="74">
        <v>22730.784127261326</v>
      </c>
    </row>
    <row r="111" spans="1:6" ht="15.75" customHeight="1" x14ac:dyDescent="0.2">
      <c r="A111" s="61">
        <v>44806</v>
      </c>
      <c r="B111" s="46" t="s">
        <v>10</v>
      </c>
      <c r="C111" s="72">
        <v>-39085.081766388852</v>
      </c>
      <c r="D111" s="72">
        <v>248.94956539101179</v>
      </c>
      <c r="E111" s="72" t="s">
        <v>51</v>
      </c>
      <c r="F111" s="47">
        <v>111158.60729989216</v>
      </c>
    </row>
    <row r="112" spans="1:6" ht="15.75" customHeight="1" x14ac:dyDescent="0.2">
      <c r="A112" s="61">
        <v>44806</v>
      </c>
      <c r="B112" s="46" t="s">
        <v>10</v>
      </c>
      <c r="C112" s="72">
        <v>-59667.60343693207</v>
      </c>
      <c r="D112" s="72">
        <v>380.04842953459917</v>
      </c>
      <c r="E112" s="72" t="s">
        <v>54</v>
      </c>
      <c r="F112" s="47">
        <v>136389.58752044817</v>
      </c>
    </row>
    <row r="113" spans="1:6" ht="15.75" customHeight="1" x14ac:dyDescent="0.2">
      <c r="A113" s="61">
        <v>44806</v>
      </c>
      <c r="B113" s="46" t="s">
        <v>10</v>
      </c>
      <c r="C113" s="72">
        <v>-571070.42615132267</v>
      </c>
      <c r="D113" s="72">
        <v>3637.391249371482</v>
      </c>
      <c r="E113" s="72" t="s">
        <v>54</v>
      </c>
      <c r="F113" s="47">
        <v>1305365.9839083732</v>
      </c>
    </row>
    <row r="114" spans="1:6" ht="15.75" customHeight="1" x14ac:dyDescent="0.2">
      <c r="A114" s="61">
        <v>44806</v>
      </c>
      <c r="B114" s="46" t="s">
        <v>10</v>
      </c>
      <c r="C114" s="72">
        <v>-99679.241074279576</v>
      </c>
      <c r="D114" s="72">
        <v>634.89962467693999</v>
      </c>
      <c r="E114" s="72" t="s">
        <v>56</v>
      </c>
      <c r="F114" s="47">
        <v>557977.04000867251</v>
      </c>
    </row>
    <row r="115" spans="1:6" ht="15.75" customHeight="1" x14ac:dyDescent="0.2">
      <c r="A115" s="61">
        <v>44806</v>
      </c>
      <c r="B115" s="46" t="s">
        <v>10</v>
      </c>
      <c r="C115" s="72">
        <v>-49721.205315265099</v>
      </c>
      <c r="D115" s="72">
        <v>316.69557525646559</v>
      </c>
      <c r="E115" s="72" t="s">
        <v>57</v>
      </c>
      <c r="F115" s="47">
        <v>368253.72554114333</v>
      </c>
    </row>
    <row r="116" spans="1:6" ht="15.75" customHeight="1" x14ac:dyDescent="0.2">
      <c r="A116" s="61">
        <v>44806</v>
      </c>
      <c r="B116" s="46" t="s">
        <v>10</v>
      </c>
      <c r="C116" s="72">
        <v>-9968.3152160231493</v>
      </c>
      <c r="D116" s="72">
        <v>63.492453605242993</v>
      </c>
      <c r="E116" s="72" t="s">
        <v>58</v>
      </c>
      <c r="F116" s="47">
        <v>4383.3247318123595</v>
      </c>
    </row>
    <row r="117" spans="1:6" ht="15.75" customHeight="1" x14ac:dyDescent="0.2">
      <c r="A117" s="61">
        <v>44806</v>
      </c>
      <c r="B117" s="46" t="s">
        <v>10</v>
      </c>
      <c r="C117" s="72">
        <v>-256248.80072317127</v>
      </c>
      <c r="D117" s="72">
        <v>1632.1579663896259</v>
      </c>
      <c r="E117" s="72" t="s">
        <v>8</v>
      </c>
      <c r="F117" s="47">
        <v>23807.642704669692</v>
      </c>
    </row>
    <row r="118" spans="1:6" ht="15.75" customHeight="1" x14ac:dyDescent="0.2">
      <c r="A118" s="61">
        <v>44806</v>
      </c>
      <c r="B118" s="46" t="s">
        <v>10</v>
      </c>
      <c r="C118" s="72">
        <v>-785300.59674578113</v>
      </c>
      <c r="D118" s="72">
        <v>5001.9146289540204</v>
      </c>
      <c r="E118" s="72" t="s">
        <v>59</v>
      </c>
      <c r="F118" s="47">
        <v>22480.728017365502</v>
      </c>
    </row>
    <row r="119" spans="1:6" ht="15.75" customHeight="1" x14ac:dyDescent="0.2">
      <c r="A119" s="62">
        <v>44806</v>
      </c>
      <c r="B119" s="44" t="s">
        <v>10</v>
      </c>
      <c r="C119" s="45">
        <v>-498030.72477012471</v>
      </c>
      <c r="D119" s="45">
        <v>3172.1702214657626</v>
      </c>
      <c r="E119" s="45" t="s">
        <v>65</v>
      </c>
      <c r="F119" s="48">
        <v>168427.14020451478</v>
      </c>
    </row>
    <row r="120" spans="1:6" ht="15.75" customHeight="1" x14ac:dyDescent="0.2">
      <c r="A120" s="63">
        <v>44809</v>
      </c>
      <c r="B120" s="55" t="s">
        <v>10</v>
      </c>
      <c r="C120" s="73">
        <v>-2072958.4634233583</v>
      </c>
      <c r="D120" s="73">
        <v>13203.557091868524</v>
      </c>
      <c r="E120" s="73" t="s">
        <v>60</v>
      </c>
      <c r="F120" s="74">
        <v>221149.12053033899</v>
      </c>
    </row>
    <row r="121" spans="1:6" ht="15.75" customHeight="1" x14ac:dyDescent="0.2">
      <c r="A121" s="61">
        <v>44809</v>
      </c>
      <c r="B121" s="46" t="s">
        <v>10</v>
      </c>
      <c r="C121" s="72">
        <v>-597048.61122748873</v>
      </c>
      <c r="D121" s="72">
        <v>3802.8573963534313</v>
      </c>
      <c r="E121" s="72" t="s">
        <v>61</v>
      </c>
      <c r="F121" s="47">
        <v>824331835.95781827</v>
      </c>
    </row>
    <row r="122" spans="1:6" ht="15.75" customHeight="1" x14ac:dyDescent="0.2">
      <c r="A122" s="61">
        <v>44809</v>
      </c>
      <c r="B122" s="46" t="s">
        <v>10</v>
      </c>
      <c r="C122" s="72">
        <v>-5715425.2138126437</v>
      </c>
      <c r="D122" s="72">
        <v>36403.982253583716</v>
      </c>
      <c r="E122" s="72" t="s">
        <v>10</v>
      </c>
      <c r="F122" s="47">
        <v>5715425.2138126437</v>
      </c>
    </row>
    <row r="123" spans="1:6" ht="15.75" customHeight="1" x14ac:dyDescent="0.2">
      <c r="A123" s="61">
        <v>44809</v>
      </c>
      <c r="B123" s="46" t="s">
        <v>10</v>
      </c>
      <c r="C123" s="72">
        <v>-409065.22847622621</v>
      </c>
      <c r="D123" s="72">
        <v>2605.5110094027145</v>
      </c>
      <c r="E123" s="72" t="s">
        <v>62</v>
      </c>
      <c r="F123" s="47">
        <v>757504.89620958513</v>
      </c>
    </row>
    <row r="124" spans="1:6" ht="15.75" customHeight="1" x14ac:dyDescent="0.2">
      <c r="A124" s="61">
        <v>44809</v>
      </c>
      <c r="B124" s="46" t="s">
        <v>10</v>
      </c>
      <c r="C124" s="72">
        <v>-307863.29394799931</v>
      </c>
      <c r="D124" s="72">
        <v>1960.9127003057281</v>
      </c>
      <c r="E124" s="72" t="s">
        <v>63</v>
      </c>
      <c r="F124" s="47">
        <v>28316.416684221735</v>
      </c>
    </row>
    <row r="125" spans="1:6" ht="15.75" customHeight="1" x14ac:dyDescent="0.2">
      <c r="A125" s="61">
        <v>44809</v>
      </c>
      <c r="B125" s="46" t="s">
        <v>10</v>
      </c>
      <c r="C125" s="72">
        <v>-316969.5671443051</v>
      </c>
      <c r="D125" s="72">
        <v>2018.9144404095866</v>
      </c>
      <c r="E125" s="72" t="s">
        <v>65</v>
      </c>
      <c r="F125" s="47">
        <v>107992.52251488916</v>
      </c>
    </row>
    <row r="126" spans="1:6" ht="15.75" customHeight="1" x14ac:dyDescent="0.2">
      <c r="A126" s="62">
        <v>44809</v>
      </c>
      <c r="B126" s="44" t="s">
        <v>10</v>
      </c>
      <c r="C126" s="45">
        <v>-151870.02762473308</v>
      </c>
      <c r="D126" s="45">
        <v>967.32501671804505</v>
      </c>
      <c r="E126" s="45" t="s">
        <v>64</v>
      </c>
      <c r="F126" s="48">
        <v>110455.40686667355</v>
      </c>
    </row>
    <row r="127" spans="1:6" ht="15.75" customHeight="1" x14ac:dyDescent="0.2">
      <c r="A127" s="63">
        <v>44810</v>
      </c>
      <c r="B127" s="55" t="s">
        <v>10</v>
      </c>
      <c r="C127" s="73">
        <v>-1027095.5450782784</v>
      </c>
      <c r="D127" s="73">
        <v>6542.0098412629195</v>
      </c>
      <c r="E127" s="73" t="s">
        <v>60</v>
      </c>
      <c r="F127" s="74">
        <v>109634.542916796</v>
      </c>
    </row>
    <row r="128" spans="1:6" ht="15.75" customHeight="1" x14ac:dyDescent="0.2">
      <c r="A128" s="61">
        <v>44810</v>
      </c>
      <c r="B128" s="46" t="s">
        <v>10</v>
      </c>
      <c r="C128" s="72">
        <v>-298388.94733270584</v>
      </c>
      <c r="D128" s="72">
        <v>1900.5665435204194</v>
      </c>
      <c r="E128" s="72" t="s">
        <v>61</v>
      </c>
      <c r="F128" s="47">
        <v>411686361.62684</v>
      </c>
    </row>
    <row r="129" spans="1:6" ht="15.75" customHeight="1" x14ac:dyDescent="0.2">
      <c r="A129" s="61">
        <v>44810</v>
      </c>
      <c r="B129" s="46" t="s">
        <v>10</v>
      </c>
      <c r="C129" s="72">
        <v>-2834984.0049944073</v>
      </c>
      <c r="D129" s="72">
        <v>18057.222961747819</v>
      </c>
      <c r="E129" s="72" t="s">
        <v>10</v>
      </c>
      <c r="F129" s="47">
        <v>2834984.0049944068</v>
      </c>
    </row>
    <row r="130" spans="1:6" ht="15.75" customHeight="1" x14ac:dyDescent="0.2">
      <c r="A130" s="61">
        <v>44810</v>
      </c>
      <c r="B130" s="46" t="s">
        <v>10</v>
      </c>
      <c r="C130" s="72">
        <v>-205073.92521168574</v>
      </c>
      <c r="D130" s="72">
        <v>1306.2033452973615</v>
      </c>
      <c r="E130" s="72" t="s">
        <v>62</v>
      </c>
      <c r="F130" s="47">
        <v>382410.80653733504</v>
      </c>
    </row>
    <row r="131" spans="1:6" ht="15.75" customHeight="1" x14ac:dyDescent="0.2">
      <c r="A131" s="61">
        <v>44810</v>
      </c>
      <c r="B131" s="46" t="s">
        <v>10</v>
      </c>
      <c r="C131" s="72">
        <v>-152922.8675231454</v>
      </c>
      <c r="D131" s="72">
        <v>974.03100333213627</v>
      </c>
      <c r="E131" s="72" t="s">
        <v>63</v>
      </c>
      <c r="F131" s="47">
        <v>14035.57675893244</v>
      </c>
    </row>
    <row r="132" spans="1:6" ht="15.75" customHeight="1" x14ac:dyDescent="0.2">
      <c r="A132" s="61">
        <v>44810</v>
      </c>
      <c r="B132" s="46" t="s">
        <v>10</v>
      </c>
      <c r="C132" s="72">
        <v>-157065.80200307365</v>
      </c>
      <c r="D132" s="72">
        <v>1000.4191210386857</v>
      </c>
      <c r="E132" s="72" t="s">
        <v>65</v>
      </c>
      <c r="F132" s="47">
        <v>53483.550860972842</v>
      </c>
    </row>
    <row r="133" spans="1:6" ht="15.75" customHeight="1" x14ac:dyDescent="0.2">
      <c r="A133" s="62">
        <v>44810</v>
      </c>
      <c r="B133" s="44" t="s">
        <v>10</v>
      </c>
      <c r="C133" s="45">
        <v>-75467.753426003343</v>
      </c>
      <c r="D133" s="45">
        <v>480.68632755416144</v>
      </c>
      <c r="E133" s="45" t="s">
        <v>64</v>
      </c>
      <c r="F133" s="48">
        <v>54908.341259979345</v>
      </c>
    </row>
    <row r="134" spans="1:6" ht="15.75" customHeight="1" x14ac:dyDescent="0.2">
      <c r="A134" s="63">
        <v>44811</v>
      </c>
      <c r="B134" s="55" t="s">
        <v>10</v>
      </c>
      <c r="C134" s="73">
        <v>-3111318.6275768853</v>
      </c>
      <c r="D134" s="73">
        <v>19817.31609921583</v>
      </c>
      <c r="E134" s="73" t="s">
        <v>60</v>
      </c>
      <c r="F134" s="74">
        <v>335610.30271071475</v>
      </c>
    </row>
    <row r="135" spans="1:6" ht="15.75" customHeight="1" x14ac:dyDescent="0.2">
      <c r="A135" s="61">
        <v>44811</v>
      </c>
      <c r="B135" s="46" t="s">
        <v>10</v>
      </c>
      <c r="C135" s="72">
        <v>-898789.20206834027</v>
      </c>
      <c r="D135" s="72">
        <v>5724.7719876964347</v>
      </c>
      <c r="E135" s="72" t="s">
        <v>61</v>
      </c>
      <c r="F135" s="47">
        <v>1254674193.1085784</v>
      </c>
    </row>
    <row r="136" spans="1:6" ht="15.75" customHeight="1" x14ac:dyDescent="0.2">
      <c r="A136" s="61">
        <v>44811</v>
      </c>
      <c r="B136" s="46" t="s">
        <v>10</v>
      </c>
      <c r="C136" s="72">
        <v>-8542769.9249019008</v>
      </c>
      <c r="D136" s="72">
        <v>54412.547292368792</v>
      </c>
      <c r="E136" s="72" t="s">
        <v>10</v>
      </c>
      <c r="F136" s="47">
        <v>8542769.9249019008</v>
      </c>
    </row>
    <row r="137" spans="1:6" ht="15.75" customHeight="1" x14ac:dyDescent="0.2">
      <c r="A137" s="61">
        <v>44811</v>
      </c>
      <c r="B137" s="46" t="s">
        <v>10</v>
      </c>
      <c r="C137" s="72">
        <v>-615188.90762238635</v>
      </c>
      <c r="D137" s="72">
        <v>3918.4006854929066</v>
      </c>
      <c r="E137" s="72" t="s">
        <v>62</v>
      </c>
      <c r="F137" s="47">
        <v>1149607.0654026961</v>
      </c>
    </row>
    <row r="138" spans="1:6" ht="15.75" customHeight="1" x14ac:dyDescent="0.2">
      <c r="A138" s="61">
        <v>44811</v>
      </c>
      <c r="B138" s="46" t="s">
        <v>10</v>
      </c>
      <c r="C138" s="72">
        <v>-457321.9103459912</v>
      </c>
      <c r="D138" s="72">
        <v>2912.8784098470778</v>
      </c>
      <c r="E138" s="72" t="s">
        <v>63</v>
      </c>
      <c r="F138" s="47">
        <v>42798.489213709385</v>
      </c>
    </row>
    <row r="139" spans="1:6" ht="15.75" customHeight="1" x14ac:dyDescent="0.2">
      <c r="A139" s="61">
        <v>44811</v>
      </c>
      <c r="B139" s="46" t="s">
        <v>10</v>
      </c>
      <c r="C139" s="72">
        <v>-471077.99296797212</v>
      </c>
      <c r="D139" s="72">
        <v>3000.4967704966375</v>
      </c>
      <c r="E139" s="72" t="s">
        <v>65</v>
      </c>
      <c r="F139" s="47">
        <v>162044.93912200851</v>
      </c>
    </row>
    <row r="140" spans="1:6" ht="15.75" customHeight="1" x14ac:dyDescent="0.2">
      <c r="A140" s="62">
        <v>44811</v>
      </c>
      <c r="B140" s="44" t="s">
        <v>10</v>
      </c>
      <c r="C140" s="45">
        <v>-226821.33095589327</v>
      </c>
      <c r="D140" s="45">
        <v>1444.72185322225</v>
      </c>
      <c r="E140" s="45" t="s">
        <v>64</v>
      </c>
      <c r="F140" s="48">
        <v>166642.90007903817</v>
      </c>
    </row>
    <row r="141" spans="1:6" ht="15.75" customHeight="1" x14ac:dyDescent="0.2">
      <c r="A141" s="63">
        <v>44812</v>
      </c>
      <c r="B141" s="55" t="s">
        <v>10</v>
      </c>
      <c r="C141" s="73">
        <v>-2093184.3585456228</v>
      </c>
      <c r="D141" s="73">
        <v>13332.384449335177</v>
      </c>
      <c r="E141" s="73" t="s">
        <v>60</v>
      </c>
      <c r="F141" s="74">
        <v>224888.54540700186</v>
      </c>
    </row>
    <row r="142" spans="1:6" ht="15.75" customHeight="1" x14ac:dyDescent="0.2">
      <c r="A142" s="61">
        <v>44812</v>
      </c>
      <c r="B142" s="46" t="s">
        <v>10</v>
      </c>
      <c r="C142" s="72">
        <v>-598321.91978675232</v>
      </c>
      <c r="D142" s="72">
        <v>3810.9676419538364</v>
      </c>
      <c r="E142" s="72" t="s">
        <v>61</v>
      </c>
      <c r="F142" s="47">
        <v>832601972.68481076</v>
      </c>
    </row>
    <row r="143" spans="1:6" ht="15.75" customHeight="1" x14ac:dyDescent="0.2">
      <c r="A143" s="61">
        <v>44812</v>
      </c>
      <c r="B143" s="46" t="s">
        <v>10</v>
      </c>
      <c r="C143" s="72">
        <v>-5746701.8244405845</v>
      </c>
      <c r="D143" s="72">
        <v>36603.196334016458</v>
      </c>
      <c r="E143" s="72" t="s">
        <v>10</v>
      </c>
      <c r="F143" s="47">
        <v>5746701.8244405845</v>
      </c>
    </row>
    <row r="144" spans="1:6" ht="15.75" customHeight="1" x14ac:dyDescent="0.2">
      <c r="A144" s="61">
        <v>44812</v>
      </c>
      <c r="B144" s="46" t="s">
        <v>10</v>
      </c>
      <c r="C144" s="72">
        <v>-407397.1963835801</v>
      </c>
      <c r="D144" s="72">
        <v>2594.8866011692999</v>
      </c>
      <c r="E144" s="72" t="s">
        <v>62</v>
      </c>
      <c r="F144" s="47">
        <v>759430.88056966441</v>
      </c>
    </row>
    <row r="145" spans="1:6" ht="15.75" customHeight="1" x14ac:dyDescent="0.2">
      <c r="A145" s="61">
        <v>44812</v>
      </c>
      <c r="B145" s="46" t="s">
        <v>10</v>
      </c>
      <c r="C145" s="72">
        <v>-302303.98268842784</v>
      </c>
      <c r="D145" s="72">
        <v>1925.503074448585</v>
      </c>
      <c r="E145" s="72" t="s">
        <v>63</v>
      </c>
      <c r="F145" s="47">
        <v>28225.732945198419</v>
      </c>
    </row>
    <row r="146" spans="1:6" ht="15.75" customHeight="1" x14ac:dyDescent="0.2">
      <c r="A146" s="61">
        <v>44812</v>
      </c>
      <c r="B146" s="46" t="s">
        <v>10</v>
      </c>
      <c r="C146" s="72">
        <v>-315856.71876449347</v>
      </c>
      <c r="D146" s="72">
        <v>2011.8262341687482</v>
      </c>
      <c r="E146" s="72" t="s">
        <v>65</v>
      </c>
      <c r="F146" s="47">
        <v>108512.85636060763</v>
      </c>
    </row>
    <row r="147" spans="1:6" ht="15.75" customHeight="1" x14ac:dyDescent="0.2">
      <c r="A147" s="62">
        <v>44812</v>
      </c>
      <c r="B147" s="44" t="s">
        <v>10</v>
      </c>
      <c r="C147" s="45">
        <v>-152627.55574330062</v>
      </c>
      <c r="D147" s="45">
        <v>972.15003658153262</v>
      </c>
      <c r="E147" s="45" t="s">
        <v>64</v>
      </c>
      <c r="F147" s="48">
        <v>111923.26188272532</v>
      </c>
    </row>
    <row r="148" spans="1:6" ht="15.75" customHeight="1" x14ac:dyDescent="0.2">
      <c r="A148" s="63">
        <v>44813</v>
      </c>
      <c r="B148" s="55" t="s">
        <v>10</v>
      </c>
      <c r="C148" s="73">
        <v>-2400.5855977248216</v>
      </c>
      <c r="D148" s="73">
        <v>15.290354125635806</v>
      </c>
      <c r="E148" s="73" t="s">
        <v>51</v>
      </c>
      <c r="F148" s="74">
        <v>6969.0851022838924</v>
      </c>
    </row>
    <row r="149" spans="1:6" ht="15.75" customHeight="1" x14ac:dyDescent="0.2">
      <c r="A149" s="61">
        <v>44813</v>
      </c>
      <c r="B149" s="46" t="s">
        <v>10</v>
      </c>
      <c r="C149" s="72">
        <v>-11534.72191537704</v>
      </c>
      <c r="D149" s="72">
        <v>73.469566339981142</v>
      </c>
      <c r="E149" s="72" t="s">
        <v>51</v>
      </c>
      <c r="F149" s="47">
        <v>33486.187176840809</v>
      </c>
    </row>
    <row r="150" spans="1:6" ht="15.75" customHeight="1" x14ac:dyDescent="0.2">
      <c r="A150" s="61">
        <v>44813</v>
      </c>
      <c r="B150" s="46" t="s">
        <v>10</v>
      </c>
      <c r="C150" s="72">
        <v>-17771.283485612716</v>
      </c>
      <c r="D150" s="72">
        <v>113.19288844339309</v>
      </c>
      <c r="E150" s="72" t="s">
        <v>54</v>
      </c>
      <c r="F150" s="47">
        <v>40835.116360107262</v>
      </c>
    </row>
    <row r="151" spans="1:6" ht="15.75" customHeight="1" x14ac:dyDescent="0.2">
      <c r="A151" s="61">
        <v>44813</v>
      </c>
      <c r="B151" s="46" t="s">
        <v>10</v>
      </c>
      <c r="C151" s="72">
        <v>-170512.2632440287</v>
      </c>
      <c r="D151" s="72">
        <v>1086.0653709810745</v>
      </c>
      <c r="E151" s="72" t="s">
        <v>54</v>
      </c>
      <c r="F151" s="47">
        <v>391805.5843311582</v>
      </c>
    </row>
    <row r="152" spans="1:6" ht="15.75" customHeight="1" x14ac:dyDescent="0.2">
      <c r="A152" s="61">
        <v>44813</v>
      </c>
      <c r="B152" s="46" t="s">
        <v>10</v>
      </c>
      <c r="C152" s="72">
        <v>-29885.675947034608</v>
      </c>
      <c r="D152" s="72">
        <v>190.35462386646248</v>
      </c>
      <c r="E152" s="72" t="s">
        <v>56</v>
      </c>
      <c r="F152" s="47">
        <v>170090.91116693104</v>
      </c>
    </row>
    <row r="153" spans="1:6" ht="15.75" customHeight="1" x14ac:dyDescent="0.2">
      <c r="A153" s="61">
        <v>44813</v>
      </c>
      <c r="B153" s="46" t="s">
        <v>10</v>
      </c>
      <c r="C153" s="72">
        <v>-14850.343792154701</v>
      </c>
      <c r="D153" s="72">
        <v>94.588177020093639</v>
      </c>
      <c r="E153" s="72" t="s">
        <v>57</v>
      </c>
      <c r="F153" s="47">
        <v>111250.79988788815</v>
      </c>
    </row>
    <row r="154" spans="1:6" ht="15.75" customHeight="1" x14ac:dyDescent="0.2">
      <c r="A154" s="61">
        <v>44813</v>
      </c>
      <c r="B154" s="46" t="s">
        <v>10</v>
      </c>
      <c r="C154" s="72">
        <v>-3019.2435920555495</v>
      </c>
      <c r="D154" s="72">
        <v>19.230850904812417</v>
      </c>
      <c r="E154" s="72" t="s">
        <v>58</v>
      </c>
      <c r="F154" s="47">
        <v>1325.1315583799931</v>
      </c>
    </row>
    <row r="155" spans="1:6" ht="15.75" customHeight="1" x14ac:dyDescent="0.2">
      <c r="A155" s="61">
        <v>44813</v>
      </c>
      <c r="B155" s="46" t="s">
        <v>10</v>
      </c>
      <c r="C155" s="72">
        <v>-77048.5684251067</v>
      </c>
      <c r="D155" s="72">
        <v>490.75521289876878</v>
      </c>
      <c r="E155" s="72" t="s">
        <v>8</v>
      </c>
      <c r="F155" s="47">
        <v>7248.1508570104425</v>
      </c>
    </row>
    <row r="156" spans="1:6" ht="15.75" customHeight="1" x14ac:dyDescent="0.2">
      <c r="A156" s="61">
        <v>44813</v>
      </c>
      <c r="B156" s="46" t="s">
        <v>10</v>
      </c>
      <c r="C156" s="72">
        <v>-232696.37075933072</v>
      </c>
      <c r="D156" s="72">
        <v>1482.1424889129346</v>
      </c>
      <c r="E156" s="72" t="s">
        <v>59</v>
      </c>
      <c r="F156" s="47">
        <v>6750.5392060998865</v>
      </c>
    </row>
    <row r="157" spans="1:6" ht="15.75" customHeight="1" x14ac:dyDescent="0.2">
      <c r="A157" s="62">
        <v>44813</v>
      </c>
      <c r="B157" s="44" t="s">
        <v>10</v>
      </c>
      <c r="C157" s="45">
        <v>-147931.48071208686</v>
      </c>
      <c r="D157" s="45">
        <v>942.23873065023486</v>
      </c>
      <c r="E157" s="45" t="s">
        <v>65</v>
      </c>
      <c r="F157" s="48">
        <v>50655.270391811573</v>
      </c>
    </row>
    <row r="158" spans="1:6" ht="15.75" customHeight="1" x14ac:dyDescent="0.2">
      <c r="A158" s="63">
        <v>44816</v>
      </c>
      <c r="B158" s="55" t="s">
        <v>10</v>
      </c>
      <c r="C158" s="73">
        <v>-6335.8460564661546</v>
      </c>
      <c r="D158" s="73">
        <v>40.355707366026465</v>
      </c>
      <c r="E158" s="73" t="s">
        <v>51</v>
      </c>
      <c r="F158" s="74">
        <v>18657.620931960664</v>
      </c>
    </row>
    <row r="159" spans="1:6" ht="15.75" customHeight="1" x14ac:dyDescent="0.2">
      <c r="A159" s="61">
        <v>44816</v>
      </c>
      <c r="B159" s="46" t="s">
        <v>10</v>
      </c>
      <c r="C159" s="72">
        <v>-24192.274416235854</v>
      </c>
      <c r="D159" s="72">
        <v>154.09091984863602</v>
      </c>
      <c r="E159" s="72" t="s">
        <v>51</v>
      </c>
      <c r="F159" s="47">
        <v>71240.727997083348</v>
      </c>
    </row>
    <row r="160" spans="1:6" ht="15.75" customHeight="1" x14ac:dyDescent="0.2">
      <c r="A160" s="61">
        <v>44816</v>
      </c>
      <c r="B160" s="46" t="s">
        <v>10</v>
      </c>
      <c r="C160" s="72">
        <v>-16351.602206977574</v>
      </c>
      <c r="D160" s="72">
        <v>104.15033252851957</v>
      </c>
      <c r="E160" s="72" t="s">
        <v>53</v>
      </c>
      <c r="F160" s="47">
        <v>15337.208515894979</v>
      </c>
    </row>
    <row r="161" spans="1:6" ht="15.75" customHeight="1" x14ac:dyDescent="0.2">
      <c r="A161" s="61">
        <v>44816</v>
      </c>
      <c r="B161" s="46" t="s">
        <v>10</v>
      </c>
      <c r="C161" s="72">
        <v>-195809.24897719972</v>
      </c>
      <c r="D161" s="72">
        <v>1247.1926686445843</v>
      </c>
      <c r="E161" s="72" t="s">
        <v>54</v>
      </c>
      <c r="F161" s="47">
        <v>451835.9007235571</v>
      </c>
    </row>
    <row r="162" spans="1:6" ht="15.75" customHeight="1" x14ac:dyDescent="0.2">
      <c r="A162" s="61">
        <v>44816</v>
      </c>
      <c r="B162" s="46" t="s">
        <v>10</v>
      </c>
      <c r="C162" s="72">
        <v>-301206.98031346156</v>
      </c>
      <c r="D162" s="72">
        <v>1918.5157981749144</v>
      </c>
      <c r="E162" s="72" t="s">
        <v>54</v>
      </c>
      <c r="F162" s="47">
        <v>695044.42698721983</v>
      </c>
    </row>
    <row r="163" spans="1:6" ht="15.75" customHeight="1" x14ac:dyDescent="0.2">
      <c r="A163" s="61">
        <v>44816</v>
      </c>
      <c r="B163" s="46" t="s">
        <v>10</v>
      </c>
      <c r="C163" s="72">
        <v>-115830.25668252206</v>
      </c>
      <c r="D163" s="72">
        <v>737.77233555746534</v>
      </c>
      <c r="E163" s="72" t="s">
        <v>52</v>
      </c>
      <c r="F163" s="47">
        <v>53551.364737768803</v>
      </c>
    </row>
    <row r="164" spans="1:6" ht="15.75" customHeight="1" x14ac:dyDescent="0.2">
      <c r="A164" s="61">
        <v>44816</v>
      </c>
      <c r="B164" s="46" t="s">
        <v>10</v>
      </c>
      <c r="C164" s="72">
        <v>-30435.924620941925</v>
      </c>
      <c r="D164" s="72">
        <v>193.85939249007595</v>
      </c>
      <c r="E164" s="72" t="s">
        <v>55</v>
      </c>
      <c r="F164" s="47">
        <v>20094.431610828415</v>
      </c>
    </row>
    <row r="165" spans="1:6" ht="15.75" customHeight="1" x14ac:dyDescent="0.2">
      <c r="A165" s="61">
        <v>44816</v>
      </c>
      <c r="B165" s="46" t="s">
        <v>10</v>
      </c>
      <c r="C165" s="72">
        <v>-95170.009825555811</v>
      </c>
      <c r="D165" s="72">
        <v>606.17840653220264</v>
      </c>
      <c r="E165" s="72" t="s">
        <v>56</v>
      </c>
      <c r="F165" s="47">
        <v>541078.99344439665</v>
      </c>
    </row>
    <row r="166" spans="1:6" ht="15.75" customHeight="1" x14ac:dyDescent="0.2">
      <c r="A166" s="62">
        <v>44816</v>
      </c>
      <c r="B166" s="44" t="s">
        <v>10</v>
      </c>
      <c r="C166" s="45">
        <v>-188149.25976947861</v>
      </c>
      <c r="D166" s="45">
        <v>1198.4029284680166</v>
      </c>
      <c r="E166" s="45" t="s">
        <v>65</v>
      </c>
      <c r="F166" s="48">
        <v>65303.440849104845</v>
      </c>
    </row>
    <row r="167" spans="1:6" ht="15.75" customHeight="1" x14ac:dyDescent="0.2">
      <c r="A167" s="63">
        <v>44817</v>
      </c>
      <c r="B167" s="55" t="s">
        <v>10</v>
      </c>
      <c r="C167" s="73">
        <v>-8000.4913444192925</v>
      </c>
      <c r="D167" s="73">
        <v>50.958543595027344</v>
      </c>
      <c r="E167" s="73" t="s">
        <v>51</v>
      </c>
      <c r="F167" s="74">
        <v>23319.109565005725</v>
      </c>
    </row>
    <row r="168" spans="1:6" ht="15.75" customHeight="1" x14ac:dyDescent="0.2">
      <c r="A168" s="61">
        <v>44817</v>
      </c>
      <c r="B168" s="46" t="s">
        <v>10</v>
      </c>
      <c r="C168" s="72">
        <v>-38915.030514336984</v>
      </c>
      <c r="D168" s="72">
        <v>247.86643639705085</v>
      </c>
      <c r="E168" s="72" t="s">
        <v>51</v>
      </c>
      <c r="F168" s="47">
        <v>113426.01613116708</v>
      </c>
    </row>
    <row r="169" spans="1:6" ht="15.75" customHeight="1" x14ac:dyDescent="0.2">
      <c r="A169" s="61">
        <v>44817</v>
      </c>
      <c r="B169" s="46" t="s">
        <v>10</v>
      </c>
      <c r="C169" s="72">
        <v>-58440.048229604203</v>
      </c>
      <c r="D169" s="72">
        <v>372.22960655798857</v>
      </c>
      <c r="E169" s="72" t="s">
        <v>54</v>
      </c>
      <c r="F169" s="47">
        <v>134571.44018890164</v>
      </c>
    </row>
    <row r="170" spans="1:6" ht="15.75" customHeight="1" x14ac:dyDescent="0.2">
      <c r="A170" s="61">
        <v>44817</v>
      </c>
      <c r="B170" s="46" t="s">
        <v>10</v>
      </c>
      <c r="C170" s="72">
        <v>-568516.82850335934</v>
      </c>
      <c r="D170" s="72">
        <v>3621.1262961997409</v>
      </c>
      <c r="E170" s="72" t="s">
        <v>54</v>
      </c>
      <c r="F170" s="47">
        <v>1309138.6934305755</v>
      </c>
    </row>
    <row r="171" spans="1:6" ht="15.75" customHeight="1" x14ac:dyDescent="0.2">
      <c r="A171" s="61">
        <v>44817</v>
      </c>
      <c r="B171" s="46" t="s">
        <v>10</v>
      </c>
      <c r="C171" s="72">
        <v>-99427.536906093766</v>
      </c>
      <c r="D171" s="72">
        <v>633.29641341461002</v>
      </c>
      <c r="E171" s="72" t="s">
        <v>56</v>
      </c>
      <c r="F171" s="47">
        <v>544199.2953917858</v>
      </c>
    </row>
    <row r="172" spans="1:6" ht="15.75" customHeight="1" x14ac:dyDescent="0.2">
      <c r="A172" s="61">
        <v>44817</v>
      </c>
      <c r="B172" s="46" t="s">
        <v>10</v>
      </c>
      <c r="C172" s="72">
        <v>-49817.912037929367</v>
      </c>
      <c r="D172" s="72">
        <v>317.31154164286221</v>
      </c>
      <c r="E172" s="72" t="s">
        <v>57</v>
      </c>
      <c r="F172" s="47">
        <v>370909.97419980023</v>
      </c>
    </row>
    <row r="173" spans="1:6" ht="15.75" customHeight="1" x14ac:dyDescent="0.2">
      <c r="A173" s="61">
        <v>44817</v>
      </c>
      <c r="B173" s="46" t="s">
        <v>10</v>
      </c>
      <c r="C173" s="72">
        <v>-10200.399512663342</v>
      </c>
      <c r="D173" s="72">
        <v>64.970697532887527</v>
      </c>
      <c r="E173" s="72" t="s">
        <v>58</v>
      </c>
      <c r="F173" s="47">
        <v>4515.8446149978854</v>
      </c>
    </row>
    <row r="174" spans="1:6" ht="15.75" customHeight="1" x14ac:dyDescent="0.2">
      <c r="A174" s="61">
        <v>44817</v>
      </c>
      <c r="B174" s="46" t="s">
        <v>10</v>
      </c>
      <c r="C174" s="72">
        <v>-253013.66700659107</v>
      </c>
      <c r="D174" s="72">
        <v>1611.5520191502617</v>
      </c>
      <c r="E174" s="72" t="s">
        <v>8</v>
      </c>
      <c r="F174" s="47">
        <v>23672.2429414299</v>
      </c>
    </row>
    <row r="175" spans="1:6" ht="15.75" customHeight="1" x14ac:dyDescent="0.2">
      <c r="A175" s="61">
        <v>44817</v>
      </c>
      <c r="B175" s="46" t="s">
        <v>10</v>
      </c>
      <c r="C175" s="72">
        <v>-774859.78824447736</v>
      </c>
      <c r="D175" s="72">
        <v>4935.4126639775632</v>
      </c>
      <c r="E175" s="72" t="s">
        <v>59</v>
      </c>
      <c r="F175" s="47">
        <v>22357.998418311483</v>
      </c>
    </row>
    <row r="176" spans="1:6" ht="15.75" customHeight="1" x14ac:dyDescent="0.2">
      <c r="A176" s="62">
        <v>44817</v>
      </c>
      <c r="B176" s="44" t="s">
        <v>10</v>
      </c>
      <c r="C176" s="45">
        <v>-487887.97153301659</v>
      </c>
      <c r="D176" s="45">
        <v>3107.5666976625262</v>
      </c>
      <c r="E176" s="45" t="s">
        <v>65</v>
      </c>
      <c r="F176" s="48">
        <v>166156.34216988645</v>
      </c>
    </row>
    <row r="177" spans="1:6" ht="15.75" customHeight="1" x14ac:dyDescent="0.2">
      <c r="A177" s="63">
        <v>44818</v>
      </c>
      <c r="B177" s="55" t="s">
        <v>10</v>
      </c>
      <c r="C177" s="73">
        <v>-6334.0614949798282</v>
      </c>
      <c r="D177" s="73">
        <v>40.344340732355597</v>
      </c>
      <c r="E177" s="73" t="s">
        <v>51</v>
      </c>
      <c r="F177" s="74">
        <v>18417.276670112951</v>
      </c>
    </row>
    <row r="178" spans="1:6" ht="15.75" customHeight="1" x14ac:dyDescent="0.2">
      <c r="A178" s="61">
        <v>44818</v>
      </c>
      <c r="B178" s="46" t="s">
        <v>10</v>
      </c>
      <c r="C178" s="72">
        <v>-24116.723728940677</v>
      </c>
      <c r="D178" s="72">
        <v>153.60970527987692</v>
      </c>
      <c r="E178" s="72" t="s">
        <v>51</v>
      </c>
      <c r="F178" s="47">
        <v>70123.154573824213</v>
      </c>
    </row>
    <row r="179" spans="1:6" ht="15.75" customHeight="1" x14ac:dyDescent="0.2">
      <c r="A179" s="61">
        <v>44818</v>
      </c>
      <c r="B179" s="46" t="s">
        <v>10</v>
      </c>
      <c r="C179" s="72">
        <v>-16454.038644190572</v>
      </c>
      <c r="D179" s="72">
        <v>104.80279391204186</v>
      </c>
      <c r="E179" s="72" t="s">
        <v>53</v>
      </c>
      <c r="F179" s="47">
        <v>15467.008788680707</v>
      </c>
    </row>
    <row r="180" spans="1:6" ht="15.75" customHeight="1" x14ac:dyDescent="0.2">
      <c r="A180" s="61">
        <v>44818</v>
      </c>
      <c r="B180" s="46" t="s">
        <v>10</v>
      </c>
      <c r="C180" s="72">
        <v>-194458.59336016982</v>
      </c>
      <c r="D180" s="72">
        <v>1238.5897666252854</v>
      </c>
      <c r="E180" s="72" t="s">
        <v>54</v>
      </c>
      <c r="F180" s="47">
        <v>446330.62561404338</v>
      </c>
    </row>
    <row r="181" spans="1:6" ht="15.75" customHeight="1" x14ac:dyDescent="0.2">
      <c r="A181" s="61">
        <v>44818</v>
      </c>
      <c r="B181" s="46" t="s">
        <v>10</v>
      </c>
      <c r="C181" s="72">
        <v>-304193.36598429608</v>
      </c>
      <c r="D181" s="72">
        <v>1937.5373629572998</v>
      </c>
      <c r="E181" s="72" t="s">
        <v>54</v>
      </c>
      <c r="F181" s="47">
        <v>698199.10244821268</v>
      </c>
    </row>
    <row r="182" spans="1:6" ht="15.75" customHeight="1" x14ac:dyDescent="0.2">
      <c r="A182" s="61">
        <v>44818</v>
      </c>
      <c r="B182" s="46" t="s">
        <v>10</v>
      </c>
      <c r="C182" s="72">
        <v>-117456.70811030196</v>
      </c>
      <c r="D182" s="72">
        <v>748.13189879173217</v>
      </c>
      <c r="E182" s="72" t="s">
        <v>52</v>
      </c>
      <c r="F182" s="47">
        <v>54197.599990188646</v>
      </c>
    </row>
    <row r="183" spans="1:6" ht="15.75" customHeight="1" x14ac:dyDescent="0.2">
      <c r="A183" s="61">
        <v>44818</v>
      </c>
      <c r="B183" s="46" t="s">
        <v>10</v>
      </c>
      <c r="C183" s="72">
        <v>-30536.20678922339</v>
      </c>
      <c r="D183" s="72">
        <v>194.49813241543561</v>
      </c>
      <c r="E183" s="72" t="s">
        <v>55</v>
      </c>
      <c r="F183" s="47">
        <v>19889.835852005825</v>
      </c>
    </row>
    <row r="184" spans="1:6" ht="15.75" customHeight="1" x14ac:dyDescent="0.2">
      <c r="A184" s="61">
        <v>44818</v>
      </c>
      <c r="B184" s="46" t="s">
        <v>10</v>
      </c>
      <c r="C184" s="72">
        <v>-95416.700892396708</v>
      </c>
      <c r="D184" s="72">
        <v>607.74968721271784</v>
      </c>
      <c r="E184" s="72" t="s">
        <v>56</v>
      </c>
      <c r="F184" s="47">
        <v>533004.31758031342</v>
      </c>
    </row>
    <row r="185" spans="1:6" ht="15.75" customHeight="1" x14ac:dyDescent="0.2">
      <c r="A185" s="62">
        <v>44818</v>
      </c>
      <c r="B185" s="44" t="s">
        <v>10</v>
      </c>
      <c r="C185" s="45">
        <v>-187657.46528134213</v>
      </c>
      <c r="D185" s="45">
        <v>1195.2704794989945</v>
      </c>
      <c r="E185" s="45" t="s">
        <v>65</v>
      </c>
      <c r="F185" s="48">
        <v>64555.37611060364</v>
      </c>
    </row>
    <row r="186" spans="1:6" ht="15.75" customHeight="1" x14ac:dyDescent="0.2">
      <c r="A186" s="63">
        <v>44819</v>
      </c>
      <c r="B186" s="55" t="s">
        <v>10</v>
      </c>
      <c r="C186" s="73">
        <v>-2097347.347954724</v>
      </c>
      <c r="D186" s="73">
        <v>13358.900305444102</v>
      </c>
      <c r="E186" s="73" t="s">
        <v>60</v>
      </c>
      <c r="F186" s="74">
        <v>224271.38665676306</v>
      </c>
    </row>
    <row r="187" spans="1:6" ht="15.75" customHeight="1" x14ac:dyDescent="0.2">
      <c r="A187" s="61">
        <v>44819</v>
      </c>
      <c r="B187" s="46" t="s">
        <v>10</v>
      </c>
      <c r="C187" s="72">
        <v>-597533.47565539146</v>
      </c>
      <c r="D187" s="72">
        <v>3805.9457048114105</v>
      </c>
      <c r="E187" s="72" t="s">
        <v>61</v>
      </c>
      <c r="F187" s="47">
        <v>830248238.79543424</v>
      </c>
    </row>
    <row r="188" spans="1:6" ht="15.75" customHeight="1" x14ac:dyDescent="0.2">
      <c r="A188" s="61">
        <v>44819</v>
      </c>
      <c r="B188" s="46" t="s">
        <v>10</v>
      </c>
      <c r="C188" s="72">
        <v>-5678397.1389614828</v>
      </c>
      <c r="D188" s="72">
        <v>36168.134643066769</v>
      </c>
      <c r="E188" s="72" t="s">
        <v>10</v>
      </c>
      <c r="F188" s="47">
        <v>5678397.1389614828</v>
      </c>
    </row>
    <row r="189" spans="1:6" ht="15.75" customHeight="1" x14ac:dyDescent="0.2">
      <c r="A189" s="61">
        <v>44819</v>
      </c>
      <c r="B189" s="46" t="s">
        <v>10</v>
      </c>
      <c r="C189" s="72">
        <v>-404187.81372950168</v>
      </c>
      <c r="D189" s="72">
        <v>2574.4446734363164</v>
      </c>
      <c r="E189" s="72" t="s">
        <v>62</v>
      </c>
      <c r="F189" s="47">
        <v>756343.98725875025</v>
      </c>
    </row>
    <row r="190" spans="1:6" ht="15.75" customHeight="1" x14ac:dyDescent="0.2">
      <c r="A190" s="61">
        <v>44819</v>
      </c>
      <c r="B190" s="46" t="s">
        <v>10</v>
      </c>
      <c r="C190" s="72">
        <v>-302545.146167005</v>
      </c>
      <c r="D190" s="72">
        <v>1927.0391475605413</v>
      </c>
      <c r="E190" s="72" t="s">
        <v>63</v>
      </c>
      <c r="F190" s="47">
        <v>28219.672728767564</v>
      </c>
    </row>
    <row r="191" spans="1:6" ht="15.75" customHeight="1" x14ac:dyDescent="0.2">
      <c r="A191" s="61">
        <v>44819</v>
      </c>
      <c r="B191" s="46" t="s">
        <v>10</v>
      </c>
      <c r="C191" s="72">
        <v>-309805.76595313527</v>
      </c>
      <c r="D191" s="72">
        <v>1973.2851334594602</v>
      </c>
      <c r="E191" s="72" t="s">
        <v>65</v>
      </c>
      <c r="F191" s="47">
        <v>105195.24142438547</v>
      </c>
    </row>
    <row r="192" spans="1:6" ht="15.75" customHeight="1" x14ac:dyDescent="0.2">
      <c r="A192" s="62">
        <v>44819</v>
      </c>
      <c r="B192" s="44" t="s">
        <v>10</v>
      </c>
      <c r="C192" s="45">
        <v>-148806.56062628</v>
      </c>
      <c r="D192" s="45">
        <v>947.81248806547774</v>
      </c>
      <c r="E192" s="45" t="s">
        <v>64</v>
      </c>
      <c r="F192" s="48">
        <v>108953.6095481037</v>
      </c>
    </row>
    <row r="193" spans="1:6" ht="15.75" customHeight="1" x14ac:dyDescent="0.2">
      <c r="A193" s="63">
        <v>44820</v>
      </c>
      <c r="B193" s="55" t="s">
        <v>10</v>
      </c>
      <c r="C193" s="73">
        <v>-1044737.5563517485</v>
      </c>
      <c r="D193" s="73">
        <v>6654.3793398200542</v>
      </c>
      <c r="E193" s="73" t="s">
        <v>60</v>
      </c>
      <c r="F193" s="74">
        <v>111075.81722133237</v>
      </c>
    </row>
    <row r="194" spans="1:6" ht="15.75" customHeight="1" x14ac:dyDescent="0.2">
      <c r="A194" s="61">
        <v>44820</v>
      </c>
      <c r="B194" s="46" t="s">
        <v>10</v>
      </c>
      <c r="C194" s="72">
        <v>-300274.48667996598</v>
      </c>
      <c r="D194" s="72">
        <v>1912.576348280038</v>
      </c>
      <c r="E194" s="72" t="s">
        <v>61</v>
      </c>
      <c r="F194" s="47">
        <v>418225176.39448565</v>
      </c>
    </row>
    <row r="195" spans="1:6" ht="15.75" customHeight="1" x14ac:dyDescent="0.2">
      <c r="A195" s="61">
        <v>44820</v>
      </c>
      <c r="B195" s="46" t="s">
        <v>10</v>
      </c>
      <c r="C195" s="72">
        <v>-2837059.447270859</v>
      </c>
      <c r="D195" s="72">
        <v>18070.442339304835</v>
      </c>
      <c r="E195" s="72" t="s">
        <v>10</v>
      </c>
      <c r="F195" s="47">
        <v>2837059.447270859</v>
      </c>
    </row>
    <row r="196" spans="1:6" ht="15.75" customHeight="1" x14ac:dyDescent="0.2">
      <c r="A196" s="61">
        <v>44820</v>
      </c>
      <c r="B196" s="46" t="s">
        <v>10</v>
      </c>
      <c r="C196" s="72">
        <v>-200809.91845373891</v>
      </c>
      <c r="D196" s="72">
        <v>1279.0440665843244</v>
      </c>
      <c r="E196" s="72" t="s">
        <v>62</v>
      </c>
      <c r="F196" s="47">
        <v>374728.44095031446</v>
      </c>
    </row>
    <row r="197" spans="1:6" ht="15.75" customHeight="1" x14ac:dyDescent="0.2">
      <c r="A197" s="61">
        <v>44820</v>
      </c>
      <c r="B197" s="46" t="s">
        <v>10</v>
      </c>
      <c r="C197" s="72">
        <v>-151067.83705308265</v>
      </c>
      <c r="D197" s="72">
        <v>962.2155226310997</v>
      </c>
      <c r="E197" s="72" t="s">
        <v>63</v>
      </c>
      <c r="F197" s="47">
        <v>14095.273652949334</v>
      </c>
    </row>
    <row r="198" spans="1:6" ht="15.75" customHeight="1" x14ac:dyDescent="0.2">
      <c r="A198" s="61">
        <v>44820</v>
      </c>
      <c r="B198" s="46" t="s">
        <v>10</v>
      </c>
      <c r="C198" s="72">
        <v>-153655.38427928096</v>
      </c>
      <c r="D198" s="72">
        <v>978.69671515465575</v>
      </c>
      <c r="E198" s="72" t="s">
        <v>65</v>
      </c>
      <c r="F198" s="47">
        <v>52107.437209590607</v>
      </c>
    </row>
    <row r="199" spans="1:6" ht="15.75" customHeight="1" x14ac:dyDescent="0.2">
      <c r="A199" s="62">
        <v>44820</v>
      </c>
      <c r="B199" s="44" t="s">
        <v>10</v>
      </c>
      <c r="C199" s="45">
        <v>-74414.185999432477</v>
      </c>
      <c r="D199" s="45">
        <v>473.97570700275463</v>
      </c>
      <c r="E199" s="45" t="s">
        <v>64</v>
      </c>
      <c r="F199" s="48">
        <v>54415.941131962456</v>
      </c>
    </row>
    <row r="200" spans="1:6" ht="15.75" customHeight="1" x14ac:dyDescent="0.2">
      <c r="A200" s="63">
        <v>44823</v>
      </c>
      <c r="B200" s="55" t="s">
        <v>10</v>
      </c>
      <c r="C200" s="73">
        <v>-8073.2356695804401</v>
      </c>
      <c r="D200" s="73">
        <v>51.421883245735287</v>
      </c>
      <c r="E200" s="73" t="s">
        <v>51</v>
      </c>
      <c r="F200" s="74">
        <v>23501.897691753173</v>
      </c>
    </row>
    <row r="201" spans="1:6" ht="15.75" customHeight="1" x14ac:dyDescent="0.2">
      <c r="A201" s="61">
        <v>44823</v>
      </c>
      <c r="B201" s="46" t="s">
        <v>10</v>
      </c>
      <c r="C201" s="72">
        <v>-30170.5311277496</v>
      </c>
      <c r="D201" s="72">
        <v>192.16898807483821</v>
      </c>
      <c r="E201" s="72" t="s">
        <v>51</v>
      </c>
      <c r="F201" s="47">
        <v>87829.064440909002</v>
      </c>
    </row>
    <row r="202" spans="1:6" ht="15.75" customHeight="1" x14ac:dyDescent="0.2">
      <c r="A202" s="61">
        <v>44823</v>
      </c>
      <c r="B202" s="46" t="s">
        <v>10</v>
      </c>
      <c r="C202" s="72">
        <v>-20312.068140330608</v>
      </c>
      <c r="D202" s="72">
        <v>129.37623019318858</v>
      </c>
      <c r="E202" s="72" t="s">
        <v>53</v>
      </c>
      <c r="F202" s="47">
        <v>19264.597077650375</v>
      </c>
    </row>
    <row r="203" spans="1:6" ht="15.75" customHeight="1" x14ac:dyDescent="0.2">
      <c r="A203" s="61">
        <v>44823</v>
      </c>
      <c r="B203" s="46" t="s">
        <v>10</v>
      </c>
      <c r="C203" s="72">
        <v>-240489.51716506336</v>
      </c>
      <c r="D203" s="72">
        <v>1531.7803641086839</v>
      </c>
      <c r="E203" s="72" t="s">
        <v>54</v>
      </c>
      <c r="F203" s="47">
        <v>545767.72318551864</v>
      </c>
    </row>
    <row r="204" spans="1:6" ht="15.75" customHeight="1" x14ac:dyDescent="0.2">
      <c r="A204" s="61">
        <v>44823</v>
      </c>
      <c r="B204" s="46" t="s">
        <v>10</v>
      </c>
      <c r="C204" s="72">
        <v>-378187.61714342993</v>
      </c>
      <c r="D204" s="72">
        <v>2408.838325754331</v>
      </c>
      <c r="E204" s="72" t="s">
        <v>54</v>
      </c>
      <c r="F204" s="47">
        <v>858260.2567398356</v>
      </c>
    </row>
    <row r="205" spans="1:6" ht="15.75" customHeight="1" x14ac:dyDescent="0.2">
      <c r="A205" s="61">
        <v>44823</v>
      </c>
      <c r="B205" s="46" t="s">
        <v>10</v>
      </c>
      <c r="C205" s="72">
        <v>-148370.93701932507</v>
      </c>
      <c r="D205" s="72">
        <v>945.03781540971374</v>
      </c>
      <c r="E205" s="72" t="s">
        <v>52</v>
      </c>
      <c r="F205" s="47">
        <v>67743.878856681331</v>
      </c>
    </row>
    <row r="206" spans="1:6" ht="15.75" customHeight="1" x14ac:dyDescent="0.2">
      <c r="A206" s="61">
        <v>44823</v>
      </c>
      <c r="B206" s="46" t="s">
        <v>10</v>
      </c>
      <c r="C206" s="72">
        <v>-38342.588166643254</v>
      </c>
      <c r="D206" s="72">
        <v>244.22030679390608</v>
      </c>
      <c r="E206" s="72" t="s">
        <v>55</v>
      </c>
      <c r="F206" s="47">
        <v>24956.54554392054</v>
      </c>
    </row>
    <row r="207" spans="1:6" ht="15.75" customHeight="1" x14ac:dyDescent="0.2">
      <c r="A207" s="61">
        <v>44823</v>
      </c>
      <c r="B207" s="46" t="s">
        <v>10</v>
      </c>
      <c r="C207" s="72">
        <v>-118702.20034026529</v>
      </c>
      <c r="D207" s="72">
        <v>756.06497032016114</v>
      </c>
      <c r="E207" s="72" t="s">
        <v>56</v>
      </c>
      <c r="F207" s="47">
        <v>662318.19689405896</v>
      </c>
    </row>
    <row r="208" spans="1:6" ht="15.75" customHeight="1" x14ac:dyDescent="0.2">
      <c r="A208" s="62">
        <v>44823</v>
      </c>
      <c r="B208" s="44" t="s">
        <v>10</v>
      </c>
      <c r="C208" s="45">
        <v>-231116.11555346931</v>
      </c>
      <c r="D208" s="45">
        <v>1472.0771691303778</v>
      </c>
      <c r="E208" s="45" t="s">
        <v>65</v>
      </c>
      <c r="F208" s="48">
        <v>78167.553461121541</v>
      </c>
    </row>
    <row r="209" spans="1:6" ht="15.75" customHeight="1" x14ac:dyDescent="0.2">
      <c r="A209" s="63">
        <v>44824</v>
      </c>
      <c r="B209" s="55" t="s">
        <v>10</v>
      </c>
      <c r="C209" s="73">
        <v>-3260.4458982898113</v>
      </c>
      <c r="D209" s="73">
        <v>20.767171326686697</v>
      </c>
      <c r="E209" s="73" t="s">
        <v>51</v>
      </c>
      <c r="F209" s="74">
        <v>9384.1413564701379</v>
      </c>
    </row>
    <row r="210" spans="1:6" ht="15.75" customHeight="1" x14ac:dyDescent="0.2">
      <c r="A210" s="61">
        <v>44824</v>
      </c>
      <c r="B210" s="46" t="s">
        <v>10</v>
      </c>
      <c r="C210" s="72">
        <v>-12079.635923433691</v>
      </c>
      <c r="D210" s="72">
        <v>76.940356200214595</v>
      </c>
      <c r="E210" s="72" t="s">
        <v>51</v>
      </c>
      <c r="F210" s="47">
        <v>34767.333848310482</v>
      </c>
    </row>
    <row r="211" spans="1:6" ht="15.75" customHeight="1" x14ac:dyDescent="0.2">
      <c r="A211" s="61">
        <v>44824</v>
      </c>
      <c r="B211" s="46" t="s">
        <v>10</v>
      </c>
      <c r="C211" s="72">
        <v>-8117.0808454880416</v>
      </c>
      <c r="D211" s="72">
        <v>51.701151882089434</v>
      </c>
      <c r="E211" s="72" t="s">
        <v>53</v>
      </c>
      <c r="F211" s="47">
        <v>7698.5486377982188</v>
      </c>
    </row>
    <row r="212" spans="1:6" ht="15.75" customHeight="1" x14ac:dyDescent="0.2">
      <c r="A212" s="61">
        <v>44824</v>
      </c>
      <c r="B212" s="46" t="s">
        <v>10</v>
      </c>
      <c r="C212" s="72">
        <v>-96556.211704078218</v>
      </c>
      <c r="D212" s="72">
        <v>615.0077178603708</v>
      </c>
      <c r="E212" s="72" t="s">
        <v>54</v>
      </c>
      <c r="F212" s="47">
        <v>218671.18600212171</v>
      </c>
    </row>
    <row r="213" spans="1:6" ht="15.75" customHeight="1" x14ac:dyDescent="0.2">
      <c r="A213" s="61">
        <v>44824</v>
      </c>
      <c r="B213" s="46" t="s">
        <v>10</v>
      </c>
      <c r="C213" s="72">
        <v>-149996.25464619824</v>
      </c>
      <c r="D213" s="72">
        <v>955.39015698215439</v>
      </c>
      <c r="E213" s="72" t="s">
        <v>54</v>
      </c>
      <c r="F213" s="47">
        <v>339697.03575244005</v>
      </c>
    </row>
    <row r="214" spans="1:6" ht="15.75" customHeight="1" x14ac:dyDescent="0.2">
      <c r="A214" s="61">
        <v>44824</v>
      </c>
      <c r="B214" s="46" t="s">
        <v>10</v>
      </c>
      <c r="C214" s="72">
        <v>-59024.722917168976</v>
      </c>
      <c r="D214" s="72">
        <v>375.95364915394254</v>
      </c>
      <c r="E214" s="72" t="s">
        <v>52</v>
      </c>
      <c r="F214" s="47">
        <v>26839.270860240002</v>
      </c>
    </row>
    <row r="215" spans="1:6" ht="15.75" customHeight="1" x14ac:dyDescent="0.2">
      <c r="A215" s="61">
        <v>44824</v>
      </c>
      <c r="B215" s="46" t="s">
        <v>10</v>
      </c>
      <c r="C215" s="72">
        <v>-15187.446648714018</v>
      </c>
      <c r="D215" s="72">
        <v>96.735328972700756</v>
      </c>
      <c r="E215" s="72" t="s">
        <v>55</v>
      </c>
      <c r="F215" s="47">
        <v>9783.5836861686548</v>
      </c>
    </row>
    <row r="216" spans="1:6" ht="15.75" customHeight="1" x14ac:dyDescent="0.2">
      <c r="A216" s="61">
        <v>44824</v>
      </c>
      <c r="B216" s="46" t="s">
        <v>10</v>
      </c>
      <c r="C216" s="72">
        <v>-47055.763653134083</v>
      </c>
      <c r="D216" s="72">
        <v>299.71823982887952</v>
      </c>
      <c r="E216" s="72" t="s">
        <v>56</v>
      </c>
      <c r="F216" s="47">
        <v>260900.16474194248</v>
      </c>
    </row>
    <row r="217" spans="1:6" ht="15.75" customHeight="1" x14ac:dyDescent="0.2">
      <c r="A217" s="62">
        <v>44824</v>
      </c>
      <c r="B217" s="44" t="s">
        <v>10</v>
      </c>
      <c r="C217" s="45">
        <v>-93365.971763872003</v>
      </c>
      <c r="D217" s="45">
        <v>594.68771824122291</v>
      </c>
      <c r="E217" s="45" t="s">
        <v>65</v>
      </c>
      <c r="F217" s="48">
        <v>31197.126524550349</v>
      </c>
    </row>
    <row r="218" spans="1:6" ht="15.75" customHeight="1" x14ac:dyDescent="0.2">
      <c r="A218" s="63">
        <v>44825</v>
      </c>
      <c r="B218" s="55" t="s">
        <v>10</v>
      </c>
      <c r="C218" s="73">
        <v>-2076836.0831216085</v>
      </c>
      <c r="D218" s="73">
        <v>13228.255306507061</v>
      </c>
      <c r="E218" s="73" t="s">
        <v>60</v>
      </c>
      <c r="F218" s="74">
        <v>211500.22428926066</v>
      </c>
    </row>
    <row r="219" spans="1:6" ht="15.75" customHeight="1" x14ac:dyDescent="0.2">
      <c r="A219" s="61">
        <v>44825</v>
      </c>
      <c r="B219" s="46" t="s">
        <v>10</v>
      </c>
      <c r="C219" s="72">
        <v>-600164.10900758905</v>
      </c>
      <c r="D219" s="72">
        <v>3822.7013312585291</v>
      </c>
      <c r="E219" s="72" t="s">
        <v>61</v>
      </c>
      <c r="F219" s="47">
        <v>813495874.83786035</v>
      </c>
    </row>
    <row r="220" spans="1:6" ht="15.75" customHeight="1" x14ac:dyDescent="0.2">
      <c r="A220" s="61">
        <v>44825</v>
      </c>
      <c r="B220" s="46" t="s">
        <v>10</v>
      </c>
      <c r="C220" s="72">
        <v>-5681005.33381477</v>
      </c>
      <c r="D220" s="72">
        <v>36184.747349138663</v>
      </c>
      <c r="E220" s="72" t="s">
        <v>10</v>
      </c>
      <c r="F220" s="47">
        <v>5681005.3338147691</v>
      </c>
    </row>
    <row r="221" spans="1:6" ht="15.75" customHeight="1" x14ac:dyDescent="0.2">
      <c r="A221" s="61">
        <v>44825</v>
      </c>
      <c r="B221" s="46" t="s">
        <v>10</v>
      </c>
      <c r="C221" s="72">
        <v>-410490.18692560901</v>
      </c>
      <c r="D221" s="72">
        <v>2614.5871778701212</v>
      </c>
      <c r="E221" s="72" t="s">
        <v>62</v>
      </c>
      <c r="F221" s="47">
        <v>742264.1578692256</v>
      </c>
    </row>
    <row r="222" spans="1:6" ht="15.75" customHeight="1" x14ac:dyDescent="0.2">
      <c r="A222" s="61">
        <v>44825</v>
      </c>
      <c r="B222" s="46" t="s">
        <v>10</v>
      </c>
      <c r="C222" s="72">
        <v>-306506.38724966592</v>
      </c>
      <c r="D222" s="72">
        <v>1952.2699824819485</v>
      </c>
      <c r="E222" s="72" t="s">
        <v>63</v>
      </c>
      <c r="F222" s="47">
        <v>27254.678617109417</v>
      </c>
    </row>
    <row r="223" spans="1:6" ht="15.75" customHeight="1" x14ac:dyDescent="0.2">
      <c r="A223" s="61">
        <v>44825</v>
      </c>
      <c r="B223" s="46" t="s">
        <v>10</v>
      </c>
      <c r="C223" s="72">
        <v>-309086.98370270274</v>
      </c>
      <c r="D223" s="72">
        <v>1968.7069025649855</v>
      </c>
      <c r="E223" s="72" t="s">
        <v>65</v>
      </c>
      <c r="F223" s="47">
        <v>101700.00277308776</v>
      </c>
    </row>
    <row r="224" spans="1:6" ht="15.75" customHeight="1" x14ac:dyDescent="0.2">
      <c r="A224" s="62">
        <v>44825</v>
      </c>
      <c r="B224" s="44" t="s">
        <v>10</v>
      </c>
      <c r="C224" s="45">
        <v>-151749.63526965247</v>
      </c>
      <c r="D224" s="45">
        <v>966.55818643090743</v>
      </c>
      <c r="E224" s="45" t="s">
        <v>64</v>
      </c>
      <c r="F224" s="48">
        <v>107678.90857595748</v>
      </c>
    </row>
    <row r="225" spans="1:6" ht="15.75" customHeight="1" x14ac:dyDescent="0.2">
      <c r="A225" s="63">
        <v>44826</v>
      </c>
      <c r="B225" s="55" t="s">
        <v>10</v>
      </c>
      <c r="C225" s="73">
        <v>-8261.9163825357355</v>
      </c>
      <c r="D225" s="73">
        <v>52.623671226342267</v>
      </c>
      <c r="E225" s="73" t="s">
        <v>51</v>
      </c>
      <c r="F225" s="74">
        <v>23581.368566944751</v>
      </c>
    </row>
    <row r="226" spans="1:6" ht="15.75" customHeight="1" x14ac:dyDescent="0.2">
      <c r="A226" s="61">
        <v>44826</v>
      </c>
      <c r="B226" s="46" t="s">
        <v>10</v>
      </c>
      <c r="C226" s="72">
        <v>-38750.798070419973</v>
      </c>
      <c r="D226" s="72">
        <v>246.82036987528645</v>
      </c>
      <c r="E226" s="72" t="s">
        <v>51</v>
      </c>
      <c r="F226" s="47">
        <v>110603.49793583405</v>
      </c>
    </row>
    <row r="227" spans="1:6" ht="15.75" customHeight="1" x14ac:dyDescent="0.2">
      <c r="A227" s="61">
        <v>44826</v>
      </c>
      <c r="B227" s="46" t="s">
        <v>10</v>
      </c>
      <c r="C227" s="72">
        <v>-58309.583138161513</v>
      </c>
      <c r="D227" s="72">
        <v>371.39861871440456</v>
      </c>
      <c r="E227" s="72" t="s">
        <v>54</v>
      </c>
      <c r="F227" s="47">
        <v>131954.08601713189</v>
      </c>
    </row>
    <row r="228" spans="1:6" ht="15.75" customHeight="1" x14ac:dyDescent="0.2">
      <c r="A228" s="61">
        <v>44826</v>
      </c>
      <c r="B228" s="46" t="s">
        <v>10</v>
      </c>
      <c r="C228" s="72">
        <v>-560511.61526222702</v>
      </c>
      <c r="D228" s="72">
        <v>3570.1376768294713</v>
      </c>
      <c r="E228" s="72" t="s">
        <v>54</v>
      </c>
      <c r="F228" s="47">
        <v>1268432.9729928754</v>
      </c>
    </row>
    <row r="229" spans="1:6" ht="15.75" customHeight="1" x14ac:dyDescent="0.2">
      <c r="A229" s="61">
        <v>44826</v>
      </c>
      <c r="B229" s="46" t="s">
        <v>10</v>
      </c>
      <c r="C229" s="72">
        <v>-96479.529955336213</v>
      </c>
      <c r="D229" s="72">
        <v>614.51929907857459</v>
      </c>
      <c r="E229" s="72" t="s">
        <v>56</v>
      </c>
      <c r="F229" s="47">
        <v>513569.30089193885</v>
      </c>
    </row>
    <row r="230" spans="1:6" ht="15.75" customHeight="1" x14ac:dyDescent="0.2">
      <c r="A230" s="61">
        <v>44826</v>
      </c>
      <c r="B230" s="46" t="s">
        <v>10</v>
      </c>
      <c r="C230" s="72">
        <v>-49567.808185194619</v>
      </c>
      <c r="D230" s="72">
        <v>315.7185234725772</v>
      </c>
      <c r="E230" s="72" t="s">
        <v>57</v>
      </c>
      <c r="F230" s="47">
        <v>363065.71622100938</v>
      </c>
    </row>
    <row r="231" spans="1:6" ht="15.75" customHeight="1" x14ac:dyDescent="0.2">
      <c r="A231" s="61">
        <v>44826</v>
      </c>
      <c r="B231" s="46" t="s">
        <v>10</v>
      </c>
      <c r="C231" s="72">
        <v>-10092.445582197844</v>
      </c>
      <c r="D231" s="72">
        <v>64.283092880241043</v>
      </c>
      <c r="E231" s="72" t="s">
        <v>58</v>
      </c>
      <c r="F231" s="47">
        <v>4400.1785790907234</v>
      </c>
    </row>
    <row r="232" spans="1:6" ht="15.75" customHeight="1" x14ac:dyDescent="0.2">
      <c r="A232" s="61">
        <v>44826</v>
      </c>
      <c r="B232" s="46" t="s">
        <v>10</v>
      </c>
      <c r="C232" s="72">
        <v>-251830.33903338434</v>
      </c>
      <c r="D232" s="72">
        <v>1604.0148983018112</v>
      </c>
      <c r="E232" s="72" t="s">
        <v>8</v>
      </c>
      <c r="F232" s="47">
        <v>22759.181114630308</v>
      </c>
    </row>
    <row r="233" spans="1:6" ht="15.75" customHeight="1" x14ac:dyDescent="0.2">
      <c r="A233" s="61">
        <v>44826</v>
      </c>
      <c r="B233" s="46" t="s">
        <v>10</v>
      </c>
      <c r="C233" s="72">
        <v>-748915.51965054928</v>
      </c>
      <c r="D233" s="72">
        <v>4770.1625455449002</v>
      </c>
      <c r="E233" s="72" t="s">
        <v>59</v>
      </c>
      <c r="F233" s="47">
        <v>20934.439243372341</v>
      </c>
    </row>
    <row r="234" spans="1:6" ht="15.75" customHeight="1" x14ac:dyDescent="0.2">
      <c r="A234" s="62">
        <v>44826</v>
      </c>
      <c r="B234" s="44" t="s">
        <v>10</v>
      </c>
      <c r="C234" s="45">
        <v>-482343.07258751092</v>
      </c>
      <c r="D234" s="45">
        <v>3072.248869984146</v>
      </c>
      <c r="E234" s="45" t="s">
        <v>65</v>
      </c>
      <c r="F234" s="48">
        <v>158674.08804505557</v>
      </c>
    </row>
    <row r="235" spans="1:6" ht="15.75" customHeight="1" x14ac:dyDescent="0.2">
      <c r="A235" s="63">
        <v>44827</v>
      </c>
      <c r="B235" s="55" t="s">
        <v>10</v>
      </c>
      <c r="C235" s="73">
        <v>-2106417.3931294861</v>
      </c>
      <c r="D235" s="73">
        <v>13416.671293818383</v>
      </c>
      <c r="E235" s="73" t="s">
        <v>60</v>
      </c>
      <c r="F235" s="74">
        <v>202426.10360474564</v>
      </c>
    </row>
    <row r="236" spans="1:6" ht="15.75" customHeight="1" x14ac:dyDescent="0.2">
      <c r="A236" s="61">
        <v>44827</v>
      </c>
      <c r="B236" s="46" t="s">
        <v>10</v>
      </c>
      <c r="C236" s="72">
        <v>-605264.86421147035</v>
      </c>
      <c r="D236" s="72">
        <v>3855.1902179074546</v>
      </c>
      <c r="E236" s="72" t="s">
        <v>61</v>
      </c>
      <c r="F236" s="47">
        <v>805566031.67496908</v>
      </c>
    </row>
    <row r="237" spans="1:6" ht="15.75" customHeight="1" x14ac:dyDescent="0.2">
      <c r="A237" s="61">
        <v>44827</v>
      </c>
      <c r="B237" s="46" t="s">
        <v>10</v>
      </c>
      <c r="C237" s="72">
        <v>-5631539.3603047701</v>
      </c>
      <c r="D237" s="72">
        <v>35869.677454170509</v>
      </c>
      <c r="E237" s="72" t="s">
        <v>10</v>
      </c>
      <c r="F237" s="47">
        <v>5631539.3603047701</v>
      </c>
    </row>
    <row r="238" spans="1:6" ht="15.75" customHeight="1" x14ac:dyDescent="0.2">
      <c r="A238" s="61">
        <v>44827</v>
      </c>
      <c r="B238" s="46" t="s">
        <v>10</v>
      </c>
      <c r="C238" s="72">
        <v>-411701.61239784188</v>
      </c>
      <c r="D238" s="72">
        <v>2622.3032636805215</v>
      </c>
      <c r="E238" s="72" t="s">
        <v>62</v>
      </c>
      <c r="F238" s="47">
        <v>735418.34149886249</v>
      </c>
    </row>
    <row r="239" spans="1:6" ht="15.75" customHeight="1" x14ac:dyDescent="0.2">
      <c r="A239" s="61">
        <v>44827</v>
      </c>
      <c r="B239" s="46" t="s">
        <v>10</v>
      </c>
      <c r="C239" s="72">
        <v>-307748.07501622802</v>
      </c>
      <c r="D239" s="72">
        <v>1960.1788217594142</v>
      </c>
      <c r="E239" s="72" t="s">
        <v>63</v>
      </c>
      <c r="F239" s="47">
        <v>26398.021058612761</v>
      </c>
    </row>
    <row r="240" spans="1:6" ht="15.75" customHeight="1" x14ac:dyDescent="0.2">
      <c r="A240" s="61">
        <v>44827</v>
      </c>
      <c r="B240" s="46" t="s">
        <v>10</v>
      </c>
      <c r="C240" s="72">
        <v>-310380.9219028962</v>
      </c>
      <c r="D240" s="72">
        <v>1976.948547152205</v>
      </c>
      <c r="E240" s="72" t="s">
        <v>65</v>
      </c>
      <c r="F240" s="47">
        <v>100011.20299262984</v>
      </c>
    </row>
    <row r="241" spans="1:6" ht="15.75" customHeight="1" x14ac:dyDescent="0.2">
      <c r="A241" s="62">
        <v>44827</v>
      </c>
      <c r="B241" s="44" t="s">
        <v>10</v>
      </c>
      <c r="C241" s="45">
        <v>-153146.75116936228</v>
      </c>
      <c r="D241" s="45">
        <v>975.45701381759409</v>
      </c>
      <c r="E241" s="45" t="s">
        <v>64</v>
      </c>
      <c r="F241" s="48">
        <v>106412.08805779397</v>
      </c>
    </row>
    <row r="242" spans="1:6" ht="15.75" customHeight="1" x14ac:dyDescent="0.2">
      <c r="A242" s="63">
        <v>44830</v>
      </c>
      <c r="B242" s="55" t="s">
        <v>10</v>
      </c>
      <c r="C242" s="73">
        <v>-16150.353503056827</v>
      </c>
      <c r="D242" s="73">
        <v>102.86849365004349</v>
      </c>
      <c r="E242" s="73" t="s">
        <v>51</v>
      </c>
      <c r="F242" s="74">
        <v>45292.551556107777</v>
      </c>
    </row>
    <row r="243" spans="1:6" ht="15.75" customHeight="1" x14ac:dyDescent="0.2">
      <c r="A243" s="61">
        <v>44830</v>
      </c>
      <c r="B243" s="46" t="s">
        <v>10</v>
      </c>
      <c r="C243" s="72">
        <v>-60247.360699846504</v>
      </c>
      <c r="D243" s="72">
        <v>383.74115095443631</v>
      </c>
      <c r="E243" s="72" t="s">
        <v>51</v>
      </c>
      <c r="F243" s="47">
        <v>168959.56426593009</v>
      </c>
    </row>
    <row r="244" spans="1:6" ht="15.75" customHeight="1" x14ac:dyDescent="0.2">
      <c r="A244" s="61">
        <v>44830</v>
      </c>
      <c r="B244" s="46" t="s">
        <v>10</v>
      </c>
      <c r="C244" s="72">
        <v>-40450.52177656634</v>
      </c>
      <c r="D244" s="72">
        <v>257.64663551953083</v>
      </c>
      <c r="E244" s="72" t="s">
        <v>53</v>
      </c>
      <c r="F244" s="47">
        <v>38536.256817719717</v>
      </c>
    </row>
    <row r="245" spans="1:6" ht="15.75" customHeight="1" x14ac:dyDescent="0.2">
      <c r="A245" s="61">
        <v>44830</v>
      </c>
      <c r="B245" s="46" t="s">
        <v>10</v>
      </c>
      <c r="C245" s="72">
        <v>-480910.47279821505</v>
      </c>
      <c r="D245" s="72">
        <v>3063.1240305618794</v>
      </c>
      <c r="E245" s="72" t="s">
        <v>54</v>
      </c>
      <c r="F245" s="47">
        <v>1085792.8964423805</v>
      </c>
    </row>
    <row r="246" spans="1:6" ht="15.75" customHeight="1" x14ac:dyDescent="0.2">
      <c r="A246" s="61">
        <v>44830</v>
      </c>
      <c r="B246" s="46" t="s">
        <v>10</v>
      </c>
      <c r="C246" s="72">
        <v>-753101.206689307</v>
      </c>
      <c r="D246" s="72">
        <v>4796.8229725433566</v>
      </c>
      <c r="E246" s="72" t="s">
        <v>54</v>
      </c>
      <c r="F246" s="47">
        <v>1700341.3042088975</v>
      </c>
    </row>
    <row r="247" spans="1:6" ht="15.75" customHeight="1" x14ac:dyDescent="0.2">
      <c r="A247" s="61">
        <v>44830</v>
      </c>
      <c r="B247" s="46" t="s">
        <v>10</v>
      </c>
      <c r="C247" s="72">
        <v>-292552.35770028993</v>
      </c>
      <c r="D247" s="72">
        <v>1863.3908133776429</v>
      </c>
      <c r="E247" s="72" t="s">
        <v>52</v>
      </c>
      <c r="F247" s="47">
        <v>132488.26259636742</v>
      </c>
    </row>
    <row r="248" spans="1:6" ht="15.75" customHeight="1" x14ac:dyDescent="0.2">
      <c r="A248" s="61">
        <v>44830</v>
      </c>
      <c r="B248" s="46" t="s">
        <v>10</v>
      </c>
      <c r="C248" s="72">
        <v>-76465.182460294542</v>
      </c>
      <c r="D248" s="72">
        <v>487.03937872799071</v>
      </c>
      <c r="E248" s="72" t="s">
        <v>55</v>
      </c>
      <c r="F248" s="47">
        <v>48053.374574140893</v>
      </c>
    </row>
    <row r="249" spans="1:6" ht="15.75" customHeight="1" x14ac:dyDescent="0.2">
      <c r="A249" s="61">
        <v>44830</v>
      </c>
      <c r="B249" s="46" t="s">
        <v>10</v>
      </c>
      <c r="C249" s="72">
        <v>-230779.7784293133</v>
      </c>
      <c r="D249" s="72">
        <v>1469.9348944542248</v>
      </c>
      <c r="E249" s="72" t="s">
        <v>56</v>
      </c>
      <c r="F249" s="47">
        <v>1169416.5412064011</v>
      </c>
    </row>
    <row r="250" spans="1:6" ht="15.75" customHeight="1" x14ac:dyDescent="0.2">
      <c r="A250" s="62">
        <v>44830</v>
      </c>
      <c r="B250" s="44" t="s">
        <v>10</v>
      </c>
      <c r="C250" s="45">
        <v>-468153.70960664202</v>
      </c>
      <c r="D250" s="45">
        <v>2981.8707618257454</v>
      </c>
      <c r="E250" s="45" t="s">
        <v>65</v>
      </c>
      <c r="F250" s="48">
        <v>150173.56424979967</v>
      </c>
    </row>
    <row r="251" spans="1:6" ht="15.75" customHeight="1" x14ac:dyDescent="0.2">
      <c r="A251" s="63">
        <v>44831</v>
      </c>
      <c r="B251" s="55" t="s">
        <v>10</v>
      </c>
      <c r="C251" s="73">
        <v>-8312.9805256983691</v>
      </c>
      <c r="D251" s="73">
        <v>52.948920545849482</v>
      </c>
      <c r="E251" s="73" t="s">
        <v>51</v>
      </c>
      <c r="F251" s="74">
        <v>23237.961991835367</v>
      </c>
    </row>
    <row r="252" spans="1:6" ht="15.75" customHeight="1" x14ac:dyDescent="0.2">
      <c r="A252" s="61">
        <v>44831</v>
      </c>
      <c r="B252" s="46" t="s">
        <v>10</v>
      </c>
      <c r="C252" s="72">
        <v>-38749.438722169434</v>
      </c>
      <c r="D252" s="72">
        <v>246.81171160617475</v>
      </c>
      <c r="E252" s="72" t="s">
        <v>51</v>
      </c>
      <c r="F252" s="47">
        <v>108319.51084777502</v>
      </c>
    </row>
    <row r="253" spans="1:6" ht="15.75" customHeight="1" x14ac:dyDescent="0.2">
      <c r="A253" s="61">
        <v>44831</v>
      </c>
      <c r="B253" s="46" t="s">
        <v>10</v>
      </c>
      <c r="C253" s="72">
        <v>-57988.948996513485</v>
      </c>
      <c r="D253" s="72">
        <v>369.35636303511774</v>
      </c>
      <c r="E253" s="72" t="s">
        <v>54</v>
      </c>
      <c r="F253" s="47">
        <v>131220.97586665815</v>
      </c>
    </row>
    <row r="254" spans="1:6" ht="15.75" customHeight="1" x14ac:dyDescent="0.2">
      <c r="A254" s="61">
        <v>44831</v>
      </c>
      <c r="B254" s="46" t="s">
        <v>10</v>
      </c>
      <c r="C254" s="72">
        <v>-560785.46546081768</v>
      </c>
      <c r="D254" s="72">
        <v>3571.8819456103038</v>
      </c>
      <c r="E254" s="72" t="s">
        <v>54</v>
      </c>
      <c r="F254" s="47">
        <v>1268979.9919296852</v>
      </c>
    </row>
    <row r="255" spans="1:6" ht="15.75" customHeight="1" x14ac:dyDescent="0.2">
      <c r="A255" s="61">
        <v>44831</v>
      </c>
      <c r="B255" s="46" t="s">
        <v>10</v>
      </c>
      <c r="C255" s="72">
        <v>-97047.375432532281</v>
      </c>
      <c r="D255" s="72">
        <v>618.13614925179797</v>
      </c>
      <c r="E255" s="72" t="s">
        <v>56</v>
      </c>
      <c r="F255" s="47">
        <v>494751.66082991724</v>
      </c>
    </row>
    <row r="256" spans="1:6" ht="15.75" customHeight="1" x14ac:dyDescent="0.2">
      <c r="A256" s="61">
        <v>44831</v>
      </c>
      <c r="B256" s="46" t="s">
        <v>10</v>
      </c>
      <c r="C256" s="72">
        <v>-49980.079148480203</v>
      </c>
      <c r="D256" s="72">
        <v>318.34445317503315</v>
      </c>
      <c r="E256" s="72" t="s">
        <v>57</v>
      </c>
      <c r="F256" s="47">
        <v>359559.25852329121</v>
      </c>
    </row>
    <row r="257" spans="1:6" ht="15.75" customHeight="1" x14ac:dyDescent="0.2">
      <c r="A257" s="61">
        <v>44831</v>
      </c>
      <c r="B257" s="46" t="s">
        <v>10</v>
      </c>
      <c r="C257" s="72">
        <v>-10331.821726497012</v>
      </c>
      <c r="D257" s="72">
        <v>65.807781697433199</v>
      </c>
      <c r="E257" s="72" t="s">
        <v>58</v>
      </c>
      <c r="F257" s="47">
        <v>4535.2560939024424</v>
      </c>
    </row>
    <row r="258" spans="1:6" ht="15.75" customHeight="1" x14ac:dyDescent="0.2">
      <c r="A258" s="61">
        <v>44831</v>
      </c>
      <c r="B258" s="46" t="s">
        <v>10</v>
      </c>
      <c r="C258" s="72">
        <v>-249625.77296951989</v>
      </c>
      <c r="D258" s="72">
        <v>1589.9730762389802</v>
      </c>
      <c r="E258" s="72" t="s">
        <v>8</v>
      </c>
      <c r="F258" s="47">
        <v>21979.323692208527</v>
      </c>
    </row>
    <row r="259" spans="1:6" ht="15.75" customHeight="1" x14ac:dyDescent="0.2">
      <c r="A259" s="61">
        <v>44831</v>
      </c>
      <c r="B259" s="46" t="s">
        <v>10</v>
      </c>
      <c r="C259" s="72">
        <v>-746064.07643064682</v>
      </c>
      <c r="D259" s="72">
        <v>4752.0004868194064</v>
      </c>
      <c r="E259" s="72" t="s">
        <v>59</v>
      </c>
      <c r="F259" s="47">
        <v>20403.397122499089</v>
      </c>
    </row>
    <row r="260" spans="1:6" ht="15.75" customHeight="1" x14ac:dyDescent="0.2">
      <c r="A260" s="62">
        <v>44831</v>
      </c>
      <c r="B260" s="44" t="s">
        <v>10</v>
      </c>
      <c r="C260" s="45">
        <v>-487585.29508757533</v>
      </c>
      <c r="D260" s="45">
        <v>3105.6388222138557</v>
      </c>
      <c r="E260" s="45" t="s">
        <v>65</v>
      </c>
      <c r="F260" s="48">
        <v>157661.43693303969</v>
      </c>
    </row>
    <row r="261" spans="1:6" ht="15.75" customHeight="1" x14ac:dyDescent="0.2">
      <c r="A261" s="63">
        <v>44832</v>
      </c>
      <c r="B261" s="55" t="s">
        <v>10</v>
      </c>
      <c r="C261" s="73">
        <v>-11615.438442386616</v>
      </c>
      <c r="D261" s="73">
        <v>73.983684346411565</v>
      </c>
      <c r="E261" s="73" t="s">
        <v>51</v>
      </c>
      <c r="F261" s="74">
        <v>32918.402098997445</v>
      </c>
    </row>
    <row r="262" spans="1:6" ht="15.75" customHeight="1" x14ac:dyDescent="0.2">
      <c r="A262" s="61">
        <v>44832</v>
      </c>
      <c r="B262" s="46" t="s">
        <v>10</v>
      </c>
      <c r="C262" s="72">
        <v>-54555.536486349396</v>
      </c>
      <c r="D262" s="72">
        <v>347.48749354362673</v>
      </c>
      <c r="E262" s="72" t="s">
        <v>51</v>
      </c>
      <c r="F262" s="47">
        <v>154611.56250725023</v>
      </c>
    </row>
    <row r="263" spans="1:6" ht="15.75" customHeight="1" x14ac:dyDescent="0.2">
      <c r="A263" s="61">
        <v>44832</v>
      </c>
      <c r="B263" s="46" t="s">
        <v>10</v>
      </c>
      <c r="C263" s="72">
        <v>-81139.599075184044</v>
      </c>
      <c r="D263" s="72">
        <v>516.81273296295569</v>
      </c>
      <c r="E263" s="72" t="s">
        <v>54</v>
      </c>
      <c r="F263" s="47">
        <v>183353.42043505717</v>
      </c>
    </row>
    <row r="264" spans="1:6" ht="15.75" customHeight="1" x14ac:dyDescent="0.2">
      <c r="A264" s="61">
        <v>44832</v>
      </c>
      <c r="B264" s="46" t="s">
        <v>10</v>
      </c>
      <c r="C264" s="72">
        <v>-779719.03033393843</v>
      </c>
      <c r="D264" s="72">
        <v>4966.3632505346395</v>
      </c>
      <c r="E264" s="72" t="s">
        <v>54</v>
      </c>
      <c r="F264" s="47">
        <v>1761952.891307276</v>
      </c>
    </row>
    <row r="265" spans="1:6" ht="15.75" customHeight="1" x14ac:dyDescent="0.2">
      <c r="A265" s="61">
        <v>44832</v>
      </c>
      <c r="B265" s="46" t="s">
        <v>10</v>
      </c>
      <c r="C265" s="72">
        <v>-136090.03974715873</v>
      </c>
      <c r="D265" s="72">
        <v>866.81553979081991</v>
      </c>
      <c r="E265" s="72" t="s">
        <v>56</v>
      </c>
      <c r="F265" s="47">
        <v>692040.97285049537</v>
      </c>
    </row>
    <row r="266" spans="1:6" ht="15.75" customHeight="1" x14ac:dyDescent="0.2">
      <c r="A266" s="61">
        <v>44832</v>
      </c>
      <c r="B266" s="46" t="s">
        <v>10</v>
      </c>
      <c r="C266" s="72">
        <v>-69709.47576182631</v>
      </c>
      <c r="D266" s="72">
        <v>444.00939975685549</v>
      </c>
      <c r="E266" s="72" t="s">
        <v>57</v>
      </c>
      <c r="F266" s="47">
        <v>507155.84248192341</v>
      </c>
    </row>
    <row r="267" spans="1:6" ht="15.75" customHeight="1" x14ac:dyDescent="0.2">
      <c r="A267" s="61">
        <v>44832</v>
      </c>
      <c r="B267" s="46" t="s">
        <v>10</v>
      </c>
      <c r="C267" s="72">
        <v>-14340.828974898081</v>
      </c>
      <c r="D267" s="72">
        <v>91.342859712726622</v>
      </c>
      <c r="E267" s="72" t="s">
        <v>58</v>
      </c>
      <c r="F267" s="47">
        <v>6322.2223935398461</v>
      </c>
    </row>
    <row r="268" spans="1:6" ht="15.75" customHeight="1" x14ac:dyDescent="0.2">
      <c r="A268" s="61">
        <v>44832</v>
      </c>
      <c r="B268" s="46" t="s">
        <v>10</v>
      </c>
      <c r="C268" s="72">
        <v>-349038.04021873348</v>
      </c>
      <c r="D268" s="72">
        <v>2223.1722306925699</v>
      </c>
      <c r="E268" s="72" t="s">
        <v>8</v>
      </c>
      <c r="F268" s="47">
        <v>31193.633279597969</v>
      </c>
    </row>
    <row r="269" spans="1:6" ht="15.75" customHeight="1" x14ac:dyDescent="0.2">
      <c r="A269" s="61">
        <v>44832</v>
      </c>
      <c r="B269" s="46" t="s">
        <v>10</v>
      </c>
      <c r="C269" s="72">
        <v>-1045373.9462343134</v>
      </c>
      <c r="D269" s="72">
        <v>6658.4327785625055</v>
      </c>
      <c r="E269" s="72" t="s">
        <v>59</v>
      </c>
      <c r="F269" s="47">
        <v>28978.684347950682</v>
      </c>
    </row>
    <row r="270" spans="1:6" ht="15.75" customHeight="1" x14ac:dyDescent="0.2">
      <c r="A270" s="62">
        <v>44832</v>
      </c>
      <c r="B270" s="44" t="s">
        <v>10</v>
      </c>
      <c r="C270" s="45">
        <v>-681490.75335323717</v>
      </c>
      <c r="D270" s="45">
        <v>4340.7054353709373</v>
      </c>
      <c r="E270" s="45" t="s">
        <v>65</v>
      </c>
      <c r="F270" s="48">
        <v>221694.31267143754</v>
      </c>
    </row>
    <row r="271" spans="1:6" ht="15.75" customHeight="1" x14ac:dyDescent="0.2">
      <c r="A271" s="63">
        <v>44833</v>
      </c>
      <c r="B271" s="55" t="s">
        <v>10</v>
      </c>
      <c r="C271" s="73">
        <v>-6536.6922041678599</v>
      </c>
      <c r="D271" s="73">
        <v>41.634982192151973</v>
      </c>
      <c r="E271" s="73" t="s">
        <v>51</v>
      </c>
      <c r="F271" s="74">
        <v>18572.839536593812</v>
      </c>
    </row>
    <row r="272" spans="1:6" ht="15.75" customHeight="1" x14ac:dyDescent="0.2">
      <c r="A272" s="61">
        <v>44833</v>
      </c>
      <c r="B272" s="46" t="s">
        <v>10</v>
      </c>
      <c r="C272" s="72">
        <v>-24341.605269959495</v>
      </c>
      <c r="D272" s="72">
        <v>155.04207178318148</v>
      </c>
      <c r="E272" s="72" t="s">
        <v>51</v>
      </c>
      <c r="F272" s="47">
        <v>69162.309409919166</v>
      </c>
    </row>
    <row r="273" spans="1:6" ht="15.75" customHeight="1" x14ac:dyDescent="0.2">
      <c r="A273" s="61">
        <v>44833</v>
      </c>
      <c r="B273" s="46" t="s">
        <v>10</v>
      </c>
      <c r="C273" s="72">
        <v>-16134.175798729528</v>
      </c>
      <c r="D273" s="72">
        <v>102.76545094732184</v>
      </c>
      <c r="E273" s="72" t="s">
        <v>53</v>
      </c>
      <c r="F273" s="47">
        <v>15481.765221224134</v>
      </c>
    </row>
    <row r="274" spans="1:6" ht="15.75" customHeight="1" x14ac:dyDescent="0.2">
      <c r="A274" s="61">
        <v>44833</v>
      </c>
      <c r="B274" s="46" t="s">
        <v>10</v>
      </c>
      <c r="C274" s="72">
        <v>-191768.91701581466</v>
      </c>
      <c r="D274" s="72">
        <v>1221.4580701644245</v>
      </c>
      <c r="E274" s="72" t="s">
        <v>54</v>
      </c>
      <c r="F274" s="47">
        <v>429393.97353112424</v>
      </c>
    </row>
    <row r="275" spans="1:6" ht="15.75" customHeight="1" x14ac:dyDescent="0.2">
      <c r="A275" s="61">
        <v>44833</v>
      </c>
      <c r="B275" s="46" t="s">
        <v>10</v>
      </c>
      <c r="C275" s="72">
        <v>-299871.49592494313</v>
      </c>
      <c r="D275" s="72">
        <v>1910.0095281843512</v>
      </c>
      <c r="E275" s="72" t="s">
        <v>54</v>
      </c>
      <c r="F275" s="47">
        <v>671448.82073519204</v>
      </c>
    </row>
    <row r="276" spans="1:6" ht="15.75" customHeight="1" x14ac:dyDescent="0.2">
      <c r="A276" s="61">
        <v>44833</v>
      </c>
      <c r="B276" s="46" t="s">
        <v>10</v>
      </c>
      <c r="C276" s="72">
        <v>-117726.44609854372</v>
      </c>
      <c r="D276" s="72">
        <v>749.84997514995996</v>
      </c>
      <c r="E276" s="72" t="s">
        <v>52</v>
      </c>
      <c r="F276" s="47">
        <v>53202.201382840823</v>
      </c>
    </row>
    <row r="277" spans="1:6" ht="15.75" customHeight="1" x14ac:dyDescent="0.2">
      <c r="A277" s="61">
        <v>44833</v>
      </c>
      <c r="B277" s="46" t="s">
        <v>10</v>
      </c>
      <c r="C277" s="72">
        <v>-30438.641924992597</v>
      </c>
      <c r="D277" s="72">
        <v>193.87670015918852</v>
      </c>
      <c r="E277" s="72" t="s">
        <v>55</v>
      </c>
      <c r="F277" s="47">
        <v>19434.565685796289</v>
      </c>
    </row>
    <row r="278" spans="1:6" ht="15.75" customHeight="1" x14ac:dyDescent="0.2">
      <c r="A278" s="61">
        <v>44833</v>
      </c>
      <c r="B278" s="46" t="s">
        <v>10</v>
      </c>
      <c r="C278" s="72">
        <v>-92977.950884778256</v>
      </c>
      <c r="D278" s="72">
        <v>592.21624767374681</v>
      </c>
      <c r="E278" s="72" t="s">
        <v>56</v>
      </c>
      <c r="F278" s="47">
        <v>466940.95935247542</v>
      </c>
    </row>
    <row r="279" spans="1:6" ht="15.75" customHeight="1" x14ac:dyDescent="0.2">
      <c r="A279" s="62">
        <v>44833</v>
      </c>
      <c r="B279" s="44" t="s">
        <v>10</v>
      </c>
      <c r="C279" s="45">
        <v>-186128.11440796606</v>
      </c>
      <c r="D279" s="45">
        <v>1185.5293911335418</v>
      </c>
      <c r="E279" s="45" t="s">
        <v>65</v>
      </c>
      <c r="F279" s="48">
        <v>60758.540772410634</v>
      </c>
    </row>
    <row r="280" spans="1:6" ht="15.75" customHeight="1" x14ac:dyDescent="0.2">
      <c r="A280" s="63">
        <v>44834</v>
      </c>
      <c r="B280" s="55" t="s">
        <v>10</v>
      </c>
      <c r="C280" s="73">
        <v>-2105150.503901334</v>
      </c>
      <c r="D280" s="73">
        <v>13408.601935677287</v>
      </c>
      <c r="E280" s="73" t="s">
        <v>60</v>
      </c>
      <c r="F280" s="74">
        <v>212303.26787944051</v>
      </c>
    </row>
    <row r="281" spans="1:6" ht="15.75" customHeight="1" x14ac:dyDescent="0.2">
      <c r="A281" s="61">
        <v>44834</v>
      </c>
      <c r="B281" s="46" t="s">
        <v>10</v>
      </c>
      <c r="C281" s="72">
        <v>-605974.53858098993</v>
      </c>
      <c r="D281" s="72">
        <v>3859.7104368215919</v>
      </c>
      <c r="E281" s="72" t="s">
        <v>61</v>
      </c>
      <c r="F281" s="47">
        <v>833721520.86531448</v>
      </c>
    </row>
    <row r="282" spans="1:6" ht="15.75" customHeight="1" x14ac:dyDescent="0.2">
      <c r="A282" s="61">
        <v>44834</v>
      </c>
      <c r="B282" s="46" t="s">
        <v>10</v>
      </c>
      <c r="C282" s="72">
        <v>-5593499.7151725385</v>
      </c>
      <c r="D282" s="72">
        <v>35627.386720844195</v>
      </c>
      <c r="E282" s="72" t="s">
        <v>10</v>
      </c>
      <c r="F282" s="47">
        <v>5593499.7151725385</v>
      </c>
    </row>
    <row r="283" spans="1:6" ht="15.75" customHeight="1" x14ac:dyDescent="0.2">
      <c r="A283" s="61">
        <v>44834</v>
      </c>
      <c r="B283" s="46" t="s">
        <v>10</v>
      </c>
      <c r="C283" s="72">
        <v>-412378.73079595802</v>
      </c>
      <c r="D283" s="72">
        <v>2626.6161197194779</v>
      </c>
      <c r="E283" s="72" t="s">
        <v>62</v>
      </c>
      <c r="F283" s="47">
        <v>750524.81820265623</v>
      </c>
    </row>
    <row r="284" spans="1:6" ht="15.75" customHeight="1" x14ac:dyDescent="0.2">
      <c r="A284" s="61">
        <v>44834</v>
      </c>
      <c r="B284" s="46" t="s">
        <v>10</v>
      </c>
      <c r="C284" s="72">
        <v>-308293.01020175382</v>
      </c>
      <c r="D284" s="72">
        <v>1963.649746507986</v>
      </c>
      <c r="E284" s="72" t="s">
        <v>63</v>
      </c>
      <c r="F284" s="47">
        <v>27299.504852403625</v>
      </c>
    </row>
    <row r="285" spans="1:6" ht="15.75" customHeight="1" x14ac:dyDescent="0.2">
      <c r="A285" s="61">
        <v>44834</v>
      </c>
      <c r="B285" s="46" t="s">
        <v>10</v>
      </c>
      <c r="C285" s="72">
        <v>-309824.69473317795</v>
      </c>
      <c r="D285" s="72">
        <v>1973.4056989374392</v>
      </c>
      <c r="E285" s="72" t="s">
        <v>65</v>
      </c>
      <c r="F285" s="47">
        <v>101912.33407091702</v>
      </c>
    </row>
    <row r="286" spans="1:6" ht="15.75" customHeight="1" x14ac:dyDescent="0.2">
      <c r="A286" s="62">
        <v>44834</v>
      </c>
      <c r="B286" s="44" t="s">
        <v>10</v>
      </c>
      <c r="C286" s="45">
        <v>-153481.60884048825</v>
      </c>
      <c r="D286" s="45">
        <v>977.58986522603982</v>
      </c>
      <c r="E286" s="45" t="s">
        <v>64</v>
      </c>
      <c r="F286" s="48">
        <v>108874.02250822923</v>
      </c>
    </row>
    <row r="287" spans="1:6" ht="15.75" customHeight="1" x14ac:dyDescent="0.2">
      <c r="A287" s="63">
        <v>44837</v>
      </c>
      <c r="B287" s="55" t="s">
        <v>10</v>
      </c>
      <c r="C287" s="73">
        <v>-2099143.6155456817</v>
      </c>
      <c r="D287" s="73">
        <v>13370.341500290966</v>
      </c>
      <c r="E287" s="73" t="s">
        <v>60</v>
      </c>
      <c r="F287" s="74">
        <v>215992.36613417862</v>
      </c>
    </row>
    <row r="288" spans="1:6" ht="15.75" customHeight="1" x14ac:dyDescent="0.2">
      <c r="A288" s="61">
        <v>44837</v>
      </c>
      <c r="B288" s="46" t="s">
        <v>10</v>
      </c>
      <c r="C288" s="72">
        <v>-608123.67293768341</v>
      </c>
      <c r="D288" s="72">
        <v>3873.3991906858814</v>
      </c>
      <c r="E288" s="72" t="s">
        <v>61</v>
      </c>
      <c r="F288" s="47">
        <v>845583382.94950259</v>
      </c>
    </row>
    <row r="289" spans="1:6" ht="15.75" customHeight="1" x14ac:dyDescent="0.2">
      <c r="A289" s="61">
        <v>44837</v>
      </c>
      <c r="B289" s="46" t="s">
        <v>10</v>
      </c>
      <c r="C289" s="72">
        <v>-5613896.8333119769</v>
      </c>
      <c r="D289" s="72">
        <v>35757.304670776924</v>
      </c>
      <c r="E289" s="72" t="s">
        <v>10</v>
      </c>
      <c r="F289" s="47">
        <v>5613896.8333119769</v>
      </c>
    </row>
    <row r="290" spans="1:6" ht="15.75" customHeight="1" x14ac:dyDescent="0.2">
      <c r="A290" s="61">
        <v>44837</v>
      </c>
      <c r="B290" s="46" t="s">
        <v>10</v>
      </c>
      <c r="C290" s="72">
        <v>-409758.71359947626</v>
      </c>
      <c r="D290" s="72">
        <v>2609.9281120985747</v>
      </c>
      <c r="E290" s="72" t="s">
        <v>62</v>
      </c>
      <c r="F290" s="47">
        <v>745530.42207513272</v>
      </c>
    </row>
    <row r="291" spans="1:6" ht="15.75" customHeight="1" x14ac:dyDescent="0.2">
      <c r="A291" s="61">
        <v>44837</v>
      </c>
      <c r="B291" s="46" t="s">
        <v>10</v>
      </c>
      <c r="C291" s="72">
        <v>-306118.4886818513</v>
      </c>
      <c r="D291" s="72">
        <v>1949.7992909672057</v>
      </c>
      <c r="E291" s="72" t="s">
        <v>63</v>
      </c>
      <c r="F291" s="47">
        <v>27330.71625870647</v>
      </c>
    </row>
    <row r="292" spans="1:6" ht="15.75" customHeight="1" x14ac:dyDescent="0.2">
      <c r="A292" s="61">
        <v>44837</v>
      </c>
      <c r="B292" s="46" t="s">
        <v>10</v>
      </c>
      <c r="C292" s="72">
        <v>-311357.26592863206</v>
      </c>
      <c r="D292" s="72">
        <v>1983.1672989084843</v>
      </c>
      <c r="E292" s="72" t="s">
        <v>65</v>
      </c>
      <c r="F292" s="47">
        <v>103041.55841640892</v>
      </c>
    </row>
    <row r="293" spans="1:6" ht="15.75" customHeight="1" x14ac:dyDescent="0.2">
      <c r="A293" s="62">
        <v>44837</v>
      </c>
      <c r="B293" s="44" t="s">
        <v>10</v>
      </c>
      <c r="C293" s="45">
        <v>-154363.60246937303</v>
      </c>
      <c r="D293" s="45">
        <v>983.20765904059249</v>
      </c>
      <c r="E293" s="45" t="s">
        <v>64</v>
      </c>
      <c r="F293" s="48">
        <v>110124.03829946482</v>
      </c>
    </row>
    <row r="294" spans="1:6" ht="15.75" customHeight="1" x14ac:dyDescent="0.2">
      <c r="A294" s="63">
        <v>44838</v>
      </c>
      <c r="B294" s="55" t="s">
        <v>10</v>
      </c>
      <c r="C294" s="73">
        <v>-1045107.5331658071</v>
      </c>
      <c r="D294" s="73">
        <v>6656.7358800369884</v>
      </c>
      <c r="E294" s="73" t="s">
        <v>60</v>
      </c>
      <c r="F294" s="74">
        <v>110671.83600243028</v>
      </c>
    </row>
    <row r="295" spans="1:6" ht="15.75" customHeight="1" x14ac:dyDescent="0.2">
      <c r="A295" s="61">
        <v>44838</v>
      </c>
      <c r="B295" s="46" t="s">
        <v>10</v>
      </c>
      <c r="C295" s="72">
        <v>-304501.68482406245</v>
      </c>
      <c r="D295" s="72">
        <v>1939.5011772233277</v>
      </c>
      <c r="E295" s="72" t="s">
        <v>61</v>
      </c>
      <c r="F295" s="47">
        <v>428465907.82448626</v>
      </c>
    </row>
    <row r="296" spans="1:6" ht="15.75" customHeight="1" x14ac:dyDescent="0.2">
      <c r="A296" s="61">
        <v>44838</v>
      </c>
      <c r="B296" s="46" t="s">
        <v>10</v>
      </c>
      <c r="C296" s="72">
        <v>-2781816.6154898745</v>
      </c>
      <c r="D296" s="72">
        <v>17718.577168725315</v>
      </c>
      <c r="E296" s="72" t="s">
        <v>10</v>
      </c>
      <c r="F296" s="47">
        <v>2781816.6154898745</v>
      </c>
    </row>
    <row r="297" spans="1:6" ht="15.75" customHeight="1" x14ac:dyDescent="0.2">
      <c r="A297" s="61">
        <v>44838</v>
      </c>
      <c r="B297" s="46" t="s">
        <v>10</v>
      </c>
      <c r="C297" s="72">
        <v>-204048.89376306633</v>
      </c>
      <c r="D297" s="72">
        <v>1299.6744825673015</v>
      </c>
      <c r="E297" s="72" t="s">
        <v>62</v>
      </c>
      <c r="F297" s="47">
        <v>375881.02800580353</v>
      </c>
    </row>
    <row r="298" spans="1:6" ht="15.75" customHeight="1" x14ac:dyDescent="0.2">
      <c r="A298" s="61">
        <v>44838</v>
      </c>
      <c r="B298" s="46" t="s">
        <v>10</v>
      </c>
      <c r="C298" s="72">
        <v>-152163.32358603695</v>
      </c>
      <c r="D298" s="72">
        <v>969.19314386010797</v>
      </c>
      <c r="E298" s="72" t="s">
        <v>63</v>
      </c>
      <c r="F298" s="47">
        <v>14020.716237868681</v>
      </c>
    </row>
    <row r="299" spans="1:6" ht="15.75" customHeight="1" x14ac:dyDescent="0.2">
      <c r="A299" s="61">
        <v>44838</v>
      </c>
      <c r="B299" s="46" t="s">
        <v>10</v>
      </c>
      <c r="C299" s="72">
        <v>-156791.2020440076</v>
      </c>
      <c r="D299" s="72">
        <v>998.67007671342424</v>
      </c>
      <c r="E299" s="72" t="s">
        <v>65</v>
      </c>
      <c r="F299" s="47">
        <v>52677.143464754314</v>
      </c>
    </row>
    <row r="300" spans="1:6" ht="15.75" customHeight="1" x14ac:dyDescent="0.2">
      <c r="A300" s="62">
        <v>44838</v>
      </c>
      <c r="B300" s="44" t="s">
        <v>10</v>
      </c>
      <c r="C300" s="45">
        <v>-77023.314220918313</v>
      </c>
      <c r="D300" s="45">
        <v>490.59435809502111</v>
      </c>
      <c r="E300" s="45" t="s">
        <v>64</v>
      </c>
      <c r="F300" s="48">
        <v>55801.611362324467</v>
      </c>
    </row>
    <row r="301" spans="1:6" ht="15.75" customHeight="1" x14ac:dyDescent="0.2">
      <c r="A301" s="63">
        <v>44839</v>
      </c>
      <c r="B301" s="55" t="s">
        <v>10</v>
      </c>
      <c r="C301" s="73">
        <v>-1040139.6932478821</v>
      </c>
      <c r="D301" s="73">
        <v>6625.093587566128</v>
      </c>
      <c r="E301" s="73" t="s">
        <v>60</v>
      </c>
      <c r="F301" s="74">
        <v>107446.25386006743</v>
      </c>
    </row>
    <row r="302" spans="1:6" ht="15.75" customHeight="1" x14ac:dyDescent="0.2">
      <c r="A302" s="61">
        <v>44839</v>
      </c>
      <c r="B302" s="46" t="s">
        <v>10</v>
      </c>
      <c r="C302" s="72">
        <v>-306525.57821415336</v>
      </c>
      <c r="D302" s="72">
        <v>1952.3922179245437</v>
      </c>
      <c r="E302" s="72" t="s">
        <v>61</v>
      </c>
      <c r="F302" s="47">
        <v>424666052.52302849</v>
      </c>
    </row>
    <row r="303" spans="1:6" ht="15.75" customHeight="1" x14ac:dyDescent="0.2">
      <c r="A303" s="61">
        <v>44839</v>
      </c>
      <c r="B303" s="46" t="s">
        <v>10</v>
      </c>
      <c r="C303" s="72">
        <v>-2806704.3474292778</v>
      </c>
      <c r="D303" s="72">
        <v>17877.097754326609</v>
      </c>
      <c r="E303" s="72" t="s">
        <v>10</v>
      </c>
      <c r="F303" s="47">
        <v>2806704.3474292778</v>
      </c>
    </row>
    <row r="304" spans="1:6" ht="15.75" customHeight="1" x14ac:dyDescent="0.2">
      <c r="A304" s="61">
        <v>44839</v>
      </c>
      <c r="B304" s="46" t="s">
        <v>10</v>
      </c>
      <c r="C304" s="72">
        <v>-206058.07656905116</v>
      </c>
      <c r="D304" s="72">
        <v>1312.4718252805806</v>
      </c>
      <c r="E304" s="72" t="s">
        <v>62</v>
      </c>
      <c r="F304" s="47">
        <v>376851.62176562031</v>
      </c>
    </row>
    <row r="305" spans="1:6" ht="15.75" customHeight="1" x14ac:dyDescent="0.2">
      <c r="A305" s="61">
        <v>44839</v>
      </c>
      <c r="B305" s="46" t="s">
        <v>10</v>
      </c>
      <c r="C305" s="72">
        <v>-152550.81895390881</v>
      </c>
      <c r="D305" s="72">
        <v>971.66126722234912</v>
      </c>
      <c r="E305" s="72" t="s">
        <v>63</v>
      </c>
      <c r="F305" s="47">
        <v>13749.358757615937</v>
      </c>
    </row>
    <row r="306" spans="1:6" ht="15.75" customHeight="1" x14ac:dyDescent="0.2">
      <c r="A306" s="61">
        <v>44839</v>
      </c>
      <c r="B306" s="46" t="s">
        <v>10</v>
      </c>
      <c r="C306" s="72">
        <v>-155465.77943056438</v>
      </c>
      <c r="D306" s="72">
        <v>990.22789446219349</v>
      </c>
      <c r="E306" s="72" t="s">
        <v>65</v>
      </c>
      <c r="F306" s="47">
        <v>51634.285747833877</v>
      </c>
    </row>
    <row r="307" spans="1:6" ht="15.75" customHeight="1" x14ac:dyDescent="0.2">
      <c r="A307" s="62">
        <v>44839</v>
      </c>
      <c r="B307" s="44" t="s">
        <v>10</v>
      </c>
      <c r="C307" s="45">
        <v>-76618.678042785134</v>
      </c>
      <c r="D307" s="45">
        <v>488.01705759735756</v>
      </c>
      <c r="E307" s="45" t="s">
        <v>64</v>
      </c>
      <c r="F307" s="48">
        <v>54855.009841142513</v>
      </c>
    </row>
    <row r="308" spans="1:6" ht="15.75" customHeight="1" x14ac:dyDescent="0.2">
      <c r="A308" s="63">
        <v>44840</v>
      </c>
      <c r="B308" s="55" t="s">
        <v>10</v>
      </c>
      <c r="C308" s="73">
        <v>-3123684.8334106659</v>
      </c>
      <c r="D308" s="73">
        <v>19896.08174146921</v>
      </c>
      <c r="E308" s="73" t="s">
        <v>60</v>
      </c>
      <c r="F308" s="74">
        <v>313475.39592391317</v>
      </c>
    </row>
    <row r="309" spans="1:6" ht="15.75" customHeight="1" x14ac:dyDescent="0.2">
      <c r="A309" s="61">
        <v>44840</v>
      </c>
      <c r="B309" s="46" t="s">
        <v>10</v>
      </c>
      <c r="C309" s="72">
        <v>-923573.74420276214</v>
      </c>
      <c r="D309" s="72">
        <v>5882.6353133933899</v>
      </c>
      <c r="E309" s="72" t="s">
        <v>61</v>
      </c>
      <c r="F309" s="47">
        <v>1261351906.3298385</v>
      </c>
    </row>
    <row r="310" spans="1:6" ht="15.75" customHeight="1" x14ac:dyDescent="0.2">
      <c r="A310" s="61">
        <v>44840</v>
      </c>
      <c r="B310" s="46" t="s">
        <v>10</v>
      </c>
      <c r="C310" s="72">
        <v>-8487024.1049704533</v>
      </c>
      <c r="D310" s="72">
        <v>54057.478375607985</v>
      </c>
      <c r="E310" s="72" t="s">
        <v>10</v>
      </c>
      <c r="F310" s="47">
        <v>8487024.1049704533</v>
      </c>
    </row>
    <row r="311" spans="1:6" ht="15.75" customHeight="1" x14ac:dyDescent="0.2">
      <c r="A311" s="61">
        <v>44840</v>
      </c>
      <c r="B311" s="46" t="s">
        <v>10</v>
      </c>
      <c r="C311" s="72">
        <v>-613504.89723783138</v>
      </c>
      <c r="D311" s="72">
        <v>3907.6745046995629</v>
      </c>
      <c r="E311" s="72" t="s">
        <v>62</v>
      </c>
      <c r="F311" s="47">
        <v>1109358.7285239687</v>
      </c>
    </row>
    <row r="312" spans="1:6" ht="15.75" customHeight="1" x14ac:dyDescent="0.2">
      <c r="A312" s="61">
        <v>44840</v>
      </c>
      <c r="B312" s="46" t="s">
        <v>10</v>
      </c>
      <c r="C312" s="72">
        <v>-453371.83908713481</v>
      </c>
      <c r="D312" s="72">
        <v>2887.7187203002218</v>
      </c>
      <c r="E312" s="72" t="s">
        <v>63</v>
      </c>
      <c r="F312" s="47">
        <v>39911.531676513907</v>
      </c>
    </row>
    <row r="313" spans="1:6" ht="15.75" customHeight="1" x14ac:dyDescent="0.2">
      <c r="A313" s="61">
        <v>44840</v>
      </c>
      <c r="B313" s="46" t="s">
        <v>10</v>
      </c>
      <c r="C313" s="72">
        <v>-461895.00672601984</v>
      </c>
      <c r="D313" s="72">
        <v>2942.0064122676422</v>
      </c>
      <c r="E313" s="72" t="s">
        <v>65</v>
      </c>
      <c r="F313" s="47">
        <v>151277.19919709329</v>
      </c>
    </row>
    <row r="314" spans="1:6" ht="15.75" customHeight="1" x14ac:dyDescent="0.2">
      <c r="A314" s="62">
        <v>44840</v>
      </c>
      <c r="B314" s="44" t="s">
        <v>10</v>
      </c>
      <c r="C314" s="45">
        <v>-229935.69656210131</v>
      </c>
      <c r="D314" s="45">
        <v>1464.5585768286708</v>
      </c>
      <c r="E314" s="45" t="s">
        <v>64</v>
      </c>
      <c r="F314" s="48">
        <v>162336.0163035978</v>
      </c>
    </row>
    <row r="315" spans="1:6" ht="15.75" customHeight="1" x14ac:dyDescent="0.2">
      <c r="A315" s="63">
        <v>44841</v>
      </c>
      <c r="B315" s="55" t="s">
        <v>10</v>
      </c>
      <c r="C315" s="73">
        <v>-2086926.7055011331</v>
      </c>
      <c r="D315" s="73">
        <v>13292.526786631421</v>
      </c>
      <c r="E315" s="73" t="s">
        <v>60</v>
      </c>
      <c r="F315" s="74">
        <v>206486.96354151398</v>
      </c>
    </row>
    <row r="316" spans="1:6" ht="15.75" customHeight="1" x14ac:dyDescent="0.2">
      <c r="A316" s="61">
        <v>44841</v>
      </c>
      <c r="B316" s="46" t="s">
        <v>10</v>
      </c>
      <c r="C316" s="72">
        <v>-613527.92965804064</v>
      </c>
      <c r="D316" s="72">
        <v>3907.8212080129979</v>
      </c>
      <c r="E316" s="72" t="s">
        <v>61</v>
      </c>
      <c r="F316" s="47">
        <v>835205038.85641634</v>
      </c>
    </row>
    <row r="317" spans="1:6" ht="15.75" customHeight="1" x14ac:dyDescent="0.2">
      <c r="A317" s="61">
        <v>44841</v>
      </c>
      <c r="B317" s="46" t="s">
        <v>10</v>
      </c>
      <c r="C317" s="72">
        <v>-5651489.9747324632</v>
      </c>
      <c r="D317" s="72">
        <v>35996.75143141696</v>
      </c>
      <c r="E317" s="72" t="s">
        <v>10</v>
      </c>
      <c r="F317" s="47">
        <v>5651489.9747324632</v>
      </c>
    </row>
    <row r="318" spans="1:6" ht="15.75" customHeight="1" x14ac:dyDescent="0.2">
      <c r="A318" s="61">
        <v>44841</v>
      </c>
      <c r="B318" s="46" t="s">
        <v>10</v>
      </c>
      <c r="C318" s="72">
        <v>-407958.90580380417</v>
      </c>
      <c r="D318" s="72">
        <v>2598.4643681770967</v>
      </c>
      <c r="E318" s="72" t="s">
        <v>62</v>
      </c>
      <c r="F318" s="47">
        <v>729070.31477113464</v>
      </c>
    </row>
    <row r="319" spans="1:6" ht="15.75" customHeight="1" x14ac:dyDescent="0.2">
      <c r="A319" s="61">
        <v>44841</v>
      </c>
      <c r="B319" s="46" t="s">
        <v>10</v>
      </c>
      <c r="C319" s="72">
        <v>-303652.31033040368</v>
      </c>
      <c r="D319" s="72">
        <v>1934.0911486012974</v>
      </c>
      <c r="E319" s="72" t="s">
        <v>63</v>
      </c>
      <c r="F319" s="47">
        <v>26403.959463404823</v>
      </c>
    </row>
    <row r="320" spans="1:6" ht="15.75" customHeight="1" x14ac:dyDescent="0.2">
      <c r="A320" s="61">
        <v>44841</v>
      </c>
      <c r="B320" s="46" t="s">
        <v>10</v>
      </c>
      <c r="C320" s="72">
        <v>-305450.11339310708</v>
      </c>
      <c r="D320" s="72">
        <v>1945.5421235229751</v>
      </c>
      <c r="E320" s="72" t="s">
        <v>65</v>
      </c>
      <c r="F320" s="47">
        <v>99250.018991547317</v>
      </c>
    </row>
    <row r="321" spans="1:6" ht="15.75" customHeight="1" x14ac:dyDescent="0.2">
      <c r="A321" s="62">
        <v>44841</v>
      </c>
      <c r="B321" s="44" t="s">
        <v>10</v>
      </c>
      <c r="C321" s="45">
        <v>-153159.64251267194</v>
      </c>
      <c r="D321" s="45">
        <v>975.53912428453464</v>
      </c>
      <c r="E321" s="45" t="s">
        <v>64</v>
      </c>
      <c r="F321" s="48">
        <v>107317.29789500171</v>
      </c>
    </row>
    <row r="322" spans="1:6" ht="15.75" customHeight="1" x14ac:dyDescent="0.2">
      <c r="A322" s="63">
        <v>44844</v>
      </c>
      <c r="B322" s="55" t="s">
        <v>10</v>
      </c>
      <c r="C322" s="73">
        <v>-7996.0933465395874</v>
      </c>
      <c r="D322" s="73">
        <v>50.930530869678904</v>
      </c>
      <c r="E322" s="73" t="s">
        <v>51</v>
      </c>
      <c r="F322" s="74">
        <v>22498.675016880286</v>
      </c>
    </row>
    <row r="323" spans="1:6" ht="15.75" customHeight="1" x14ac:dyDescent="0.2">
      <c r="A323" s="61">
        <v>44844</v>
      </c>
      <c r="B323" s="46" t="s">
        <v>10</v>
      </c>
      <c r="C323" s="72">
        <v>-30682.208797780582</v>
      </c>
      <c r="D323" s="72">
        <v>195.42808151452601</v>
      </c>
      <c r="E323" s="72" t="s">
        <v>51</v>
      </c>
      <c r="F323" s="47">
        <v>86330.78862693251</v>
      </c>
    </row>
    <row r="324" spans="1:6" ht="15.75" customHeight="1" x14ac:dyDescent="0.2">
      <c r="A324" s="61">
        <v>44844</v>
      </c>
      <c r="B324" s="46" t="s">
        <v>10</v>
      </c>
      <c r="C324" s="72">
        <v>-20630.659588827071</v>
      </c>
      <c r="D324" s="72">
        <v>131.40547508807052</v>
      </c>
      <c r="E324" s="72" t="s">
        <v>53</v>
      </c>
      <c r="F324" s="47">
        <v>19509.045121972045</v>
      </c>
    </row>
    <row r="325" spans="1:6" ht="15.75" customHeight="1" x14ac:dyDescent="0.2">
      <c r="A325" s="61">
        <v>44844</v>
      </c>
      <c r="B325" s="46" t="s">
        <v>10</v>
      </c>
      <c r="C325" s="72">
        <v>-243919.65148459427</v>
      </c>
      <c r="D325" s="72">
        <v>1553.628353405059</v>
      </c>
      <c r="E325" s="72" t="s">
        <v>54</v>
      </c>
      <c r="F325" s="47">
        <v>544815.97745123296</v>
      </c>
    </row>
    <row r="326" spans="1:6" ht="15.75" customHeight="1" x14ac:dyDescent="0.2">
      <c r="A326" s="61">
        <v>44844</v>
      </c>
      <c r="B326" s="46" t="s">
        <v>10</v>
      </c>
      <c r="C326" s="72">
        <v>-383680.86069264106</v>
      </c>
      <c r="D326" s="72">
        <v>2443.8271381696882</v>
      </c>
      <c r="E326" s="72" t="s">
        <v>54</v>
      </c>
      <c r="F326" s="47">
        <v>856984.92054787988</v>
      </c>
    </row>
    <row r="327" spans="1:6" ht="15.75" customHeight="1" x14ac:dyDescent="0.2">
      <c r="A327" s="61">
        <v>44844</v>
      </c>
      <c r="B327" s="46" t="s">
        <v>10</v>
      </c>
      <c r="C327" s="72">
        <v>-147370.77505052471</v>
      </c>
      <c r="D327" s="72">
        <v>938.66735700971151</v>
      </c>
      <c r="E327" s="72" t="s">
        <v>52</v>
      </c>
      <c r="F327" s="47">
        <v>66335.170523622844</v>
      </c>
    </row>
    <row r="328" spans="1:6" ht="15.75" customHeight="1" x14ac:dyDescent="0.2">
      <c r="A328" s="61">
        <v>44844</v>
      </c>
      <c r="B328" s="46" t="s">
        <v>10</v>
      </c>
      <c r="C328" s="72">
        <v>-38557.295222436704</v>
      </c>
      <c r="D328" s="72">
        <v>245.58786765883249</v>
      </c>
      <c r="E328" s="72" t="s">
        <v>55</v>
      </c>
      <c r="F328" s="47">
        <v>24405.756954159904</v>
      </c>
    </row>
    <row r="329" spans="1:6" ht="15.75" customHeight="1" x14ac:dyDescent="0.2">
      <c r="A329" s="61">
        <v>44844</v>
      </c>
      <c r="B329" s="46" t="s">
        <v>10</v>
      </c>
      <c r="C329" s="72">
        <v>-116005.39091501824</v>
      </c>
      <c r="D329" s="72">
        <v>738.88784022304617</v>
      </c>
      <c r="E329" s="72" t="s">
        <v>56</v>
      </c>
      <c r="F329" s="47">
        <v>644742.42360233038</v>
      </c>
    </row>
    <row r="330" spans="1:6" ht="15.75" customHeight="1" x14ac:dyDescent="0.2">
      <c r="A330" s="62">
        <v>44844</v>
      </c>
      <c r="B330" s="44" t="s">
        <v>10</v>
      </c>
      <c r="C330" s="45">
        <v>-228594.26219045982</v>
      </c>
      <c r="D330" s="45">
        <v>1456.0144088564321</v>
      </c>
      <c r="E330" s="45" t="s">
        <v>65</v>
      </c>
      <c r="F330" s="48">
        <v>73628.506461607612</v>
      </c>
    </row>
    <row r="331" spans="1:6" ht="15.75" customHeight="1" x14ac:dyDescent="0.2">
      <c r="A331" s="63">
        <v>44845</v>
      </c>
      <c r="B331" s="55" t="s">
        <v>10</v>
      </c>
      <c r="C331" s="73">
        <v>-11289.086132011133</v>
      </c>
      <c r="D331" s="73">
        <v>71.905007210261985</v>
      </c>
      <c r="E331" s="73" t="s">
        <v>51</v>
      </c>
      <c r="F331" s="74">
        <v>31646.65498799074</v>
      </c>
    </row>
    <row r="332" spans="1:6" ht="15.75" customHeight="1" x14ac:dyDescent="0.2">
      <c r="A332" s="61">
        <v>44845</v>
      </c>
      <c r="B332" s="46" t="s">
        <v>10</v>
      </c>
      <c r="C332" s="72">
        <v>-43223.414537392855</v>
      </c>
      <c r="D332" s="72">
        <v>275.30837284963604</v>
      </c>
      <c r="E332" s="72" t="s">
        <v>51</v>
      </c>
      <c r="F332" s="47">
        <v>121168.04418641547</v>
      </c>
    </row>
    <row r="333" spans="1:6" ht="15.75" customHeight="1" x14ac:dyDescent="0.2">
      <c r="A333" s="61">
        <v>44845</v>
      </c>
      <c r="B333" s="46" t="s">
        <v>10</v>
      </c>
      <c r="C333" s="72">
        <v>-29161.544721281643</v>
      </c>
      <c r="D333" s="72">
        <v>185.74232306548816</v>
      </c>
      <c r="E333" s="72" t="s">
        <v>53</v>
      </c>
      <c r="F333" s="47">
        <v>27596.875346923367</v>
      </c>
    </row>
    <row r="334" spans="1:6" ht="15.75" customHeight="1" x14ac:dyDescent="0.2">
      <c r="A334" s="61">
        <v>44845</v>
      </c>
      <c r="B334" s="46" t="s">
        <v>10</v>
      </c>
      <c r="C334" s="72">
        <v>-340308.21068398043</v>
      </c>
      <c r="D334" s="72">
        <v>2167.5682209170727</v>
      </c>
      <c r="E334" s="72" t="s">
        <v>54</v>
      </c>
      <c r="F334" s="47">
        <v>756889.66164699092</v>
      </c>
    </row>
    <row r="335" spans="1:6" ht="15.75" customHeight="1" x14ac:dyDescent="0.2">
      <c r="A335" s="61">
        <v>44845</v>
      </c>
      <c r="B335" s="46" t="s">
        <v>10</v>
      </c>
      <c r="C335" s="72">
        <v>-539273.12056355749</v>
      </c>
      <c r="D335" s="72">
        <v>3434.8606405322134</v>
      </c>
      <c r="E335" s="72" t="s">
        <v>54</v>
      </c>
      <c r="F335" s="47">
        <v>1199413.4638664541</v>
      </c>
    </row>
    <row r="336" spans="1:6" ht="15.75" customHeight="1" x14ac:dyDescent="0.2">
      <c r="A336" s="61">
        <v>44845</v>
      </c>
      <c r="B336" s="46" t="s">
        <v>10</v>
      </c>
      <c r="C336" s="72">
        <v>-205235.20330190414</v>
      </c>
      <c r="D336" s="72">
        <v>1307.2305942796443</v>
      </c>
      <c r="E336" s="72" t="s">
        <v>52</v>
      </c>
      <c r="F336" s="47">
        <v>91845.089042903768</v>
      </c>
    </row>
    <row r="337" spans="1:6" ht="15.75" customHeight="1" x14ac:dyDescent="0.2">
      <c r="A337" s="61">
        <v>44845</v>
      </c>
      <c r="B337" s="46" t="s">
        <v>10</v>
      </c>
      <c r="C337" s="72">
        <v>-54436.161250148609</v>
      </c>
      <c r="D337" s="72">
        <v>346.72714172069175</v>
      </c>
      <c r="E337" s="72" t="s">
        <v>55</v>
      </c>
      <c r="F337" s="47">
        <v>34335.755969953389</v>
      </c>
    </row>
    <row r="338" spans="1:6" ht="15.75" customHeight="1" x14ac:dyDescent="0.2">
      <c r="A338" s="61">
        <v>44845</v>
      </c>
      <c r="B338" s="46" t="s">
        <v>10</v>
      </c>
      <c r="C338" s="72">
        <v>-161343.2216561044</v>
      </c>
      <c r="D338" s="72">
        <v>1027.6638322044867</v>
      </c>
      <c r="E338" s="72" t="s">
        <v>56</v>
      </c>
      <c r="F338" s="47">
        <v>916262.78179725935</v>
      </c>
    </row>
    <row r="339" spans="1:6" ht="15.75" customHeight="1" x14ac:dyDescent="0.2">
      <c r="A339" s="62">
        <v>44845</v>
      </c>
      <c r="B339" s="44" t="s">
        <v>10</v>
      </c>
      <c r="C339" s="45">
        <v>-322479.11561481643</v>
      </c>
      <c r="D339" s="45">
        <v>2054.0071058268563</v>
      </c>
      <c r="E339" s="45" t="s">
        <v>65</v>
      </c>
      <c r="F339" s="48">
        <v>103350.50061525941</v>
      </c>
    </row>
    <row r="340" spans="1:6" ht="15.75" customHeight="1" x14ac:dyDescent="0.2">
      <c r="A340" s="63">
        <v>44846</v>
      </c>
      <c r="B340" s="55" t="s">
        <v>10</v>
      </c>
      <c r="C340" s="73">
        <v>-8176.1875055800565</v>
      </c>
      <c r="D340" s="73">
        <v>52.077627424076795</v>
      </c>
      <c r="E340" s="73" t="s">
        <v>51</v>
      </c>
      <c r="F340" s="74">
        <v>22950.423372345351</v>
      </c>
    </row>
    <row r="341" spans="1:6" ht="15.75" customHeight="1" x14ac:dyDescent="0.2">
      <c r="A341" s="61">
        <v>44846</v>
      </c>
      <c r="B341" s="46" t="s">
        <v>10</v>
      </c>
      <c r="C341" s="72">
        <v>-39876.886074452894</v>
      </c>
      <c r="D341" s="72">
        <v>253.99290493282098</v>
      </c>
      <c r="E341" s="72" t="s">
        <v>51</v>
      </c>
      <c r="F341" s="47">
        <v>111933.76100473231</v>
      </c>
    </row>
    <row r="342" spans="1:6" ht="15.75" customHeight="1" x14ac:dyDescent="0.2">
      <c r="A342" s="61">
        <v>44846</v>
      </c>
      <c r="B342" s="46" t="s">
        <v>10</v>
      </c>
      <c r="C342" s="72">
        <v>-58253.759715327586</v>
      </c>
      <c r="D342" s="72">
        <v>371.04305551164066</v>
      </c>
      <c r="E342" s="72" t="s">
        <v>54</v>
      </c>
      <c r="F342" s="47">
        <v>129917.60655681645</v>
      </c>
    </row>
    <row r="343" spans="1:6" ht="15.75" customHeight="1" x14ac:dyDescent="0.2">
      <c r="A343" s="61">
        <v>44846</v>
      </c>
      <c r="B343" s="46" t="s">
        <v>10</v>
      </c>
      <c r="C343" s="72">
        <v>-575681.70733686979</v>
      </c>
      <c r="D343" s="72">
        <v>3666.7624671138201</v>
      </c>
      <c r="E343" s="72" t="s">
        <v>54</v>
      </c>
      <c r="F343" s="47">
        <v>1283886.0516683343</v>
      </c>
    </row>
    <row r="344" spans="1:6" ht="15.75" customHeight="1" x14ac:dyDescent="0.2">
      <c r="A344" s="61">
        <v>44846</v>
      </c>
      <c r="B344" s="46" t="s">
        <v>10</v>
      </c>
      <c r="C344" s="72">
        <v>-96954.462427167018</v>
      </c>
      <c r="D344" s="72">
        <v>617.54434666985367</v>
      </c>
      <c r="E344" s="72" t="s">
        <v>56</v>
      </c>
      <c r="F344" s="47">
        <v>544846.5639736522</v>
      </c>
    </row>
    <row r="345" spans="1:6" ht="15.75" customHeight="1" x14ac:dyDescent="0.2">
      <c r="A345" s="61">
        <v>44846</v>
      </c>
      <c r="B345" s="46" t="s">
        <v>10</v>
      </c>
      <c r="C345" s="72">
        <v>-49084.019496924928</v>
      </c>
      <c r="D345" s="72">
        <v>312.63706685939445</v>
      </c>
      <c r="E345" s="72" t="s">
        <v>57</v>
      </c>
      <c r="F345" s="47">
        <v>355764.20190448029</v>
      </c>
    </row>
    <row r="346" spans="1:6" ht="15.75" customHeight="1" x14ac:dyDescent="0.2">
      <c r="A346" s="61">
        <v>44846</v>
      </c>
      <c r="B346" s="46" t="s">
        <v>10</v>
      </c>
      <c r="C346" s="72">
        <v>-9775.6034462249881</v>
      </c>
      <c r="D346" s="72">
        <v>62.264990103343877</v>
      </c>
      <c r="E346" s="72" t="s">
        <v>58</v>
      </c>
      <c r="F346" s="47">
        <v>4304.0838512804849</v>
      </c>
    </row>
    <row r="347" spans="1:6" ht="15.75" customHeight="1" x14ac:dyDescent="0.2">
      <c r="A347" s="61">
        <v>44846</v>
      </c>
      <c r="B347" s="46" t="s">
        <v>10</v>
      </c>
      <c r="C347" s="72">
        <v>-256387.66828851678</v>
      </c>
      <c r="D347" s="72">
        <v>1633.0424731752662</v>
      </c>
      <c r="E347" s="72" t="s">
        <v>8</v>
      </c>
      <c r="F347" s="47">
        <v>22618.51634173924</v>
      </c>
    </row>
    <row r="348" spans="1:6" ht="15.75" customHeight="1" x14ac:dyDescent="0.2">
      <c r="A348" s="61">
        <v>44846</v>
      </c>
      <c r="B348" s="46" t="s">
        <v>10</v>
      </c>
      <c r="C348" s="72">
        <v>-728330.59715029958</v>
      </c>
      <c r="D348" s="72">
        <v>4639.0483894923536</v>
      </c>
      <c r="E348" s="72" t="s">
        <v>59</v>
      </c>
      <c r="F348" s="47">
        <v>19937.803524894622</v>
      </c>
    </row>
    <row r="349" spans="1:6" ht="15.75" customHeight="1" x14ac:dyDescent="0.2">
      <c r="A349" s="62">
        <v>44846</v>
      </c>
      <c r="B349" s="44" t="s">
        <v>10</v>
      </c>
      <c r="C349" s="45">
        <v>-484076.9397260613</v>
      </c>
      <c r="D349" s="45">
        <v>3083.2926097201357</v>
      </c>
      <c r="E349" s="45" t="s">
        <v>65</v>
      </c>
      <c r="F349" s="48">
        <v>155511.20623295833</v>
      </c>
    </row>
    <row r="350" spans="1:6" ht="15.75" customHeight="1" x14ac:dyDescent="0.2">
      <c r="A350" s="63">
        <v>44847</v>
      </c>
      <c r="B350" s="55" t="s">
        <v>10</v>
      </c>
      <c r="C350" s="73">
        <v>-9688.562193067055</v>
      </c>
      <c r="D350" s="73">
        <v>61.710587216987612</v>
      </c>
      <c r="E350" s="73" t="s">
        <v>51</v>
      </c>
      <c r="F350" s="74">
        <v>27441.398249353628</v>
      </c>
    </row>
    <row r="351" spans="1:6" ht="15.75" customHeight="1" x14ac:dyDescent="0.2">
      <c r="A351" s="61">
        <v>44847</v>
      </c>
      <c r="B351" s="46" t="s">
        <v>10</v>
      </c>
      <c r="C351" s="72">
        <v>-37669.546839307979</v>
      </c>
      <c r="D351" s="72">
        <v>239.93341935864956</v>
      </c>
      <c r="E351" s="72" t="s">
        <v>51</v>
      </c>
      <c r="F351" s="47">
        <v>106693.33757591293</v>
      </c>
    </row>
    <row r="352" spans="1:6" ht="15.75" customHeight="1" x14ac:dyDescent="0.2">
      <c r="A352" s="61">
        <v>44847</v>
      </c>
      <c r="B352" s="46" t="s">
        <v>10</v>
      </c>
      <c r="C352" s="72">
        <v>-24750.967024204361</v>
      </c>
      <c r="D352" s="72">
        <v>157.64947149174753</v>
      </c>
      <c r="E352" s="72" t="s">
        <v>53</v>
      </c>
      <c r="F352" s="47">
        <v>23306.141531171281</v>
      </c>
    </row>
    <row r="353" spans="1:6" ht="15.75" customHeight="1" x14ac:dyDescent="0.2">
      <c r="A353" s="61">
        <v>44847</v>
      </c>
      <c r="B353" s="46" t="s">
        <v>10</v>
      </c>
      <c r="C353" s="72">
        <v>-292942.59667256818</v>
      </c>
      <c r="D353" s="72">
        <v>1865.8764119271859</v>
      </c>
      <c r="E353" s="72" t="s">
        <v>54</v>
      </c>
      <c r="F353" s="47">
        <v>653740.04107615643</v>
      </c>
    </row>
    <row r="354" spans="1:6" ht="15.75" customHeight="1" x14ac:dyDescent="0.2">
      <c r="A354" s="61">
        <v>44847</v>
      </c>
      <c r="B354" s="46" t="s">
        <v>10</v>
      </c>
      <c r="C354" s="72">
        <v>-459000.96168367594</v>
      </c>
      <c r="D354" s="72">
        <v>2923.5730043546237</v>
      </c>
      <c r="E354" s="72" t="s">
        <v>54</v>
      </c>
      <c r="F354" s="47">
        <v>1024321.1842642229</v>
      </c>
    </row>
    <row r="355" spans="1:6" ht="15.75" customHeight="1" x14ac:dyDescent="0.2">
      <c r="A355" s="61">
        <v>44847</v>
      </c>
      <c r="B355" s="46" t="s">
        <v>10</v>
      </c>
      <c r="C355" s="72">
        <v>-178793.33723495132</v>
      </c>
      <c r="D355" s="72">
        <v>1138.8110651907728</v>
      </c>
      <c r="E355" s="72" t="s">
        <v>52</v>
      </c>
      <c r="F355" s="47">
        <v>80173.555879331034</v>
      </c>
    </row>
    <row r="356" spans="1:6" ht="15.75" customHeight="1" x14ac:dyDescent="0.2">
      <c r="A356" s="61">
        <v>44847</v>
      </c>
      <c r="B356" s="46" t="s">
        <v>10</v>
      </c>
      <c r="C356" s="72">
        <v>-45971.237338901796</v>
      </c>
      <c r="D356" s="72">
        <v>292.81042891020252</v>
      </c>
      <c r="E356" s="72" t="s">
        <v>55</v>
      </c>
      <c r="F356" s="47">
        <v>29290.670362201494</v>
      </c>
    </row>
    <row r="357" spans="1:6" ht="15.75" customHeight="1" x14ac:dyDescent="0.2">
      <c r="A357" s="61">
        <v>44847</v>
      </c>
      <c r="B357" s="46" t="s">
        <v>10</v>
      </c>
      <c r="C357" s="72">
        <v>-140681.99812162266</v>
      </c>
      <c r="D357" s="72">
        <v>896.06368230332907</v>
      </c>
      <c r="E357" s="72" t="s">
        <v>56</v>
      </c>
      <c r="F357" s="47">
        <v>787595.16241266741</v>
      </c>
    </row>
    <row r="358" spans="1:6" ht="15.75" customHeight="1" x14ac:dyDescent="0.2">
      <c r="A358" s="62">
        <v>44847</v>
      </c>
      <c r="B358" s="44" t="s">
        <v>10</v>
      </c>
      <c r="C358" s="45">
        <v>-280653.68786891224</v>
      </c>
      <c r="D358" s="45">
        <v>1787.6031074453008</v>
      </c>
      <c r="E358" s="45" t="s">
        <v>65</v>
      </c>
      <c r="F358" s="48">
        <v>90818.647529115638</v>
      </c>
    </row>
    <row r="359" spans="1:6" ht="15.75" customHeight="1" x14ac:dyDescent="0.2">
      <c r="A359" s="63">
        <v>44848</v>
      </c>
      <c r="B359" s="55" t="s">
        <v>10</v>
      </c>
      <c r="C359" s="73">
        <v>-2096455.9928660013</v>
      </c>
      <c r="D359" s="73">
        <v>13353.222884496823</v>
      </c>
      <c r="E359" s="73" t="s">
        <v>60</v>
      </c>
      <c r="F359" s="74">
        <v>207244.75140550148</v>
      </c>
    </row>
    <row r="360" spans="1:6" ht="15.75" customHeight="1" x14ac:dyDescent="0.2">
      <c r="A360" s="61">
        <v>44848</v>
      </c>
      <c r="B360" s="46" t="s">
        <v>10</v>
      </c>
      <c r="C360" s="72">
        <v>-633045.20127410057</v>
      </c>
      <c r="D360" s="72">
        <v>4032.1350399624239</v>
      </c>
      <c r="E360" s="72" t="s">
        <v>61</v>
      </c>
      <c r="F360" s="47">
        <v>864180596.28413916</v>
      </c>
    </row>
    <row r="361" spans="1:6" ht="15.75" customHeight="1" x14ac:dyDescent="0.2">
      <c r="A361" s="61">
        <v>44848</v>
      </c>
      <c r="B361" s="46" t="s">
        <v>10</v>
      </c>
      <c r="C361" s="72">
        <v>-5702478.2565729255</v>
      </c>
      <c r="D361" s="72">
        <v>36321.517557789331</v>
      </c>
      <c r="E361" s="72" t="s">
        <v>10</v>
      </c>
      <c r="F361" s="47">
        <v>5702478.2565729255</v>
      </c>
    </row>
    <row r="362" spans="1:6" ht="15.75" customHeight="1" x14ac:dyDescent="0.2">
      <c r="A362" s="61">
        <v>44848</v>
      </c>
      <c r="B362" s="46" t="s">
        <v>10</v>
      </c>
      <c r="C362" s="72">
        <v>-402858.28541753022</v>
      </c>
      <c r="D362" s="72">
        <v>2565.9763402390458</v>
      </c>
      <c r="E362" s="72" t="s">
        <v>62</v>
      </c>
      <c r="F362" s="47">
        <v>715592.74356295459</v>
      </c>
    </row>
    <row r="363" spans="1:6" ht="15.75" customHeight="1" x14ac:dyDescent="0.2">
      <c r="A363" s="61">
        <v>44848</v>
      </c>
      <c r="B363" s="46" t="s">
        <v>10</v>
      </c>
      <c r="C363" s="72">
        <v>-300523.07907658734</v>
      </c>
      <c r="D363" s="72">
        <v>1914.1597393413206</v>
      </c>
      <c r="E363" s="72" t="s">
        <v>63</v>
      </c>
      <c r="F363" s="47">
        <v>25849.016811028483</v>
      </c>
    </row>
    <row r="364" spans="1:6" ht="15.75" customHeight="1" x14ac:dyDescent="0.2">
      <c r="A364" s="61">
        <v>44848</v>
      </c>
      <c r="B364" s="46" t="s">
        <v>10</v>
      </c>
      <c r="C364" s="72">
        <v>-310511.05394744745</v>
      </c>
      <c r="D364" s="72">
        <v>1977.7774136780092</v>
      </c>
      <c r="E364" s="72" t="s">
        <v>65</v>
      </c>
      <c r="F364" s="47">
        <v>100069.56147668284</v>
      </c>
    </row>
    <row r="365" spans="1:6" ht="15.75" customHeight="1" x14ac:dyDescent="0.2">
      <c r="A365" s="62">
        <v>44848</v>
      </c>
      <c r="B365" s="44" t="s">
        <v>10</v>
      </c>
      <c r="C365" s="45">
        <v>-151721.99412913708</v>
      </c>
      <c r="D365" s="45">
        <v>966.38212821106424</v>
      </c>
      <c r="E365" s="45" t="s">
        <v>64</v>
      </c>
      <c r="F365" s="48">
        <v>105401.36089663941</v>
      </c>
    </row>
    <row r="366" spans="1:6" ht="15.75" customHeight="1" x14ac:dyDescent="0.2">
      <c r="A366" s="63">
        <v>44851</v>
      </c>
      <c r="B366" s="55" t="s">
        <v>10</v>
      </c>
      <c r="C366" s="73">
        <v>-11676.401222352357</v>
      </c>
      <c r="D366" s="73">
        <v>74.371982307976793</v>
      </c>
      <c r="E366" s="73" t="s">
        <v>51</v>
      </c>
      <c r="F366" s="74">
        <v>33539.157173419357</v>
      </c>
    </row>
    <row r="367" spans="1:6" ht="15.75" customHeight="1" x14ac:dyDescent="0.2">
      <c r="A367" s="61">
        <v>44851</v>
      </c>
      <c r="B367" s="46" t="s">
        <v>10</v>
      </c>
      <c r="C367" s="72">
        <v>-56196.129435917253</v>
      </c>
      <c r="D367" s="72">
        <v>357.93713016507803</v>
      </c>
      <c r="E367" s="72" t="s">
        <v>51</v>
      </c>
      <c r="F367" s="47">
        <v>161417.09948104509</v>
      </c>
    </row>
    <row r="368" spans="1:6" ht="15.75" customHeight="1" x14ac:dyDescent="0.2">
      <c r="A368" s="61">
        <v>44851</v>
      </c>
      <c r="B368" s="46" t="s">
        <v>10</v>
      </c>
      <c r="C368" s="72">
        <v>-83159.024282492057</v>
      </c>
      <c r="D368" s="72">
        <v>529.67531390122326</v>
      </c>
      <c r="E368" s="72" t="s">
        <v>54</v>
      </c>
      <c r="F368" s="47">
        <v>186275.2582156467</v>
      </c>
    </row>
    <row r="369" spans="1:6" ht="15.75" customHeight="1" x14ac:dyDescent="0.2">
      <c r="A369" s="61">
        <v>44851</v>
      </c>
      <c r="B369" s="46" t="s">
        <v>10</v>
      </c>
      <c r="C369" s="72">
        <v>-809016.99261352222</v>
      </c>
      <c r="D369" s="72">
        <v>5152.9744752453644</v>
      </c>
      <c r="E369" s="72" t="s">
        <v>54</v>
      </c>
      <c r="F369" s="47">
        <v>1812188.7612341489</v>
      </c>
    </row>
    <row r="370" spans="1:6" ht="15.75" customHeight="1" x14ac:dyDescent="0.2">
      <c r="A370" s="61">
        <v>44851</v>
      </c>
      <c r="B370" s="46" t="s">
        <v>10</v>
      </c>
      <c r="C370" s="72">
        <v>-136237.3093590833</v>
      </c>
      <c r="D370" s="72">
        <v>867.75356279670893</v>
      </c>
      <c r="E370" s="72" t="s">
        <v>56</v>
      </c>
      <c r="F370" s="47">
        <v>747137.82867465878</v>
      </c>
    </row>
    <row r="371" spans="1:6" ht="15.75" customHeight="1" x14ac:dyDescent="0.2">
      <c r="A371" s="61">
        <v>44851</v>
      </c>
      <c r="B371" s="46" t="s">
        <v>10</v>
      </c>
      <c r="C371" s="72">
        <v>-68839.838246970583</v>
      </c>
      <c r="D371" s="72">
        <v>438.47030730554513</v>
      </c>
      <c r="E371" s="72" t="s">
        <v>57</v>
      </c>
      <c r="F371" s="47">
        <v>508133.0149109629</v>
      </c>
    </row>
    <row r="372" spans="1:6" ht="15.75" customHeight="1" x14ac:dyDescent="0.2">
      <c r="A372" s="61">
        <v>44851</v>
      </c>
      <c r="B372" s="46" t="s">
        <v>10</v>
      </c>
      <c r="C372" s="72">
        <v>-13895.136770008567</v>
      </c>
      <c r="D372" s="72">
        <v>88.504055859927178</v>
      </c>
      <c r="E372" s="72" t="s">
        <v>58</v>
      </c>
      <c r="F372" s="47">
        <v>6080.0740842231307</v>
      </c>
    </row>
    <row r="373" spans="1:6" ht="15.75" customHeight="1" x14ac:dyDescent="0.2">
      <c r="A373" s="61">
        <v>44851</v>
      </c>
      <c r="B373" s="46" t="s">
        <v>10</v>
      </c>
      <c r="C373" s="72">
        <v>-357967.86045475438</v>
      </c>
      <c r="D373" s="72">
        <v>2280.0500665907921</v>
      </c>
      <c r="E373" s="72" t="s">
        <v>8</v>
      </c>
      <c r="F373" s="47">
        <v>32156.075210178977</v>
      </c>
    </row>
    <row r="374" spans="1:6" ht="15.75" customHeight="1" x14ac:dyDescent="0.2">
      <c r="A374" s="61">
        <v>44851</v>
      </c>
      <c r="B374" s="46" t="s">
        <v>10</v>
      </c>
      <c r="C374" s="72">
        <v>-1028884.4541897913</v>
      </c>
      <c r="D374" s="72">
        <v>6553.404166813958</v>
      </c>
      <c r="E374" s="72" t="s">
        <v>59</v>
      </c>
      <c r="F374" s="47">
        <v>28662.586634568022</v>
      </c>
    </row>
    <row r="375" spans="1:6" ht="15.75" customHeight="1" x14ac:dyDescent="0.2">
      <c r="A375" s="62">
        <v>44851</v>
      </c>
      <c r="B375" s="44" t="s">
        <v>10</v>
      </c>
      <c r="C375" s="45">
        <v>-674316.09308942407</v>
      </c>
      <c r="D375" s="45">
        <v>4295.0069623530198</v>
      </c>
      <c r="E375" s="45" t="s">
        <v>65</v>
      </c>
      <c r="F375" s="48">
        <v>220578.32710381938</v>
      </c>
    </row>
    <row r="376" spans="1:6" ht="15.75" customHeight="1" x14ac:dyDescent="0.2">
      <c r="A376" s="63">
        <v>44852</v>
      </c>
      <c r="B376" s="55" t="s">
        <v>10</v>
      </c>
      <c r="C376" s="73">
        <v>-6542.1922057155271</v>
      </c>
      <c r="D376" s="73">
        <v>41.670014049143482</v>
      </c>
      <c r="E376" s="73" t="s">
        <v>51</v>
      </c>
      <c r="F376" s="74">
        <v>18915.353193608749</v>
      </c>
    </row>
    <row r="377" spans="1:6" ht="15.75" customHeight="1" x14ac:dyDescent="0.2">
      <c r="A377" s="61">
        <v>44852</v>
      </c>
      <c r="B377" s="46" t="s">
        <v>10</v>
      </c>
      <c r="C377" s="72">
        <v>-25263.775717614459</v>
      </c>
      <c r="D377" s="72">
        <v>160.91576890200292</v>
      </c>
      <c r="E377" s="72" t="s">
        <v>51</v>
      </c>
      <c r="F377" s="47">
        <v>73044.818262188041</v>
      </c>
    </row>
    <row r="378" spans="1:6" ht="15.75" customHeight="1" x14ac:dyDescent="0.2">
      <c r="A378" s="61">
        <v>44852</v>
      </c>
      <c r="B378" s="46" t="s">
        <v>10</v>
      </c>
      <c r="C378" s="72">
        <v>-16346.313058201447</v>
      </c>
      <c r="D378" s="72">
        <v>104.11664368281177</v>
      </c>
      <c r="E378" s="72" t="s">
        <v>53</v>
      </c>
      <c r="F378" s="47">
        <v>15572.169383345767</v>
      </c>
    </row>
    <row r="379" spans="1:6" ht="15.75" customHeight="1" x14ac:dyDescent="0.2">
      <c r="A379" s="61">
        <v>44852</v>
      </c>
      <c r="B379" s="46" t="s">
        <v>10</v>
      </c>
      <c r="C379" s="72">
        <v>-198957.28752162645</v>
      </c>
      <c r="D379" s="72">
        <v>1267.2438695644996</v>
      </c>
      <c r="E379" s="72" t="s">
        <v>54</v>
      </c>
      <c r="F379" s="47">
        <v>447029.62913662783</v>
      </c>
    </row>
    <row r="380" spans="1:6" ht="15.75" customHeight="1" x14ac:dyDescent="0.2">
      <c r="A380" s="61">
        <v>44852</v>
      </c>
      <c r="B380" s="46" t="s">
        <v>10</v>
      </c>
      <c r="C380" s="72">
        <v>-308827.69784466329</v>
      </c>
      <c r="D380" s="72">
        <v>1967.0554002844794</v>
      </c>
      <c r="E380" s="72" t="s">
        <v>54</v>
      </c>
      <c r="F380" s="47">
        <v>693893.31224980601</v>
      </c>
    </row>
    <row r="381" spans="1:6" ht="15.75" customHeight="1" x14ac:dyDescent="0.2">
      <c r="A381" s="61">
        <v>44852</v>
      </c>
      <c r="B381" s="46" t="s">
        <v>10</v>
      </c>
      <c r="C381" s="72">
        <v>-119912.76402386588</v>
      </c>
      <c r="D381" s="72">
        <v>763.77556703099287</v>
      </c>
      <c r="E381" s="72" t="s">
        <v>52</v>
      </c>
      <c r="F381" s="47">
        <v>54144.26718321861</v>
      </c>
    </row>
    <row r="382" spans="1:6" ht="15.75" customHeight="1" x14ac:dyDescent="0.2">
      <c r="A382" s="61">
        <v>44852</v>
      </c>
      <c r="B382" s="46" t="s">
        <v>10</v>
      </c>
      <c r="C382" s="72">
        <v>-30248.790275001418</v>
      </c>
      <c r="D382" s="72">
        <v>192.66745398090075</v>
      </c>
      <c r="E382" s="72" t="s">
        <v>55</v>
      </c>
      <c r="F382" s="47">
        <v>19665.400890206565</v>
      </c>
    </row>
    <row r="383" spans="1:6" ht="15.75" customHeight="1" x14ac:dyDescent="0.2">
      <c r="A383" s="61">
        <v>44852</v>
      </c>
      <c r="B383" s="46" t="s">
        <v>10</v>
      </c>
      <c r="C383" s="72">
        <v>-93881.977696651069</v>
      </c>
      <c r="D383" s="72">
        <v>597.97438023344625</v>
      </c>
      <c r="E383" s="72" t="s">
        <v>56</v>
      </c>
      <c r="F383" s="47">
        <v>512854.14452798106</v>
      </c>
    </row>
    <row r="384" spans="1:6" ht="15.75" customHeight="1" x14ac:dyDescent="0.2">
      <c r="A384" s="62">
        <v>44852</v>
      </c>
      <c r="B384" s="44" t="s">
        <v>10</v>
      </c>
      <c r="C384" s="45">
        <v>-183243.80157988344</v>
      </c>
      <c r="D384" s="45">
        <v>1167.1579718463913</v>
      </c>
      <c r="E384" s="45" t="s">
        <v>65</v>
      </c>
      <c r="F384" s="48">
        <v>60251.223788094416</v>
      </c>
    </row>
    <row r="385" spans="1:6" ht="15.75" customHeight="1" x14ac:dyDescent="0.2">
      <c r="A385" s="63">
        <v>44853</v>
      </c>
      <c r="B385" s="55" t="s">
        <v>10</v>
      </c>
      <c r="C385" s="73">
        <v>-13003.870637765096</v>
      </c>
      <c r="D385" s="73">
        <v>82.827201514427358</v>
      </c>
      <c r="E385" s="73" t="s">
        <v>51</v>
      </c>
      <c r="F385" s="74">
        <v>37250.550236040581</v>
      </c>
    </row>
    <row r="386" spans="1:6" ht="15.75" customHeight="1" x14ac:dyDescent="0.2">
      <c r="A386" s="61">
        <v>44853</v>
      </c>
      <c r="B386" s="46" t="s">
        <v>10</v>
      </c>
      <c r="C386" s="72">
        <v>-50246.950485203692</v>
      </c>
      <c r="D386" s="72">
        <v>320.04427060639296</v>
      </c>
      <c r="E386" s="72" t="s">
        <v>51</v>
      </c>
      <c r="F386" s="47">
        <v>143936.10990109073</v>
      </c>
    </row>
    <row r="387" spans="1:6" ht="15.75" customHeight="1" x14ac:dyDescent="0.2">
      <c r="A387" s="61">
        <v>44853</v>
      </c>
      <c r="B387" s="46" t="s">
        <v>10</v>
      </c>
      <c r="C387" s="72">
        <v>-32870.688967688955</v>
      </c>
      <c r="D387" s="72">
        <v>209.36744565406977</v>
      </c>
      <c r="E387" s="72" t="s">
        <v>53</v>
      </c>
      <c r="F387" s="47">
        <v>31101.86134032777</v>
      </c>
    </row>
    <row r="388" spans="1:6" ht="15.75" customHeight="1" x14ac:dyDescent="0.2">
      <c r="A388" s="61">
        <v>44853</v>
      </c>
      <c r="B388" s="46" t="s">
        <v>10</v>
      </c>
      <c r="C388" s="72">
        <v>-398331.02262590092</v>
      </c>
      <c r="D388" s="72">
        <v>2537.1402715025538</v>
      </c>
      <c r="E388" s="72" t="s">
        <v>54</v>
      </c>
      <c r="F388" s="47">
        <v>891443.19118302304</v>
      </c>
    </row>
    <row r="389" spans="1:6" ht="15.75" customHeight="1" x14ac:dyDescent="0.2">
      <c r="A389" s="61">
        <v>44853</v>
      </c>
      <c r="B389" s="46" t="s">
        <v>10</v>
      </c>
      <c r="C389" s="72">
        <v>-618981.23953185428</v>
      </c>
      <c r="D389" s="72">
        <v>3942.555665807989</v>
      </c>
      <c r="E389" s="72" t="s">
        <v>54</v>
      </c>
      <c r="F389" s="47">
        <v>1385246.3908363942</v>
      </c>
    </row>
    <row r="390" spans="1:6" ht="15.75" customHeight="1" x14ac:dyDescent="0.2">
      <c r="A390" s="61">
        <v>44853</v>
      </c>
      <c r="B390" s="46" t="s">
        <v>10</v>
      </c>
      <c r="C390" s="72">
        <v>-237918.09377945081</v>
      </c>
      <c r="D390" s="72">
        <v>1515.4018712066929</v>
      </c>
      <c r="E390" s="72" t="s">
        <v>52</v>
      </c>
      <c r="F390" s="47">
        <v>106814.34673525667</v>
      </c>
    </row>
    <row r="391" spans="1:6" ht="15.75" customHeight="1" x14ac:dyDescent="0.2">
      <c r="A391" s="61">
        <v>44853</v>
      </c>
      <c r="B391" s="46" t="s">
        <v>10</v>
      </c>
      <c r="C391" s="72">
        <v>-60500.398245535296</v>
      </c>
      <c r="D391" s="72">
        <v>385.3528550671038</v>
      </c>
      <c r="E391" s="72" t="s">
        <v>55</v>
      </c>
      <c r="F391" s="47">
        <v>39017.887729641421</v>
      </c>
    </row>
    <row r="392" spans="1:6" ht="15.75" customHeight="1" x14ac:dyDescent="0.2">
      <c r="A392" s="61">
        <v>44853</v>
      </c>
      <c r="B392" s="46" t="s">
        <v>10</v>
      </c>
      <c r="C392" s="72">
        <v>-186664.89322700686</v>
      </c>
      <c r="D392" s="72">
        <v>1188.9483645032285</v>
      </c>
      <c r="E392" s="72" t="s">
        <v>56</v>
      </c>
      <c r="F392" s="47">
        <v>999312.39459120715</v>
      </c>
    </row>
    <row r="393" spans="1:6" ht="15.75" customHeight="1" x14ac:dyDescent="0.2">
      <c r="A393" s="62">
        <v>44853</v>
      </c>
      <c r="B393" s="44" t="s">
        <v>10</v>
      </c>
      <c r="C393" s="45">
        <v>-369289.9782294078</v>
      </c>
      <c r="D393" s="45">
        <v>2352.1654664293492</v>
      </c>
      <c r="E393" s="45" t="s">
        <v>65</v>
      </c>
      <c r="F393" s="48">
        <v>119987.28146279209</v>
      </c>
    </row>
    <row r="394" spans="1:6" ht="15.75" customHeight="1" x14ac:dyDescent="0.2">
      <c r="A394" s="63">
        <v>44854</v>
      </c>
      <c r="B394" s="55" t="s">
        <v>10</v>
      </c>
      <c r="C394" s="73">
        <v>-2074644.8544116891</v>
      </c>
      <c r="D394" s="73">
        <v>13214.298435743243</v>
      </c>
      <c r="E394" s="73" t="s">
        <v>60</v>
      </c>
      <c r="F394" s="74">
        <v>207182.29109826818</v>
      </c>
    </row>
    <row r="395" spans="1:6" ht="15.75" customHeight="1" x14ac:dyDescent="0.2">
      <c r="A395" s="61">
        <v>44854</v>
      </c>
      <c r="B395" s="46" t="s">
        <v>10</v>
      </c>
      <c r="C395" s="72">
        <v>-645329.94249255164</v>
      </c>
      <c r="D395" s="72">
        <v>4110.3817993156154</v>
      </c>
      <c r="E395" s="72" t="s">
        <v>61</v>
      </c>
      <c r="F395" s="47">
        <v>893271623.67726934</v>
      </c>
    </row>
    <row r="396" spans="1:6" ht="15.75" customHeight="1" x14ac:dyDescent="0.2">
      <c r="A396" s="61">
        <v>44854</v>
      </c>
      <c r="B396" s="46" t="s">
        <v>10</v>
      </c>
      <c r="C396" s="72">
        <v>-5846298.7929903409</v>
      </c>
      <c r="D396" s="72">
        <v>37237.571929874779</v>
      </c>
      <c r="E396" s="72" t="s">
        <v>10</v>
      </c>
      <c r="F396" s="47">
        <v>5846298.7929903399</v>
      </c>
    </row>
    <row r="397" spans="1:6" ht="15.75" customHeight="1" x14ac:dyDescent="0.2">
      <c r="A397" s="61">
        <v>44854</v>
      </c>
      <c r="B397" s="46" t="s">
        <v>10</v>
      </c>
      <c r="C397" s="72">
        <v>-405099.64553738059</v>
      </c>
      <c r="D397" s="72">
        <v>2580.252519346373</v>
      </c>
      <c r="E397" s="72" t="s">
        <v>62</v>
      </c>
      <c r="F397" s="47">
        <v>721258.37692603515</v>
      </c>
    </row>
    <row r="398" spans="1:6" ht="15.75" customHeight="1" x14ac:dyDescent="0.2">
      <c r="A398" s="61">
        <v>44854</v>
      </c>
      <c r="B398" s="46" t="s">
        <v>10</v>
      </c>
      <c r="C398" s="72">
        <v>-308430.89067881653</v>
      </c>
      <c r="D398" s="72">
        <v>1964.5279661071118</v>
      </c>
      <c r="E398" s="72" t="s">
        <v>63</v>
      </c>
      <c r="F398" s="47">
        <v>26825.203839787897</v>
      </c>
    </row>
    <row r="399" spans="1:6" ht="15.75" customHeight="1" x14ac:dyDescent="0.2">
      <c r="A399" s="61">
        <v>44854</v>
      </c>
      <c r="B399" s="46" t="s">
        <v>10</v>
      </c>
      <c r="C399" s="72">
        <v>-309263.91577494756</v>
      </c>
      <c r="D399" s="72">
        <v>1969.8338584391563</v>
      </c>
      <c r="E399" s="72" t="s">
        <v>65</v>
      </c>
      <c r="F399" s="47">
        <v>100120.42257892051</v>
      </c>
    </row>
    <row r="400" spans="1:6" ht="15.75" customHeight="1" x14ac:dyDescent="0.2">
      <c r="A400" s="62">
        <v>44854</v>
      </c>
      <c r="B400" s="44" t="s">
        <v>10</v>
      </c>
      <c r="C400" s="45">
        <v>-154679.15369937464</v>
      </c>
      <c r="D400" s="45">
        <v>985.21753948646267</v>
      </c>
      <c r="E400" s="45" t="s">
        <v>64</v>
      </c>
      <c r="F400" s="48">
        <v>107935.61207487011</v>
      </c>
    </row>
    <row r="401" spans="1:6" ht="15.75" customHeight="1" x14ac:dyDescent="0.2">
      <c r="A401" s="63">
        <v>44855</v>
      </c>
      <c r="B401" s="55" t="s">
        <v>10</v>
      </c>
      <c r="C401" s="73">
        <v>-6658.6306442139876</v>
      </c>
      <c r="D401" s="73">
        <v>42.411660154229217</v>
      </c>
      <c r="E401" s="73" t="s">
        <v>51</v>
      </c>
      <c r="F401" s="74">
        <v>19093.280815837883</v>
      </c>
    </row>
    <row r="402" spans="1:6" ht="15.75" customHeight="1" x14ac:dyDescent="0.2">
      <c r="A402" s="61">
        <v>44855</v>
      </c>
      <c r="B402" s="46" t="s">
        <v>10</v>
      </c>
      <c r="C402" s="72">
        <v>-32622.784754650111</v>
      </c>
      <c r="D402" s="72">
        <v>207.78843792770772</v>
      </c>
      <c r="E402" s="72" t="s">
        <v>51</v>
      </c>
      <c r="F402" s="47">
        <v>93544.156989157695</v>
      </c>
    </row>
    <row r="403" spans="1:6" ht="15.75" customHeight="1" x14ac:dyDescent="0.2">
      <c r="A403" s="61">
        <v>44855</v>
      </c>
      <c r="B403" s="46" t="s">
        <v>10</v>
      </c>
      <c r="C403" s="72">
        <v>-47351.060674351873</v>
      </c>
      <c r="D403" s="72">
        <v>301.59911257548964</v>
      </c>
      <c r="E403" s="72" t="s">
        <v>54</v>
      </c>
      <c r="F403" s="47">
        <v>105046.32978343646</v>
      </c>
    </row>
    <row r="404" spans="1:6" ht="15.75" customHeight="1" x14ac:dyDescent="0.2">
      <c r="A404" s="61">
        <v>44855</v>
      </c>
      <c r="B404" s="46" t="s">
        <v>10</v>
      </c>
      <c r="C404" s="72">
        <v>-469399.00622434635</v>
      </c>
      <c r="D404" s="72">
        <v>2989.8025874162186</v>
      </c>
      <c r="E404" s="72" t="s">
        <v>54</v>
      </c>
      <c r="F404" s="47">
        <v>1041341.8856014877</v>
      </c>
    </row>
    <row r="405" spans="1:6" ht="15.75" customHeight="1" x14ac:dyDescent="0.2">
      <c r="A405" s="61">
        <v>44855</v>
      </c>
      <c r="B405" s="46" t="s">
        <v>10</v>
      </c>
      <c r="C405" s="72">
        <v>-77869.702726545904</v>
      </c>
      <c r="D405" s="72">
        <v>495.98536768500577</v>
      </c>
      <c r="E405" s="72" t="s">
        <v>56</v>
      </c>
      <c r="F405" s="47">
        <v>422183.45791974402</v>
      </c>
    </row>
    <row r="406" spans="1:6" ht="15.75" customHeight="1" x14ac:dyDescent="0.2">
      <c r="A406" s="61">
        <v>44855</v>
      </c>
      <c r="B406" s="46" t="s">
        <v>10</v>
      </c>
      <c r="C406" s="72">
        <v>-38597.194425117312</v>
      </c>
      <c r="D406" s="72">
        <v>245.84200270775358</v>
      </c>
      <c r="E406" s="72" t="s">
        <v>57</v>
      </c>
      <c r="F406" s="47">
        <v>284750.31365298718</v>
      </c>
    </row>
    <row r="407" spans="1:6" ht="15.75" customHeight="1" x14ac:dyDescent="0.2">
      <c r="A407" s="61">
        <v>44855</v>
      </c>
      <c r="B407" s="46" t="s">
        <v>10</v>
      </c>
      <c r="C407" s="72">
        <v>-7858.2503751373024</v>
      </c>
      <c r="D407" s="72">
        <v>50.052550160110208</v>
      </c>
      <c r="E407" s="72" t="s">
        <v>58</v>
      </c>
      <c r="F407" s="47">
        <v>3398.690126132095</v>
      </c>
    </row>
    <row r="408" spans="1:6" ht="15.75" customHeight="1" x14ac:dyDescent="0.2">
      <c r="A408" s="61">
        <v>44855</v>
      </c>
      <c r="B408" s="46" t="s">
        <v>10</v>
      </c>
      <c r="C408" s="72">
        <v>-201493.09514460867</v>
      </c>
      <c r="D408" s="72">
        <v>1283.3955104752145</v>
      </c>
      <c r="E408" s="72" t="s">
        <v>8</v>
      </c>
      <c r="F408" s="47">
        <v>18012.005001037731</v>
      </c>
    </row>
    <row r="409" spans="1:6" ht="15.75" customHeight="1" x14ac:dyDescent="0.2">
      <c r="A409" s="61">
        <v>44855</v>
      </c>
      <c r="B409" s="46" t="s">
        <v>10</v>
      </c>
      <c r="C409" s="72">
        <v>-585718.38822175504</v>
      </c>
      <c r="D409" s="72">
        <v>3730.6903708392042</v>
      </c>
      <c r="E409" s="72" t="s">
        <v>59</v>
      </c>
      <c r="F409" s="47">
        <v>16233.362155102794</v>
      </c>
    </row>
    <row r="410" spans="1:6" ht="15.75" customHeight="1" x14ac:dyDescent="0.2">
      <c r="A410" s="62">
        <v>44855</v>
      </c>
      <c r="B410" s="44" t="s">
        <v>10</v>
      </c>
      <c r="C410" s="45">
        <v>-389033.35314639914</v>
      </c>
      <c r="D410" s="45">
        <v>2477.9194467923512</v>
      </c>
      <c r="E410" s="45" t="s">
        <v>65</v>
      </c>
      <c r="F410" s="48">
        <v>126639.45751905069</v>
      </c>
    </row>
    <row r="411" spans="1:6" ht="15.75" customHeight="1" x14ac:dyDescent="0.2">
      <c r="A411" s="63">
        <v>44858</v>
      </c>
      <c r="B411" s="55" t="s">
        <v>10</v>
      </c>
      <c r="C411" s="73">
        <v>-2075666.018434939</v>
      </c>
      <c r="D411" s="73">
        <v>13220.802665190695</v>
      </c>
      <c r="E411" s="73" t="s">
        <v>60</v>
      </c>
      <c r="F411" s="74">
        <v>209878.52313604348</v>
      </c>
    </row>
    <row r="412" spans="1:6" ht="15.75" customHeight="1" x14ac:dyDescent="0.2">
      <c r="A412" s="61">
        <v>44858</v>
      </c>
      <c r="B412" s="46" t="s">
        <v>10</v>
      </c>
      <c r="C412" s="72">
        <v>-645906.42225734948</v>
      </c>
      <c r="D412" s="72">
        <v>4114.0536449512701</v>
      </c>
      <c r="E412" s="72" t="s">
        <v>61</v>
      </c>
      <c r="F412" s="47">
        <v>902755998.75172997</v>
      </c>
    </row>
    <row r="413" spans="1:6" ht="15.75" customHeight="1" x14ac:dyDescent="0.2">
      <c r="A413" s="61">
        <v>44858</v>
      </c>
      <c r="B413" s="46" t="s">
        <v>10</v>
      </c>
      <c r="C413" s="72">
        <v>-5877161.3753558248</v>
      </c>
      <c r="D413" s="72">
        <v>37434.14888761672</v>
      </c>
      <c r="E413" s="72" t="s">
        <v>10</v>
      </c>
      <c r="F413" s="47">
        <v>5877161.3753558248</v>
      </c>
    </row>
    <row r="414" spans="1:6" ht="15.75" customHeight="1" x14ac:dyDescent="0.2">
      <c r="A414" s="61">
        <v>44858</v>
      </c>
      <c r="B414" s="46" t="s">
        <v>10</v>
      </c>
      <c r="C414" s="72">
        <v>-406747.22191266861</v>
      </c>
      <c r="D414" s="72">
        <v>2590.7466363864241</v>
      </c>
      <c r="E414" s="72" t="s">
        <v>62</v>
      </c>
      <c r="F414" s="47">
        <v>726693.88339349499</v>
      </c>
    </row>
    <row r="415" spans="1:6" ht="15.75" customHeight="1" x14ac:dyDescent="0.2">
      <c r="A415" s="61">
        <v>44858</v>
      </c>
      <c r="B415" s="46" t="s">
        <v>10</v>
      </c>
      <c r="C415" s="72">
        <v>-308735.2795123515</v>
      </c>
      <c r="D415" s="72">
        <v>1966.4667484863153</v>
      </c>
      <c r="E415" s="72" t="s">
        <v>63</v>
      </c>
      <c r="F415" s="47">
        <v>27338.416525316199</v>
      </c>
    </row>
    <row r="416" spans="1:6" ht="15.75" customHeight="1" x14ac:dyDescent="0.2">
      <c r="A416" s="61">
        <v>44858</v>
      </c>
      <c r="B416" s="46" t="s">
        <v>10</v>
      </c>
      <c r="C416" s="72">
        <v>-311894.75403972802</v>
      </c>
      <c r="D416" s="72">
        <v>1986.590790061962</v>
      </c>
      <c r="E416" s="72" t="s">
        <v>65</v>
      </c>
      <c r="F416" s="47">
        <v>101855.00115109854</v>
      </c>
    </row>
    <row r="417" spans="1:6" ht="15.75" customHeight="1" x14ac:dyDescent="0.2">
      <c r="A417" s="62">
        <v>44858</v>
      </c>
      <c r="B417" s="44" t="s">
        <v>10</v>
      </c>
      <c r="C417" s="45">
        <v>-154720.93751470314</v>
      </c>
      <c r="D417" s="45">
        <v>985.48367843759956</v>
      </c>
      <c r="E417" s="45" t="s">
        <v>64</v>
      </c>
      <c r="F417" s="48">
        <v>108918.50049349973</v>
      </c>
    </row>
    <row r="418" spans="1:6" ht="15.75" customHeight="1" x14ac:dyDescent="0.2">
      <c r="A418" s="63">
        <v>44859</v>
      </c>
      <c r="B418" s="55" t="s">
        <v>10</v>
      </c>
      <c r="C418" s="73">
        <v>-9794.6281035205957</v>
      </c>
      <c r="D418" s="73">
        <v>62.386166264462396</v>
      </c>
      <c r="E418" s="73" t="s">
        <v>51</v>
      </c>
      <c r="F418" s="74">
        <v>28823.918115606866</v>
      </c>
    </row>
    <row r="419" spans="1:6" ht="15.75" customHeight="1" x14ac:dyDescent="0.2">
      <c r="A419" s="61">
        <v>44859</v>
      </c>
      <c r="B419" s="46" t="s">
        <v>10</v>
      </c>
      <c r="C419" s="72">
        <v>-37916.680478371054</v>
      </c>
      <c r="D419" s="72">
        <v>241.50751897051626</v>
      </c>
      <c r="E419" s="72" t="s">
        <v>51</v>
      </c>
      <c r="F419" s="47">
        <v>111582.31652831826</v>
      </c>
    </row>
    <row r="420" spans="1:6" ht="15.75" customHeight="1" x14ac:dyDescent="0.2">
      <c r="A420" s="61">
        <v>44859</v>
      </c>
      <c r="B420" s="46" t="s">
        <v>10</v>
      </c>
      <c r="C420" s="72">
        <v>-24444.216134698436</v>
      </c>
      <c r="D420" s="72">
        <v>155.69564417005373</v>
      </c>
      <c r="E420" s="72" t="s">
        <v>53</v>
      </c>
      <c r="F420" s="47">
        <v>23132.351188654131</v>
      </c>
    </row>
    <row r="421" spans="1:6" ht="15.75" customHeight="1" x14ac:dyDescent="0.2">
      <c r="A421" s="61">
        <v>44859</v>
      </c>
      <c r="B421" s="46" t="s">
        <v>10</v>
      </c>
      <c r="C421" s="72">
        <v>-295276.25603768078</v>
      </c>
      <c r="D421" s="72">
        <v>1880.7404843164381</v>
      </c>
      <c r="E421" s="72" t="s">
        <v>54</v>
      </c>
      <c r="F421" s="47">
        <v>661832.12863151624</v>
      </c>
    </row>
    <row r="422" spans="1:6" ht="15.75" customHeight="1" x14ac:dyDescent="0.2">
      <c r="A422" s="61">
        <v>44859</v>
      </c>
      <c r="B422" s="46" t="s">
        <v>10</v>
      </c>
      <c r="C422" s="72">
        <v>-469682.06358831725</v>
      </c>
      <c r="D422" s="72">
        <v>2991.6055005625303</v>
      </c>
      <c r="E422" s="72" t="s">
        <v>54</v>
      </c>
      <c r="F422" s="47">
        <v>1052745.2633544328</v>
      </c>
    </row>
    <row r="423" spans="1:6" ht="15.75" customHeight="1" x14ac:dyDescent="0.2">
      <c r="A423" s="61">
        <v>44859</v>
      </c>
      <c r="B423" s="46" t="s">
        <v>10</v>
      </c>
      <c r="C423" s="72">
        <v>-173998.11721460716</v>
      </c>
      <c r="D423" s="72">
        <v>1108.2682625134214</v>
      </c>
      <c r="E423" s="72" t="s">
        <v>52</v>
      </c>
      <c r="F423" s="47">
        <v>77976.058057157759</v>
      </c>
    </row>
    <row r="424" spans="1:6" ht="15.75" customHeight="1" x14ac:dyDescent="0.2">
      <c r="A424" s="61">
        <v>44859</v>
      </c>
      <c r="B424" s="46" t="s">
        <v>10</v>
      </c>
      <c r="C424" s="72">
        <v>-45478.453546445118</v>
      </c>
      <c r="D424" s="72">
        <v>289.67167863977784</v>
      </c>
      <c r="E424" s="72" t="s">
        <v>55</v>
      </c>
      <c r="F424" s="47">
        <v>30156.613647123242</v>
      </c>
    </row>
    <row r="425" spans="1:6" ht="15.75" customHeight="1" x14ac:dyDescent="0.2">
      <c r="A425" s="61">
        <v>44859</v>
      </c>
      <c r="B425" s="46" t="s">
        <v>10</v>
      </c>
      <c r="C425" s="72">
        <v>-139418.21917508144</v>
      </c>
      <c r="D425" s="72">
        <v>888.01413487313016</v>
      </c>
      <c r="E425" s="72" t="s">
        <v>56</v>
      </c>
      <c r="F425" s="47">
        <v>775824.57144107949</v>
      </c>
    </row>
    <row r="426" spans="1:6" ht="15.75" customHeight="1" x14ac:dyDescent="0.2">
      <c r="A426" s="62">
        <v>44859</v>
      </c>
      <c r="B426" s="44" t="s">
        <v>10</v>
      </c>
      <c r="C426" s="45">
        <v>-280662.2115245125</v>
      </c>
      <c r="D426" s="45">
        <v>1787.6573982453026</v>
      </c>
      <c r="E426" s="45" t="s">
        <v>65</v>
      </c>
      <c r="F426" s="48">
        <v>93234.881112445146</v>
      </c>
    </row>
    <row r="427" spans="1:6" ht="15.75" customHeight="1" x14ac:dyDescent="0.2">
      <c r="A427" s="63">
        <v>44860</v>
      </c>
      <c r="B427" s="55" t="s">
        <v>10</v>
      </c>
      <c r="C427" s="73">
        <v>-6696.7578420253221</v>
      </c>
      <c r="D427" s="73">
        <v>42.654508547931989</v>
      </c>
      <c r="E427" s="73" t="s">
        <v>51</v>
      </c>
      <c r="F427" s="74">
        <v>19791.544876303538</v>
      </c>
    </row>
    <row r="428" spans="1:6" ht="15.75" customHeight="1" x14ac:dyDescent="0.2">
      <c r="A428" s="61">
        <v>44860</v>
      </c>
      <c r="B428" s="46" t="s">
        <v>10</v>
      </c>
      <c r="C428" s="72">
        <v>-32506.217180793119</v>
      </c>
      <c r="D428" s="72">
        <v>207.04596930441477</v>
      </c>
      <c r="E428" s="72" t="s">
        <v>51</v>
      </c>
      <c r="F428" s="47">
        <v>96068.615779298692</v>
      </c>
    </row>
    <row r="429" spans="1:6" ht="15.75" customHeight="1" x14ac:dyDescent="0.2">
      <c r="A429" s="61">
        <v>44860</v>
      </c>
      <c r="B429" s="46" t="s">
        <v>10</v>
      </c>
      <c r="C429" s="72">
        <v>-46797.581471691163</v>
      </c>
      <c r="D429" s="72">
        <v>298.0737673356125</v>
      </c>
      <c r="E429" s="72" t="s">
        <v>54</v>
      </c>
      <c r="F429" s="47">
        <v>104791.44202455298</v>
      </c>
    </row>
    <row r="430" spans="1:6" ht="15.75" customHeight="1" x14ac:dyDescent="0.2">
      <c r="A430" s="61">
        <v>44860</v>
      </c>
      <c r="B430" s="46" t="s">
        <v>10</v>
      </c>
      <c r="C430" s="72">
        <v>-471019.04896932619</v>
      </c>
      <c r="D430" s="72">
        <v>3000.1213310148164</v>
      </c>
      <c r="E430" s="72" t="s">
        <v>54</v>
      </c>
      <c r="F430" s="47">
        <v>1054728.9797954061</v>
      </c>
    </row>
    <row r="431" spans="1:6" ht="15.75" customHeight="1" x14ac:dyDescent="0.2">
      <c r="A431" s="61">
        <v>44860</v>
      </c>
      <c r="B431" s="46" t="s">
        <v>10</v>
      </c>
      <c r="C431" s="72">
        <v>-77249.046352562655</v>
      </c>
      <c r="D431" s="72">
        <v>492.03214237301052</v>
      </c>
      <c r="E431" s="72" t="s">
        <v>56</v>
      </c>
      <c r="F431" s="47">
        <v>436260.24277997186</v>
      </c>
    </row>
    <row r="432" spans="1:6" ht="15.75" customHeight="1" x14ac:dyDescent="0.2">
      <c r="A432" s="61">
        <v>44860</v>
      </c>
      <c r="B432" s="46" t="s">
        <v>10</v>
      </c>
      <c r="C432" s="72">
        <v>-38455.906868381498</v>
      </c>
      <c r="D432" s="72">
        <v>244.94208196421337</v>
      </c>
      <c r="E432" s="72" t="s">
        <v>57</v>
      </c>
      <c r="F432" s="47">
        <v>290401.38198230742</v>
      </c>
    </row>
    <row r="433" spans="1:6" ht="15.75" customHeight="1" x14ac:dyDescent="0.2">
      <c r="A433" s="61">
        <v>44860</v>
      </c>
      <c r="B433" s="46" t="s">
        <v>10</v>
      </c>
      <c r="C433" s="72">
        <v>-8007.1901135885155</v>
      </c>
      <c r="D433" s="72">
        <v>51.001210914576532</v>
      </c>
      <c r="E433" s="72" t="s">
        <v>58</v>
      </c>
      <c r="F433" s="47">
        <v>3472.691242281322</v>
      </c>
    </row>
    <row r="434" spans="1:6" ht="15.75" customHeight="1" x14ac:dyDescent="0.2">
      <c r="A434" s="61">
        <v>44860</v>
      </c>
      <c r="B434" s="46" t="s">
        <v>10</v>
      </c>
      <c r="C434" s="72">
        <v>-199069.26141792795</v>
      </c>
      <c r="D434" s="72">
        <v>1267.9570790950825</v>
      </c>
      <c r="E434" s="72" t="s">
        <v>8</v>
      </c>
      <c r="F434" s="47">
        <v>18354.840803452826</v>
      </c>
    </row>
    <row r="435" spans="1:6" ht="15.75" customHeight="1" x14ac:dyDescent="0.2">
      <c r="A435" s="61">
        <v>44860</v>
      </c>
      <c r="B435" s="46" t="s">
        <v>10</v>
      </c>
      <c r="C435" s="72">
        <v>-598126.41053361911</v>
      </c>
      <c r="D435" s="72">
        <v>3809.722360086746</v>
      </c>
      <c r="E435" s="72" t="s">
        <v>59</v>
      </c>
      <c r="F435" s="47">
        <v>17053.794158858069</v>
      </c>
    </row>
    <row r="436" spans="1:6" ht="15.75" customHeight="1" x14ac:dyDescent="0.2">
      <c r="A436" s="62">
        <v>44860</v>
      </c>
      <c r="B436" s="44" t="s">
        <v>10</v>
      </c>
      <c r="C436" s="45">
        <v>-392711.3664283512</v>
      </c>
      <c r="D436" s="45">
        <v>2501.3462829831287</v>
      </c>
      <c r="E436" s="45" t="s">
        <v>65</v>
      </c>
      <c r="F436" s="48">
        <v>131856.09287165682</v>
      </c>
    </row>
    <row r="437" spans="1:6" ht="15.75" customHeight="1" x14ac:dyDescent="0.2">
      <c r="A437" s="63">
        <v>44861</v>
      </c>
      <c r="B437" s="55" t="s">
        <v>10</v>
      </c>
      <c r="C437" s="73">
        <v>-13348.60153830468</v>
      </c>
      <c r="D437" s="73">
        <v>85.02293973442471</v>
      </c>
      <c r="E437" s="73" t="s">
        <v>51</v>
      </c>
      <c r="F437" s="74">
        <v>39123.741345957322</v>
      </c>
    </row>
    <row r="438" spans="1:6" ht="15.75" customHeight="1" x14ac:dyDescent="0.2">
      <c r="A438" s="61">
        <v>44861</v>
      </c>
      <c r="B438" s="46" t="s">
        <v>10</v>
      </c>
      <c r="C438" s="72">
        <v>-65353.526996661414</v>
      </c>
      <c r="D438" s="72">
        <v>416.26450316344852</v>
      </c>
      <c r="E438" s="72" t="s">
        <v>51</v>
      </c>
      <c r="F438" s="47">
        <v>191546.24392123043</v>
      </c>
    </row>
    <row r="439" spans="1:6" ht="15.75" customHeight="1" x14ac:dyDescent="0.2">
      <c r="A439" s="61">
        <v>44861</v>
      </c>
      <c r="B439" s="46" t="s">
        <v>10</v>
      </c>
      <c r="C439" s="72">
        <v>-94076.857501160819</v>
      </c>
      <c r="D439" s="72">
        <v>599.2156528736358</v>
      </c>
      <c r="E439" s="72" t="s">
        <v>54</v>
      </c>
      <c r="F439" s="47">
        <v>210576.26740610227</v>
      </c>
    </row>
    <row r="440" spans="1:6" ht="15.75" customHeight="1" x14ac:dyDescent="0.2">
      <c r="A440" s="61">
        <v>44861</v>
      </c>
      <c r="B440" s="46" t="s">
        <v>10</v>
      </c>
      <c r="C440" s="72">
        <v>-946321.14512640343</v>
      </c>
      <c r="D440" s="72">
        <v>6027.5232173656268</v>
      </c>
      <c r="E440" s="72" t="s">
        <v>54</v>
      </c>
      <c r="F440" s="47">
        <v>2118191.2300347365</v>
      </c>
    </row>
    <row r="441" spans="1:6" ht="15.75" customHeight="1" x14ac:dyDescent="0.2">
      <c r="A441" s="61">
        <v>44861</v>
      </c>
      <c r="B441" s="46" t="s">
        <v>10</v>
      </c>
      <c r="C441" s="72">
        <v>-153083.9060538162</v>
      </c>
      <c r="D441" s="72">
        <v>975.056726457428</v>
      </c>
      <c r="E441" s="72" t="s">
        <v>56</v>
      </c>
      <c r="F441" s="47">
        <v>856286.47149365197</v>
      </c>
    </row>
    <row r="442" spans="1:6" ht="15.75" customHeight="1" x14ac:dyDescent="0.2">
      <c r="A442" s="61">
        <v>44861</v>
      </c>
      <c r="B442" s="46" t="s">
        <v>10</v>
      </c>
      <c r="C442" s="72">
        <v>-76830.792935717021</v>
      </c>
      <c r="D442" s="72">
        <v>489.36810787080907</v>
      </c>
      <c r="E442" s="72" t="s">
        <v>57</v>
      </c>
      <c r="F442" s="47">
        <v>577461.33338161686</v>
      </c>
    </row>
    <row r="443" spans="1:6" ht="15.75" customHeight="1" x14ac:dyDescent="0.2">
      <c r="A443" s="61">
        <v>44861</v>
      </c>
      <c r="B443" s="46" t="s">
        <v>10</v>
      </c>
      <c r="C443" s="72">
        <v>-15896.619688739382</v>
      </c>
      <c r="D443" s="72">
        <v>101.25235470534638</v>
      </c>
      <c r="E443" s="72" t="s">
        <v>58</v>
      </c>
      <c r="F443" s="47">
        <v>6871.9988845152675</v>
      </c>
    </row>
    <row r="444" spans="1:6" ht="15.75" customHeight="1" x14ac:dyDescent="0.2">
      <c r="A444" s="61">
        <v>44861</v>
      </c>
      <c r="B444" s="46" t="s">
        <v>10</v>
      </c>
      <c r="C444" s="72">
        <v>-395768.23513689055</v>
      </c>
      <c r="D444" s="72">
        <v>2520.8167843114047</v>
      </c>
      <c r="E444" s="72" t="s">
        <v>8</v>
      </c>
      <c r="F444" s="47">
        <v>36113.535462805965</v>
      </c>
    </row>
    <row r="445" spans="1:6" ht="15.75" customHeight="1" x14ac:dyDescent="0.2">
      <c r="A445" s="61">
        <v>44861</v>
      </c>
      <c r="B445" s="46" t="s">
        <v>10</v>
      </c>
      <c r="C445" s="72">
        <v>-1203366.4285963522</v>
      </c>
      <c r="D445" s="72">
        <v>7664.7543222697595</v>
      </c>
      <c r="E445" s="72" t="s">
        <v>59</v>
      </c>
      <c r="F445" s="47">
        <v>33952.085018887861</v>
      </c>
    </row>
    <row r="446" spans="1:6" ht="15.75" customHeight="1" x14ac:dyDescent="0.2">
      <c r="A446" s="62">
        <v>44861</v>
      </c>
      <c r="B446" s="44" t="s">
        <v>10</v>
      </c>
      <c r="C446" s="45">
        <v>-779725.72823961196</v>
      </c>
      <c r="D446" s="45">
        <v>4966.4059123542165</v>
      </c>
      <c r="E446" s="45" t="s">
        <v>65</v>
      </c>
      <c r="F446" s="48">
        <v>259090.35855320259</v>
      </c>
    </row>
    <row r="447" spans="1:6" ht="15.75" customHeight="1" x14ac:dyDescent="0.2">
      <c r="A447" s="63">
        <v>44862</v>
      </c>
      <c r="B447" s="55" t="s">
        <v>10</v>
      </c>
      <c r="C447" s="73">
        <v>-9899.8367591086899</v>
      </c>
      <c r="D447" s="73">
        <v>63.056285089864268</v>
      </c>
      <c r="E447" s="73" t="s">
        <v>51</v>
      </c>
      <c r="F447" s="74">
        <v>29049.294754549017</v>
      </c>
    </row>
    <row r="448" spans="1:6" ht="15.75" customHeight="1" x14ac:dyDescent="0.2">
      <c r="A448" s="61">
        <v>44862</v>
      </c>
      <c r="B448" s="46" t="s">
        <v>10</v>
      </c>
      <c r="C448" s="72">
        <v>-38367.269842820031</v>
      </c>
      <c r="D448" s="72">
        <v>244.37751492242057</v>
      </c>
      <c r="E448" s="72" t="s">
        <v>51</v>
      </c>
      <c r="F448" s="47">
        <v>112581.86955112418</v>
      </c>
    </row>
    <row r="449" spans="1:6" ht="15.75" customHeight="1" x14ac:dyDescent="0.2">
      <c r="A449" s="61">
        <v>44862</v>
      </c>
      <c r="B449" s="46" t="s">
        <v>10</v>
      </c>
      <c r="C449" s="72">
        <v>-24512.735374909902</v>
      </c>
      <c r="D449" s="72">
        <v>156.13207245165543</v>
      </c>
      <c r="E449" s="72" t="s">
        <v>53</v>
      </c>
      <c r="F449" s="47">
        <v>23153.045459877652</v>
      </c>
    </row>
    <row r="450" spans="1:6" ht="15.75" customHeight="1" x14ac:dyDescent="0.2">
      <c r="A450" s="61">
        <v>44862</v>
      </c>
      <c r="B450" s="46" t="s">
        <v>10</v>
      </c>
      <c r="C450" s="72">
        <v>-296679.18301961751</v>
      </c>
      <c r="D450" s="72">
        <v>1889.6763249657167</v>
      </c>
      <c r="E450" s="72" t="s">
        <v>54</v>
      </c>
      <c r="F450" s="47">
        <v>666419.63200704439</v>
      </c>
    </row>
    <row r="451" spans="1:6" ht="15.75" customHeight="1" x14ac:dyDescent="0.2">
      <c r="A451" s="61">
        <v>44862</v>
      </c>
      <c r="B451" s="46" t="s">
        <v>10</v>
      </c>
      <c r="C451" s="72">
        <v>-472946.02989262861</v>
      </c>
      <c r="D451" s="72">
        <v>3012.395094857507</v>
      </c>
      <c r="E451" s="72" t="s">
        <v>54</v>
      </c>
      <c r="F451" s="47">
        <v>1062361.423515843</v>
      </c>
    </row>
    <row r="452" spans="1:6" ht="15.75" customHeight="1" x14ac:dyDescent="0.2">
      <c r="A452" s="61">
        <v>44862</v>
      </c>
      <c r="B452" s="46" t="s">
        <v>10</v>
      </c>
      <c r="C452" s="72">
        <v>-174021.76738283838</v>
      </c>
      <c r="D452" s="72">
        <v>1108.418900527633</v>
      </c>
      <c r="E452" s="72" t="s">
        <v>52</v>
      </c>
      <c r="F452" s="47">
        <v>78534.490917531395</v>
      </c>
    </row>
    <row r="453" spans="1:6" ht="15.75" customHeight="1" x14ac:dyDescent="0.2">
      <c r="A453" s="61">
        <v>44862</v>
      </c>
      <c r="B453" s="46" t="s">
        <v>10</v>
      </c>
      <c r="C453" s="72">
        <v>-44932.005694764011</v>
      </c>
      <c r="D453" s="72">
        <v>286.19111907492999</v>
      </c>
      <c r="E453" s="72" t="s">
        <v>55</v>
      </c>
      <c r="F453" s="47">
        <v>29777.645055667042</v>
      </c>
    </row>
    <row r="454" spans="1:6" ht="15.75" customHeight="1" x14ac:dyDescent="0.2">
      <c r="A454" s="61">
        <v>44862</v>
      </c>
      <c r="B454" s="46" t="s">
        <v>10</v>
      </c>
      <c r="C454" s="72">
        <v>-136789.9486790213</v>
      </c>
      <c r="D454" s="72">
        <v>871.27355846510386</v>
      </c>
      <c r="E454" s="72" t="s">
        <v>56</v>
      </c>
      <c r="F454" s="47">
        <v>769009.72108047071</v>
      </c>
    </row>
    <row r="455" spans="1:6" ht="15.75" customHeight="1" x14ac:dyDescent="0.2">
      <c r="A455" s="62">
        <v>44862</v>
      </c>
      <c r="B455" s="44" t="s">
        <v>10</v>
      </c>
      <c r="C455" s="45">
        <v>-283128.36677830608</v>
      </c>
      <c r="D455" s="45">
        <v>1803.3653934923955</v>
      </c>
      <c r="E455" s="45" t="s">
        <v>65</v>
      </c>
      <c r="F455" s="48">
        <v>94246.715811801434</v>
      </c>
    </row>
    <row r="456" spans="1:6" ht="15.75" customHeight="1" x14ac:dyDescent="0.2">
      <c r="A456" s="63">
        <v>44865</v>
      </c>
      <c r="B456" s="55" t="s">
        <v>10</v>
      </c>
      <c r="C456" s="73">
        <v>-6565.2191417152171</v>
      </c>
      <c r="D456" s="73">
        <v>41.816682431307115</v>
      </c>
      <c r="E456" s="73" t="s">
        <v>51</v>
      </c>
      <c r="F456" s="74">
        <v>19202.433625962662</v>
      </c>
    </row>
    <row r="457" spans="1:6" ht="15.75" customHeight="1" x14ac:dyDescent="0.2">
      <c r="A457" s="61">
        <v>44865</v>
      </c>
      <c r="B457" s="46" t="s">
        <v>10</v>
      </c>
      <c r="C457" s="72">
        <v>-25794.227918821416</v>
      </c>
      <c r="D457" s="72">
        <v>164.29444534281157</v>
      </c>
      <c r="E457" s="72" t="s">
        <v>51</v>
      </c>
      <c r="F457" s="47">
        <v>75444.8463718329</v>
      </c>
    </row>
    <row r="458" spans="1:6" ht="15.75" customHeight="1" x14ac:dyDescent="0.2">
      <c r="A458" s="61">
        <v>44865</v>
      </c>
      <c r="B458" s="46" t="s">
        <v>10</v>
      </c>
      <c r="C458" s="72">
        <v>-16202.045026487027</v>
      </c>
      <c r="D458" s="72">
        <v>103.19773902221036</v>
      </c>
      <c r="E458" s="72" t="s">
        <v>53</v>
      </c>
      <c r="F458" s="47">
        <v>15262.497802945561</v>
      </c>
    </row>
    <row r="459" spans="1:6" ht="15.75" customHeight="1" x14ac:dyDescent="0.2">
      <c r="A459" s="61">
        <v>44865</v>
      </c>
      <c r="B459" s="46" t="s">
        <v>10</v>
      </c>
      <c r="C459" s="72">
        <v>-196707.51029837414</v>
      </c>
      <c r="D459" s="72">
        <v>1252.9140783335931</v>
      </c>
      <c r="E459" s="72" t="s">
        <v>54</v>
      </c>
      <c r="F459" s="47">
        <v>441501.97363457014</v>
      </c>
    </row>
    <row r="460" spans="1:6" ht="15.75" customHeight="1" x14ac:dyDescent="0.2">
      <c r="A460" s="61">
        <v>44865</v>
      </c>
      <c r="B460" s="46" t="s">
        <v>10</v>
      </c>
      <c r="C460" s="72">
        <v>-312537.42163525568</v>
      </c>
      <c r="D460" s="72">
        <v>1990.6842142372973</v>
      </c>
      <c r="E460" s="72" t="s">
        <v>54</v>
      </c>
      <c r="F460" s="47">
        <v>701477.47931597754</v>
      </c>
    </row>
    <row r="461" spans="1:6" ht="15.75" customHeight="1" x14ac:dyDescent="0.2">
      <c r="A461" s="61">
        <v>44865</v>
      </c>
      <c r="B461" s="46" t="s">
        <v>10</v>
      </c>
      <c r="C461" s="72">
        <v>-116588.38611095108</v>
      </c>
      <c r="D461" s="72">
        <v>742.60118542007058</v>
      </c>
      <c r="E461" s="72" t="s">
        <v>52</v>
      </c>
      <c r="F461" s="47">
        <v>52528.077794388417</v>
      </c>
    </row>
    <row r="462" spans="1:6" ht="15.75" customHeight="1" x14ac:dyDescent="0.2">
      <c r="A462" s="61">
        <v>44865</v>
      </c>
      <c r="B462" s="46" t="s">
        <v>10</v>
      </c>
      <c r="C462" s="72">
        <v>-29779.333056478543</v>
      </c>
      <c r="D462" s="72">
        <v>189.67728061451302</v>
      </c>
      <c r="E462" s="72" t="s">
        <v>55</v>
      </c>
      <c r="F462" s="47">
        <v>19726.001824587267</v>
      </c>
    </row>
    <row r="463" spans="1:6" ht="15.75" customHeight="1" x14ac:dyDescent="0.2">
      <c r="A463" s="61">
        <v>44865</v>
      </c>
      <c r="B463" s="46" t="s">
        <v>10</v>
      </c>
      <c r="C463" s="72">
        <v>-91443.768386106851</v>
      </c>
      <c r="D463" s="72">
        <v>582.44438462488438</v>
      </c>
      <c r="E463" s="72" t="s">
        <v>56</v>
      </c>
      <c r="F463" s="47">
        <v>506467.74927847291</v>
      </c>
    </row>
    <row r="464" spans="1:6" ht="15.75" customHeight="1" x14ac:dyDescent="0.2">
      <c r="A464" s="62">
        <v>44865</v>
      </c>
      <c r="B464" s="44" t="s">
        <v>10</v>
      </c>
      <c r="C464" s="45">
        <v>-187779.52404780229</v>
      </c>
      <c r="D464" s="45">
        <v>1196.0479238713522</v>
      </c>
      <c r="E464" s="45" t="s">
        <v>65</v>
      </c>
      <c r="F464" s="48">
        <v>62009.985532945684</v>
      </c>
    </row>
    <row r="465" spans="1:6" ht="15.75" customHeight="1" x14ac:dyDescent="0.2">
      <c r="A465" s="63">
        <v>44866</v>
      </c>
      <c r="B465" s="55" t="s">
        <v>10</v>
      </c>
      <c r="C465" s="73">
        <v>-2066609.4967792684</v>
      </c>
      <c r="D465" s="73">
        <v>13163.11781388069</v>
      </c>
      <c r="E465" s="73" t="s">
        <v>60</v>
      </c>
      <c r="F465" s="74">
        <v>215547.13024557056</v>
      </c>
    </row>
    <row r="466" spans="1:6" ht="15.75" customHeight="1" x14ac:dyDescent="0.2">
      <c r="A466" s="61">
        <v>44866</v>
      </c>
      <c r="B466" s="46" t="s">
        <v>10</v>
      </c>
      <c r="C466" s="72">
        <v>-651784.07725806476</v>
      </c>
      <c r="D466" s="72">
        <v>4151.4909379494575</v>
      </c>
      <c r="E466" s="72" t="s">
        <v>61</v>
      </c>
      <c r="F466" s="47">
        <v>925022362.95208371</v>
      </c>
    </row>
    <row r="467" spans="1:6" ht="15.75" customHeight="1" x14ac:dyDescent="0.2">
      <c r="A467" s="61">
        <v>44866</v>
      </c>
      <c r="B467" s="46" t="s">
        <v>10</v>
      </c>
      <c r="C467" s="72">
        <v>-5909006.2436242886</v>
      </c>
      <c r="D467" s="72">
        <v>37636.982443466804</v>
      </c>
      <c r="E467" s="72" t="s">
        <v>10</v>
      </c>
      <c r="F467" s="47">
        <v>5909006.2436242877</v>
      </c>
    </row>
    <row r="468" spans="1:6" ht="15.75" customHeight="1" x14ac:dyDescent="0.2">
      <c r="A468" s="61">
        <v>44866</v>
      </c>
      <c r="B468" s="46" t="s">
        <v>10</v>
      </c>
      <c r="C468" s="72">
        <v>-418285.73178095411</v>
      </c>
      <c r="D468" s="72">
        <v>2664.2403298149943</v>
      </c>
      <c r="E468" s="72" t="s">
        <v>62</v>
      </c>
      <c r="F468" s="47">
        <v>749978.23221152741</v>
      </c>
    </row>
    <row r="469" spans="1:6" ht="15.75" customHeight="1" x14ac:dyDescent="0.2">
      <c r="A469" s="61">
        <v>44866</v>
      </c>
      <c r="B469" s="46" t="s">
        <v>10</v>
      </c>
      <c r="C469" s="72">
        <v>-305349.08158230479</v>
      </c>
      <c r="D469" s="72">
        <v>1944.8986088044892</v>
      </c>
      <c r="E469" s="72" t="s">
        <v>63</v>
      </c>
      <c r="F469" s="47">
        <v>27385.343986554253</v>
      </c>
    </row>
    <row r="470" spans="1:6" ht="15.75" customHeight="1" x14ac:dyDescent="0.2">
      <c r="A470" s="61">
        <v>44866</v>
      </c>
      <c r="B470" s="46" t="s">
        <v>10</v>
      </c>
      <c r="C470" s="72">
        <v>-314920.83832089871</v>
      </c>
      <c r="D470" s="72">
        <v>2005.8652122350236</v>
      </c>
      <c r="E470" s="72" t="s">
        <v>65</v>
      </c>
      <c r="F470" s="47">
        <v>104162.20686905543</v>
      </c>
    </row>
    <row r="471" spans="1:6" ht="15.75" customHeight="1" x14ac:dyDescent="0.2">
      <c r="A471" s="62">
        <v>44866</v>
      </c>
      <c r="B471" s="44" t="s">
        <v>10</v>
      </c>
      <c r="C471" s="45">
        <v>-155133.90106000134</v>
      </c>
      <c r="D471" s="45">
        <v>988.11401949045444</v>
      </c>
      <c r="E471" s="45" t="s">
        <v>64</v>
      </c>
      <c r="F471" s="48">
        <v>110605.61295328444</v>
      </c>
    </row>
    <row r="472" spans="1:6" ht="15.75" customHeight="1" x14ac:dyDescent="0.2">
      <c r="A472" s="63">
        <v>44867</v>
      </c>
      <c r="B472" s="55" t="s">
        <v>10</v>
      </c>
      <c r="C472" s="73">
        <v>-1033766.1968115179</v>
      </c>
      <c r="D472" s="73">
        <v>6584.4980688631713</v>
      </c>
      <c r="E472" s="73" t="s">
        <v>60</v>
      </c>
      <c r="F472" s="74">
        <v>106114.98062646012</v>
      </c>
    </row>
    <row r="473" spans="1:6" ht="15.75" customHeight="1" x14ac:dyDescent="0.2">
      <c r="A473" s="61">
        <v>44867</v>
      </c>
      <c r="B473" s="46" t="s">
        <v>10</v>
      </c>
      <c r="C473" s="72">
        <v>-327601.8557632094</v>
      </c>
      <c r="D473" s="72">
        <v>2086.6360239694868</v>
      </c>
      <c r="E473" s="72" t="s">
        <v>61</v>
      </c>
      <c r="F473" s="47">
        <v>461945456.41007382</v>
      </c>
    </row>
    <row r="474" spans="1:6" ht="15.75" customHeight="1" x14ac:dyDescent="0.2">
      <c r="A474" s="61">
        <v>44867</v>
      </c>
      <c r="B474" s="46" t="s">
        <v>10</v>
      </c>
      <c r="C474" s="72">
        <v>-2980049.4556544428</v>
      </c>
      <c r="D474" s="72">
        <v>18981.206723913649</v>
      </c>
      <c r="E474" s="72" t="s">
        <v>10</v>
      </c>
      <c r="F474" s="47">
        <v>2980049.4556544428</v>
      </c>
    </row>
    <row r="475" spans="1:6" ht="15.75" customHeight="1" x14ac:dyDescent="0.2">
      <c r="A475" s="61">
        <v>44867</v>
      </c>
      <c r="B475" s="46" t="s">
        <v>10</v>
      </c>
      <c r="C475" s="72">
        <v>-208253.29246775119</v>
      </c>
      <c r="D475" s="72">
        <v>1326.4540921512814</v>
      </c>
      <c r="E475" s="72" t="s">
        <v>62</v>
      </c>
      <c r="F475" s="47">
        <v>368827.42805304233</v>
      </c>
    </row>
    <row r="476" spans="1:6" ht="15.75" customHeight="1" x14ac:dyDescent="0.2">
      <c r="A476" s="61">
        <v>44867</v>
      </c>
      <c r="B476" s="46" t="s">
        <v>10</v>
      </c>
      <c r="C476" s="72">
        <v>-152712.1865683338</v>
      </c>
      <c r="D476" s="72">
        <v>972.68908642250824</v>
      </c>
      <c r="E476" s="72" t="s">
        <v>63</v>
      </c>
      <c r="F476" s="47">
        <v>13512.050684908951</v>
      </c>
    </row>
    <row r="477" spans="1:6" ht="15.75" customHeight="1" x14ac:dyDescent="0.2">
      <c r="A477" s="61">
        <v>44867</v>
      </c>
      <c r="B477" s="46" t="s">
        <v>10</v>
      </c>
      <c r="C477" s="72">
        <v>-158270.8010711149</v>
      </c>
      <c r="D477" s="72">
        <v>1008.0942743383115</v>
      </c>
      <c r="E477" s="72" t="s">
        <v>65</v>
      </c>
      <c r="F477" s="47">
        <v>51945.734792878371</v>
      </c>
    </row>
    <row r="478" spans="1:6" ht="15.75" customHeight="1" x14ac:dyDescent="0.2">
      <c r="A478" s="62">
        <v>44867</v>
      </c>
      <c r="B478" s="44" t="s">
        <v>10</v>
      </c>
      <c r="C478" s="45">
        <v>-78191.098841525629</v>
      </c>
      <c r="D478" s="45">
        <v>498.03247669761549</v>
      </c>
      <c r="E478" s="45" t="s">
        <v>64</v>
      </c>
      <c r="F478" s="48">
        <v>55317.501531907888</v>
      </c>
    </row>
    <row r="479" spans="1:6" ht="15.75" customHeight="1" x14ac:dyDescent="0.2">
      <c r="A479" s="63">
        <v>44868</v>
      </c>
      <c r="B479" s="55" t="s">
        <v>10</v>
      </c>
      <c r="C479" s="73">
        <v>-3072911.0874464945</v>
      </c>
      <c r="D479" s="73">
        <v>19572.682085646462</v>
      </c>
      <c r="E479" s="73" t="s">
        <v>60</v>
      </c>
      <c r="F479" s="74">
        <v>307296.61338617903</v>
      </c>
    </row>
    <row r="480" spans="1:6" ht="15.75" customHeight="1" x14ac:dyDescent="0.2">
      <c r="A480" s="61">
        <v>44868</v>
      </c>
      <c r="B480" s="46" t="s">
        <v>10</v>
      </c>
      <c r="C480" s="72">
        <v>-984915.23348680988</v>
      </c>
      <c r="D480" s="72">
        <v>6273.345436221719</v>
      </c>
      <c r="E480" s="72" t="s">
        <v>61</v>
      </c>
      <c r="F480" s="47">
        <v>1384551858.4816103</v>
      </c>
    </row>
    <row r="481" spans="1:6" ht="15.75" customHeight="1" x14ac:dyDescent="0.2">
      <c r="A481" s="61">
        <v>44868</v>
      </c>
      <c r="B481" s="46" t="s">
        <v>10</v>
      </c>
      <c r="C481" s="72">
        <v>-8880665.7633765601</v>
      </c>
      <c r="D481" s="72">
        <v>56564.75008520102</v>
      </c>
      <c r="E481" s="72" t="s">
        <v>10</v>
      </c>
      <c r="F481" s="47">
        <v>8880665.7633765601</v>
      </c>
    </row>
    <row r="482" spans="1:6" ht="15.75" customHeight="1" x14ac:dyDescent="0.2">
      <c r="A482" s="61">
        <v>44868</v>
      </c>
      <c r="B482" s="46" t="s">
        <v>10</v>
      </c>
      <c r="C482" s="72">
        <v>-619978.32475249749</v>
      </c>
      <c r="D482" s="72">
        <v>3948.9065270859714</v>
      </c>
      <c r="E482" s="72" t="s">
        <v>62</v>
      </c>
      <c r="F482" s="47">
        <v>1090326.2401937598</v>
      </c>
    </row>
    <row r="483" spans="1:6" ht="15.75" customHeight="1" x14ac:dyDescent="0.2">
      <c r="A483" s="61">
        <v>44868</v>
      </c>
      <c r="B483" s="46" t="s">
        <v>10</v>
      </c>
      <c r="C483" s="72">
        <v>-460906.71693039581</v>
      </c>
      <c r="D483" s="72">
        <v>2935.711572805069</v>
      </c>
      <c r="E483" s="72" t="s">
        <v>63</v>
      </c>
      <c r="F483" s="47">
        <v>40254.204256128993</v>
      </c>
    </row>
    <row r="484" spans="1:6" ht="15.75" customHeight="1" x14ac:dyDescent="0.2">
      <c r="A484" s="61">
        <v>44868</v>
      </c>
      <c r="B484" s="46" t="s">
        <v>10</v>
      </c>
      <c r="C484" s="72">
        <v>-475261.84892652335</v>
      </c>
      <c r="D484" s="72">
        <v>3027.1455345638428</v>
      </c>
      <c r="E484" s="72" t="s">
        <v>65</v>
      </c>
      <c r="F484" s="47">
        <v>155010.92924780873</v>
      </c>
    </row>
    <row r="485" spans="1:6" ht="15.75" customHeight="1" x14ac:dyDescent="0.2">
      <c r="A485" s="62">
        <v>44868</v>
      </c>
      <c r="B485" s="44" t="s">
        <v>10</v>
      </c>
      <c r="C485" s="45">
        <v>-232355.77553921242</v>
      </c>
      <c r="D485" s="45">
        <v>1479.9730926064485</v>
      </c>
      <c r="E485" s="45" t="s">
        <v>64</v>
      </c>
      <c r="F485" s="48">
        <v>163365.78951953549</v>
      </c>
    </row>
    <row r="486" spans="1:6" ht="15.75" customHeight="1" x14ac:dyDescent="0.2">
      <c r="A486" s="63">
        <v>44869</v>
      </c>
      <c r="B486" s="55" t="s">
        <v>10</v>
      </c>
      <c r="C486" s="73">
        <v>-2035181.997437075</v>
      </c>
      <c r="D486" s="73">
        <v>12962.942658834872</v>
      </c>
      <c r="E486" s="73" t="s">
        <v>60</v>
      </c>
      <c r="F486" s="74">
        <v>212480.68159232257</v>
      </c>
    </row>
    <row r="487" spans="1:6" ht="15.75" customHeight="1" x14ac:dyDescent="0.2">
      <c r="A487" s="61">
        <v>44869</v>
      </c>
      <c r="B487" s="46" t="s">
        <v>10</v>
      </c>
      <c r="C487" s="72">
        <v>-655721.48328281869</v>
      </c>
      <c r="D487" s="72">
        <v>4176.5699572154053</v>
      </c>
      <c r="E487" s="72" t="s">
        <v>61</v>
      </c>
      <c r="F487" s="47">
        <v>947002123.82105434</v>
      </c>
    </row>
    <row r="488" spans="1:6" ht="15.75" customHeight="1" x14ac:dyDescent="0.2">
      <c r="A488" s="61">
        <v>44869</v>
      </c>
      <c r="B488" s="46" t="s">
        <v>10</v>
      </c>
      <c r="C488" s="72">
        <v>-5966307.0065358756</v>
      </c>
      <c r="D488" s="72">
        <v>38001.955455642521</v>
      </c>
      <c r="E488" s="72" t="s">
        <v>10</v>
      </c>
      <c r="F488" s="47">
        <v>5966307.0065358756</v>
      </c>
    </row>
    <row r="489" spans="1:6" ht="15.75" customHeight="1" x14ac:dyDescent="0.2">
      <c r="A489" s="61">
        <v>44869</v>
      </c>
      <c r="B489" s="46" t="s">
        <v>10</v>
      </c>
      <c r="C489" s="72">
        <v>-412676.82342379342</v>
      </c>
      <c r="D489" s="72">
        <v>2628.5147988776653</v>
      </c>
      <c r="E489" s="72" t="s">
        <v>62</v>
      </c>
      <c r="F489" s="47">
        <v>738638.18319878448</v>
      </c>
    </row>
    <row r="490" spans="1:6" ht="15.75" customHeight="1" x14ac:dyDescent="0.2">
      <c r="A490" s="61">
        <v>44869</v>
      </c>
      <c r="B490" s="46" t="s">
        <v>10</v>
      </c>
      <c r="C490" s="72">
        <v>-308913.9929455418</v>
      </c>
      <c r="D490" s="72">
        <v>1967.6050506085464</v>
      </c>
      <c r="E490" s="72" t="s">
        <v>63</v>
      </c>
      <c r="F490" s="47">
        <v>28239.806242543473</v>
      </c>
    </row>
    <row r="491" spans="1:6" ht="15.75" customHeight="1" x14ac:dyDescent="0.2">
      <c r="A491" s="61">
        <v>44869</v>
      </c>
      <c r="B491" s="46" t="s">
        <v>10</v>
      </c>
      <c r="C491" s="72">
        <v>-313941.05026651605</v>
      </c>
      <c r="D491" s="72">
        <v>1999.6245239905481</v>
      </c>
      <c r="E491" s="72" t="s">
        <v>65</v>
      </c>
      <c r="F491" s="47">
        <v>104928.43954636155</v>
      </c>
    </row>
    <row r="492" spans="1:6" ht="15.75" customHeight="1" x14ac:dyDescent="0.2">
      <c r="A492" s="62">
        <v>44869</v>
      </c>
      <c r="B492" s="44" t="s">
        <v>10</v>
      </c>
      <c r="C492" s="45">
        <v>-154833.61313417499</v>
      </c>
      <c r="D492" s="45">
        <v>986.20135754251578</v>
      </c>
      <c r="E492" s="45" t="s">
        <v>64</v>
      </c>
      <c r="F492" s="48">
        <v>111547.7898133196</v>
      </c>
    </row>
    <row r="493" spans="1:6" ht="15.75" customHeight="1" x14ac:dyDescent="0.2">
      <c r="A493" s="63">
        <v>44872</v>
      </c>
      <c r="B493" s="55" t="s">
        <v>10</v>
      </c>
      <c r="C493" s="73">
        <v>-1026084.3986571567</v>
      </c>
      <c r="D493" s="73">
        <v>6535.5694181984509</v>
      </c>
      <c r="E493" s="73" t="s">
        <v>60</v>
      </c>
      <c r="F493" s="74">
        <v>109044.43953748784</v>
      </c>
    </row>
    <row r="494" spans="1:6" ht="15.75" customHeight="1" x14ac:dyDescent="0.2">
      <c r="A494" s="61">
        <v>44872</v>
      </c>
      <c r="B494" s="46" t="s">
        <v>10</v>
      </c>
      <c r="C494" s="72">
        <v>-331154.61928414652</v>
      </c>
      <c r="D494" s="72">
        <v>2109.2650909818249</v>
      </c>
      <c r="E494" s="72" t="s">
        <v>61</v>
      </c>
      <c r="F494" s="47">
        <v>480149128.09349692</v>
      </c>
    </row>
    <row r="495" spans="1:6" ht="15.75" customHeight="1" x14ac:dyDescent="0.2">
      <c r="A495" s="61">
        <v>44872</v>
      </c>
      <c r="B495" s="46" t="s">
        <v>10</v>
      </c>
      <c r="C495" s="72">
        <v>-2968973.3078482952</v>
      </c>
      <c r="D495" s="72">
        <v>18910.658011772583</v>
      </c>
      <c r="E495" s="72" t="s">
        <v>10</v>
      </c>
      <c r="F495" s="47">
        <v>2968973.3078482952</v>
      </c>
    </row>
    <row r="496" spans="1:6" ht="15.75" customHeight="1" x14ac:dyDescent="0.2">
      <c r="A496" s="61">
        <v>44872</v>
      </c>
      <c r="B496" s="46" t="s">
        <v>10</v>
      </c>
      <c r="C496" s="72">
        <v>-207111.47411742009</v>
      </c>
      <c r="D496" s="72">
        <v>1319.1813638052236</v>
      </c>
      <c r="E496" s="72" t="s">
        <v>62</v>
      </c>
      <c r="F496" s="47">
        <v>371732.16960714612</v>
      </c>
    </row>
    <row r="497" spans="1:6" ht="15.75" customHeight="1" x14ac:dyDescent="0.2">
      <c r="A497" s="61">
        <v>44872</v>
      </c>
      <c r="B497" s="46" t="s">
        <v>10</v>
      </c>
      <c r="C497" s="72">
        <v>-155730.73773135463</v>
      </c>
      <c r="D497" s="72">
        <v>991.91552695130338</v>
      </c>
      <c r="E497" s="72" t="s">
        <v>63</v>
      </c>
      <c r="F497" s="47">
        <v>14404.762558905813</v>
      </c>
    </row>
    <row r="498" spans="1:6" ht="15.75" customHeight="1" x14ac:dyDescent="0.2">
      <c r="A498" s="61">
        <v>44872</v>
      </c>
      <c r="B498" s="46" t="s">
        <v>10</v>
      </c>
      <c r="C498" s="72">
        <v>-157433.0506121096</v>
      </c>
      <c r="D498" s="72">
        <v>1002.7582841535643</v>
      </c>
      <c r="E498" s="72" t="s">
        <v>65</v>
      </c>
      <c r="F498" s="47">
        <v>52905.96996086256</v>
      </c>
    </row>
    <row r="499" spans="1:6" ht="15.75" customHeight="1" x14ac:dyDescent="0.2">
      <c r="A499" s="62">
        <v>44872</v>
      </c>
      <c r="B499" s="44" t="s">
        <v>10</v>
      </c>
      <c r="C499" s="45">
        <v>-77490.08740727634</v>
      </c>
      <c r="D499" s="45">
        <v>493.5674357151359</v>
      </c>
      <c r="E499" s="45" t="s">
        <v>64</v>
      </c>
      <c r="F499" s="48">
        <v>56157.348786965646</v>
      </c>
    </row>
    <row r="500" spans="1:6" ht="15.75" customHeight="1" x14ac:dyDescent="0.2">
      <c r="A500" s="63">
        <v>44873</v>
      </c>
      <c r="B500" s="55" t="s">
        <v>10</v>
      </c>
      <c r="C500" s="73">
        <v>-13382.547600318243</v>
      </c>
      <c r="D500" s="73">
        <v>85.23915668992511</v>
      </c>
      <c r="E500" s="73" t="s">
        <v>51</v>
      </c>
      <c r="F500" s="74">
        <v>39712.392387092674</v>
      </c>
    </row>
    <row r="501" spans="1:6" ht="15.75" customHeight="1" x14ac:dyDescent="0.2">
      <c r="A501" s="61">
        <v>44873</v>
      </c>
      <c r="B501" s="46" t="s">
        <v>10</v>
      </c>
      <c r="C501" s="72">
        <v>-52600.932109134425</v>
      </c>
      <c r="D501" s="72">
        <v>335.03778413461418</v>
      </c>
      <c r="E501" s="72" t="s">
        <v>51</v>
      </c>
      <c r="F501" s="47">
        <v>156092.01762115108</v>
      </c>
    </row>
    <row r="502" spans="1:6" ht="15.75" customHeight="1" x14ac:dyDescent="0.2">
      <c r="A502" s="61">
        <v>44873</v>
      </c>
      <c r="B502" s="46" t="s">
        <v>10</v>
      </c>
      <c r="C502" s="72">
        <v>-33001.035151864911</v>
      </c>
      <c r="D502" s="72">
        <v>210.19767612652811</v>
      </c>
      <c r="E502" s="72" t="s">
        <v>53</v>
      </c>
      <c r="F502" s="47">
        <v>31427.185510619147</v>
      </c>
    </row>
    <row r="503" spans="1:6" ht="15.75" customHeight="1" x14ac:dyDescent="0.2">
      <c r="A503" s="61">
        <v>44873</v>
      </c>
      <c r="B503" s="46" t="s">
        <v>10</v>
      </c>
      <c r="C503" s="72">
        <v>-388424.9660426054</v>
      </c>
      <c r="D503" s="72">
        <v>2474.0443696981238</v>
      </c>
      <c r="E503" s="72" t="s">
        <v>54</v>
      </c>
      <c r="F503" s="47">
        <v>873021.63333965489</v>
      </c>
    </row>
    <row r="504" spans="1:6" ht="15.75" customHeight="1" x14ac:dyDescent="0.2">
      <c r="A504" s="61">
        <v>44873</v>
      </c>
      <c r="B504" s="46" t="s">
        <v>10</v>
      </c>
      <c r="C504" s="72">
        <v>-621696.95635278278</v>
      </c>
      <c r="D504" s="72">
        <v>3959.8532251769602</v>
      </c>
      <c r="E504" s="72" t="s">
        <v>54</v>
      </c>
      <c r="F504" s="47">
        <v>1397322.3652618278</v>
      </c>
    </row>
    <row r="505" spans="1:6" ht="15.75" customHeight="1" x14ac:dyDescent="0.2">
      <c r="A505" s="61">
        <v>44873</v>
      </c>
      <c r="B505" s="46" t="s">
        <v>10</v>
      </c>
      <c r="C505" s="72">
        <v>-229784.18850099441</v>
      </c>
      <c r="D505" s="72">
        <v>1463.5935573311747</v>
      </c>
      <c r="E505" s="72" t="s">
        <v>52</v>
      </c>
      <c r="F505" s="47">
        <v>104018.03604604951</v>
      </c>
    </row>
    <row r="506" spans="1:6" ht="15.75" customHeight="1" x14ac:dyDescent="0.2">
      <c r="A506" s="61">
        <v>44873</v>
      </c>
      <c r="B506" s="46" t="s">
        <v>10</v>
      </c>
      <c r="C506" s="72">
        <v>-60717.27020474364</v>
      </c>
      <c r="D506" s="72">
        <v>386.73420512575569</v>
      </c>
      <c r="E506" s="72" t="s">
        <v>55</v>
      </c>
      <c r="F506" s="47">
        <v>41002.55578962373</v>
      </c>
    </row>
    <row r="507" spans="1:6" ht="15.75" customHeight="1" x14ac:dyDescent="0.2">
      <c r="A507" s="61">
        <v>44873</v>
      </c>
      <c r="B507" s="46" t="s">
        <v>10</v>
      </c>
      <c r="C507" s="72">
        <v>-179016.15559362437</v>
      </c>
      <c r="D507" s="72">
        <v>1140.2302904052508</v>
      </c>
      <c r="E507" s="72" t="s">
        <v>56</v>
      </c>
      <c r="F507" s="47">
        <v>1016521.3005237154</v>
      </c>
    </row>
    <row r="508" spans="1:6" ht="15.75" customHeight="1" x14ac:dyDescent="0.2">
      <c r="A508" s="62">
        <v>44873</v>
      </c>
      <c r="B508" s="44" t="s">
        <v>10</v>
      </c>
      <c r="C508" s="45">
        <v>-380728.49830802233</v>
      </c>
      <c r="D508" s="45">
        <v>2425.0222822167029</v>
      </c>
      <c r="E508" s="45" t="s">
        <v>65</v>
      </c>
      <c r="F508" s="48">
        <v>129112.21049975323</v>
      </c>
    </row>
    <row r="509" spans="1:6" ht="15.75" customHeight="1" x14ac:dyDescent="0.2">
      <c r="A509" s="63">
        <v>44874</v>
      </c>
      <c r="B509" s="55" t="s">
        <v>10</v>
      </c>
      <c r="C509" s="73">
        <v>-9983.1788550105557</v>
      </c>
      <c r="D509" s="73">
        <v>63.587126465035389</v>
      </c>
      <c r="E509" s="73" t="s">
        <v>51</v>
      </c>
      <c r="F509" s="74">
        <v>29298.8187197343</v>
      </c>
    </row>
    <row r="510" spans="1:6" ht="15.75" customHeight="1" x14ac:dyDescent="0.2">
      <c r="A510" s="61">
        <v>44874</v>
      </c>
      <c r="B510" s="46" t="s">
        <v>10</v>
      </c>
      <c r="C510" s="72">
        <v>-39286.843575527302</v>
      </c>
      <c r="D510" s="72">
        <v>250.23467245558791</v>
      </c>
      <c r="E510" s="72" t="s">
        <v>51</v>
      </c>
      <c r="F510" s="47">
        <v>115299.75819397611</v>
      </c>
    </row>
    <row r="511" spans="1:6" ht="15.75" customHeight="1" x14ac:dyDescent="0.2">
      <c r="A511" s="61">
        <v>44874</v>
      </c>
      <c r="B511" s="46" t="s">
        <v>10</v>
      </c>
      <c r="C511" s="72">
        <v>-24905.383953240304</v>
      </c>
      <c r="D511" s="72">
        <v>158.63301881044779</v>
      </c>
      <c r="E511" s="72" t="s">
        <v>53</v>
      </c>
      <c r="F511" s="47">
        <v>23716.699172633187</v>
      </c>
    </row>
    <row r="512" spans="1:6" ht="15.75" customHeight="1" x14ac:dyDescent="0.2">
      <c r="A512" s="61">
        <v>44874</v>
      </c>
      <c r="B512" s="46" t="s">
        <v>10</v>
      </c>
      <c r="C512" s="72">
        <v>-291594.47965339455</v>
      </c>
      <c r="D512" s="72">
        <v>1857.2896793209843</v>
      </c>
      <c r="E512" s="72" t="s">
        <v>54</v>
      </c>
      <c r="F512" s="47">
        <v>650408.66390098084</v>
      </c>
    </row>
    <row r="513" spans="1:6" ht="15.75" customHeight="1" x14ac:dyDescent="0.2">
      <c r="A513" s="61">
        <v>44874</v>
      </c>
      <c r="B513" s="46" t="s">
        <v>10</v>
      </c>
      <c r="C513" s="72">
        <v>-461724.96144688322</v>
      </c>
      <c r="D513" s="72">
        <v>2940.9233213177276</v>
      </c>
      <c r="E513" s="72" t="s">
        <v>54</v>
      </c>
      <c r="F513" s="47">
        <v>1029888.8909740825</v>
      </c>
    </row>
    <row r="514" spans="1:6" ht="15.75" customHeight="1" x14ac:dyDescent="0.2">
      <c r="A514" s="61">
        <v>44874</v>
      </c>
      <c r="B514" s="46" t="s">
        <v>10</v>
      </c>
      <c r="C514" s="72">
        <v>-173535.30125919293</v>
      </c>
      <c r="D514" s="72">
        <v>1105.3203901859422</v>
      </c>
      <c r="E514" s="72" t="s">
        <v>52</v>
      </c>
      <c r="F514" s="47">
        <v>77904.597165593907</v>
      </c>
    </row>
    <row r="515" spans="1:6" ht="15.75" customHeight="1" x14ac:dyDescent="0.2">
      <c r="A515" s="61">
        <v>44874</v>
      </c>
      <c r="B515" s="46" t="s">
        <v>10</v>
      </c>
      <c r="C515" s="72">
        <v>-45599.272937747388</v>
      </c>
      <c r="D515" s="72">
        <v>290.44122890284962</v>
      </c>
      <c r="E515" s="72" t="s">
        <v>55</v>
      </c>
      <c r="F515" s="47">
        <v>30342.937391693766</v>
      </c>
    </row>
    <row r="516" spans="1:6" ht="15.75" customHeight="1" x14ac:dyDescent="0.2">
      <c r="A516" s="61">
        <v>44874</v>
      </c>
      <c r="B516" s="46" t="s">
        <v>10</v>
      </c>
      <c r="C516" s="72">
        <v>-133946.14091921505</v>
      </c>
      <c r="D516" s="72">
        <v>853.16013324340793</v>
      </c>
      <c r="E516" s="72" t="s">
        <v>56</v>
      </c>
      <c r="F516" s="47">
        <v>738646.41512746795</v>
      </c>
    </row>
    <row r="517" spans="1:6" ht="15.75" customHeight="1" x14ac:dyDescent="0.2">
      <c r="A517" s="62">
        <v>44874</v>
      </c>
      <c r="B517" s="44" t="s">
        <v>10</v>
      </c>
      <c r="C517" s="45">
        <v>-288043.92660262302</v>
      </c>
      <c r="D517" s="45">
        <v>1834.6746917364524</v>
      </c>
      <c r="E517" s="45" t="s">
        <v>65</v>
      </c>
      <c r="F517" s="48">
        <v>96364.09441137714</v>
      </c>
    </row>
    <row r="518" spans="1:6" ht="15.75" customHeight="1" x14ac:dyDescent="0.2">
      <c r="A518" s="63">
        <v>44875</v>
      </c>
      <c r="B518" s="55" t="s">
        <v>10</v>
      </c>
      <c r="C518" s="73">
        <v>-2024825.4305031106</v>
      </c>
      <c r="D518" s="73">
        <v>12896.977264351022</v>
      </c>
      <c r="E518" s="73" t="s">
        <v>60</v>
      </c>
      <c r="F518" s="74">
        <v>224272.15382962587</v>
      </c>
    </row>
    <row r="519" spans="1:6" ht="15.75" customHeight="1" x14ac:dyDescent="0.2">
      <c r="A519" s="61">
        <v>44875</v>
      </c>
      <c r="B519" s="46" t="s">
        <v>10</v>
      </c>
      <c r="C519" s="72">
        <v>-680783.85664317152</v>
      </c>
      <c r="D519" s="72">
        <v>4336.2029085552322</v>
      </c>
      <c r="E519" s="72" t="s">
        <v>61</v>
      </c>
      <c r="F519" s="47">
        <v>1010070800.0691596</v>
      </c>
    </row>
    <row r="520" spans="1:6" ht="15.75" customHeight="1" x14ac:dyDescent="0.2">
      <c r="A520" s="61">
        <v>44875</v>
      </c>
      <c r="B520" s="46" t="s">
        <v>10</v>
      </c>
      <c r="C520" s="72">
        <v>-5835425.1034015222</v>
      </c>
      <c r="D520" s="72">
        <v>37168.312760519249</v>
      </c>
      <c r="E520" s="72" t="s">
        <v>10</v>
      </c>
      <c r="F520" s="47">
        <v>5835425.1034015222</v>
      </c>
    </row>
    <row r="521" spans="1:6" ht="15.75" customHeight="1" x14ac:dyDescent="0.2">
      <c r="A521" s="61">
        <v>44875</v>
      </c>
      <c r="B521" s="46" t="s">
        <v>10</v>
      </c>
      <c r="C521" s="72">
        <v>-410517.82414077525</v>
      </c>
      <c r="D521" s="72">
        <v>2614.7632110877403</v>
      </c>
      <c r="E521" s="72" t="s">
        <v>62</v>
      </c>
      <c r="F521" s="47">
        <v>749607.48786367569</v>
      </c>
    </row>
    <row r="522" spans="1:6" ht="15.75" customHeight="1" x14ac:dyDescent="0.2">
      <c r="A522" s="61">
        <v>44875</v>
      </c>
      <c r="B522" s="46" t="s">
        <v>10</v>
      </c>
      <c r="C522" s="72">
        <v>-306176.35182781518</v>
      </c>
      <c r="D522" s="72">
        <v>1950.1678460370392</v>
      </c>
      <c r="E522" s="72" t="s">
        <v>63</v>
      </c>
      <c r="F522" s="47">
        <v>29555.065715918088</v>
      </c>
    </row>
    <row r="523" spans="1:6" ht="15.75" customHeight="1" x14ac:dyDescent="0.2">
      <c r="A523" s="61">
        <v>44875</v>
      </c>
      <c r="B523" s="46" t="s">
        <v>10</v>
      </c>
      <c r="C523" s="72">
        <v>-320031.70883832168</v>
      </c>
      <c r="D523" s="72">
        <v>2038.418527632622</v>
      </c>
      <c r="E523" s="72" t="s">
        <v>65</v>
      </c>
      <c r="F523" s="47">
        <v>110877.74702996152</v>
      </c>
    </row>
    <row r="524" spans="1:6" ht="15.75" customHeight="1" x14ac:dyDescent="0.2">
      <c r="A524" s="62">
        <v>44875</v>
      </c>
      <c r="B524" s="44" t="s">
        <v>10</v>
      </c>
      <c r="C524" s="45">
        <v>-157461.34012095432</v>
      </c>
      <c r="D524" s="45">
        <v>1002.9384721079894</v>
      </c>
      <c r="E524" s="45" t="s">
        <v>64</v>
      </c>
      <c r="F524" s="48">
        <v>116804.3009530805</v>
      </c>
    </row>
    <row r="525" spans="1:6" ht="15.75" customHeight="1" x14ac:dyDescent="0.2">
      <c r="A525" s="63">
        <v>44876</v>
      </c>
      <c r="B525" s="55" t="s">
        <v>10</v>
      </c>
      <c r="C525" s="73">
        <v>-1021571.5831577487</v>
      </c>
      <c r="D525" s="73">
        <v>6506.8253704315202</v>
      </c>
      <c r="E525" s="73" t="s">
        <v>60</v>
      </c>
      <c r="F525" s="74">
        <v>116613.9362899743</v>
      </c>
    </row>
    <row r="526" spans="1:6" ht="15.75" customHeight="1" x14ac:dyDescent="0.2">
      <c r="A526" s="61">
        <v>44876</v>
      </c>
      <c r="B526" s="46" t="s">
        <v>10</v>
      </c>
      <c r="C526" s="72">
        <v>-337752.72515131161</v>
      </c>
      <c r="D526" s="72">
        <v>2151.2912430019846</v>
      </c>
      <c r="E526" s="72" t="s">
        <v>61</v>
      </c>
      <c r="F526" s="47">
        <v>504619081.44387585</v>
      </c>
    </row>
    <row r="527" spans="1:6" ht="15.75" customHeight="1" x14ac:dyDescent="0.2">
      <c r="A527" s="61">
        <v>44876</v>
      </c>
      <c r="B527" s="46" t="s">
        <v>10</v>
      </c>
      <c r="C527" s="72">
        <v>-2904135.1961690802</v>
      </c>
      <c r="D527" s="72">
        <v>18497.676408720257</v>
      </c>
      <c r="E527" s="72" t="s">
        <v>10</v>
      </c>
      <c r="F527" s="47">
        <v>2904135.1961690802</v>
      </c>
    </row>
    <row r="528" spans="1:6" ht="15.75" customHeight="1" x14ac:dyDescent="0.2">
      <c r="A528" s="61">
        <v>44876</v>
      </c>
      <c r="B528" s="46" t="s">
        <v>10</v>
      </c>
      <c r="C528" s="72">
        <v>-205596.88633382408</v>
      </c>
      <c r="D528" s="72">
        <v>1309.5343078587521</v>
      </c>
      <c r="E528" s="72" t="s">
        <v>62</v>
      </c>
      <c r="F528" s="47">
        <v>386592.26635138609</v>
      </c>
    </row>
    <row r="529" spans="1:6" ht="15.75" customHeight="1" x14ac:dyDescent="0.2">
      <c r="A529" s="61">
        <v>44876</v>
      </c>
      <c r="B529" s="46" t="s">
        <v>10</v>
      </c>
      <c r="C529" s="72">
        <v>-153478.02648791301</v>
      </c>
      <c r="D529" s="72">
        <v>977.56704769371345</v>
      </c>
      <c r="E529" s="72" t="s">
        <v>63</v>
      </c>
      <c r="F529" s="47">
        <v>15324.413377986413</v>
      </c>
    </row>
    <row r="530" spans="1:6" ht="15.75" customHeight="1" x14ac:dyDescent="0.2">
      <c r="A530" s="61">
        <v>44876</v>
      </c>
      <c r="B530" s="46" t="s">
        <v>10</v>
      </c>
      <c r="C530" s="72">
        <v>-159415.24696558755</v>
      </c>
      <c r="D530" s="72">
        <v>1015.3837386343156</v>
      </c>
      <c r="E530" s="72" t="s">
        <v>65</v>
      </c>
      <c r="F530" s="47">
        <v>55968.623908132744</v>
      </c>
    </row>
    <row r="531" spans="1:6" ht="15.75" customHeight="1" x14ac:dyDescent="0.2">
      <c r="A531" s="62">
        <v>44876</v>
      </c>
      <c r="B531" s="44" t="s">
        <v>10</v>
      </c>
      <c r="C531" s="45">
        <v>-78411.541221149833</v>
      </c>
      <c r="D531" s="45">
        <v>499.43656828757855</v>
      </c>
      <c r="E531" s="45" t="s">
        <v>64</v>
      </c>
      <c r="F531" s="48">
        <v>59262.813311870203</v>
      </c>
    </row>
    <row r="532" spans="1:6" ht="15.75" customHeight="1" x14ac:dyDescent="0.2">
      <c r="A532" s="63">
        <v>44879</v>
      </c>
      <c r="B532" s="55" t="s">
        <v>10</v>
      </c>
      <c r="C532" s="73">
        <v>-3059341.0030632117</v>
      </c>
      <c r="D532" s="73">
        <v>19486.248427154216</v>
      </c>
      <c r="E532" s="73" t="s">
        <v>60</v>
      </c>
      <c r="F532" s="74">
        <v>343230.3147302994</v>
      </c>
    </row>
    <row r="533" spans="1:6" ht="15.75" customHeight="1" x14ac:dyDescent="0.2">
      <c r="A533" s="61">
        <v>44879</v>
      </c>
      <c r="B533" s="46" t="s">
        <v>10</v>
      </c>
      <c r="C533" s="72">
        <v>-1023133.9726023661</v>
      </c>
      <c r="D533" s="72">
        <v>6516.7768955564725</v>
      </c>
      <c r="E533" s="72" t="s">
        <v>61</v>
      </c>
      <c r="F533" s="47">
        <v>1515410366.1026931</v>
      </c>
    </row>
    <row r="534" spans="1:6" ht="15.75" customHeight="1" x14ac:dyDescent="0.2">
      <c r="A534" s="61">
        <v>44879</v>
      </c>
      <c r="B534" s="46" t="s">
        <v>10</v>
      </c>
      <c r="C534" s="72">
        <v>-8715425.0934577808</v>
      </c>
      <c r="D534" s="72">
        <v>55512.261741769304</v>
      </c>
      <c r="E534" s="72" t="s">
        <v>10</v>
      </c>
      <c r="F534" s="47">
        <v>8715425.0934577789</v>
      </c>
    </row>
    <row r="535" spans="1:6" ht="15.75" customHeight="1" x14ac:dyDescent="0.2">
      <c r="A535" s="61">
        <v>44879</v>
      </c>
      <c r="B535" s="46" t="s">
        <v>10</v>
      </c>
      <c r="C535" s="72">
        <v>-611638.34470203263</v>
      </c>
      <c r="D535" s="72">
        <v>3895.7856350447937</v>
      </c>
      <c r="E535" s="72" t="s">
        <v>62</v>
      </c>
      <c r="F535" s="47">
        <v>1129209.9234551417</v>
      </c>
    </row>
    <row r="536" spans="1:6" ht="15.75" customHeight="1" x14ac:dyDescent="0.2">
      <c r="A536" s="61">
        <v>44879</v>
      </c>
      <c r="B536" s="46" t="s">
        <v>10</v>
      </c>
      <c r="C536" s="72">
        <v>-460225.30729894125</v>
      </c>
      <c r="D536" s="72">
        <v>2931.3713840696896</v>
      </c>
      <c r="E536" s="72" t="s">
        <v>63</v>
      </c>
      <c r="F536" s="47">
        <v>45363.496876960082</v>
      </c>
    </row>
    <row r="537" spans="1:6" ht="15.75" customHeight="1" x14ac:dyDescent="0.2">
      <c r="A537" s="61">
        <v>44879</v>
      </c>
      <c r="B537" s="46" t="s">
        <v>10</v>
      </c>
      <c r="C537" s="72">
        <v>-477933.24333730014</v>
      </c>
      <c r="D537" s="72">
        <v>3044.1607855878988</v>
      </c>
      <c r="E537" s="72" t="s">
        <v>65</v>
      </c>
      <c r="F537" s="47">
        <v>166147.38955730581</v>
      </c>
    </row>
    <row r="538" spans="1:6" ht="15.75" customHeight="1" x14ac:dyDescent="0.2">
      <c r="A538" s="62">
        <v>44879</v>
      </c>
      <c r="B538" s="44" t="s">
        <v>10</v>
      </c>
      <c r="C538" s="45">
        <v>-233104.9447212691</v>
      </c>
      <c r="D538" s="45">
        <v>1484.7448708361089</v>
      </c>
      <c r="E538" s="45" t="s">
        <v>64</v>
      </c>
      <c r="F538" s="48">
        <v>174375.85072471527</v>
      </c>
    </row>
    <row r="539" spans="1:6" ht="15.75" customHeight="1" x14ac:dyDescent="0.2">
      <c r="A539" s="63">
        <v>44880</v>
      </c>
      <c r="B539" s="55" t="s">
        <v>10</v>
      </c>
      <c r="C539" s="73">
        <v>-8228.2610675785945</v>
      </c>
      <c r="D539" s="73">
        <v>52.409306162920984</v>
      </c>
      <c r="E539" s="73" t="s">
        <v>51</v>
      </c>
      <c r="F539" s="74">
        <v>24654.565775082472</v>
      </c>
    </row>
    <row r="540" spans="1:6" ht="15.75" customHeight="1" x14ac:dyDescent="0.2">
      <c r="A540" s="61">
        <v>44880</v>
      </c>
      <c r="B540" s="46" t="s">
        <v>10</v>
      </c>
      <c r="C540" s="72">
        <v>-32801.25411004624</v>
      </c>
      <c r="D540" s="72">
        <v>208.92518541430726</v>
      </c>
      <c r="E540" s="72" t="s">
        <v>51</v>
      </c>
      <c r="F540" s="47">
        <v>98283.303157189832</v>
      </c>
    </row>
    <row r="541" spans="1:6" ht="15.75" customHeight="1" x14ac:dyDescent="0.2">
      <c r="A541" s="61">
        <v>44880</v>
      </c>
      <c r="B541" s="46" t="s">
        <v>10</v>
      </c>
      <c r="C541" s="72">
        <v>-20754.024015782743</v>
      </c>
      <c r="D541" s="72">
        <v>132.19123576931685</v>
      </c>
      <c r="E541" s="72" t="s">
        <v>53</v>
      </c>
      <c r="F541" s="47">
        <v>19894.23245342591</v>
      </c>
    </row>
    <row r="542" spans="1:6" ht="15.75" customHeight="1" x14ac:dyDescent="0.2">
      <c r="A542" s="61">
        <v>44880</v>
      </c>
      <c r="B542" s="46" t="s">
        <v>10</v>
      </c>
      <c r="C542" s="72">
        <v>-242621.87666202241</v>
      </c>
      <c r="D542" s="72">
        <v>1545.3622717326268</v>
      </c>
      <c r="E542" s="72" t="s">
        <v>54</v>
      </c>
      <c r="F542" s="47">
        <v>546552.27423136332</v>
      </c>
    </row>
    <row r="543" spans="1:6" ht="15.75" customHeight="1" x14ac:dyDescent="0.2">
      <c r="A543" s="61">
        <v>44880</v>
      </c>
      <c r="B543" s="46" t="s">
        <v>10</v>
      </c>
      <c r="C543" s="72">
        <v>-386433.43588768359</v>
      </c>
      <c r="D543" s="72">
        <v>2461.3594642527619</v>
      </c>
      <c r="E543" s="72" t="s">
        <v>54</v>
      </c>
      <c r="F543" s="47">
        <v>870515.37202338886</v>
      </c>
    </row>
    <row r="544" spans="1:6" ht="15.75" customHeight="1" x14ac:dyDescent="0.2">
      <c r="A544" s="61">
        <v>44880</v>
      </c>
      <c r="B544" s="46" t="s">
        <v>10</v>
      </c>
      <c r="C544" s="72">
        <v>-142513.17282354643</v>
      </c>
      <c r="D544" s="72">
        <v>907.72721543660145</v>
      </c>
      <c r="E544" s="72" t="s">
        <v>52</v>
      </c>
      <c r="F544" s="47">
        <v>64742.000716614122</v>
      </c>
    </row>
    <row r="545" spans="1:6" ht="15.75" customHeight="1" x14ac:dyDescent="0.2">
      <c r="A545" s="61">
        <v>44880</v>
      </c>
      <c r="B545" s="46" t="s">
        <v>10</v>
      </c>
      <c r="C545" s="72">
        <v>-38755.763737607616</v>
      </c>
      <c r="D545" s="72">
        <v>246.85199832871092</v>
      </c>
      <c r="E545" s="72" t="s">
        <v>55</v>
      </c>
      <c r="F545" s="47">
        <v>26289.308346594462</v>
      </c>
    </row>
    <row r="546" spans="1:6" ht="15.75" customHeight="1" x14ac:dyDescent="0.2">
      <c r="A546" s="61">
        <v>44880</v>
      </c>
      <c r="B546" s="46" t="s">
        <v>10</v>
      </c>
      <c r="C546" s="72">
        <v>-112541.75166204234</v>
      </c>
      <c r="D546" s="72">
        <v>716.8264437072761</v>
      </c>
      <c r="E546" s="72" t="s">
        <v>56</v>
      </c>
      <c r="F546" s="47">
        <v>650765.05575655983</v>
      </c>
    </row>
    <row r="547" spans="1:6" ht="15.75" customHeight="1" x14ac:dyDescent="0.2">
      <c r="A547" s="62">
        <v>44880</v>
      </c>
      <c r="B547" s="44" t="s">
        <v>10</v>
      </c>
      <c r="C547" s="45">
        <v>-240148.68806706855</v>
      </c>
      <c r="D547" s="45">
        <v>1529.6094781341947</v>
      </c>
      <c r="E547" s="45" t="s">
        <v>65</v>
      </c>
      <c r="F547" s="48">
        <v>84645.890726831261</v>
      </c>
    </row>
    <row r="548" spans="1:6" ht="15.75" customHeight="1" x14ac:dyDescent="0.2">
      <c r="A548" s="4"/>
      <c r="C548" s="1"/>
      <c r="D548" s="1"/>
      <c r="F548" s="1"/>
    </row>
    <row r="549" spans="1:6" ht="15.75" customHeight="1" x14ac:dyDescent="0.2">
      <c r="C549" s="1"/>
      <c r="D549" s="1"/>
      <c r="F549" s="1"/>
    </row>
    <row r="550" spans="1:6" ht="15.75" customHeight="1" x14ac:dyDescent="0.2">
      <c r="C550" s="1"/>
      <c r="D550" s="1"/>
      <c r="F550" s="1"/>
    </row>
    <row r="551" spans="1:6" ht="15.75" customHeight="1" x14ac:dyDescent="0.2">
      <c r="C551" s="1"/>
      <c r="D551" s="1"/>
      <c r="F551" s="1"/>
    </row>
    <row r="552" spans="1:6" ht="15.75" customHeight="1" x14ac:dyDescent="0.2">
      <c r="C552" s="1"/>
      <c r="D552" s="1"/>
      <c r="F552" s="1"/>
    </row>
    <row r="553" spans="1:6" ht="15.75" customHeight="1" x14ac:dyDescent="0.2">
      <c r="C553" s="1"/>
      <c r="D553" s="1"/>
      <c r="F553" s="1"/>
    </row>
    <row r="554" spans="1:6" ht="15.75" customHeight="1" x14ac:dyDescent="0.2">
      <c r="C554" s="1"/>
      <c r="D554" s="1"/>
      <c r="F554" s="1"/>
    </row>
    <row r="555" spans="1:6" ht="15.75" customHeight="1" x14ac:dyDescent="0.2">
      <c r="C555" s="1"/>
      <c r="D555" s="1"/>
      <c r="F555" s="1"/>
    </row>
    <row r="556" spans="1:6" ht="15.75" customHeight="1" x14ac:dyDescent="0.2">
      <c r="C556" s="1"/>
      <c r="D556" s="1"/>
      <c r="F556" s="1"/>
    </row>
    <row r="557" spans="1:6" ht="15.75" customHeight="1" x14ac:dyDescent="0.2">
      <c r="C557" s="1"/>
      <c r="D557" s="1"/>
      <c r="F557" s="1"/>
    </row>
    <row r="558" spans="1:6" ht="15.75" customHeight="1" x14ac:dyDescent="0.2">
      <c r="C558" s="1"/>
      <c r="D558" s="1"/>
      <c r="F558" s="1"/>
    </row>
    <row r="559" spans="1:6" ht="15.75" customHeight="1" x14ac:dyDescent="0.2">
      <c r="C559" s="1"/>
      <c r="D559" s="1"/>
      <c r="F559" s="1"/>
    </row>
    <row r="560" spans="1:6" ht="15.75" customHeight="1" x14ac:dyDescent="0.2">
      <c r="C560" s="1"/>
      <c r="D560" s="1"/>
      <c r="F560" s="1"/>
    </row>
    <row r="561" spans="3:6" ht="15.75" customHeight="1" x14ac:dyDescent="0.2">
      <c r="C561" s="1"/>
      <c r="D561" s="1"/>
      <c r="F561" s="1"/>
    </row>
    <row r="562" spans="3:6" ht="15.75" customHeight="1" x14ac:dyDescent="0.2">
      <c r="C562" s="1"/>
      <c r="D562" s="1"/>
      <c r="F562" s="1"/>
    </row>
    <row r="563" spans="3:6" ht="15.75" customHeight="1" x14ac:dyDescent="0.2">
      <c r="C563" s="1"/>
      <c r="D563" s="1"/>
      <c r="F563" s="1"/>
    </row>
    <row r="564" spans="3:6" ht="15.75" customHeight="1" x14ac:dyDescent="0.2">
      <c r="C564" s="1"/>
      <c r="D564" s="1"/>
      <c r="F564" s="1"/>
    </row>
    <row r="565" spans="3:6" ht="15.75" customHeight="1" x14ac:dyDescent="0.2">
      <c r="C565" s="1"/>
      <c r="D565" s="1"/>
      <c r="F565" s="1"/>
    </row>
    <row r="566" spans="3:6" ht="15.75" customHeight="1" x14ac:dyDescent="0.2">
      <c r="C566" s="1"/>
      <c r="D566" s="1"/>
      <c r="F566" s="1"/>
    </row>
    <row r="567" spans="3:6" ht="15.75" customHeight="1" x14ac:dyDescent="0.2">
      <c r="C567" s="1"/>
      <c r="D567" s="1"/>
      <c r="F567" s="1"/>
    </row>
    <row r="568" spans="3:6" ht="15.75" customHeight="1" x14ac:dyDescent="0.2">
      <c r="C568" s="1"/>
      <c r="D568" s="1"/>
      <c r="F568" s="1"/>
    </row>
    <row r="569" spans="3:6" ht="15.75" customHeight="1" x14ac:dyDescent="0.2">
      <c r="C569" s="1"/>
      <c r="D569" s="1"/>
      <c r="F569" s="1"/>
    </row>
    <row r="570" spans="3:6" ht="15.75" customHeight="1" x14ac:dyDescent="0.2">
      <c r="C570" s="1"/>
      <c r="D570" s="1"/>
      <c r="F570" s="1"/>
    </row>
    <row r="571" spans="3:6" ht="15.75" customHeight="1" x14ac:dyDescent="0.2">
      <c r="C571" s="1"/>
      <c r="D571" s="1"/>
      <c r="F571" s="1"/>
    </row>
    <row r="572" spans="3:6" ht="15.75" customHeight="1" x14ac:dyDescent="0.2">
      <c r="C572" s="1"/>
      <c r="D572" s="1"/>
      <c r="F572" s="1"/>
    </row>
    <row r="573" spans="3:6" ht="15.75" customHeight="1" x14ac:dyDescent="0.2">
      <c r="C573" s="1"/>
      <c r="D573" s="1"/>
      <c r="F573" s="1"/>
    </row>
    <row r="574" spans="3:6" ht="15.75" customHeight="1" x14ac:dyDescent="0.2">
      <c r="C574" s="1"/>
      <c r="D574" s="1"/>
      <c r="F574" s="1"/>
    </row>
    <row r="575" spans="3:6" ht="15.75" customHeight="1" x14ac:dyDescent="0.2">
      <c r="C575" s="1"/>
      <c r="D575" s="1"/>
      <c r="F575" s="1"/>
    </row>
    <row r="576" spans="3:6" ht="15.75" customHeight="1" x14ac:dyDescent="0.2">
      <c r="C576" s="1"/>
      <c r="D576" s="1"/>
      <c r="F576" s="1"/>
    </row>
    <row r="577" spans="3:6" ht="15.75" customHeight="1" x14ac:dyDescent="0.2">
      <c r="C577" s="1"/>
      <c r="D577" s="1"/>
      <c r="F577" s="1"/>
    </row>
    <row r="578" spans="3:6" ht="15.75" customHeight="1" x14ac:dyDescent="0.2">
      <c r="C578" s="1"/>
      <c r="D578" s="1"/>
      <c r="F578" s="1"/>
    </row>
    <row r="579" spans="3:6" ht="15.75" customHeight="1" x14ac:dyDescent="0.2">
      <c r="C579" s="1"/>
      <c r="D579" s="1"/>
      <c r="F579" s="1"/>
    </row>
    <row r="580" spans="3:6" ht="15.75" customHeight="1" x14ac:dyDescent="0.2">
      <c r="C580" s="1"/>
      <c r="D580" s="1"/>
      <c r="F580" s="1"/>
    </row>
    <row r="581" spans="3:6" ht="15.75" customHeight="1" x14ac:dyDescent="0.2">
      <c r="C581" s="1"/>
      <c r="D581" s="1"/>
      <c r="F581" s="1"/>
    </row>
    <row r="582" spans="3:6" ht="15.75" customHeight="1" x14ac:dyDescent="0.2">
      <c r="C582" s="1"/>
      <c r="D582" s="1"/>
      <c r="F582" s="1"/>
    </row>
    <row r="583" spans="3:6" ht="15.75" customHeight="1" x14ac:dyDescent="0.2">
      <c r="C583" s="1"/>
      <c r="D583" s="1"/>
      <c r="F583" s="1"/>
    </row>
    <row r="584" spans="3:6" ht="15.75" customHeight="1" x14ac:dyDescent="0.2">
      <c r="C584" s="1"/>
      <c r="D584" s="1"/>
      <c r="F584" s="1"/>
    </row>
    <row r="585" spans="3:6" ht="15.75" customHeight="1" x14ac:dyDescent="0.2">
      <c r="C585" s="1"/>
      <c r="D585" s="1"/>
      <c r="F585" s="1"/>
    </row>
    <row r="586" spans="3:6" ht="15.75" customHeight="1" x14ac:dyDescent="0.2">
      <c r="C586" s="1"/>
      <c r="D586" s="1"/>
      <c r="F586" s="1"/>
    </row>
    <row r="587" spans="3:6" ht="15.75" customHeight="1" x14ac:dyDescent="0.2">
      <c r="C587" s="1"/>
      <c r="D587" s="1"/>
      <c r="F587" s="1"/>
    </row>
    <row r="588" spans="3:6" ht="15.75" customHeight="1" x14ac:dyDescent="0.2">
      <c r="C588" s="1"/>
      <c r="D588" s="1"/>
      <c r="F588" s="1"/>
    </row>
    <row r="589" spans="3:6" ht="15.75" customHeight="1" x14ac:dyDescent="0.2">
      <c r="C589" s="1"/>
      <c r="D589" s="1"/>
      <c r="F589" s="1"/>
    </row>
    <row r="590" spans="3:6" ht="15.75" customHeight="1" x14ac:dyDescent="0.2">
      <c r="C590" s="1"/>
      <c r="D590" s="1"/>
      <c r="F590" s="1"/>
    </row>
    <row r="591" spans="3:6" ht="15.75" customHeight="1" x14ac:dyDescent="0.2">
      <c r="C591" s="1"/>
      <c r="D591" s="1"/>
      <c r="F591" s="1"/>
    </row>
    <row r="592" spans="3:6" ht="15.75" customHeight="1" x14ac:dyDescent="0.2">
      <c r="C592" s="1"/>
      <c r="D592" s="1"/>
      <c r="F592" s="1"/>
    </row>
    <row r="593" spans="3:6" ht="15.75" customHeight="1" x14ac:dyDescent="0.2">
      <c r="C593" s="1"/>
      <c r="D593" s="1"/>
      <c r="F593" s="1"/>
    </row>
    <row r="594" spans="3:6" ht="15.75" customHeight="1" x14ac:dyDescent="0.2">
      <c r="C594" s="1"/>
      <c r="D594" s="1"/>
      <c r="F594" s="1"/>
    </row>
    <row r="595" spans="3:6" ht="15.75" customHeight="1" x14ac:dyDescent="0.2">
      <c r="C595" s="1"/>
      <c r="D595" s="1"/>
      <c r="F595" s="1"/>
    </row>
    <row r="596" spans="3:6" ht="15.75" customHeight="1" x14ac:dyDescent="0.2">
      <c r="C596" s="1"/>
      <c r="D596" s="1"/>
      <c r="F596" s="1"/>
    </row>
    <row r="597" spans="3:6" ht="15.75" customHeight="1" x14ac:dyDescent="0.2">
      <c r="C597" s="1"/>
      <c r="D597" s="1"/>
      <c r="F597" s="1"/>
    </row>
    <row r="598" spans="3:6" ht="15.75" customHeight="1" x14ac:dyDescent="0.2">
      <c r="C598" s="1"/>
      <c r="D598" s="1"/>
      <c r="F598" s="1"/>
    </row>
    <row r="599" spans="3:6" ht="15.75" customHeight="1" x14ac:dyDescent="0.2">
      <c r="C599" s="1"/>
      <c r="D599" s="1"/>
      <c r="F599" s="1"/>
    </row>
    <row r="600" spans="3:6" ht="15.75" customHeight="1" x14ac:dyDescent="0.2">
      <c r="C600" s="1"/>
      <c r="D600" s="1"/>
      <c r="F600" s="1"/>
    </row>
    <row r="601" spans="3:6" ht="15.75" customHeight="1" x14ac:dyDescent="0.2">
      <c r="C601" s="1"/>
      <c r="D601" s="1"/>
      <c r="F601" s="1"/>
    </row>
    <row r="602" spans="3:6" ht="15.75" customHeight="1" x14ac:dyDescent="0.2">
      <c r="C602" s="1"/>
      <c r="D602" s="1"/>
      <c r="F602" s="1"/>
    </row>
    <row r="603" spans="3:6" ht="15.75" customHeight="1" x14ac:dyDescent="0.2">
      <c r="C603" s="1"/>
      <c r="D603" s="1"/>
      <c r="F603" s="1"/>
    </row>
    <row r="604" spans="3:6" ht="15.75" customHeight="1" x14ac:dyDescent="0.2">
      <c r="C604" s="1"/>
      <c r="D604" s="1"/>
      <c r="F604" s="1"/>
    </row>
    <row r="605" spans="3:6" ht="15.75" customHeight="1" x14ac:dyDescent="0.2">
      <c r="C605" s="1"/>
      <c r="D605" s="1"/>
      <c r="F605" s="1"/>
    </row>
    <row r="606" spans="3:6" ht="15.75" customHeight="1" x14ac:dyDescent="0.2">
      <c r="C606" s="1"/>
      <c r="D606" s="1"/>
      <c r="F606" s="1"/>
    </row>
    <row r="607" spans="3:6" ht="15.75" customHeight="1" x14ac:dyDescent="0.2">
      <c r="C607" s="1"/>
      <c r="D607" s="1"/>
      <c r="F607" s="1"/>
    </row>
    <row r="608" spans="3:6" ht="15.75" customHeight="1" x14ac:dyDescent="0.2">
      <c r="C608" s="1"/>
      <c r="D608" s="1"/>
      <c r="F608" s="1"/>
    </row>
    <row r="609" spans="3:6" ht="15.75" customHeight="1" x14ac:dyDescent="0.2">
      <c r="C609" s="1"/>
      <c r="D609" s="1"/>
      <c r="F609" s="1"/>
    </row>
    <row r="610" spans="3:6" ht="15.75" customHeight="1" x14ac:dyDescent="0.2">
      <c r="C610" s="1"/>
      <c r="D610" s="1"/>
      <c r="F610" s="1"/>
    </row>
    <row r="611" spans="3:6" ht="15.75" customHeight="1" x14ac:dyDescent="0.2">
      <c r="C611" s="1"/>
      <c r="D611" s="1"/>
      <c r="F611" s="1"/>
    </row>
    <row r="612" spans="3:6" ht="15.75" customHeight="1" x14ac:dyDescent="0.2">
      <c r="C612" s="1"/>
      <c r="D612" s="1"/>
      <c r="F612" s="1"/>
    </row>
    <row r="613" spans="3:6" ht="15.75" customHeight="1" x14ac:dyDescent="0.2">
      <c r="C613" s="1"/>
      <c r="D613" s="1"/>
      <c r="F613" s="1"/>
    </row>
    <row r="614" spans="3:6" ht="15.75" customHeight="1" x14ac:dyDescent="0.2">
      <c r="C614" s="1"/>
      <c r="D614" s="1"/>
      <c r="F614" s="1"/>
    </row>
    <row r="615" spans="3:6" ht="15.75" customHeight="1" x14ac:dyDescent="0.2">
      <c r="C615" s="1"/>
      <c r="D615" s="1"/>
      <c r="F615" s="1"/>
    </row>
    <row r="616" spans="3:6" ht="15.75" customHeight="1" x14ac:dyDescent="0.2">
      <c r="C616" s="1"/>
      <c r="D616" s="1"/>
      <c r="F616" s="1"/>
    </row>
    <row r="617" spans="3:6" ht="15.75" customHeight="1" x14ac:dyDescent="0.2">
      <c r="C617" s="1"/>
      <c r="D617" s="1"/>
      <c r="F617" s="1"/>
    </row>
    <row r="618" spans="3:6" ht="15.75" customHeight="1" x14ac:dyDescent="0.2">
      <c r="C618" s="1"/>
      <c r="D618" s="1"/>
      <c r="F618" s="1"/>
    </row>
    <row r="619" spans="3:6" ht="15.75" customHeight="1" x14ac:dyDescent="0.2">
      <c r="C619" s="1"/>
      <c r="D619" s="1"/>
      <c r="F619" s="1"/>
    </row>
    <row r="620" spans="3:6" ht="15.75" customHeight="1" x14ac:dyDescent="0.2">
      <c r="C620" s="1"/>
      <c r="D620" s="1"/>
      <c r="F620" s="1"/>
    </row>
    <row r="621" spans="3:6" ht="15.75" customHeight="1" x14ac:dyDescent="0.2">
      <c r="C621" s="1"/>
      <c r="D621" s="1"/>
      <c r="F621" s="1"/>
    </row>
    <row r="622" spans="3:6" ht="15.75" customHeight="1" x14ac:dyDescent="0.2">
      <c r="C622" s="1"/>
      <c r="D622" s="1"/>
      <c r="F622" s="1"/>
    </row>
    <row r="623" spans="3:6" ht="15.75" customHeight="1" x14ac:dyDescent="0.2">
      <c r="C623" s="1"/>
      <c r="D623" s="1"/>
      <c r="F623" s="1"/>
    </row>
    <row r="624" spans="3:6" ht="15.75" customHeight="1" x14ac:dyDescent="0.2">
      <c r="C624" s="1"/>
      <c r="D624" s="1"/>
      <c r="F624" s="1"/>
    </row>
    <row r="625" spans="3:6" ht="15.75" customHeight="1" x14ac:dyDescent="0.2">
      <c r="C625" s="1"/>
      <c r="D625" s="1"/>
      <c r="F625" s="1"/>
    </row>
    <row r="626" spans="3:6" ht="15.75" customHeight="1" x14ac:dyDescent="0.2">
      <c r="C626" s="1"/>
      <c r="D626" s="1"/>
      <c r="F626" s="1"/>
    </row>
    <row r="627" spans="3:6" ht="15.75" customHeight="1" x14ac:dyDescent="0.2">
      <c r="C627" s="1"/>
      <c r="D627" s="1"/>
      <c r="F627" s="1"/>
    </row>
    <row r="628" spans="3:6" ht="15.75" customHeight="1" x14ac:dyDescent="0.2">
      <c r="C628" s="1"/>
      <c r="D628" s="1"/>
      <c r="F628" s="1"/>
    </row>
    <row r="629" spans="3:6" ht="15.75" customHeight="1" x14ac:dyDescent="0.2">
      <c r="C629" s="1"/>
      <c r="D629" s="1"/>
      <c r="F629" s="1"/>
    </row>
    <row r="630" spans="3:6" ht="15.75" customHeight="1" x14ac:dyDescent="0.2">
      <c r="C630" s="1"/>
      <c r="D630" s="1"/>
      <c r="F630" s="1"/>
    </row>
    <row r="631" spans="3:6" ht="15.75" customHeight="1" x14ac:dyDescent="0.2">
      <c r="C631" s="1"/>
      <c r="D631" s="1"/>
      <c r="F631" s="1"/>
    </row>
    <row r="632" spans="3:6" ht="15.75" customHeight="1" x14ac:dyDescent="0.2">
      <c r="C632" s="1"/>
      <c r="D632" s="1"/>
      <c r="F632" s="1"/>
    </row>
    <row r="633" spans="3:6" ht="15.75" customHeight="1" x14ac:dyDescent="0.2">
      <c r="C633" s="1"/>
      <c r="D633" s="1"/>
      <c r="F633" s="1"/>
    </row>
    <row r="634" spans="3:6" ht="15.75" customHeight="1" x14ac:dyDescent="0.2">
      <c r="C634" s="1"/>
      <c r="D634" s="1"/>
      <c r="F634" s="1"/>
    </row>
    <row r="635" spans="3:6" ht="15.75" customHeight="1" x14ac:dyDescent="0.2">
      <c r="C635" s="1"/>
      <c r="D635" s="1"/>
      <c r="F635" s="1"/>
    </row>
    <row r="636" spans="3:6" ht="15.75" customHeight="1" x14ac:dyDescent="0.2">
      <c r="C636" s="1"/>
      <c r="D636" s="1"/>
      <c r="F636" s="1"/>
    </row>
    <row r="637" spans="3:6" ht="15.75" customHeight="1" x14ac:dyDescent="0.2">
      <c r="C637" s="1"/>
      <c r="D637" s="1"/>
      <c r="F637" s="1"/>
    </row>
    <row r="638" spans="3:6" ht="15.75" customHeight="1" x14ac:dyDescent="0.2">
      <c r="C638" s="1"/>
      <c r="D638" s="1"/>
      <c r="F638" s="1"/>
    </row>
    <row r="639" spans="3:6" ht="15.75" customHeight="1" x14ac:dyDescent="0.2">
      <c r="C639" s="1"/>
      <c r="D639" s="1"/>
      <c r="F639" s="1"/>
    </row>
    <row r="640" spans="3:6" ht="15.75" customHeight="1" x14ac:dyDescent="0.2">
      <c r="C640" s="1"/>
      <c r="D640" s="1"/>
      <c r="F640" s="1"/>
    </row>
    <row r="641" spans="3:6" ht="15.75" customHeight="1" x14ac:dyDescent="0.2">
      <c r="C641" s="1"/>
      <c r="D641" s="1"/>
      <c r="F641" s="1"/>
    </row>
    <row r="642" spans="3:6" ht="15.75" customHeight="1" x14ac:dyDescent="0.2">
      <c r="C642" s="1"/>
      <c r="D642" s="1"/>
      <c r="F642" s="1"/>
    </row>
    <row r="643" spans="3:6" ht="15.75" customHeight="1" x14ac:dyDescent="0.2">
      <c r="C643" s="1"/>
      <c r="D643" s="1"/>
      <c r="F643" s="1"/>
    </row>
    <row r="644" spans="3:6" ht="15.75" customHeight="1" x14ac:dyDescent="0.2">
      <c r="C644" s="1"/>
      <c r="D644" s="1"/>
      <c r="F644" s="1"/>
    </row>
    <row r="645" spans="3:6" ht="15.75" customHeight="1" x14ac:dyDescent="0.2">
      <c r="C645" s="1"/>
      <c r="D645" s="1"/>
      <c r="F645" s="1"/>
    </row>
    <row r="646" spans="3:6" ht="15.75" customHeight="1" x14ac:dyDescent="0.2">
      <c r="C646" s="1"/>
      <c r="D646" s="1"/>
      <c r="F646" s="1"/>
    </row>
    <row r="647" spans="3:6" ht="15.75" customHeight="1" x14ac:dyDescent="0.2">
      <c r="C647" s="1"/>
      <c r="D647" s="1"/>
      <c r="F647" s="1"/>
    </row>
    <row r="648" spans="3:6" ht="15.75" customHeight="1" x14ac:dyDescent="0.2">
      <c r="C648" s="1"/>
      <c r="D648" s="1"/>
      <c r="F648" s="1"/>
    </row>
    <row r="649" spans="3:6" ht="15.75" customHeight="1" x14ac:dyDescent="0.2">
      <c r="C649" s="1"/>
      <c r="D649" s="1"/>
      <c r="F649" s="1"/>
    </row>
    <row r="650" spans="3:6" ht="15.75" customHeight="1" x14ac:dyDescent="0.2">
      <c r="C650" s="1"/>
      <c r="D650" s="1"/>
      <c r="F650" s="1"/>
    </row>
    <row r="651" spans="3:6" ht="15.75" customHeight="1" x14ac:dyDescent="0.2">
      <c r="C651" s="1"/>
      <c r="D651" s="1"/>
      <c r="F651" s="1"/>
    </row>
    <row r="652" spans="3:6" ht="15.75" customHeight="1" x14ac:dyDescent="0.2">
      <c r="C652" s="1"/>
      <c r="D652" s="1"/>
      <c r="F652" s="1"/>
    </row>
    <row r="653" spans="3:6" ht="15.75" customHeight="1" x14ac:dyDescent="0.2">
      <c r="C653" s="1"/>
      <c r="D653" s="1"/>
      <c r="F653" s="1"/>
    </row>
    <row r="654" spans="3:6" ht="15.75" customHeight="1" x14ac:dyDescent="0.2">
      <c r="C654" s="1"/>
      <c r="D654" s="1"/>
      <c r="F654" s="1"/>
    </row>
    <row r="655" spans="3:6" ht="15.75" customHeight="1" x14ac:dyDescent="0.2">
      <c r="C655" s="1"/>
      <c r="D655" s="1"/>
      <c r="F655" s="1"/>
    </row>
    <row r="656" spans="3:6" ht="15.75" customHeight="1" x14ac:dyDescent="0.2">
      <c r="C656" s="1"/>
      <c r="D656" s="1"/>
      <c r="F656" s="1"/>
    </row>
    <row r="657" spans="3:6" ht="15.75" customHeight="1" x14ac:dyDescent="0.2">
      <c r="C657" s="1"/>
      <c r="D657" s="1"/>
      <c r="F657" s="1"/>
    </row>
    <row r="658" spans="3:6" ht="15.75" customHeight="1" x14ac:dyDescent="0.2">
      <c r="C658" s="1"/>
      <c r="D658" s="1"/>
      <c r="F658" s="1"/>
    </row>
    <row r="659" spans="3:6" ht="15.75" customHeight="1" x14ac:dyDescent="0.2">
      <c r="C659" s="1"/>
      <c r="D659" s="1"/>
      <c r="F659" s="1"/>
    </row>
    <row r="660" spans="3:6" ht="15.75" customHeight="1" x14ac:dyDescent="0.2">
      <c r="C660" s="1"/>
      <c r="D660" s="1"/>
      <c r="F660" s="1"/>
    </row>
    <row r="661" spans="3:6" ht="15.75" customHeight="1" x14ac:dyDescent="0.2">
      <c r="C661" s="1"/>
      <c r="D661" s="1"/>
      <c r="F661" s="1"/>
    </row>
    <row r="662" spans="3:6" ht="15.75" customHeight="1" x14ac:dyDescent="0.2">
      <c r="C662" s="1"/>
      <c r="D662" s="1"/>
      <c r="F662" s="1"/>
    </row>
    <row r="663" spans="3:6" ht="15.75" customHeight="1" x14ac:dyDescent="0.2">
      <c r="C663" s="1"/>
      <c r="D663" s="1"/>
      <c r="F663" s="1"/>
    </row>
    <row r="664" spans="3:6" ht="15.75" customHeight="1" x14ac:dyDescent="0.2">
      <c r="C664" s="1"/>
      <c r="D664" s="1"/>
      <c r="F664" s="1"/>
    </row>
    <row r="665" spans="3:6" ht="15.75" customHeight="1" x14ac:dyDescent="0.2">
      <c r="C665" s="1"/>
      <c r="D665" s="1"/>
      <c r="F665" s="1"/>
    </row>
    <row r="666" spans="3:6" ht="15.75" customHeight="1" x14ac:dyDescent="0.2">
      <c r="C666" s="1"/>
      <c r="D666" s="1"/>
      <c r="F666" s="1"/>
    </row>
    <row r="667" spans="3:6" ht="15.75" customHeight="1" x14ac:dyDescent="0.2">
      <c r="C667" s="1"/>
      <c r="D667" s="1"/>
      <c r="F667" s="1"/>
    </row>
    <row r="668" spans="3:6" ht="15.75" customHeight="1" x14ac:dyDescent="0.2">
      <c r="C668" s="1"/>
      <c r="D668" s="1"/>
      <c r="F668" s="1"/>
    </row>
    <row r="669" spans="3:6" ht="15.75" customHeight="1" x14ac:dyDescent="0.2">
      <c r="C669" s="1"/>
      <c r="D669" s="1"/>
      <c r="F669" s="1"/>
    </row>
    <row r="670" spans="3:6" ht="15.75" customHeight="1" x14ac:dyDescent="0.2">
      <c r="C670" s="1"/>
      <c r="D670" s="1"/>
      <c r="F670" s="1"/>
    </row>
    <row r="671" spans="3:6" ht="15.75" customHeight="1" x14ac:dyDescent="0.2">
      <c r="C671" s="1"/>
      <c r="D671" s="1"/>
      <c r="F671" s="1"/>
    </row>
    <row r="672" spans="3:6" ht="15.75" customHeight="1" x14ac:dyDescent="0.2">
      <c r="C672" s="1"/>
      <c r="D672" s="1"/>
      <c r="F672" s="1"/>
    </row>
    <row r="673" spans="3:6" ht="15.75" customHeight="1" x14ac:dyDescent="0.2">
      <c r="C673" s="1"/>
      <c r="D673" s="1"/>
      <c r="F673" s="1"/>
    </row>
    <row r="674" spans="3:6" ht="15.75" customHeight="1" x14ac:dyDescent="0.2">
      <c r="C674" s="1"/>
      <c r="D674" s="1"/>
      <c r="F674" s="1"/>
    </row>
    <row r="675" spans="3:6" ht="15.75" customHeight="1" x14ac:dyDescent="0.2">
      <c r="C675" s="1"/>
      <c r="D675" s="1"/>
      <c r="F675" s="1"/>
    </row>
    <row r="676" spans="3:6" ht="15.75" customHeight="1" x14ac:dyDescent="0.2">
      <c r="C676" s="1"/>
      <c r="D676" s="1"/>
      <c r="F676" s="1"/>
    </row>
    <row r="677" spans="3:6" ht="15.75" customHeight="1" x14ac:dyDescent="0.2">
      <c r="C677" s="1"/>
      <c r="D677" s="1"/>
      <c r="F677" s="1"/>
    </row>
    <row r="678" spans="3:6" ht="15.75" customHeight="1" x14ac:dyDescent="0.2">
      <c r="C678" s="1"/>
      <c r="D678" s="1"/>
      <c r="F678" s="1"/>
    </row>
    <row r="679" spans="3:6" ht="15.75" customHeight="1" x14ac:dyDescent="0.2">
      <c r="C679" s="1"/>
      <c r="D679" s="1"/>
      <c r="F679" s="1"/>
    </row>
    <row r="680" spans="3:6" ht="15.75" customHeight="1" x14ac:dyDescent="0.2">
      <c r="C680" s="1"/>
      <c r="D680" s="1"/>
      <c r="F680" s="1"/>
    </row>
    <row r="681" spans="3:6" ht="15.75" customHeight="1" x14ac:dyDescent="0.2">
      <c r="C681" s="1"/>
      <c r="D681" s="1"/>
      <c r="F681" s="1"/>
    </row>
    <row r="682" spans="3:6" ht="15.75" customHeight="1" x14ac:dyDescent="0.2">
      <c r="C682" s="1"/>
      <c r="D682" s="1"/>
      <c r="F682" s="1"/>
    </row>
    <row r="683" spans="3:6" ht="15.75" customHeight="1" x14ac:dyDescent="0.2">
      <c r="C683" s="1"/>
      <c r="D683" s="1"/>
      <c r="F683" s="1"/>
    </row>
    <row r="684" spans="3:6" ht="15.75" customHeight="1" x14ac:dyDescent="0.2">
      <c r="C684" s="1"/>
      <c r="D684" s="1"/>
      <c r="F684" s="1"/>
    </row>
    <row r="685" spans="3:6" ht="15.75" customHeight="1" x14ac:dyDescent="0.2">
      <c r="C685" s="1"/>
      <c r="D685" s="1"/>
      <c r="F685" s="1"/>
    </row>
    <row r="686" spans="3:6" ht="15.75" customHeight="1" x14ac:dyDescent="0.2">
      <c r="C686" s="1"/>
      <c r="D686" s="1"/>
      <c r="F686" s="1"/>
    </row>
    <row r="687" spans="3:6" ht="15.75" customHeight="1" x14ac:dyDescent="0.2">
      <c r="C687" s="1"/>
      <c r="D687" s="1"/>
      <c r="F687" s="1"/>
    </row>
    <row r="688" spans="3:6" ht="15.75" customHeight="1" x14ac:dyDescent="0.2">
      <c r="C688" s="1"/>
      <c r="D688" s="1"/>
      <c r="F688" s="1"/>
    </row>
    <row r="689" spans="3:6" ht="15.75" customHeight="1" x14ac:dyDescent="0.2">
      <c r="C689" s="1"/>
      <c r="D689" s="1"/>
      <c r="F689" s="1"/>
    </row>
    <row r="690" spans="3:6" ht="15.75" customHeight="1" x14ac:dyDescent="0.2">
      <c r="C690" s="1"/>
      <c r="D690" s="1"/>
      <c r="F690" s="1"/>
    </row>
    <row r="691" spans="3:6" ht="15.75" customHeight="1" x14ac:dyDescent="0.2">
      <c r="C691" s="1"/>
      <c r="D691" s="1"/>
      <c r="F691" s="1"/>
    </row>
    <row r="692" spans="3:6" ht="15.75" customHeight="1" x14ac:dyDescent="0.2">
      <c r="C692" s="1"/>
      <c r="D692" s="1"/>
      <c r="F692" s="1"/>
    </row>
    <row r="693" spans="3:6" ht="15.75" customHeight="1" x14ac:dyDescent="0.2">
      <c r="C693" s="1"/>
      <c r="D693" s="1"/>
      <c r="F693" s="1"/>
    </row>
    <row r="694" spans="3:6" ht="15.75" customHeight="1" x14ac:dyDescent="0.2">
      <c r="C694" s="1"/>
      <c r="D694" s="1"/>
      <c r="F694" s="1"/>
    </row>
    <row r="695" spans="3:6" ht="15.75" customHeight="1" x14ac:dyDescent="0.2">
      <c r="C695" s="1"/>
      <c r="D695" s="1"/>
      <c r="F695" s="1"/>
    </row>
    <row r="696" spans="3:6" ht="15.75" customHeight="1" x14ac:dyDescent="0.2">
      <c r="C696" s="1"/>
      <c r="D696" s="1"/>
      <c r="F696" s="1"/>
    </row>
    <row r="697" spans="3:6" ht="15.75" customHeight="1" x14ac:dyDescent="0.2">
      <c r="C697" s="1"/>
      <c r="D697" s="1"/>
      <c r="F697" s="1"/>
    </row>
    <row r="698" spans="3:6" ht="15.75" customHeight="1" x14ac:dyDescent="0.2">
      <c r="C698" s="1"/>
      <c r="D698" s="1"/>
      <c r="F698" s="1"/>
    </row>
    <row r="699" spans="3:6" ht="15.75" customHeight="1" x14ac:dyDescent="0.2">
      <c r="C699" s="1"/>
      <c r="D699" s="1"/>
      <c r="F699" s="1"/>
    </row>
    <row r="700" spans="3:6" ht="15.75" customHeight="1" x14ac:dyDescent="0.2">
      <c r="C700" s="1"/>
      <c r="D700" s="1"/>
      <c r="F700" s="1"/>
    </row>
    <row r="701" spans="3:6" ht="15.75" customHeight="1" x14ac:dyDescent="0.2">
      <c r="C701" s="1"/>
      <c r="D701" s="1"/>
      <c r="F701" s="1"/>
    </row>
    <row r="702" spans="3:6" ht="15.75" customHeight="1" x14ac:dyDescent="0.2">
      <c r="C702" s="1"/>
      <c r="D702" s="1"/>
      <c r="F702" s="1"/>
    </row>
    <row r="703" spans="3:6" ht="15.75" customHeight="1" x14ac:dyDescent="0.2">
      <c r="C703" s="1"/>
      <c r="D703" s="1"/>
      <c r="F703" s="1"/>
    </row>
    <row r="704" spans="3:6" ht="15.75" customHeight="1" x14ac:dyDescent="0.2">
      <c r="C704" s="1"/>
      <c r="D704" s="1"/>
      <c r="F704" s="1"/>
    </row>
    <row r="705" spans="3:6" ht="15.75" customHeight="1" x14ac:dyDescent="0.2">
      <c r="C705" s="1"/>
      <c r="D705" s="1"/>
      <c r="F705" s="1"/>
    </row>
    <row r="706" spans="3:6" ht="15.75" customHeight="1" x14ac:dyDescent="0.2">
      <c r="C706" s="1"/>
      <c r="D706" s="1"/>
      <c r="F706" s="1"/>
    </row>
    <row r="707" spans="3:6" ht="15.75" customHeight="1" x14ac:dyDescent="0.2">
      <c r="C707" s="1"/>
      <c r="D707" s="1"/>
      <c r="F707" s="1"/>
    </row>
    <row r="708" spans="3:6" ht="15.75" customHeight="1" x14ac:dyDescent="0.2">
      <c r="C708" s="1"/>
      <c r="D708" s="1"/>
      <c r="F708" s="1"/>
    </row>
    <row r="709" spans="3:6" ht="15.75" customHeight="1" x14ac:dyDescent="0.2">
      <c r="C709" s="1"/>
      <c r="D709" s="1"/>
      <c r="F709" s="1"/>
    </row>
    <row r="710" spans="3:6" ht="15.75" customHeight="1" x14ac:dyDescent="0.2">
      <c r="C710" s="1"/>
      <c r="D710" s="1"/>
      <c r="F710" s="1"/>
    </row>
    <row r="711" spans="3:6" ht="15.75" customHeight="1" x14ac:dyDescent="0.2">
      <c r="C711" s="1"/>
      <c r="D711" s="1"/>
      <c r="F711" s="1"/>
    </row>
    <row r="712" spans="3:6" ht="15.75" customHeight="1" x14ac:dyDescent="0.2">
      <c r="C712" s="1"/>
      <c r="D712" s="1"/>
      <c r="F712" s="1"/>
    </row>
    <row r="713" spans="3:6" ht="15.75" customHeight="1" x14ac:dyDescent="0.2">
      <c r="C713" s="1"/>
      <c r="D713" s="1"/>
      <c r="F713" s="1"/>
    </row>
    <row r="714" spans="3:6" ht="15.75" customHeight="1" x14ac:dyDescent="0.2">
      <c r="C714" s="1"/>
      <c r="D714" s="1"/>
      <c r="F714" s="1"/>
    </row>
    <row r="715" spans="3:6" ht="15.75" customHeight="1" x14ac:dyDescent="0.2">
      <c r="C715" s="1"/>
      <c r="D715" s="1"/>
      <c r="F715" s="1"/>
    </row>
    <row r="716" spans="3:6" ht="15.75" customHeight="1" x14ac:dyDescent="0.2">
      <c r="C716" s="1"/>
      <c r="D716" s="1"/>
      <c r="F716" s="1"/>
    </row>
    <row r="717" spans="3:6" ht="15.75" customHeight="1" x14ac:dyDescent="0.2">
      <c r="C717" s="1"/>
      <c r="D717" s="1"/>
      <c r="F717" s="1"/>
    </row>
    <row r="718" spans="3:6" ht="15.75" customHeight="1" x14ac:dyDescent="0.2">
      <c r="C718" s="1"/>
      <c r="D718" s="1"/>
      <c r="F718" s="1"/>
    </row>
    <row r="719" spans="3:6" ht="15.75" customHeight="1" x14ac:dyDescent="0.2">
      <c r="C719" s="1"/>
      <c r="D719" s="1"/>
      <c r="F719" s="1"/>
    </row>
    <row r="720" spans="3:6" ht="15.75" customHeight="1" x14ac:dyDescent="0.2">
      <c r="C720" s="1"/>
      <c r="D720" s="1"/>
      <c r="F720" s="1"/>
    </row>
    <row r="721" spans="3:6" ht="15.75" customHeight="1" x14ac:dyDescent="0.2">
      <c r="C721" s="1"/>
      <c r="D721" s="1"/>
      <c r="F721" s="1"/>
    </row>
    <row r="722" spans="3:6" ht="15.75" customHeight="1" x14ac:dyDescent="0.2">
      <c r="C722" s="1"/>
      <c r="D722" s="1"/>
      <c r="F722" s="1"/>
    </row>
    <row r="723" spans="3:6" ht="15.75" customHeight="1" x14ac:dyDescent="0.2">
      <c r="C723" s="1"/>
      <c r="D723" s="1"/>
      <c r="F723" s="1"/>
    </row>
    <row r="724" spans="3:6" ht="15.75" customHeight="1" x14ac:dyDescent="0.2">
      <c r="C724" s="1"/>
      <c r="D724" s="1"/>
      <c r="F724" s="1"/>
    </row>
    <row r="725" spans="3:6" ht="15.75" customHeight="1" x14ac:dyDescent="0.2">
      <c r="C725" s="1"/>
      <c r="D725" s="1"/>
      <c r="F725" s="1"/>
    </row>
    <row r="726" spans="3:6" ht="15.75" customHeight="1" x14ac:dyDescent="0.2">
      <c r="C726" s="1"/>
      <c r="D726" s="1"/>
      <c r="F726" s="1"/>
    </row>
    <row r="727" spans="3:6" ht="15.75" customHeight="1" x14ac:dyDescent="0.2">
      <c r="C727" s="1"/>
      <c r="D727" s="1"/>
      <c r="F727" s="1"/>
    </row>
    <row r="728" spans="3:6" ht="15.75" customHeight="1" x14ac:dyDescent="0.2">
      <c r="C728" s="1"/>
      <c r="D728" s="1"/>
      <c r="F728" s="1"/>
    </row>
    <row r="729" spans="3:6" ht="15.75" customHeight="1" x14ac:dyDescent="0.2">
      <c r="C729" s="1"/>
      <c r="D729" s="1"/>
      <c r="F729" s="1"/>
    </row>
    <row r="730" spans="3:6" ht="15.75" customHeight="1" x14ac:dyDescent="0.2">
      <c r="C730" s="1"/>
      <c r="D730" s="1"/>
      <c r="F730" s="1"/>
    </row>
    <row r="731" spans="3:6" ht="15.75" customHeight="1" x14ac:dyDescent="0.2">
      <c r="C731" s="1"/>
      <c r="D731" s="1"/>
      <c r="F731" s="1"/>
    </row>
    <row r="732" spans="3:6" ht="15.75" customHeight="1" x14ac:dyDescent="0.2">
      <c r="C732" s="1"/>
      <c r="D732" s="1"/>
      <c r="F732" s="1"/>
    </row>
    <row r="733" spans="3:6" ht="15.75" customHeight="1" x14ac:dyDescent="0.2">
      <c r="C733" s="1"/>
      <c r="D733" s="1"/>
      <c r="F733" s="1"/>
    </row>
    <row r="734" spans="3:6" ht="15.75" customHeight="1" x14ac:dyDescent="0.2">
      <c r="C734" s="1"/>
      <c r="D734" s="1"/>
      <c r="F734" s="1"/>
    </row>
    <row r="735" spans="3:6" ht="15.75" customHeight="1" x14ac:dyDescent="0.2">
      <c r="C735" s="1"/>
      <c r="D735" s="1"/>
      <c r="F735" s="1"/>
    </row>
    <row r="736" spans="3:6" ht="15.75" customHeight="1" x14ac:dyDescent="0.2">
      <c r="C736" s="1"/>
      <c r="D736" s="1"/>
      <c r="F736" s="1"/>
    </row>
    <row r="737" spans="3:6" ht="15.75" customHeight="1" x14ac:dyDescent="0.2">
      <c r="C737" s="1"/>
      <c r="D737" s="1"/>
      <c r="F737" s="1"/>
    </row>
    <row r="738" spans="3:6" ht="15.75" customHeight="1" x14ac:dyDescent="0.2">
      <c r="C738" s="1"/>
      <c r="D738" s="1"/>
      <c r="F738" s="1"/>
    </row>
    <row r="739" spans="3:6" ht="15.75" customHeight="1" x14ac:dyDescent="0.2">
      <c r="C739" s="1"/>
      <c r="D739" s="1"/>
      <c r="F739" s="1"/>
    </row>
    <row r="740" spans="3:6" ht="15.75" customHeight="1" x14ac:dyDescent="0.2">
      <c r="C740" s="1"/>
      <c r="D740" s="1"/>
      <c r="F740" s="1"/>
    </row>
    <row r="741" spans="3:6" ht="15.75" customHeight="1" x14ac:dyDescent="0.2">
      <c r="C741" s="1"/>
      <c r="D741" s="1"/>
      <c r="F741" s="1"/>
    </row>
    <row r="742" spans="3:6" ht="15.75" customHeight="1" x14ac:dyDescent="0.2">
      <c r="C742" s="1"/>
      <c r="D742" s="1"/>
      <c r="F742" s="1"/>
    </row>
    <row r="743" spans="3:6" ht="15.75" customHeight="1" x14ac:dyDescent="0.2">
      <c r="C743" s="1"/>
      <c r="D743" s="1"/>
      <c r="F743" s="1"/>
    </row>
    <row r="744" spans="3:6" ht="15.75" customHeight="1" x14ac:dyDescent="0.2">
      <c r="C744" s="1"/>
      <c r="D744" s="1"/>
      <c r="F744" s="1"/>
    </row>
    <row r="745" spans="3:6" ht="15.75" customHeight="1" x14ac:dyDescent="0.2">
      <c r="C745" s="1"/>
      <c r="D745" s="1"/>
      <c r="F745" s="1"/>
    </row>
    <row r="746" spans="3:6" ht="15.75" customHeight="1" x14ac:dyDescent="0.2">
      <c r="C746" s="1"/>
      <c r="D746" s="1"/>
      <c r="F746" s="1"/>
    </row>
    <row r="747" spans="3:6" ht="15.75" customHeight="1" x14ac:dyDescent="0.2">
      <c r="C747" s="1"/>
      <c r="D747" s="1"/>
      <c r="F747" s="1"/>
    </row>
    <row r="748" spans="3:6" ht="15.75" customHeight="1" x14ac:dyDescent="0.2">
      <c r="C748" s="1"/>
      <c r="D748" s="1"/>
      <c r="F748" s="1"/>
    </row>
    <row r="749" spans="3:6" ht="15.75" customHeight="1" x14ac:dyDescent="0.2">
      <c r="C749" s="1"/>
      <c r="D749" s="1"/>
      <c r="F749" s="1"/>
    </row>
    <row r="750" spans="3:6" ht="15.75" customHeight="1" x14ac:dyDescent="0.2">
      <c r="C750" s="1"/>
      <c r="D750" s="1"/>
      <c r="F750" s="1"/>
    </row>
    <row r="751" spans="3:6" ht="15.75" customHeight="1" x14ac:dyDescent="0.2">
      <c r="C751" s="1"/>
      <c r="D751" s="1"/>
      <c r="F751" s="1"/>
    </row>
    <row r="752" spans="3:6" ht="15.75" customHeight="1" x14ac:dyDescent="0.2">
      <c r="C752" s="1"/>
      <c r="D752" s="1"/>
      <c r="F752" s="1"/>
    </row>
    <row r="753" spans="3:6" ht="15.75" customHeight="1" x14ac:dyDescent="0.2">
      <c r="C753" s="1"/>
      <c r="D753" s="1"/>
      <c r="F753" s="1"/>
    </row>
    <row r="754" spans="3:6" ht="15.75" customHeight="1" x14ac:dyDescent="0.2">
      <c r="C754" s="1"/>
      <c r="D754" s="1"/>
      <c r="F754" s="1"/>
    </row>
    <row r="755" spans="3:6" ht="15.75" customHeight="1" x14ac:dyDescent="0.2">
      <c r="C755" s="1"/>
      <c r="D755" s="1"/>
      <c r="F755" s="1"/>
    </row>
    <row r="756" spans="3:6" ht="15.75" customHeight="1" x14ac:dyDescent="0.2">
      <c r="C756" s="1"/>
      <c r="D756" s="1"/>
      <c r="F756" s="1"/>
    </row>
    <row r="757" spans="3:6" ht="15.75" customHeight="1" x14ac:dyDescent="0.2">
      <c r="C757" s="1"/>
      <c r="D757" s="1"/>
      <c r="F757" s="1"/>
    </row>
    <row r="758" spans="3:6" ht="15.75" customHeight="1" x14ac:dyDescent="0.2">
      <c r="C758" s="1"/>
      <c r="D758" s="1"/>
      <c r="F758" s="1"/>
    </row>
    <row r="759" spans="3:6" ht="15.75" customHeight="1" x14ac:dyDescent="0.2">
      <c r="C759" s="1"/>
      <c r="D759" s="1"/>
      <c r="F759" s="1"/>
    </row>
    <row r="760" spans="3:6" ht="15.75" customHeight="1" x14ac:dyDescent="0.2">
      <c r="C760" s="1"/>
      <c r="D760" s="1"/>
      <c r="F760" s="1"/>
    </row>
    <row r="761" spans="3:6" ht="15.75" customHeight="1" x14ac:dyDescent="0.2">
      <c r="C761" s="1"/>
      <c r="D761" s="1"/>
      <c r="F761" s="1"/>
    </row>
    <row r="762" spans="3:6" ht="15.75" customHeight="1" x14ac:dyDescent="0.2">
      <c r="C762" s="1"/>
      <c r="D762" s="1"/>
      <c r="F762" s="1"/>
    </row>
    <row r="763" spans="3:6" ht="15.75" customHeight="1" x14ac:dyDescent="0.2">
      <c r="C763" s="1"/>
      <c r="D763" s="1"/>
      <c r="F763" s="1"/>
    </row>
    <row r="764" spans="3:6" ht="15.75" customHeight="1" x14ac:dyDescent="0.2">
      <c r="C764" s="1"/>
      <c r="D764" s="1"/>
      <c r="F764" s="1"/>
    </row>
    <row r="765" spans="3:6" ht="15.75" customHeight="1" x14ac:dyDescent="0.2">
      <c r="C765" s="1"/>
      <c r="D765" s="1"/>
      <c r="F765" s="1"/>
    </row>
    <row r="766" spans="3:6" ht="15.75" customHeight="1" x14ac:dyDescent="0.2">
      <c r="C766" s="1"/>
      <c r="D766" s="1"/>
      <c r="F766" s="1"/>
    </row>
    <row r="767" spans="3:6" ht="15.75" customHeight="1" x14ac:dyDescent="0.2">
      <c r="C767" s="1"/>
      <c r="D767" s="1"/>
      <c r="F767" s="1"/>
    </row>
    <row r="768" spans="3:6" ht="15.75" customHeight="1" x14ac:dyDescent="0.2">
      <c r="C768" s="1"/>
      <c r="D768" s="1"/>
      <c r="F768" s="1"/>
    </row>
    <row r="769" spans="3:6" ht="15.75" customHeight="1" x14ac:dyDescent="0.2">
      <c r="C769" s="1"/>
      <c r="D769" s="1"/>
      <c r="F769" s="1"/>
    </row>
    <row r="770" spans="3:6" ht="15.75" customHeight="1" x14ac:dyDescent="0.2">
      <c r="C770" s="1"/>
      <c r="D770" s="1"/>
      <c r="F770" s="1"/>
    </row>
    <row r="771" spans="3:6" ht="15.75" customHeight="1" x14ac:dyDescent="0.2">
      <c r="C771" s="1"/>
      <c r="D771" s="1"/>
      <c r="F771" s="1"/>
    </row>
    <row r="772" spans="3:6" ht="15.75" customHeight="1" x14ac:dyDescent="0.2">
      <c r="C772" s="1"/>
      <c r="D772" s="1"/>
      <c r="F772" s="1"/>
    </row>
    <row r="773" spans="3:6" ht="15.75" customHeight="1" x14ac:dyDescent="0.2">
      <c r="C773" s="1"/>
      <c r="D773" s="1"/>
      <c r="F773" s="1"/>
    </row>
    <row r="774" spans="3:6" ht="15.75" customHeight="1" x14ac:dyDescent="0.2">
      <c r="C774" s="1"/>
      <c r="D774" s="1"/>
      <c r="F774" s="1"/>
    </row>
    <row r="775" spans="3:6" ht="15.75" customHeight="1" x14ac:dyDescent="0.2">
      <c r="C775" s="1"/>
      <c r="D775" s="1"/>
      <c r="F775" s="1"/>
    </row>
    <row r="776" spans="3:6" ht="15.75" customHeight="1" x14ac:dyDescent="0.2">
      <c r="C776" s="1"/>
      <c r="D776" s="1"/>
      <c r="F776" s="1"/>
    </row>
    <row r="777" spans="3:6" ht="15.75" customHeight="1" x14ac:dyDescent="0.2">
      <c r="C777" s="1"/>
      <c r="D777" s="1"/>
      <c r="F777" s="1"/>
    </row>
    <row r="778" spans="3:6" ht="15.75" customHeight="1" x14ac:dyDescent="0.2">
      <c r="C778" s="1"/>
      <c r="D778" s="1"/>
      <c r="F778" s="1"/>
    </row>
    <row r="779" spans="3:6" ht="15.75" customHeight="1" x14ac:dyDescent="0.2">
      <c r="C779" s="1"/>
      <c r="D779" s="1"/>
      <c r="F779" s="1"/>
    </row>
    <row r="780" spans="3:6" ht="15.75" customHeight="1" x14ac:dyDescent="0.2">
      <c r="C780" s="1"/>
      <c r="D780" s="1"/>
      <c r="F780" s="1"/>
    </row>
    <row r="781" spans="3:6" ht="15.75" customHeight="1" x14ac:dyDescent="0.2">
      <c r="C781" s="1"/>
      <c r="D781" s="1"/>
      <c r="F781" s="1"/>
    </row>
    <row r="782" spans="3:6" ht="15.75" customHeight="1" x14ac:dyDescent="0.2">
      <c r="C782" s="1"/>
      <c r="D782" s="1"/>
      <c r="F782" s="1"/>
    </row>
    <row r="783" spans="3:6" ht="15.75" customHeight="1" x14ac:dyDescent="0.2">
      <c r="C783" s="1"/>
      <c r="D783" s="1"/>
      <c r="F783" s="1"/>
    </row>
    <row r="784" spans="3:6" ht="15.75" customHeight="1" x14ac:dyDescent="0.2">
      <c r="C784" s="1"/>
      <c r="D784" s="1"/>
      <c r="F784" s="1"/>
    </row>
    <row r="785" spans="3:6" ht="15.75" customHeight="1" x14ac:dyDescent="0.2">
      <c r="C785" s="1"/>
      <c r="D785" s="1"/>
      <c r="F785" s="1"/>
    </row>
    <row r="786" spans="3:6" ht="15.75" customHeight="1" x14ac:dyDescent="0.2">
      <c r="C786" s="1"/>
      <c r="D786" s="1"/>
      <c r="F786" s="1"/>
    </row>
    <row r="787" spans="3:6" ht="15.75" customHeight="1" x14ac:dyDescent="0.2">
      <c r="C787" s="1"/>
      <c r="D787" s="1"/>
      <c r="F787" s="1"/>
    </row>
    <row r="788" spans="3:6" ht="15.75" customHeight="1" x14ac:dyDescent="0.2">
      <c r="C788" s="1"/>
      <c r="D788" s="1"/>
      <c r="F788" s="1"/>
    </row>
    <row r="789" spans="3:6" ht="15.75" customHeight="1" x14ac:dyDescent="0.2">
      <c r="C789" s="1"/>
      <c r="D789" s="1"/>
      <c r="F789" s="1"/>
    </row>
    <row r="790" spans="3:6" ht="15.75" customHeight="1" x14ac:dyDescent="0.2">
      <c r="C790" s="1"/>
      <c r="D790" s="1"/>
      <c r="F790" s="1"/>
    </row>
    <row r="791" spans="3:6" ht="15.75" customHeight="1" x14ac:dyDescent="0.2">
      <c r="C791" s="1"/>
      <c r="D791" s="1"/>
      <c r="F791" s="1"/>
    </row>
    <row r="792" spans="3:6" ht="15.75" customHeight="1" x14ac:dyDescent="0.2">
      <c r="C792" s="1"/>
      <c r="D792" s="1"/>
      <c r="F792" s="1"/>
    </row>
    <row r="793" spans="3:6" ht="15.75" customHeight="1" x14ac:dyDescent="0.2">
      <c r="C793" s="1"/>
      <c r="D793" s="1"/>
      <c r="F793" s="1"/>
    </row>
    <row r="794" spans="3:6" ht="15.75" customHeight="1" x14ac:dyDescent="0.2">
      <c r="C794" s="1"/>
      <c r="D794" s="1"/>
      <c r="F794" s="1"/>
    </row>
    <row r="795" spans="3:6" ht="15.75" customHeight="1" x14ac:dyDescent="0.2">
      <c r="C795" s="1"/>
      <c r="D795" s="1"/>
      <c r="F795" s="1"/>
    </row>
    <row r="796" spans="3:6" ht="15.75" customHeight="1" x14ac:dyDescent="0.2">
      <c r="C796" s="1"/>
      <c r="D796" s="1"/>
      <c r="F796" s="1"/>
    </row>
    <row r="797" spans="3:6" ht="15.75" customHeight="1" x14ac:dyDescent="0.2">
      <c r="C797" s="1"/>
      <c r="D797" s="1"/>
      <c r="F797" s="1"/>
    </row>
    <row r="798" spans="3:6" ht="15.75" customHeight="1" x14ac:dyDescent="0.2">
      <c r="C798" s="1"/>
      <c r="D798" s="1"/>
      <c r="F798" s="1"/>
    </row>
    <row r="799" spans="3:6" ht="15.75" customHeight="1" x14ac:dyDescent="0.2">
      <c r="C799" s="1"/>
      <c r="D799" s="1"/>
      <c r="F799" s="1"/>
    </row>
    <row r="800" spans="3:6" ht="15.75" customHeight="1" x14ac:dyDescent="0.2">
      <c r="C800" s="1"/>
      <c r="D800" s="1"/>
      <c r="F800" s="1"/>
    </row>
    <row r="801" spans="3:6" ht="15.75" customHeight="1" x14ac:dyDescent="0.2">
      <c r="C801" s="1"/>
      <c r="D801" s="1"/>
      <c r="F801" s="1"/>
    </row>
    <row r="802" spans="3:6" ht="15.75" customHeight="1" x14ac:dyDescent="0.2">
      <c r="C802" s="1"/>
      <c r="D802" s="1"/>
      <c r="F802" s="1"/>
    </row>
    <row r="803" spans="3:6" ht="15.75" customHeight="1" x14ac:dyDescent="0.2">
      <c r="C803" s="1"/>
      <c r="D803" s="1"/>
      <c r="F803" s="1"/>
    </row>
    <row r="804" spans="3:6" ht="15.75" customHeight="1" x14ac:dyDescent="0.2">
      <c r="C804" s="1"/>
      <c r="D804" s="1"/>
      <c r="F804" s="1"/>
    </row>
    <row r="805" spans="3:6" ht="15.75" customHeight="1" x14ac:dyDescent="0.2">
      <c r="C805" s="1"/>
      <c r="D805" s="1"/>
      <c r="F805" s="1"/>
    </row>
    <row r="806" spans="3:6" ht="15.75" customHeight="1" x14ac:dyDescent="0.2">
      <c r="C806" s="1"/>
      <c r="D806" s="1"/>
      <c r="F806" s="1"/>
    </row>
    <row r="807" spans="3:6" ht="15.75" customHeight="1" x14ac:dyDescent="0.2">
      <c r="C807" s="1"/>
      <c r="D807" s="1"/>
      <c r="F807" s="1"/>
    </row>
    <row r="808" spans="3:6" ht="15.75" customHeight="1" x14ac:dyDescent="0.2">
      <c r="C808" s="1"/>
      <c r="D808" s="1"/>
      <c r="F808" s="1"/>
    </row>
    <row r="809" spans="3:6" ht="15.75" customHeight="1" x14ac:dyDescent="0.2">
      <c r="C809" s="1"/>
      <c r="D809" s="1"/>
      <c r="F809" s="1"/>
    </row>
    <row r="810" spans="3:6" ht="15.75" customHeight="1" x14ac:dyDescent="0.2">
      <c r="C810" s="1"/>
      <c r="D810" s="1"/>
      <c r="F810" s="1"/>
    </row>
    <row r="811" spans="3:6" ht="15.75" customHeight="1" x14ac:dyDescent="0.2">
      <c r="C811" s="1"/>
      <c r="D811" s="1"/>
      <c r="F811" s="1"/>
    </row>
    <row r="812" spans="3:6" ht="15.75" customHeight="1" x14ac:dyDescent="0.2">
      <c r="C812" s="1"/>
      <c r="D812" s="1"/>
      <c r="F812" s="1"/>
    </row>
    <row r="813" spans="3:6" ht="15.75" customHeight="1" x14ac:dyDescent="0.2">
      <c r="C813" s="1"/>
      <c r="D813" s="1"/>
      <c r="F813" s="1"/>
    </row>
    <row r="814" spans="3:6" ht="15.75" customHeight="1" x14ac:dyDescent="0.2">
      <c r="C814" s="1"/>
      <c r="D814" s="1"/>
      <c r="F814" s="1"/>
    </row>
    <row r="815" spans="3:6" ht="15.75" customHeight="1" x14ac:dyDescent="0.2">
      <c r="C815" s="1"/>
      <c r="D815" s="1"/>
      <c r="F815" s="1"/>
    </row>
    <row r="816" spans="3:6" ht="15.75" customHeight="1" x14ac:dyDescent="0.2">
      <c r="C816" s="1"/>
      <c r="D816" s="1"/>
      <c r="F816" s="1"/>
    </row>
    <row r="817" spans="3:6" ht="15.75" customHeight="1" x14ac:dyDescent="0.2">
      <c r="C817" s="1"/>
      <c r="D817" s="1"/>
      <c r="F817" s="1"/>
    </row>
    <row r="818" spans="3:6" ht="15.75" customHeight="1" x14ac:dyDescent="0.2">
      <c r="C818" s="1"/>
      <c r="D818" s="1"/>
      <c r="F818" s="1"/>
    </row>
    <row r="819" spans="3:6" ht="15.75" customHeight="1" x14ac:dyDescent="0.2">
      <c r="C819" s="1"/>
      <c r="D819" s="1"/>
      <c r="F819" s="1"/>
    </row>
    <row r="820" spans="3:6" ht="15.75" customHeight="1" x14ac:dyDescent="0.2">
      <c r="C820" s="1"/>
      <c r="D820" s="1"/>
      <c r="F820" s="1"/>
    </row>
    <row r="821" spans="3:6" ht="15.75" customHeight="1" x14ac:dyDescent="0.2">
      <c r="C821" s="1"/>
      <c r="D821" s="1"/>
      <c r="F821" s="1"/>
    </row>
    <row r="822" spans="3:6" ht="15.75" customHeight="1" x14ac:dyDescent="0.2">
      <c r="C822" s="1"/>
      <c r="D822" s="1"/>
      <c r="F822" s="1"/>
    </row>
    <row r="823" spans="3:6" ht="15.75" customHeight="1" x14ac:dyDescent="0.2">
      <c r="C823" s="1"/>
      <c r="D823" s="1"/>
      <c r="F823" s="1"/>
    </row>
    <row r="824" spans="3:6" ht="15.75" customHeight="1" x14ac:dyDescent="0.2">
      <c r="C824" s="1"/>
      <c r="D824" s="1"/>
      <c r="F824" s="1"/>
    </row>
    <row r="825" spans="3:6" ht="15.75" customHeight="1" x14ac:dyDescent="0.2">
      <c r="C825" s="1"/>
      <c r="D825" s="1"/>
      <c r="F825" s="1"/>
    </row>
    <row r="826" spans="3:6" ht="15.75" customHeight="1" x14ac:dyDescent="0.2">
      <c r="C826" s="1"/>
      <c r="D826" s="1"/>
      <c r="F826" s="1"/>
    </row>
    <row r="827" spans="3:6" ht="15.75" customHeight="1" x14ac:dyDescent="0.2">
      <c r="C827" s="1"/>
      <c r="D827" s="1"/>
      <c r="F827" s="1"/>
    </row>
    <row r="828" spans="3:6" ht="15.75" customHeight="1" x14ac:dyDescent="0.2">
      <c r="C828" s="1"/>
      <c r="D828" s="1"/>
      <c r="F828" s="1"/>
    </row>
    <row r="829" spans="3:6" ht="15.75" customHeight="1" x14ac:dyDescent="0.2">
      <c r="C829" s="1"/>
      <c r="D829" s="1"/>
      <c r="F829" s="1"/>
    </row>
    <row r="830" spans="3:6" ht="15.75" customHeight="1" x14ac:dyDescent="0.2">
      <c r="C830" s="1"/>
      <c r="D830" s="1"/>
      <c r="F830" s="1"/>
    </row>
    <row r="831" spans="3:6" ht="15.75" customHeight="1" x14ac:dyDescent="0.2">
      <c r="C831" s="1"/>
      <c r="D831" s="1"/>
      <c r="F831" s="1"/>
    </row>
    <row r="832" spans="3:6" ht="15.75" customHeight="1" x14ac:dyDescent="0.2">
      <c r="C832" s="1"/>
      <c r="D832" s="1"/>
      <c r="F832" s="1"/>
    </row>
    <row r="833" spans="3:6" ht="15.75" customHeight="1" x14ac:dyDescent="0.2">
      <c r="C833" s="1"/>
      <c r="D833" s="1"/>
      <c r="F833" s="1"/>
    </row>
    <row r="834" spans="3:6" ht="15.75" customHeight="1" x14ac:dyDescent="0.2">
      <c r="C834" s="1"/>
      <c r="D834" s="1"/>
      <c r="F834" s="1"/>
    </row>
    <row r="835" spans="3:6" ht="15.75" customHeight="1" x14ac:dyDescent="0.2">
      <c r="C835" s="1"/>
      <c r="D835" s="1"/>
      <c r="F835" s="1"/>
    </row>
    <row r="836" spans="3:6" ht="15.75" customHeight="1" x14ac:dyDescent="0.2">
      <c r="C836" s="1"/>
      <c r="D836" s="1"/>
      <c r="F836" s="1"/>
    </row>
    <row r="837" spans="3:6" ht="15.75" customHeight="1" x14ac:dyDescent="0.2">
      <c r="C837" s="1"/>
      <c r="D837" s="1"/>
      <c r="F837" s="1"/>
    </row>
    <row r="838" spans="3:6" ht="15.75" customHeight="1" x14ac:dyDescent="0.2">
      <c r="C838" s="1"/>
      <c r="D838" s="1"/>
      <c r="F838" s="1"/>
    </row>
    <row r="839" spans="3:6" ht="15.75" customHeight="1" x14ac:dyDescent="0.2">
      <c r="C839" s="1"/>
      <c r="D839" s="1"/>
      <c r="F839" s="1"/>
    </row>
    <row r="840" spans="3:6" ht="15.75" customHeight="1" x14ac:dyDescent="0.2">
      <c r="C840" s="1"/>
      <c r="D840" s="1"/>
      <c r="F840" s="1"/>
    </row>
    <row r="841" spans="3:6" ht="15.75" customHeight="1" x14ac:dyDescent="0.2">
      <c r="C841" s="1"/>
      <c r="D841" s="1"/>
      <c r="F841" s="1"/>
    </row>
    <row r="842" spans="3:6" ht="15.75" customHeight="1" x14ac:dyDescent="0.2">
      <c r="C842" s="1"/>
      <c r="D842" s="1"/>
      <c r="F842" s="1"/>
    </row>
    <row r="843" spans="3:6" ht="15.75" customHeight="1" x14ac:dyDescent="0.2">
      <c r="C843" s="1"/>
      <c r="D843" s="1"/>
      <c r="F843" s="1"/>
    </row>
    <row r="844" spans="3:6" ht="15.75" customHeight="1" x14ac:dyDescent="0.2">
      <c r="C844" s="1"/>
      <c r="D844" s="1"/>
      <c r="F844" s="1"/>
    </row>
    <row r="845" spans="3:6" ht="15.75" customHeight="1" x14ac:dyDescent="0.2">
      <c r="C845" s="1"/>
      <c r="D845" s="1"/>
      <c r="F845" s="1"/>
    </row>
    <row r="846" spans="3:6" ht="15.75" customHeight="1" x14ac:dyDescent="0.2">
      <c r="C846" s="1"/>
      <c r="D846" s="1"/>
      <c r="F846" s="1"/>
    </row>
    <row r="847" spans="3:6" ht="15.75" customHeight="1" x14ac:dyDescent="0.2">
      <c r="C847" s="1"/>
      <c r="D847" s="1"/>
      <c r="F847" s="1"/>
    </row>
    <row r="848" spans="3:6" ht="15.75" customHeight="1" x14ac:dyDescent="0.2">
      <c r="C848" s="1"/>
      <c r="D848" s="1"/>
      <c r="F848" s="1"/>
    </row>
    <row r="849" spans="3:6" ht="15.75" customHeight="1" x14ac:dyDescent="0.2">
      <c r="C849" s="1"/>
      <c r="D849" s="1"/>
      <c r="F849" s="1"/>
    </row>
    <row r="850" spans="3:6" ht="15.75" customHeight="1" x14ac:dyDescent="0.2">
      <c r="C850" s="1"/>
      <c r="D850" s="1"/>
      <c r="F850" s="1"/>
    </row>
    <row r="851" spans="3:6" ht="15.75" customHeight="1" x14ac:dyDescent="0.2">
      <c r="C851" s="1"/>
      <c r="D851" s="1"/>
      <c r="F851" s="1"/>
    </row>
    <row r="852" spans="3:6" ht="15.75" customHeight="1" x14ac:dyDescent="0.2">
      <c r="C852" s="1"/>
      <c r="D852" s="1"/>
      <c r="F852" s="1"/>
    </row>
    <row r="853" spans="3:6" ht="15.75" customHeight="1" x14ac:dyDescent="0.2">
      <c r="C853" s="1"/>
      <c r="D853" s="1"/>
      <c r="F853" s="1"/>
    </row>
    <row r="854" spans="3:6" ht="15.75" customHeight="1" x14ac:dyDescent="0.2">
      <c r="C854" s="1"/>
      <c r="D854" s="1"/>
      <c r="F854" s="1"/>
    </row>
    <row r="855" spans="3:6" ht="15.75" customHeight="1" x14ac:dyDescent="0.2">
      <c r="C855" s="1"/>
      <c r="D855" s="1"/>
      <c r="F855" s="1"/>
    </row>
    <row r="856" spans="3:6" ht="15.75" customHeight="1" x14ac:dyDescent="0.2">
      <c r="C856" s="1"/>
      <c r="D856" s="1"/>
      <c r="F856" s="1"/>
    </row>
    <row r="857" spans="3:6" ht="15.75" customHeight="1" x14ac:dyDescent="0.2">
      <c r="C857" s="1"/>
      <c r="D857" s="1"/>
      <c r="F857" s="1"/>
    </row>
    <row r="858" spans="3:6" ht="15.75" customHeight="1" x14ac:dyDescent="0.2">
      <c r="C858" s="1"/>
      <c r="D858" s="1"/>
      <c r="F858" s="1"/>
    </row>
    <row r="859" spans="3:6" ht="15.75" customHeight="1" x14ac:dyDescent="0.2">
      <c r="C859" s="1"/>
      <c r="D859" s="1"/>
      <c r="F859" s="1"/>
    </row>
    <row r="860" spans="3:6" ht="15.75" customHeight="1" x14ac:dyDescent="0.2">
      <c r="C860" s="1"/>
      <c r="D860" s="1"/>
      <c r="F860" s="1"/>
    </row>
    <row r="861" spans="3:6" ht="15.75" customHeight="1" x14ac:dyDescent="0.2">
      <c r="C861" s="1"/>
      <c r="D861" s="1"/>
      <c r="F861" s="1"/>
    </row>
    <row r="862" spans="3:6" ht="15.75" customHeight="1" x14ac:dyDescent="0.2">
      <c r="C862" s="1"/>
      <c r="D862" s="1"/>
      <c r="F862" s="1"/>
    </row>
    <row r="863" spans="3:6" ht="15.75" customHeight="1" x14ac:dyDescent="0.2">
      <c r="C863" s="1"/>
      <c r="D863" s="1"/>
      <c r="F863" s="1"/>
    </row>
    <row r="864" spans="3:6" ht="15.75" customHeight="1" x14ac:dyDescent="0.2">
      <c r="C864" s="1"/>
      <c r="D864" s="1"/>
      <c r="F864" s="1"/>
    </row>
    <row r="865" spans="3:6" ht="15.75" customHeight="1" x14ac:dyDescent="0.2">
      <c r="C865" s="1"/>
      <c r="D865" s="1"/>
      <c r="F865" s="1"/>
    </row>
    <row r="866" spans="3:6" ht="15.75" customHeight="1" x14ac:dyDescent="0.2">
      <c r="C866" s="1"/>
      <c r="D866" s="1"/>
      <c r="F866" s="1"/>
    </row>
    <row r="867" spans="3:6" ht="15.75" customHeight="1" x14ac:dyDescent="0.2">
      <c r="C867" s="1"/>
      <c r="D867" s="1"/>
      <c r="F867" s="1"/>
    </row>
    <row r="868" spans="3:6" ht="15.75" customHeight="1" x14ac:dyDescent="0.2">
      <c r="C868" s="1"/>
      <c r="D868" s="1"/>
      <c r="F868" s="1"/>
    </row>
    <row r="869" spans="3:6" ht="15.75" customHeight="1" x14ac:dyDescent="0.2">
      <c r="C869" s="1"/>
      <c r="D869" s="1"/>
      <c r="F869" s="1"/>
    </row>
    <row r="870" spans="3:6" ht="15.75" customHeight="1" x14ac:dyDescent="0.2">
      <c r="C870" s="1"/>
      <c r="D870" s="1"/>
      <c r="F870" s="1"/>
    </row>
    <row r="871" spans="3:6" ht="15.75" customHeight="1" x14ac:dyDescent="0.2">
      <c r="C871" s="1"/>
      <c r="D871" s="1"/>
      <c r="F871" s="1"/>
    </row>
    <row r="872" spans="3:6" ht="15.75" customHeight="1" x14ac:dyDescent="0.2">
      <c r="C872" s="1"/>
      <c r="D872" s="1"/>
      <c r="F872" s="1"/>
    </row>
    <row r="873" spans="3:6" ht="15.75" customHeight="1" x14ac:dyDescent="0.2">
      <c r="C873" s="1"/>
      <c r="D873" s="1"/>
      <c r="F873" s="1"/>
    </row>
    <row r="874" spans="3:6" ht="15.75" customHeight="1" x14ac:dyDescent="0.2">
      <c r="C874" s="1"/>
      <c r="D874" s="1"/>
      <c r="F874" s="1"/>
    </row>
    <row r="875" spans="3:6" ht="15.75" customHeight="1" x14ac:dyDescent="0.2">
      <c r="C875" s="1"/>
      <c r="D875" s="1"/>
      <c r="F875" s="1"/>
    </row>
    <row r="876" spans="3:6" ht="15.75" customHeight="1" x14ac:dyDescent="0.2">
      <c r="C876" s="1"/>
      <c r="D876" s="1"/>
      <c r="F876" s="1"/>
    </row>
    <row r="877" spans="3:6" ht="15.75" customHeight="1" x14ac:dyDescent="0.2">
      <c r="C877" s="1"/>
      <c r="D877" s="1"/>
      <c r="F877" s="1"/>
    </row>
    <row r="878" spans="3:6" ht="15.75" customHeight="1" x14ac:dyDescent="0.2">
      <c r="C878" s="1"/>
      <c r="D878" s="1"/>
      <c r="F878" s="1"/>
    </row>
    <row r="879" spans="3:6" ht="15.75" customHeight="1" x14ac:dyDescent="0.2">
      <c r="C879" s="1"/>
      <c r="D879" s="1"/>
      <c r="F879" s="1"/>
    </row>
    <row r="880" spans="3:6" ht="15.75" customHeight="1" x14ac:dyDescent="0.2">
      <c r="C880" s="1"/>
      <c r="D880" s="1"/>
      <c r="F880" s="1"/>
    </row>
    <row r="881" spans="3:6" ht="15.75" customHeight="1" x14ac:dyDescent="0.2">
      <c r="C881" s="1"/>
      <c r="D881" s="1"/>
      <c r="F881" s="1"/>
    </row>
    <row r="882" spans="3:6" ht="15.75" customHeight="1" x14ac:dyDescent="0.2">
      <c r="C882" s="1"/>
      <c r="D882" s="1"/>
      <c r="F882" s="1"/>
    </row>
    <row r="883" spans="3:6" ht="15.75" customHeight="1" x14ac:dyDescent="0.2">
      <c r="C883" s="1"/>
      <c r="D883" s="1"/>
      <c r="F883" s="1"/>
    </row>
    <row r="884" spans="3:6" ht="15.75" customHeight="1" x14ac:dyDescent="0.2">
      <c r="C884" s="1"/>
      <c r="D884" s="1"/>
      <c r="F884" s="1"/>
    </row>
    <row r="885" spans="3:6" ht="15.75" customHeight="1" x14ac:dyDescent="0.2">
      <c r="C885" s="1"/>
      <c r="D885" s="1"/>
      <c r="F885" s="1"/>
    </row>
    <row r="886" spans="3:6" ht="15.75" customHeight="1" x14ac:dyDescent="0.2">
      <c r="C886" s="1"/>
      <c r="D886" s="1"/>
      <c r="F886" s="1"/>
    </row>
    <row r="887" spans="3:6" ht="15.75" customHeight="1" x14ac:dyDescent="0.2">
      <c r="C887" s="1"/>
      <c r="D887" s="1"/>
      <c r="F887" s="1"/>
    </row>
    <row r="888" spans="3:6" ht="15.75" customHeight="1" x14ac:dyDescent="0.2">
      <c r="C888" s="1"/>
      <c r="D888" s="1"/>
      <c r="F888" s="1"/>
    </row>
    <row r="889" spans="3:6" ht="15.75" customHeight="1" x14ac:dyDescent="0.2">
      <c r="C889" s="1"/>
      <c r="D889" s="1"/>
      <c r="F889" s="1"/>
    </row>
    <row r="890" spans="3:6" ht="15.75" customHeight="1" x14ac:dyDescent="0.2">
      <c r="C890" s="1"/>
      <c r="D890" s="1"/>
      <c r="F890" s="1"/>
    </row>
    <row r="891" spans="3:6" ht="15.75" customHeight="1" x14ac:dyDescent="0.2">
      <c r="C891" s="1"/>
      <c r="D891" s="1"/>
      <c r="F891" s="1"/>
    </row>
    <row r="892" spans="3:6" ht="15.75" customHeight="1" x14ac:dyDescent="0.2">
      <c r="C892" s="1"/>
      <c r="D892" s="1"/>
      <c r="F892" s="1"/>
    </row>
    <row r="893" spans="3:6" ht="15.75" customHeight="1" x14ac:dyDescent="0.2">
      <c r="C893" s="1"/>
      <c r="D893" s="1"/>
      <c r="F893" s="1"/>
    </row>
    <row r="894" spans="3:6" ht="15.75" customHeight="1" x14ac:dyDescent="0.2">
      <c r="C894" s="1"/>
      <c r="D894" s="1"/>
      <c r="F894" s="1"/>
    </row>
    <row r="895" spans="3:6" ht="15.75" customHeight="1" x14ac:dyDescent="0.2">
      <c r="C895" s="1"/>
      <c r="D895" s="1"/>
      <c r="F895" s="1"/>
    </row>
    <row r="896" spans="3:6" ht="15.75" customHeight="1" x14ac:dyDescent="0.2">
      <c r="C896" s="1"/>
      <c r="D896" s="1"/>
      <c r="F896" s="1"/>
    </row>
    <row r="897" spans="3:6" ht="15.75" customHeight="1" x14ac:dyDescent="0.2">
      <c r="C897" s="1"/>
      <c r="D897" s="1"/>
      <c r="F897" s="1"/>
    </row>
    <row r="898" spans="3:6" ht="15.75" customHeight="1" x14ac:dyDescent="0.2">
      <c r="C898" s="1"/>
      <c r="D898" s="1"/>
      <c r="F898" s="1"/>
    </row>
    <row r="899" spans="3:6" ht="15.75" customHeight="1" x14ac:dyDescent="0.2">
      <c r="C899" s="1"/>
      <c r="D899" s="1"/>
      <c r="F899" s="1"/>
    </row>
    <row r="900" spans="3:6" ht="15.75" customHeight="1" x14ac:dyDescent="0.2">
      <c r="C900" s="1"/>
      <c r="D900" s="1"/>
      <c r="F900" s="1"/>
    </row>
    <row r="901" spans="3:6" ht="15.75" customHeight="1" x14ac:dyDescent="0.2">
      <c r="C901" s="1"/>
      <c r="D901" s="1"/>
      <c r="F901" s="1"/>
    </row>
    <row r="902" spans="3:6" ht="15.75" customHeight="1" x14ac:dyDescent="0.2">
      <c r="C902" s="1"/>
      <c r="D902" s="1"/>
      <c r="F902" s="1"/>
    </row>
    <row r="903" spans="3:6" ht="15.75" customHeight="1" x14ac:dyDescent="0.2">
      <c r="C903" s="1"/>
      <c r="D903" s="1"/>
      <c r="F903" s="1"/>
    </row>
    <row r="904" spans="3:6" ht="15.75" customHeight="1" x14ac:dyDescent="0.2">
      <c r="C904" s="1"/>
      <c r="D904" s="1"/>
      <c r="F904" s="1"/>
    </row>
    <row r="905" spans="3:6" ht="15.75" customHeight="1" x14ac:dyDescent="0.2">
      <c r="C905" s="1"/>
      <c r="D905" s="1"/>
      <c r="F905" s="1"/>
    </row>
    <row r="906" spans="3:6" ht="15.75" customHeight="1" x14ac:dyDescent="0.2">
      <c r="C906" s="1"/>
      <c r="D906" s="1"/>
      <c r="F906" s="1"/>
    </row>
    <row r="907" spans="3:6" ht="15.75" customHeight="1" x14ac:dyDescent="0.2">
      <c r="C907" s="1"/>
      <c r="D907" s="1"/>
      <c r="F907" s="1"/>
    </row>
    <row r="908" spans="3:6" ht="15.75" customHeight="1" x14ac:dyDescent="0.2">
      <c r="C908" s="1"/>
      <c r="D908" s="1"/>
      <c r="F908" s="1"/>
    </row>
    <row r="909" spans="3:6" ht="15.75" customHeight="1" x14ac:dyDescent="0.2">
      <c r="C909" s="1"/>
      <c r="D909" s="1"/>
      <c r="F909" s="1"/>
    </row>
    <row r="910" spans="3:6" ht="15.75" customHeight="1" x14ac:dyDescent="0.2">
      <c r="C910" s="1"/>
      <c r="D910" s="1"/>
      <c r="F910" s="1"/>
    </row>
    <row r="911" spans="3:6" ht="15.75" customHeight="1" x14ac:dyDescent="0.2">
      <c r="C911" s="1"/>
      <c r="D911" s="1"/>
      <c r="F911" s="1"/>
    </row>
    <row r="912" spans="3:6" ht="15.75" customHeight="1" x14ac:dyDescent="0.2">
      <c r="C912" s="1"/>
      <c r="D912" s="1"/>
      <c r="F912" s="1"/>
    </row>
    <row r="913" spans="3:6" ht="15.75" customHeight="1" x14ac:dyDescent="0.2">
      <c r="C913" s="1"/>
      <c r="D913" s="1"/>
      <c r="F913" s="1"/>
    </row>
    <row r="914" spans="3:6" ht="15.75" customHeight="1" x14ac:dyDescent="0.2">
      <c r="C914" s="1"/>
      <c r="D914" s="1"/>
      <c r="F914" s="1"/>
    </row>
    <row r="915" spans="3:6" ht="15.75" customHeight="1" x14ac:dyDescent="0.2">
      <c r="C915" s="1"/>
      <c r="D915" s="1"/>
      <c r="F915" s="1"/>
    </row>
    <row r="916" spans="3:6" ht="15.75" customHeight="1" x14ac:dyDescent="0.2">
      <c r="C916" s="1"/>
      <c r="D916" s="1"/>
      <c r="F916" s="1"/>
    </row>
    <row r="917" spans="3:6" ht="15.75" customHeight="1" x14ac:dyDescent="0.2">
      <c r="C917" s="1"/>
      <c r="D917" s="1"/>
      <c r="F917" s="1"/>
    </row>
    <row r="918" spans="3:6" ht="15.75" customHeight="1" x14ac:dyDescent="0.2">
      <c r="C918" s="1"/>
      <c r="D918" s="1"/>
      <c r="F918" s="1"/>
    </row>
    <row r="919" spans="3:6" ht="15.75" customHeight="1" x14ac:dyDescent="0.2">
      <c r="C919" s="1"/>
      <c r="D919" s="1"/>
      <c r="F919" s="1"/>
    </row>
    <row r="920" spans="3:6" ht="15.75" customHeight="1" x14ac:dyDescent="0.2">
      <c r="C920" s="1"/>
      <c r="D920" s="1"/>
      <c r="F920" s="1"/>
    </row>
    <row r="921" spans="3:6" ht="15.75" customHeight="1" x14ac:dyDescent="0.2">
      <c r="C921" s="1"/>
      <c r="D921" s="1"/>
      <c r="F921" s="1"/>
    </row>
    <row r="922" spans="3:6" ht="15.75" customHeight="1" x14ac:dyDescent="0.2">
      <c r="C922" s="1"/>
      <c r="D922" s="1"/>
      <c r="F922" s="1"/>
    </row>
    <row r="923" spans="3:6" ht="15.75" customHeight="1" x14ac:dyDescent="0.2">
      <c r="C923" s="1"/>
      <c r="D923" s="1"/>
      <c r="F923" s="1"/>
    </row>
    <row r="924" spans="3:6" ht="15.75" customHeight="1" x14ac:dyDescent="0.2">
      <c r="C924" s="1"/>
      <c r="D924" s="1"/>
      <c r="F924" s="1"/>
    </row>
    <row r="925" spans="3:6" ht="15.75" customHeight="1" x14ac:dyDescent="0.2">
      <c r="C925" s="1"/>
      <c r="D925" s="1"/>
      <c r="F925" s="1"/>
    </row>
    <row r="926" spans="3:6" ht="15.75" customHeight="1" x14ac:dyDescent="0.2">
      <c r="C926" s="1"/>
      <c r="D926" s="1"/>
      <c r="F926" s="1"/>
    </row>
    <row r="927" spans="3:6" ht="15.75" customHeight="1" x14ac:dyDescent="0.2">
      <c r="C927" s="1"/>
      <c r="D927" s="1"/>
      <c r="F927" s="1"/>
    </row>
    <row r="928" spans="3:6" ht="15.75" customHeight="1" x14ac:dyDescent="0.2">
      <c r="C928" s="1"/>
      <c r="D928" s="1"/>
      <c r="F928" s="1"/>
    </row>
    <row r="929" spans="3:6" ht="15.75" customHeight="1" x14ac:dyDescent="0.2">
      <c r="C929" s="1"/>
      <c r="D929" s="1"/>
      <c r="F929" s="1"/>
    </row>
    <row r="930" spans="3:6" ht="15.75" customHeight="1" x14ac:dyDescent="0.2">
      <c r="C930" s="1"/>
      <c r="D930" s="1"/>
      <c r="F930" s="1"/>
    </row>
    <row r="931" spans="3:6" ht="15.75" customHeight="1" x14ac:dyDescent="0.2">
      <c r="C931" s="1"/>
      <c r="D931" s="1"/>
      <c r="F931" s="1"/>
    </row>
    <row r="932" spans="3:6" ht="15.75" customHeight="1" x14ac:dyDescent="0.2">
      <c r="C932" s="1"/>
      <c r="D932" s="1"/>
      <c r="F932" s="1"/>
    </row>
    <row r="933" spans="3:6" ht="15.75" customHeight="1" x14ac:dyDescent="0.2">
      <c r="C933" s="1"/>
      <c r="D933" s="1"/>
      <c r="F933" s="1"/>
    </row>
    <row r="934" spans="3:6" ht="15.75" customHeight="1" x14ac:dyDescent="0.2">
      <c r="C934" s="1"/>
      <c r="D934" s="1"/>
      <c r="F934" s="1"/>
    </row>
    <row r="935" spans="3:6" ht="15.75" customHeight="1" x14ac:dyDescent="0.2">
      <c r="C935" s="1"/>
      <c r="D935" s="1"/>
      <c r="F935" s="1"/>
    </row>
    <row r="936" spans="3:6" ht="15.75" customHeight="1" x14ac:dyDescent="0.2">
      <c r="C936" s="1"/>
      <c r="D936" s="1"/>
      <c r="F936" s="1"/>
    </row>
    <row r="937" spans="3:6" ht="15.75" customHeight="1" x14ac:dyDescent="0.2">
      <c r="C937" s="1"/>
      <c r="D937" s="1"/>
      <c r="F937" s="1"/>
    </row>
    <row r="938" spans="3:6" ht="15.75" customHeight="1" x14ac:dyDescent="0.2">
      <c r="C938" s="1"/>
      <c r="D938" s="1"/>
      <c r="F938" s="1"/>
    </row>
    <row r="939" spans="3:6" ht="15.75" customHeight="1" x14ac:dyDescent="0.2">
      <c r="C939" s="1"/>
      <c r="D939" s="1"/>
      <c r="F939" s="1"/>
    </row>
    <row r="940" spans="3:6" ht="15.75" customHeight="1" x14ac:dyDescent="0.2">
      <c r="C940" s="1"/>
      <c r="D940" s="1"/>
      <c r="F940" s="1"/>
    </row>
    <row r="941" spans="3:6" ht="15.75" customHeight="1" x14ac:dyDescent="0.2">
      <c r="C941" s="1"/>
      <c r="D941" s="1"/>
      <c r="F941" s="1"/>
    </row>
    <row r="942" spans="3:6" ht="15.75" customHeight="1" x14ac:dyDescent="0.2">
      <c r="C942" s="1"/>
      <c r="D942" s="1"/>
      <c r="F942" s="1"/>
    </row>
    <row r="943" spans="3:6" ht="15.75" customHeight="1" x14ac:dyDescent="0.2">
      <c r="C943" s="1"/>
      <c r="D943" s="1"/>
      <c r="F943" s="1"/>
    </row>
    <row r="944" spans="3:6" ht="15.75" customHeight="1" x14ac:dyDescent="0.2">
      <c r="C944" s="1"/>
      <c r="D944" s="1"/>
      <c r="F944" s="1"/>
    </row>
    <row r="945" spans="3:6" ht="15.75" customHeight="1" x14ac:dyDescent="0.2">
      <c r="C945" s="1"/>
      <c r="D945" s="1"/>
      <c r="F945" s="1"/>
    </row>
    <row r="946" spans="3:6" ht="15.75" customHeight="1" x14ac:dyDescent="0.2">
      <c r="C946" s="1"/>
      <c r="D946" s="1"/>
      <c r="F946" s="1"/>
    </row>
    <row r="947" spans="3:6" ht="15.75" customHeight="1" x14ac:dyDescent="0.2">
      <c r="C947" s="1"/>
      <c r="D947" s="1"/>
      <c r="F947" s="1"/>
    </row>
    <row r="948" spans="3:6" ht="15.75" customHeight="1" x14ac:dyDescent="0.2">
      <c r="C948" s="1"/>
      <c r="D948" s="1"/>
      <c r="F948" s="1"/>
    </row>
    <row r="949" spans="3:6" ht="15.75" customHeight="1" x14ac:dyDescent="0.2">
      <c r="C949" s="1"/>
      <c r="D949" s="1"/>
      <c r="F949" s="1"/>
    </row>
    <row r="950" spans="3:6" ht="15.75" customHeight="1" x14ac:dyDescent="0.2">
      <c r="C950" s="1"/>
      <c r="D950" s="1"/>
      <c r="F950" s="1"/>
    </row>
    <row r="951" spans="3:6" ht="15.75" customHeight="1" x14ac:dyDescent="0.2">
      <c r="C951" s="1"/>
      <c r="D951" s="1"/>
      <c r="F951" s="1"/>
    </row>
    <row r="952" spans="3:6" ht="15.75" customHeight="1" x14ac:dyDescent="0.2">
      <c r="C952" s="1"/>
      <c r="D952" s="1"/>
      <c r="F952" s="1"/>
    </row>
    <row r="953" spans="3:6" ht="15.75" customHeight="1" x14ac:dyDescent="0.2">
      <c r="C953" s="1"/>
      <c r="D953" s="1"/>
      <c r="F953" s="1"/>
    </row>
    <row r="954" spans="3:6" ht="15.75" customHeight="1" x14ac:dyDescent="0.2">
      <c r="C954" s="1"/>
      <c r="D954" s="1"/>
      <c r="F954" s="1"/>
    </row>
    <row r="955" spans="3:6" ht="15.75" customHeight="1" x14ac:dyDescent="0.2">
      <c r="C955" s="1"/>
      <c r="D955" s="1"/>
      <c r="F955" s="1"/>
    </row>
    <row r="956" spans="3:6" ht="15.75" customHeight="1" x14ac:dyDescent="0.2">
      <c r="C956" s="1"/>
      <c r="D956" s="1"/>
      <c r="F956" s="1"/>
    </row>
    <row r="957" spans="3:6" ht="15.75" customHeight="1" x14ac:dyDescent="0.2">
      <c r="C957" s="1"/>
      <c r="D957" s="1"/>
      <c r="F957" s="1"/>
    </row>
    <row r="958" spans="3:6" ht="15.75" customHeight="1" x14ac:dyDescent="0.2">
      <c r="C958" s="1"/>
      <c r="D958" s="1"/>
      <c r="F958" s="1"/>
    </row>
    <row r="959" spans="3:6" ht="15.75" customHeight="1" x14ac:dyDescent="0.2">
      <c r="C959" s="1"/>
      <c r="D959" s="1"/>
      <c r="F959" s="1"/>
    </row>
    <row r="960" spans="3:6" ht="15.75" customHeight="1" x14ac:dyDescent="0.2">
      <c r="C960" s="1"/>
      <c r="D960" s="1"/>
      <c r="F960" s="1"/>
    </row>
    <row r="961" spans="3:6" ht="15.75" customHeight="1" x14ac:dyDescent="0.2">
      <c r="C961" s="1"/>
      <c r="D961" s="1"/>
      <c r="F961" s="1"/>
    </row>
    <row r="962" spans="3:6" ht="15.75" customHeight="1" x14ac:dyDescent="0.2">
      <c r="C962" s="1"/>
      <c r="D962" s="1"/>
      <c r="F962" s="1"/>
    </row>
    <row r="963" spans="3:6" ht="15.75" customHeight="1" x14ac:dyDescent="0.2">
      <c r="C963" s="1"/>
      <c r="D963" s="1"/>
      <c r="F963" s="1"/>
    </row>
    <row r="964" spans="3:6" ht="15.75" customHeight="1" x14ac:dyDescent="0.2">
      <c r="C964" s="1"/>
      <c r="D964" s="1"/>
      <c r="F964" s="1"/>
    </row>
    <row r="965" spans="3:6" ht="15.75" customHeight="1" x14ac:dyDescent="0.2">
      <c r="C965" s="1"/>
      <c r="D965" s="1"/>
      <c r="F965" s="1"/>
    </row>
    <row r="966" spans="3:6" ht="15.75" customHeight="1" x14ac:dyDescent="0.2">
      <c r="C966" s="1"/>
      <c r="D966" s="1"/>
      <c r="F966" s="1"/>
    </row>
    <row r="967" spans="3:6" ht="15.75" customHeight="1" x14ac:dyDescent="0.2">
      <c r="C967" s="1"/>
      <c r="D967" s="1"/>
      <c r="F967" s="1"/>
    </row>
    <row r="968" spans="3:6" ht="15.75" customHeight="1" x14ac:dyDescent="0.2">
      <c r="C968" s="1"/>
      <c r="D968" s="1"/>
      <c r="F968" s="1"/>
    </row>
    <row r="969" spans="3:6" ht="15.75" customHeight="1" x14ac:dyDescent="0.2">
      <c r="C969" s="1"/>
      <c r="D969" s="1"/>
      <c r="F969" s="1"/>
    </row>
    <row r="970" spans="3:6" ht="15.75" customHeight="1" x14ac:dyDescent="0.2">
      <c r="C970" s="1"/>
      <c r="D970" s="1"/>
      <c r="F970" s="1"/>
    </row>
    <row r="971" spans="3:6" ht="15.75" customHeight="1" x14ac:dyDescent="0.2">
      <c r="C971" s="1"/>
      <c r="D971" s="1"/>
      <c r="F971" s="1"/>
    </row>
    <row r="972" spans="3:6" ht="15.75" customHeight="1" x14ac:dyDescent="0.2">
      <c r="C972" s="1"/>
      <c r="D972" s="1"/>
      <c r="F972" s="1"/>
    </row>
    <row r="973" spans="3:6" ht="15.75" customHeight="1" x14ac:dyDescent="0.2">
      <c r="C973" s="1"/>
      <c r="D973" s="1"/>
      <c r="F973" s="1"/>
    </row>
    <row r="974" spans="3:6" ht="15.75" customHeight="1" x14ac:dyDescent="0.2">
      <c r="C974" s="1"/>
      <c r="D974" s="1"/>
      <c r="F974" s="1"/>
    </row>
    <row r="975" spans="3:6" ht="15.75" customHeight="1" x14ac:dyDescent="0.2">
      <c r="C975" s="1"/>
      <c r="D975" s="1"/>
      <c r="F975" s="1"/>
    </row>
    <row r="976" spans="3:6" ht="15.75" customHeight="1" x14ac:dyDescent="0.2">
      <c r="C976" s="1"/>
      <c r="D976" s="1"/>
      <c r="F976" s="1"/>
    </row>
    <row r="977" spans="3:6" ht="15.75" customHeight="1" x14ac:dyDescent="0.2">
      <c r="C977" s="1"/>
      <c r="D977" s="1"/>
      <c r="F977" s="1"/>
    </row>
    <row r="978" spans="3:6" ht="15.75" customHeight="1" x14ac:dyDescent="0.2">
      <c r="C978" s="1"/>
      <c r="D978" s="1"/>
      <c r="F978" s="1"/>
    </row>
    <row r="979" spans="3:6" ht="15.75" customHeight="1" x14ac:dyDescent="0.2">
      <c r="C979" s="1"/>
      <c r="D979" s="1"/>
      <c r="F979" s="1"/>
    </row>
    <row r="980" spans="3:6" ht="15.75" customHeight="1" x14ac:dyDescent="0.2">
      <c r="C980" s="1"/>
      <c r="D980" s="1"/>
      <c r="F980" s="1"/>
    </row>
    <row r="981" spans="3:6" ht="15.75" customHeight="1" x14ac:dyDescent="0.2">
      <c r="C981" s="1"/>
      <c r="D981" s="1"/>
      <c r="F981" s="1"/>
    </row>
    <row r="982" spans="3:6" ht="15.75" customHeight="1" x14ac:dyDescent="0.2">
      <c r="C982" s="1"/>
      <c r="D982" s="1"/>
      <c r="F982" s="1"/>
    </row>
    <row r="983" spans="3:6" ht="15.75" customHeight="1" x14ac:dyDescent="0.2">
      <c r="C983" s="1"/>
      <c r="D983" s="1"/>
      <c r="F983" s="1"/>
    </row>
    <row r="984" spans="3:6" ht="15.75" customHeight="1" x14ac:dyDescent="0.2">
      <c r="C984" s="1"/>
      <c r="D984" s="1"/>
      <c r="F984" s="1"/>
    </row>
    <row r="985" spans="3:6" ht="15.75" customHeight="1" x14ac:dyDescent="0.2">
      <c r="C985" s="1"/>
      <c r="D985" s="1"/>
      <c r="F985" s="1"/>
    </row>
    <row r="986" spans="3:6" ht="15.75" customHeight="1" x14ac:dyDescent="0.2">
      <c r="C986" s="1"/>
      <c r="D986" s="1"/>
      <c r="F986" s="1"/>
    </row>
    <row r="987" spans="3:6" ht="15.75" customHeight="1" x14ac:dyDescent="0.2">
      <c r="C987" s="1"/>
      <c r="D987" s="1"/>
      <c r="F987" s="1"/>
    </row>
    <row r="988" spans="3:6" ht="15.75" customHeight="1" x14ac:dyDescent="0.2">
      <c r="C988" s="1"/>
      <c r="D988" s="1"/>
      <c r="F988" s="1"/>
    </row>
    <row r="989" spans="3:6" ht="15.75" customHeight="1" x14ac:dyDescent="0.2">
      <c r="C989" s="1"/>
      <c r="D989" s="1"/>
      <c r="F989" s="1"/>
    </row>
    <row r="990" spans="3:6" ht="15.75" customHeight="1" x14ac:dyDescent="0.2">
      <c r="C990" s="1"/>
      <c r="D990" s="1"/>
      <c r="F990" s="1"/>
    </row>
    <row r="991" spans="3:6" ht="15.75" customHeight="1" x14ac:dyDescent="0.2">
      <c r="C991" s="1"/>
      <c r="D991" s="1"/>
      <c r="F991" s="1"/>
    </row>
    <row r="992" spans="3:6" ht="15.75" customHeight="1" x14ac:dyDescent="0.2">
      <c r="C992" s="1"/>
      <c r="D992" s="1"/>
      <c r="F992" s="1"/>
    </row>
    <row r="993" spans="3:6" ht="15.75" customHeight="1" x14ac:dyDescent="0.2">
      <c r="C993" s="1"/>
      <c r="D993" s="1"/>
      <c r="F993" s="1"/>
    </row>
    <row r="994" spans="3:6" ht="15.75" customHeight="1" x14ac:dyDescent="0.2">
      <c r="C994" s="1"/>
      <c r="D994" s="1"/>
      <c r="F994" s="1"/>
    </row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B878-D423-984F-9A9E-B052985DFE18}">
  <sheetPr>
    <tabColor theme="4" tint="-0.499984740745262"/>
  </sheetPr>
  <dimension ref="A1:AN94"/>
  <sheetViews>
    <sheetView workbookViewId="0"/>
    <sheetView workbookViewId="1"/>
    <sheetView workbookViewId="2"/>
    <sheetView workbookViewId="3">
      <selection sqref="A1:AN94"/>
    </sheetView>
  </sheetViews>
  <sheetFormatPr baseColWidth="10" defaultRowHeight="15" x14ac:dyDescent="0.2"/>
  <sheetData>
    <row r="1" spans="1:40" x14ac:dyDescent="0.2">
      <c r="A1" s="107" t="s">
        <v>11</v>
      </c>
      <c r="B1" s="108" t="s">
        <v>70</v>
      </c>
      <c r="C1" s="108" t="s">
        <v>71</v>
      </c>
      <c r="D1" s="108" t="s">
        <v>72</v>
      </c>
      <c r="E1" s="108" t="s">
        <v>73</v>
      </c>
      <c r="F1" s="108" t="s">
        <v>74</v>
      </c>
      <c r="G1" s="108" t="s">
        <v>75</v>
      </c>
      <c r="H1" s="108" t="s">
        <v>76</v>
      </c>
      <c r="I1" s="108" t="s">
        <v>77</v>
      </c>
      <c r="J1" s="108" t="s">
        <v>78</v>
      </c>
      <c r="K1" s="108" t="s">
        <v>79</v>
      </c>
      <c r="L1" s="108" t="s">
        <v>80</v>
      </c>
      <c r="M1" s="108" t="s">
        <v>81</v>
      </c>
      <c r="N1" s="108" t="s">
        <v>82</v>
      </c>
      <c r="O1" s="108" t="s">
        <v>83</v>
      </c>
      <c r="P1" s="108" t="s">
        <v>84</v>
      </c>
      <c r="Q1" s="108" t="s">
        <v>85</v>
      </c>
      <c r="R1" s="108" t="s">
        <v>86</v>
      </c>
      <c r="S1" s="108" t="s">
        <v>87</v>
      </c>
      <c r="T1" s="108" t="s">
        <v>88</v>
      </c>
      <c r="U1" s="108" t="s">
        <v>89</v>
      </c>
      <c r="V1" s="108" t="s">
        <v>90</v>
      </c>
      <c r="W1" s="108" t="s">
        <v>91</v>
      </c>
      <c r="X1" s="108" t="s">
        <v>92</v>
      </c>
      <c r="Y1" s="108" t="s">
        <v>93</v>
      </c>
      <c r="Z1" s="108" t="s">
        <v>94</v>
      </c>
      <c r="AA1" s="108" t="s">
        <v>95</v>
      </c>
      <c r="AB1" s="108" t="s">
        <v>96</v>
      </c>
      <c r="AC1" s="108" t="s">
        <v>97</v>
      </c>
      <c r="AD1" s="108" t="s">
        <v>98</v>
      </c>
      <c r="AE1" s="108" t="s">
        <v>99</v>
      </c>
      <c r="AF1" s="108" t="s">
        <v>100</v>
      </c>
      <c r="AG1" s="108" t="s">
        <v>101</v>
      </c>
      <c r="AH1" s="108" t="s">
        <v>102</v>
      </c>
      <c r="AI1" s="108" t="s">
        <v>103</v>
      </c>
      <c r="AJ1" s="108" t="s">
        <v>104</v>
      </c>
      <c r="AK1" s="108" t="s">
        <v>105</v>
      </c>
      <c r="AL1" s="108" t="s">
        <v>106</v>
      </c>
      <c r="AM1" s="108" t="s">
        <v>107</v>
      </c>
      <c r="AN1" s="109" t="s">
        <v>108</v>
      </c>
    </row>
    <row r="2" spans="1:40" x14ac:dyDescent="0.2">
      <c r="A2" s="33">
        <v>44788</v>
      </c>
      <c r="B2" s="31">
        <v>0.35550285548349625</v>
      </c>
      <c r="C2" s="31">
        <v>6.7970186816377898E-2</v>
      </c>
      <c r="D2" s="31">
        <v>3.6486303358822962E-2</v>
      </c>
      <c r="E2" s="31">
        <v>0.1249056238505469</v>
      </c>
      <c r="F2" s="31">
        <v>9.1598102797405864E-2</v>
      </c>
      <c r="G2" s="31">
        <v>0.65545445745813569</v>
      </c>
      <c r="H2" s="31">
        <v>2.325525118575162</v>
      </c>
      <c r="I2" s="31">
        <v>0.70850837285838741</v>
      </c>
      <c r="J2" s="31">
        <v>9.8344787532668676E-2</v>
      </c>
      <c r="K2" s="31">
        <v>0.11667795953925081</v>
      </c>
      <c r="L2" s="31">
        <v>0.75863904752686095</v>
      </c>
      <c r="M2" s="31">
        <v>38.008905236666344</v>
      </c>
      <c r="N2" s="31">
        <v>1426.7737876294648</v>
      </c>
      <c r="O2" s="31">
        <v>0.31655212467331334</v>
      </c>
      <c r="P2" s="31">
        <v>7.6970283612428618</v>
      </c>
      <c r="Q2" s="31">
        <v>13.347207433936694</v>
      </c>
      <c r="R2" s="31">
        <v>12.904849482141127</v>
      </c>
      <c r="S2" s="31">
        <v>11.547768851030877</v>
      </c>
      <c r="T2" s="31">
        <v>126.85316039105605</v>
      </c>
      <c r="U2" s="31">
        <v>2.9693156519214014E-2</v>
      </c>
      <c r="V2" s="31">
        <v>1.9187881134449716</v>
      </c>
      <c r="W2" s="31">
        <v>0.43141999806407899</v>
      </c>
      <c r="X2" s="31">
        <v>0.94007356499854811</v>
      </c>
      <c r="Y2" s="31">
        <v>6.1591327073855388E-2</v>
      </c>
      <c r="Z2" s="31">
        <v>5.4147710773400446</v>
      </c>
      <c r="AA2" s="31">
        <v>20.674668473526282</v>
      </c>
      <c r="AB2" s="31">
        <v>0.44545542541864297</v>
      </c>
      <c r="AC2" s="31">
        <v>0.35578356403058758</v>
      </c>
      <c r="AD2" s="31">
        <v>0.46032329880940859</v>
      </c>
      <c r="AE2" s="31">
        <v>5.8561610686284</v>
      </c>
      <c r="AF2" s="31">
        <v>0.36344981124770109</v>
      </c>
      <c r="AG2" s="31">
        <v>1</v>
      </c>
      <c r="AH2" s="31">
        <v>0.13346239473429486</v>
      </c>
      <c r="AI2" s="31">
        <v>3.4372277611073465</v>
      </c>
      <c r="AJ2" s="31">
        <v>1.7374891104442938</v>
      </c>
      <c r="AK2" s="31">
        <v>2.9024295808731004</v>
      </c>
      <c r="AL2" s="31">
        <v>363.24363565966507</v>
      </c>
      <c r="AM2" s="31">
        <v>9.679605072113058E-2</v>
      </c>
      <c r="AN2" s="110">
        <v>1.5910173264930794</v>
      </c>
    </row>
    <row r="3" spans="1:40" x14ac:dyDescent="0.2">
      <c r="A3" s="33">
        <v>44789</v>
      </c>
      <c r="B3" s="31">
        <v>0.35542716680215225</v>
      </c>
      <c r="C3" s="31">
        <v>6.7955715557620103E-2</v>
      </c>
      <c r="D3" s="31">
        <v>3.6481438470173815E-2</v>
      </c>
      <c r="E3" s="31">
        <v>0.12429837804358766</v>
      </c>
      <c r="F3" s="31">
        <v>9.1868927340997955E-2</v>
      </c>
      <c r="G3" s="31">
        <v>0.65686331436534662</v>
      </c>
      <c r="H3" s="31">
        <v>2.3318042813455655</v>
      </c>
      <c r="I3" s="31">
        <v>0.7075736461115627</v>
      </c>
      <c r="J3" s="31">
        <v>9.8420624782255245E-2</v>
      </c>
      <c r="K3" s="31">
        <v>0.11703054232957845</v>
      </c>
      <c r="L3" s="31">
        <v>0.75884527542290869</v>
      </c>
      <c r="M3" s="31">
        <v>38.364688576626797</v>
      </c>
      <c r="N3" s="31">
        <v>1428.889405024581</v>
      </c>
      <c r="O3" s="31">
        <v>0.31488793403785859</v>
      </c>
      <c r="P3" s="31">
        <v>7.6692602485193362</v>
      </c>
      <c r="Q3" s="31">
        <v>13.333720435102389</v>
      </c>
      <c r="R3" s="31">
        <v>12.988232106220726</v>
      </c>
      <c r="S3" s="31">
        <v>11.554987806294276</v>
      </c>
      <c r="T3" s="31">
        <v>126.87647582549452</v>
      </c>
      <c r="U3" s="31">
        <v>2.9688770177679711E-2</v>
      </c>
      <c r="V3" s="31">
        <v>1.9255409747222543</v>
      </c>
      <c r="W3" s="31">
        <v>0.43200557426547442</v>
      </c>
      <c r="X3" s="31">
        <v>0.93578949405798795</v>
      </c>
      <c r="Y3" s="31">
        <v>6.1384663027910034E-2</v>
      </c>
      <c r="Z3" s="31">
        <v>5.4000696783184301</v>
      </c>
      <c r="AA3" s="31">
        <v>20.651879379088765</v>
      </c>
      <c r="AB3" s="31">
        <v>0.44409282700421937</v>
      </c>
      <c r="AC3" s="31">
        <v>0.35512716293113461</v>
      </c>
      <c r="AD3" s="31">
        <v>0.46413502109704646</v>
      </c>
      <c r="AE3" s="31">
        <v>5.8549142569581543</v>
      </c>
      <c r="AF3" s="31">
        <v>0.36329501025819688</v>
      </c>
      <c r="AG3" s="31">
        <v>1</v>
      </c>
      <c r="AH3" s="31">
        <v>0.13339526961638215</v>
      </c>
      <c r="AI3" s="31">
        <v>3.4248829017148608</v>
      </c>
      <c r="AJ3" s="31">
        <v>1.7331997832230095</v>
      </c>
      <c r="AK3" s="31">
        <v>2.9012309836255952</v>
      </c>
      <c r="AL3" s="31">
        <v>364.84341733441721</v>
      </c>
      <c r="AM3" s="31">
        <v>9.6775442263771147E-2</v>
      </c>
      <c r="AN3" s="110">
        <v>1.5843688305655559</v>
      </c>
    </row>
    <row r="4" spans="1:40" x14ac:dyDescent="0.2">
      <c r="A4" s="33">
        <v>44790</v>
      </c>
      <c r="B4" s="31">
        <v>0.3541829403539225</v>
      </c>
      <c r="C4" s="31">
        <v>6.6849896330584885E-2</v>
      </c>
      <c r="D4" s="31">
        <v>3.6350836588070784E-2</v>
      </c>
      <c r="E4" s="31">
        <v>0.12449009113264861</v>
      </c>
      <c r="F4" s="31">
        <v>9.1769130623463036E-2</v>
      </c>
      <c r="G4" s="31">
        <v>0.6538888085250012</v>
      </c>
      <c r="H4" s="31">
        <v>2.3218091518395294</v>
      </c>
      <c r="I4" s="31">
        <v>0.70455663243165045</v>
      </c>
      <c r="J4" s="31">
        <v>9.8172525194078777E-2</v>
      </c>
      <c r="K4" s="31">
        <v>0.11617725059067457</v>
      </c>
      <c r="L4" s="31">
        <v>0.75636240898789708</v>
      </c>
      <c r="M4" s="31">
        <v>38.194705627079415</v>
      </c>
      <c r="N4" s="31">
        <v>1423.8873619750227</v>
      </c>
      <c r="O4" s="31">
        <v>0.31291769130623459</v>
      </c>
      <c r="P4" s="31">
        <v>7.6522493852162583</v>
      </c>
      <c r="Q4" s="31">
        <v>13.291865567288683</v>
      </c>
      <c r="R4" s="31">
        <v>13.019914171367953</v>
      </c>
      <c r="S4" s="31">
        <v>11.514537827281933</v>
      </c>
      <c r="T4" s="31">
        <v>126.80264236462703</v>
      </c>
      <c r="U4" s="31">
        <v>2.959737692270601E-2</v>
      </c>
      <c r="V4" s="31">
        <v>1.9258402044457299</v>
      </c>
      <c r="W4" s="31">
        <v>0.43068614687304113</v>
      </c>
      <c r="X4" s="31">
        <v>0.93497275664207524</v>
      </c>
      <c r="Y4" s="31">
        <v>6.0562225758233272E-2</v>
      </c>
      <c r="Z4" s="31">
        <v>5.3965957857177296</v>
      </c>
      <c r="AA4" s="31">
        <v>20.63744635710497</v>
      </c>
      <c r="AB4" s="31">
        <v>0.44496841699214035</v>
      </c>
      <c r="AC4" s="31">
        <v>0.35102946140122471</v>
      </c>
      <c r="AD4" s="31">
        <v>0.46210521240175512</v>
      </c>
      <c r="AE4" s="31">
        <v>5.7379815805969425</v>
      </c>
      <c r="AF4" s="31">
        <v>0.36203288490284002</v>
      </c>
      <c r="AG4" s="31">
        <v>1</v>
      </c>
      <c r="AH4" s="31">
        <v>0.13315974733593711</v>
      </c>
      <c r="AI4" s="31">
        <v>3.4196441487053377</v>
      </c>
      <c r="AJ4" s="31">
        <v>1.7295819470562706</v>
      </c>
      <c r="AK4" s="31">
        <v>2.8909783499686581</v>
      </c>
      <c r="AL4" s="31">
        <v>366.45932783644338</v>
      </c>
      <c r="AM4" s="31">
        <v>9.643666522011668E-2</v>
      </c>
      <c r="AN4" s="110">
        <v>1.6051497179227541</v>
      </c>
    </row>
    <row r="5" spans="1:40" x14ac:dyDescent="0.2">
      <c r="A5" s="33">
        <v>44791</v>
      </c>
      <c r="B5" s="31">
        <v>0.3498575878525772</v>
      </c>
      <c r="C5" s="31">
        <v>6.5900149556569532E-2</v>
      </c>
      <c r="D5" s="31">
        <v>3.5904055173990493E-2</v>
      </c>
      <c r="E5" s="31">
        <v>0.12333177743696237</v>
      </c>
      <c r="F5" s="31">
        <v>9.1143774350572027E-2</v>
      </c>
      <c r="G5" s="31">
        <v>0.6463796831686941</v>
      </c>
      <c r="H5" s="31">
        <v>2.3226039989712031</v>
      </c>
      <c r="I5" s="31">
        <v>0.70220143459995998</v>
      </c>
      <c r="J5" s="31">
        <v>9.6097240347885721E-2</v>
      </c>
      <c r="K5" s="31">
        <v>0.11364394105375464</v>
      </c>
      <c r="L5" s="31">
        <v>0.74724939748706853</v>
      </c>
      <c r="M5" s="31">
        <v>38.354115663431038</v>
      </c>
      <c r="N5" s="31">
        <v>1412.6903988492716</v>
      </c>
      <c r="O5" s="31">
        <v>0.30914390771311806</v>
      </c>
      <c r="P5" s="31">
        <v>7.5969021785724484</v>
      </c>
      <c r="Q5" s="31">
        <v>13.251474132429008</v>
      </c>
      <c r="R5" s="31">
        <v>12.943787686826637</v>
      </c>
      <c r="S5" s="31">
        <v>11.378682949598483</v>
      </c>
      <c r="T5" s="31">
        <v>126.39340045914818</v>
      </c>
      <c r="U5" s="31">
        <v>2.921592348800213E-2</v>
      </c>
      <c r="V5" s="31">
        <v>1.9150861617306647</v>
      </c>
      <c r="W5" s="31">
        <v>0.42599807576897797</v>
      </c>
      <c r="X5" s="31">
        <v>0.92652676300522963</v>
      </c>
      <c r="Y5" s="31">
        <v>5.9632109890737965E-2</v>
      </c>
      <c r="Z5" s="31">
        <v>5.3306914848014326</v>
      </c>
      <c r="AA5" s="31">
        <v>20.447336083142019</v>
      </c>
      <c r="AB5" s="31">
        <v>0.4460977166426931</v>
      </c>
      <c r="AC5" s="31">
        <v>0.35000047629480741</v>
      </c>
      <c r="AD5" s="31">
        <v>0.46046276803490288</v>
      </c>
      <c r="AE5" s="31">
        <v>5.6202787277213098</v>
      </c>
      <c r="AF5" s="31">
        <v>0.35774502986368439</v>
      </c>
      <c r="AG5" s="31">
        <v>1</v>
      </c>
      <c r="AH5" s="31">
        <v>0.13202892062070737</v>
      </c>
      <c r="AI5" s="31">
        <v>3.3940767977747508</v>
      </c>
      <c r="AJ5" s="31">
        <v>1.7153757489735846</v>
      </c>
      <c r="AK5" s="31">
        <v>2.8559589243358068</v>
      </c>
      <c r="AL5" s="31">
        <v>364.36552768701716</v>
      </c>
      <c r="AM5" s="31">
        <v>9.5258961486801866E-2</v>
      </c>
      <c r="AN5" s="110">
        <v>1.6055802699638968</v>
      </c>
    </row>
    <row r="6" spans="1:40" x14ac:dyDescent="0.2">
      <c r="A6" s="33">
        <v>44792</v>
      </c>
      <c r="B6" s="31">
        <v>0.34686399138671925</v>
      </c>
      <c r="C6" s="31">
        <v>6.4901825599954666E-2</v>
      </c>
      <c r="D6" s="31">
        <v>3.5596838019323215E-2</v>
      </c>
      <c r="E6" s="31">
        <v>0.12271091676661974</v>
      </c>
      <c r="F6" s="31">
        <v>9.0562224341962344E-2</v>
      </c>
      <c r="G6" s="31">
        <v>0.64376717697836283</v>
      </c>
      <c r="H6" s="31">
        <v>2.3154802942870902</v>
      </c>
      <c r="I6" s="31">
        <v>0.69946072551778848</v>
      </c>
      <c r="J6" s="31">
        <v>9.4764976436255116E-2</v>
      </c>
      <c r="K6" s="31">
        <v>0.11169876184089986</v>
      </c>
      <c r="L6" s="31">
        <v>0.74093102764371988</v>
      </c>
      <c r="M6" s="31">
        <v>38.01648989922839</v>
      </c>
      <c r="N6" s="31">
        <v>1401.0747712097314</v>
      </c>
      <c r="O6" s="31">
        <v>0.30869922461584959</v>
      </c>
      <c r="P6" s="31">
        <v>7.5479538736152163</v>
      </c>
      <c r="Q6" s="31">
        <v>13.242919071050121</v>
      </c>
      <c r="R6" s="31">
        <v>12.93219874767432</v>
      </c>
      <c r="S6" s="31">
        <v>11.29548652758233</v>
      </c>
      <c r="T6" s="31">
        <v>126.14017358782806</v>
      </c>
      <c r="U6" s="31">
        <v>2.903204480417064E-2</v>
      </c>
      <c r="V6" s="31">
        <v>1.9030439258426752</v>
      </c>
      <c r="W6" s="31">
        <v>0.42254186224417517</v>
      </c>
      <c r="X6" s="31">
        <v>0.92636211667595358</v>
      </c>
      <c r="Y6" s="31">
        <v>5.8271866116373729E-2</v>
      </c>
      <c r="Z6" s="31">
        <v>5.2831899360615013</v>
      </c>
      <c r="AA6" s="31">
        <v>20.258209533163964</v>
      </c>
      <c r="AB6" s="31">
        <v>0.44634171680061951</v>
      </c>
      <c r="AC6" s="31">
        <v>0.34377567692641875</v>
      </c>
      <c r="AD6" s="31">
        <v>0.45902552817732772</v>
      </c>
      <c r="AE6" s="31">
        <v>5.5249662363174448</v>
      </c>
      <c r="AF6" s="31">
        <v>0.35467449921139366</v>
      </c>
      <c r="AG6" s="31">
        <v>1</v>
      </c>
      <c r="AH6" s="31">
        <v>0.13139030817033895</v>
      </c>
      <c r="AI6" s="31">
        <v>3.3735349395087026</v>
      </c>
      <c r="AJ6" s="31">
        <v>1.7080173398940339</v>
      </c>
      <c r="AK6" s="31">
        <v>2.8429492930876532</v>
      </c>
      <c r="AL6" s="31">
        <v>362.6644503839143</v>
      </c>
      <c r="AM6" s="31">
        <v>9.4443867287477681E-2</v>
      </c>
      <c r="AN6" s="110">
        <v>1.6049224143630234</v>
      </c>
    </row>
    <row r="7" spans="1:40" x14ac:dyDescent="0.2">
      <c r="A7" s="33">
        <v>44793</v>
      </c>
      <c r="B7" s="31">
        <v>0.34686399138671925</v>
      </c>
      <c r="C7" s="31">
        <v>6.4901825599954666E-2</v>
      </c>
      <c r="D7" s="31">
        <v>3.5596838019323215E-2</v>
      </c>
      <c r="E7" s="31">
        <v>0.12271091676661974</v>
      </c>
      <c r="F7" s="31">
        <v>9.0562224341962344E-2</v>
      </c>
      <c r="G7" s="31">
        <v>0.64376717697836283</v>
      </c>
      <c r="H7" s="31">
        <v>2.3154802942870902</v>
      </c>
      <c r="I7" s="31">
        <v>0.69946072551778848</v>
      </c>
      <c r="J7" s="31">
        <v>9.4764976436255116E-2</v>
      </c>
      <c r="K7" s="31">
        <v>0.11169876184089986</v>
      </c>
      <c r="L7" s="31">
        <v>0.74093102764371988</v>
      </c>
      <c r="M7" s="31">
        <v>38.01648989922839</v>
      </c>
      <c r="N7" s="31">
        <v>1401.0747712097314</v>
      </c>
      <c r="O7" s="31">
        <v>0.30869922461584959</v>
      </c>
      <c r="P7" s="31">
        <v>7.5479538736152163</v>
      </c>
      <c r="Q7" s="31">
        <v>13.242919071050121</v>
      </c>
      <c r="R7" s="31">
        <v>12.93219874767432</v>
      </c>
      <c r="S7" s="31">
        <v>11.29548652758233</v>
      </c>
      <c r="T7" s="31">
        <v>126.14017358782806</v>
      </c>
      <c r="U7" s="31">
        <v>2.903204480417064E-2</v>
      </c>
      <c r="V7" s="31">
        <v>1.9030439258426752</v>
      </c>
      <c r="W7" s="31">
        <v>0.42254186224417517</v>
      </c>
      <c r="X7" s="31">
        <v>0.92636211667595358</v>
      </c>
      <c r="Y7" s="31">
        <v>5.8271866116373729E-2</v>
      </c>
      <c r="Z7" s="31">
        <v>5.2831899360615013</v>
      </c>
      <c r="AA7" s="31">
        <v>20.258209533163964</v>
      </c>
      <c r="AB7" s="31">
        <v>0.44634171680061951</v>
      </c>
      <c r="AC7" s="31">
        <v>0.34377567692641875</v>
      </c>
      <c r="AD7" s="31">
        <v>0.45902552817732772</v>
      </c>
      <c r="AE7" s="31">
        <v>5.5249662363174448</v>
      </c>
      <c r="AF7" s="31">
        <v>0.35467449921139366</v>
      </c>
      <c r="AG7" s="31">
        <v>1</v>
      </c>
      <c r="AH7" s="31">
        <v>0.13139030817033895</v>
      </c>
      <c r="AI7" s="31">
        <v>3.3735349395087026</v>
      </c>
      <c r="AJ7" s="31">
        <v>1.7080173398940339</v>
      </c>
      <c r="AK7" s="31">
        <v>2.8429492930876532</v>
      </c>
      <c r="AL7" s="31">
        <v>362.6644503839143</v>
      </c>
      <c r="AM7" s="31">
        <v>9.4443867287477681E-2</v>
      </c>
      <c r="AN7" s="110">
        <v>1.6049224143630234</v>
      </c>
    </row>
    <row r="8" spans="1:40" x14ac:dyDescent="0.2">
      <c r="A8" s="33">
        <v>44794</v>
      </c>
      <c r="B8" s="31">
        <v>0.34686399138671925</v>
      </c>
      <c r="C8" s="31">
        <v>6.4901825599954666E-2</v>
      </c>
      <c r="D8" s="31">
        <v>3.5596838019323215E-2</v>
      </c>
      <c r="E8" s="31">
        <v>0.12271091676661974</v>
      </c>
      <c r="F8" s="31">
        <v>9.0562224341962344E-2</v>
      </c>
      <c r="G8" s="31">
        <v>0.64376717697836283</v>
      </c>
      <c r="H8" s="31">
        <v>2.3154802942870902</v>
      </c>
      <c r="I8" s="31">
        <v>0.69946072551778848</v>
      </c>
      <c r="J8" s="31">
        <v>9.4764976436255116E-2</v>
      </c>
      <c r="K8" s="31">
        <v>0.11169876184089986</v>
      </c>
      <c r="L8" s="31">
        <v>0.74093102764371988</v>
      </c>
      <c r="M8" s="31">
        <v>38.01648989922839</v>
      </c>
      <c r="N8" s="31">
        <v>1401.0747712097314</v>
      </c>
      <c r="O8" s="31">
        <v>0.30869922461584959</v>
      </c>
      <c r="P8" s="31">
        <v>7.5479538736152163</v>
      </c>
      <c r="Q8" s="31">
        <v>13.242919071050121</v>
      </c>
      <c r="R8" s="31">
        <v>12.93219874767432</v>
      </c>
      <c r="S8" s="31">
        <v>11.29548652758233</v>
      </c>
      <c r="T8" s="31">
        <v>126.14017358782806</v>
      </c>
      <c r="U8" s="31">
        <v>2.903204480417064E-2</v>
      </c>
      <c r="V8" s="31">
        <v>1.9030439258426752</v>
      </c>
      <c r="W8" s="31">
        <v>0.42254186224417517</v>
      </c>
      <c r="X8" s="31">
        <v>0.92636211667595358</v>
      </c>
      <c r="Y8" s="31">
        <v>5.8271866116373729E-2</v>
      </c>
      <c r="Z8" s="31">
        <v>5.2831899360615013</v>
      </c>
      <c r="AA8" s="31">
        <v>20.258209533163964</v>
      </c>
      <c r="AB8" s="31">
        <v>0.44634171680061951</v>
      </c>
      <c r="AC8" s="31">
        <v>0.34377567692641875</v>
      </c>
      <c r="AD8" s="31">
        <v>0.45902552817732772</v>
      </c>
      <c r="AE8" s="31">
        <v>5.5249662363174448</v>
      </c>
      <c r="AF8" s="31">
        <v>0.35467449921139366</v>
      </c>
      <c r="AG8" s="31">
        <v>1</v>
      </c>
      <c r="AH8" s="31">
        <v>0.13139030817033895</v>
      </c>
      <c r="AI8" s="31">
        <v>3.3735349395087026</v>
      </c>
      <c r="AJ8" s="31">
        <v>1.7080173398940339</v>
      </c>
      <c r="AK8" s="31">
        <v>2.8429492930876532</v>
      </c>
      <c r="AL8" s="31">
        <v>362.6644503839143</v>
      </c>
      <c r="AM8" s="31">
        <v>9.4443867287477681E-2</v>
      </c>
      <c r="AN8" s="110">
        <v>1.6049224143630234</v>
      </c>
    </row>
    <row r="9" spans="1:40" x14ac:dyDescent="0.2">
      <c r="A9" s="33">
        <v>44795</v>
      </c>
      <c r="B9" s="31">
        <v>0.34327828094477003</v>
      </c>
      <c r="C9" s="31">
        <v>6.4258942508108319E-2</v>
      </c>
      <c r="D9" s="31">
        <v>3.5228855302881605E-2</v>
      </c>
      <c r="E9" s="31">
        <v>0.12204058361139931</v>
      </c>
      <c r="F9" s="31">
        <v>9.0140107861555865E-2</v>
      </c>
      <c r="G9" s="31">
        <v>0.64002841413603273</v>
      </c>
      <c r="H9" s="31">
        <v>2.3159390217685929</v>
      </c>
      <c r="I9" s="31">
        <v>0.6990718672013011</v>
      </c>
      <c r="J9" s="31">
        <v>9.2916094177906139E-2</v>
      </c>
      <c r="K9" s="31">
        <v>0.10996457579751191</v>
      </c>
      <c r="L9" s="31">
        <v>0.73337445905653853</v>
      </c>
      <c r="M9" s="31">
        <v>38.44507379263289</v>
      </c>
      <c r="N9" s="31">
        <v>1391.2645225210069</v>
      </c>
      <c r="O9" s="31">
        <v>0.30766714335118567</v>
      </c>
      <c r="P9" s="31">
        <v>7.4633840862144707</v>
      </c>
      <c r="Q9" s="31">
        <v>13.154623372496239</v>
      </c>
      <c r="R9" s="31">
        <v>12.84898447503949</v>
      </c>
      <c r="S9" s="31">
        <v>11.183392685229324</v>
      </c>
      <c r="T9" s="31">
        <v>125.56711437624429</v>
      </c>
      <c r="U9" s="31">
        <v>2.8726317658824739E-2</v>
      </c>
      <c r="V9" s="31">
        <v>1.8817822392956285</v>
      </c>
      <c r="W9" s="31">
        <v>0.41901503892923569</v>
      </c>
      <c r="X9" s="31">
        <v>0.91901971230687263</v>
      </c>
      <c r="Y9" s="31">
        <v>5.7632093018908488E-2</v>
      </c>
      <c r="Z9" s="31">
        <v>5.2528764639355456</v>
      </c>
      <c r="AA9" s="31">
        <v>20.217031657460115</v>
      </c>
      <c r="AB9" s="31">
        <v>0.44734505416444686</v>
      </c>
      <c r="AC9" s="31">
        <v>0.343483909560796</v>
      </c>
      <c r="AD9" s="31">
        <v>0.45855181373786091</v>
      </c>
      <c r="AE9" s="31">
        <v>5.5262690556973153</v>
      </c>
      <c r="AF9" s="31">
        <v>0.350989354045743</v>
      </c>
      <c r="AG9" s="31">
        <v>1</v>
      </c>
      <c r="AH9" s="31">
        <v>0.13065829197394124</v>
      </c>
      <c r="AI9" s="31">
        <v>3.375113329407696</v>
      </c>
      <c r="AJ9" s="31">
        <v>1.6869023918346744</v>
      </c>
      <c r="AK9" s="31">
        <v>2.8172055071082074</v>
      </c>
      <c r="AL9" s="31">
        <v>360.31741580910187</v>
      </c>
      <c r="AM9" s="31">
        <v>9.3467552739066637E-2</v>
      </c>
      <c r="AN9" s="110">
        <v>1.5876491975810598</v>
      </c>
    </row>
    <row r="10" spans="1:40" x14ac:dyDescent="0.2">
      <c r="A10" s="33">
        <v>44796</v>
      </c>
      <c r="B10" s="31">
        <v>0.34569191092035162</v>
      </c>
      <c r="C10" s="31">
        <v>6.5228440729654932E-2</v>
      </c>
      <c r="D10" s="31">
        <v>3.5476553528736285E-2</v>
      </c>
      <c r="E10" s="31">
        <v>0.12191035560324541</v>
      </c>
      <c r="F10" s="31">
        <v>9.0717418723292101E-2</v>
      </c>
      <c r="G10" s="31">
        <v>0.64321078292953815</v>
      </c>
      <c r="H10" s="31">
        <v>2.3267634268933191</v>
      </c>
      <c r="I10" s="31">
        <v>0.70210462905442295</v>
      </c>
      <c r="J10" s="31">
        <v>9.3814122475104011E-2</v>
      </c>
      <c r="K10" s="31">
        <v>0.11135897291090154</v>
      </c>
      <c r="L10" s="31">
        <v>0.73856855104384334</v>
      </c>
      <c r="M10" s="31">
        <v>39.080589597334388</v>
      </c>
      <c r="N10" s="31">
        <v>1396.3404303382842</v>
      </c>
      <c r="O10" s="31">
        <v>0.30695958283917846</v>
      </c>
      <c r="P10" s="31">
        <v>7.515577643493156</v>
      </c>
      <c r="Q10" s="31">
        <v>13.190640236441331</v>
      </c>
      <c r="R10" s="31">
        <v>12.874381129873308</v>
      </c>
      <c r="S10" s="31">
        <v>11.271436908190735</v>
      </c>
      <c r="T10" s="31">
        <v>126.04902016151804</v>
      </c>
      <c r="U10" s="31">
        <v>2.8943355735020049E-2</v>
      </c>
      <c r="V10" s="31">
        <v>1.8797650646636923</v>
      </c>
      <c r="W10" s="31">
        <v>0.42233768189604864</v>
      </c>
      <c r="X10" s="31">
        <v>0.91389469324749162</v>
      </c>
      <c r="Y10" s="31">
        <v>5.8470284821445374E-2</v>
      </c>
      <c r="Z10" s="31">
        <v>5.2756913461719463</v>
      </c>
      <c r="AA10" s="31">
        <v>20.406242352365354</v>
      </c>
      <c r="AB10" s="31">
        <v>0.450198603188946</v>
      </c>
      <c r="AC10" s="31">
        <v>0.34261403211535929</v>
      </c>
      <c r="AD10" s="31">
        <v>0.45743679524105341</v>
      </c>
      <c r="AE10" s="31">
        <v>5.576890495284351</v>
      </c>
      <c r="AF10" s="31">
        <v>0.3534760264302253</v>
      </c>
      <c r="AG10" s="31">
        <v>1</v>
      </c>
      <c r="AH10" s="31">
        <v>0.13097456749684683</v>
      </c>
      <c r="AI10" s="31">
        <v>3.3931966642194231</v>
      </c>
      <c r="AJ10" s="31">
        <v>1.7034035503849703</v>
      </c>
      <c r="AK10" s="31">
        <v>2.8418139718755295</v>
      </c>
      <c r="AL10" s="31">
        <v>360.49773159390821</v>
      </c>
      <c r="AM10" s="31">
        <v>9.4124734097626173E-2</v>
      </c>
      <c r="AN10" s="110">
        <v>1.5985109467065757</v>
      </c>
    </row>
    <row r="11" spans="1:40" x14ac:dyDescent="0.2">
      <c r="A11" s="33">
        <v>44797</v>
      </c>
      <c r="B11" s="31">
        <v>0.34626553278147565</v>
      </c>
      <c r="C11" s="31">
        <v>6.5110402956649632E-2</v>
      </c>
      <c r="D11" s="31">
        <v>3.5534478532234647E-2</v>
      </c>
      <c r="E11" s="31">
        <v>0.12223521203778778</v>
      </c>
      <c r="F11" s="31">
        <v>9.1094224350875858E-2</v>
      </c>
      <c r="G11" s="31">
        <v>0.64658797352591779</v>
      </c>
      <c r="H11" s="31">
        <v>2.3297757999736013</v>
      </c>
      <c r="I11" s="31">
        <v>0.70344879603265886</v>
      </c>
      <c r="J11" s="31">
        <v>9.395093620952992E-2</v>
      </c>
      <c r="K11" s="31">
        <v>0.11122320064865272</v>
      </c>
      <c r="L11" s="31">
        <v>0.73979409047197031</v>
      </c>
      <c r="M11" s="31">
        <v>38.684404050308295</v>
      </c>
      <c r="N11" s="31">
        <v>1399.6002489016273</v>
      </c>
      <c r="O11" s="31">
        <v>0.30826089416023983</v>
      </c>
      <c r="P11" s="31">
        <v>7.5217317519280451</v>
      </c>
      <c r="Q11" s="31">
        <v>13.254954462315917</v>
      </c>
      <c r="R11" s="31">
        <v>12.926856862708126</v>
      </c>
      <c r="S11" s="31">
        <v>11.290140101446269</v>
      </c>
      <c r="T11" s="31">
        <v>126.3930005845417</v>
      </c>
      <c r="U11" s="31">
        <v>2.9020609808986852E-2</v>
      </c>
      <c r="V11" s="31">
        <v>1.8747760828163598</v>
      </c>
      <c r="W11" s="31">
        <v>0.42275564271302774</v>
      </c>
      <c r="X11" s="31">
        <v>0.91344068787358812</v>
      </c>
      <c r="Y11" s="31">
        <v>5.8331604849810495E-2</v>
      </c>
      <c r="Z11" s="31">
        <v>5.2853883431071225</v>
      </c>
      <c r="AA11" s="31">
        <v>20.64752135462825</v>
      </c>
      <c r="AB11" s="31">
        <v>0.450681651047461</v>
      </c>
      <c r="AC11" s="31">
        <v>0.34655780363170102</v>
      </c>
      <c r="AD11" s="31">
        <v>0.45953462938170575</v>
      </c>
      <c r="AE11" s="31">
        <v>5.6379989817660698</v>
      </c>
      <c r="AF11" s="31">
        <v>0.35426055474892987</v>
      </c>
      <c r="AG11" s="31">
        <v>1</v>
      </c>
      <c r="AH11" s="31">
        <v>0.13139931740614333</v>
      </c>
      <c r="AI11" s="31">
        <v>3.4035411913336979</v>
      </c>
      <c r="AJ11" s="31">
        <v>1.7101238851281277</v>
      </c>
      <c r="AK11" s="31">
        <v>2.8504893179718289</v>
      </c>
      <c r="AL11" s="31">
        <v>358.73889842173742</v>
      </c>
      <c r="AM11" s="31">
        <v>9.4280919427526255E-2</v>
      </c>
      <c r="AN11" s="110">
        <v>1.5959968321611073</v>
      </c>
    </row>
    <row r="12" spans="1:40" x14ac:dyDescent="0.2">
      <c r="A12" s="33">
        <v>44798</v>
      </c>
      <c r="B12" s="31">
        <v>0.34693279930475523</v>
      </c>
      <c r="C12" s="31">
        <v>6.593489637452532E-2</v>
      </c>
      <c r="D12" s="31">
        <v>3.5602954790198559E-2</v>
      </c>
      <c r="E12" s="31">
        <v>0.12208346715535319</v>
      </c>
      <c r="F12" s="31">
        <v>9.10336097938826E-2</v>
      </c>
      <c r="G12" s="31">
        <v>0.64685156146681522</v>
      </c>
      <c r="H12" s="31">
        <v>2.3332262757174433</v>
      </c>
      <c r="I12" s="31">
        <v>0.70434150119967498</v>
      </c>
      <c r="J12" s="31">
        <v>9.4216999489901948E-2</v>
      </c>
      <c r="K12" s="31">
        <v>0.11173981220834672</v>
      </c>
      <c r="L12" s="31">
        <v>0.74120080859987525</v>
      </c>
      <c r="M12" s="31">
        <v>38.945986284030155</v>
      </c>
      <c r="N12" s="31">
        <v>1399.9357654304661</v>
      </c>
      <c r="O12" s="31">
        <v>0.30842039636507906</v>
      </c>
      <c r="P12" s="31">
        <v>7.5439723413500595</v>
      </c>
      <c r="Q12" s="31">
        <v>13.271050990912698</v>
      </c>
      <c r="R12" s="31">
        <v>12.894145207912187</v>
      </c>
      <c r="S12" s="31">
        <v>11.316619750240879</v>
      </c>
      <c r="T12" s="31">
        <v>126.04333944191494</v>
      </c>
      <c r="U12" s="31">
        <v>2.9047250193648334E-2</v>
      </c>
      <c r="V12" s="31">
        <v>1.8811282613213429</v>
      </c>
      <c r="W12" s="31">
        <v>0.42224783208327821</v>
      </c>
      <c r="X12" s="31">
        <v>0.91201753225897864</v>
      </c>
      <c r="Y12" s="31">
        <v>5.8859647465568384E-2</v>
      </c>
      <c r="Z12" s="31">
        <v>5.2899057263229485</v>
      </c>
      <c r="AA12" s="31">
        <v>20.413368347471234</v>
      </c>
      <c r="AB12" s="31">
        <v>0.44831006404564433</v>
      </c>
      <c r="AC12" s="31">
        <v>0.34384387221099166</v>
      </c>
      <c r="AD12" s="31">
        <v>0.46107196161039848</v>
      </c>
      <c r="AE12" s="31">
        <v>5.6087170089361624</v>
      </c>
      <c r="AF12" s="31">
        <v>0.35480153407266063</v>
      </c>
      <c r="AG12" s="31">
        <v>1</v>
      </c>
      <c r="AH12" s="31">
        <v>0.13118021575258357</v>
      </c>
      <c r="AI12" s="31">
        <v>3.3855396648466876</v>
      </c>
      <c r="AJ12" s="31">
        <v>1.7159415087566832</v>
      </c>
      <c r="AK12" s="31">
        <v>2.8534318263399521</v>
      </c>
      <c r="AL12" s="31">
        <v>358.01326254935668</v>
      </c>
      <c r="AM12" s="31">
        <v>9.4462602255766942E-2</v>
      </c>
      <c r="AN12" s="110">
        <v>1.5830798586839472</v>
      </c>
    </row>
    <row r="13" spans="1:40" x14ac:dyDescent="0.2">
      <c r="A13" s="33">
        <v>44799</v>
      </c>
      <c r="B13" s="31">
        <v>0.34470880848467783</v>
      </c>
      <c r="C13" s="31">
        <v>6.4667511380167991E-2</v>
      </c>
      <c r="D13" s="31">
        <v>3.5374724294898865E-2</v>
      </c>
      <c r="E13" s="31">
        <v>0.12232390069923504</v>
      </c>
      <c r="F13" s="31">
        <v>9.0694072926932282E-2</v>
      </c>
      <c r="G13" s="31">
        <v>0.64493875827115299</v>
      </c>
      <c r="H13" s="31">
        <v>2.3162982777230274</v>
      </c>
      <c r="I13" s="31">
        <v>0.70046459242573555</v>
      </c>
      <c r="J13" s="31">
        <v>9.3491013186916327E-2</v>
      </c>
      <c r="K13" s="31">
        <v>0.11025388333567976</v>
      </c>
      <c r="L13" s="31">
        <v>0.73645877328828191</v>
      </c>
      <c r="M13" s="31">
        <v>38.731991177436761</v>
      </c>
      <c r="N13" s="31">
        <v>1390.4922802571682</v>
      </c>
      <c r="O13" s="31">
        <v>0.30819841381575858</v>
      </c>
      <c r="P13" s="31">
        <v>7.5049040311605424</v>
      </c>
      <c r="Q13" s="31">
        <v>13.237599136515087</v>
      </c>
      <c r="R13" s="31">
        <v>12.907222300436436</v>
      </c>
      <c r="S13" s="31">
        <v>11.244075273358675</v>
      </c>
      <c r="T13" s="31">
        <v>125.93833591440236</v>
      </c>
      <c r="U13" s="31">
        <v>2.8851658923459571E-2</v>
      </c>
      <c r="V13" s="31">
        <v>1.8785489699188136</v>
      </c>
      <c r="W13" s="31">
        <v>0.41907175371908578</v>
      </c>
      <c r="X13" s="31">
        <v>0.91658923459571073</v>
      </c>
      <c r="Y13" s="31">
        <v>5.7562532263362894E-2</v>
      </c>
      <c r="Z13" s="31">
        <v>5.2719508189028108</v>
      </c>
      <c r="AA13" s="31">
        <v>20.676709371627013</v>
      </c>
      <c r="AB13" s="31">
        <v>0.44574592895020881</v>
      </c>
      <c r="AC13" s="31">
        <v>0.34506546529635362</v>
      </c>
      <c r="AD13" s="31">
        <v>0.45833216012013706</v>
      </c>
      <c r="AE13" s="31">
        <v>5.5657234032568397</v>
      </c>
      <c r="AF13" s="31">
        <v>0.35257402975268665</v>
      </c>
      <c r="AG13" s="31">
        <v>1</v>
      </c>
      <c r="AH13" s="31">
        <v>0.13078042141818011</v>
      </c>
      <c r="AI13" s="31">
        <v>3.3929325637054761</v>
      </c>
      <c r="AJ13" s="31">
        <v>1.7028767187573326</v>
      </c>
      <c r="AK13" s="31">
        <v>2.8420855037777462</v>
      </c>
      <c r="AL13" s="31">
        <v>356.65681167581772</v>
      </c>
      <c r="AM13" s="31">
        <v>9.3857055704162556E-2</v>
      </c>
      <c r="AN13" s="110">
        <v>1.583406072551504</v>
      </c>
    </row>
    <row r="14" spans="1:40" x14ac:dyDescent="0.2">
      <c r="A14" s="33">
        <v>44800</v>
      </c>
      <c r="B14" s="31">
        <v>0.34470880848467783</v>
      </c>
      <c r="C14" s="31">
        <v>6.4667511380167991E-2</v>
      </c>
      <c r="D14" s="31">
        <v>3.5374724294898865E-2</v>
      </c>
      <c r="E14" s="31">
        <v>0.12232390069923504</v>
      </c>
      <c r="F14" s="31">
        <v>9.0694072926932282E-2</v>
      </c>
      <c r="G14" s="31">
        <v>0.64493875827115299</v>
      </c>
      <c r="H14" s="31">
        <v>2.3162982777230274</v>
      </c>
      <c r="I14" s="31">
        <v>0.70046459242573555</v>
      </c>
      <c r="J14" s="31">
        <v>9.3491013186916327E-2</v>
      </c>
      <c r="K14" s="31">
        <v>0.11025388333567976</v>
      </c>
      <c r="L14" s="31">
        <v>0.73645877328828191</v>
      </c>
      <c r="M14" s="31">
        <v>38.731991177436761</v>
      </c>
      <c r="N14" s="31">
        <v>1390.4922802571682</v>
      </c>
      <c r="O14" s="31">
        <v>0.30819841381575858</v>
      </c>
      <c r="P14" s="31">
        <v>7.5049040311605424</v>
      </c>
      <c r="Q14" s="31">
        <v>13.237599136515087</v>
      </c>
      <c r="R14" s="31">
        <v>12.907222300436436</v>
      </c>
      <c r="S14" s="31">
        <v>11.244075273358675</v>
      </c>
      <c r="T14" s="31">
        <v>125.93833591440236</v>
      </c>
      <c r="U14" s="31">
        <v>2.8851658923459571E-2</v>
      </c>
      <c r="V14" s="31">
        <v>1.8785489699188136</v>
      </c>
      <c r="W14" s="31">
        <v>0.41907175371908578</v>
      </c>
      <c r="X14" s="31">
        <v>0.91658923459571073</v>
      </c>
      <c r="Y14" s="31">
        <v>5.7562532263362894E-2</v>
      </c>
      <c r="Z14" s="31">
        <v>5.2719508189028108</v>
      </c>
      <c r="AA14" s="31">
        <v>20.676709371627013</v>
      </c>
      <c r="AB14" s="31">
        <v>0.44574592895020881</v>
      </c>
      <c r="AC14" s="31">
        <v>0.34506546529635362</v>
      </c>
      <c r="AD14" s="31">
        <v>0.45833216012013706</v>
      </c>
      <c r="AE14" s="31">
        <v>5.5657234032568397</v>
      </c>
      <c r="AF14" s="31">
        <v>0.35257402975268665</v>
      </c>
      <c r="AG14" s="31">
        <v>1</v>
      </c>
      <c r="AH14" s="31">
        <v>0.13078042141818011</v>
      </c>
      <c r="AI14" s="31">
        <v>3.3929325637054761</v>
      </c>
      <c r="AJ14" s="31">
        <v>1.7028767187573326</v>
      </c>
      <c r="AK14" s="31">
        <v>2.8420855037777462</v>
      </c>
      <c r="AL14" s="31">
        <v>356.65681167581772</v>
      </c>
      <c r="AM14" s="31">
        <v>9.3857055704162556E-2</v>
      </c>
      <c r="AN14" s="110">
        <v>1.583406072551504</v>
      </c>
    </row>
    <row r="15" spans="1:40" x14ac:dyDescent="0.2">
      <c r="A15" s="33">
        <v>44801</v>
      </c>
      <c r="B15" s="31">
        <v>0.34470880848467783</v>
      </c>
      <c r="C15" s="31">
        <v>6.4667511380167991E-2</v>
      </c>
      <c r="D15" s="31">
        <v>3.5374724294898865E-2</v>
      </c>
      <c r="E15" s="31">
        <v>0.12232390069923504</v>
      </c>
      <c r="F15" s="31">
        <v>9.0694072926932282E-2</v>
      </c>
      <c r="G15" s="31">
        <v>0.64493875827115299</v>
      </c>
      <c r="H15" s="31">
        <v>2.3162982777230274</v>
      </c>
      <c r="I15" s="31">
        <v>0.70046459242573555</v>
      </c>
      <c r="J15" s="31">
        <v>9.3491013186916327E-2</v>
      </c>
      <c r="K15" s="31">
        <v>0.11025388333567976</v>
      </c>
      <c r="L15" s="31">
        <v>0.73645877328828191</v>
      </c>
      <c r="M15" s="31">
        <v>38.731991177436761</v>
      </c>
      <c r="N15" s="31">
        <v>1390.4922802571682</v>
      </c>
      <c r="O15" s="31">
        <v>0.30819841381575858</v>
      </c>
      <c r="P15" s="31">
        <v>7.5049040311605424</v>
      </c>
      <c r="Q15" s="31">
        <v>13.237599136515087</v>
      </c>
      <c r="R15" s="31">
        <v>12.907222300436436</v>
      </c>
      <c r="S15" s="31">
        <v>11.244075273358675</v>
      </c>
      <c r="T15" s="31">
        <v>125.93833591440236</v>
      </c>
      <c r="U15" s="31">
        <v>2.8851658923459571E-2</v>
      </c>
      <c r="V15" s="31">
        <v>1.8785489699188136</v>
      </c>
      <c r="W15" s="31">
        <v>0.41907175371908578</v>
      </c>
      <c r="X15" s="31">
        <v>0.91658923459571073</v>
      </c>
      <c r="Y15" s="31">
        <v>5.7562532263362894E-2</v>
      </c>
      <c r="Z15" s="31">
        <v>5.2719508189028108</v>
      </c>
      <c r="AA15" s="31">
        <v>20.676709371627013</v>
      </c>
      <c r="AB15" s="31">
        <v>0.44574592895020881</v>
      </c>
      <c r="AC15" s="31">
        <v>0.34506546529635362</v>
      </c>
      <c r="AD15" s="31">
        <v>0.45833216012013706</v>
      </c>
      <c r="AE15" s="31">
        <v>5.5657234032568397</v>
      </c>
      <c r="AF15" s="31">
        <v>0.35257402975268665</v>
      </c>
      <c r="AG15" s="31">
        <v>1</v>
      </c>
      <c r="AH15" s="31">
        <v>0.13078042141818011</v>
      </c>
      <c r="AI15" s="31">
        <v>3.3929325637054761</v>
      </c>
      <c r="AJ15" s="31">
        <v>1.7028767187573326</v>
      </c>
      <c r="AK15" s="31">
        <v>2.8420855037777462</v>
      </c>
      <c r="AL15" s="31">
        <v>356.65681167581772</v>
      </c>
      <c r="AM15" s="31">
        <v>9.3857055704162556E-2</v>
      </c>
      <c r="AN15" s="110">
        <v>1.583406072551504</v>
      </c>
    </row>
    <row r="16" spans="1:40" x14ac:dyDescent="0.2">
      <c r="A16" s="33">
        <v>44802</v>
      </c>
      <c r="B16" s="31">
        <v>0.34419515669515666</v>
      </c>
      <c r="C16" s="31">
        <v>6.4692982456140344E-2</v>
      </c>
      <c r="D16" s="31">
        <v>3.5329509671614932E-2</v>
      </c>
      <c r="E16" s="31">
        <v>0.12193544759334231</v>
      </c>
      <c r="F16" s="31">
        <v>9.072762033288348E-2</v>
      </c>
      <c r="G16" s="31">
        <v>0.64727657819763074</v>
      </c>
      <c r="H16" s="31">
        <v>2.3028190133453288</v>
      </c>
      <c r="I16" s="31">
        <v>0.69707789773579243</v>
      </c>
      <c r="J16" s="31">
        <v>9.367034038086669E-2</v>
      </c>
      <c r="K16" s="31">
        <v>0.10971472484630379</v>
      </c>
      <c r="L16" s="31">
        <v>0.7354176038386564</v>
      </c>
      <c r="M16" s="31">
        <v>38.257234967761285</v>
      </c>
      <c r="N16" s="31">
        <v>1395.9176788124155</v>
      </c>
      <c r="O16" s="31">
        <v>0.31073811665916928</v>
      </c>
      <c r="P16" s="31">
        <v>7.4930649272754524</v>
      </c>
      <c r="Q16" s="31">
        <v>13.285350127455388</v>
      </c>
      <c r="R16" s="31">
        <v>12.997638326585694</v>
      </c>
      <c r="S16" s="31">
        <v>11.236692157744789</v>
      </c>
      <c r="T16" s="31">
        <v>126.1077372919478</v>
      </c>
      <c r="U16" s="31">
        <v>2.8878017693807167E-2</v>
      </c>
      <c r="V16" s="31">
        <v>1.8747188484030588</v>
      </c>
      <c r="W16" s="31">
        <v>0.42060278902384168</v>
      </c>
      <c r="X16" s="31">
        <v>0.91264619883040932</v>
      </c>
      <c r="Y16" s="31">
        <v>5.7654820812715543E-2</v>
      </c>
      <c r="Z16" s="31">
        <v>5.2762783025940916</v>
      </c>
      <c r="AA16" s="31">
        <v>20.852076773129404</v>
      </c>
      <c r="AB16" s="31">
        <v>0.44353538761433497</v>
      </c>
      <c r="AC16" s="31">
        <v>0.34113060428849901</v>
      </c>
      <c r="AD16" s="31">
        <v>0.45581234068076165</v>
      </c>
      <c r="AE16" s="31">
        <v>5.6698905383115905</v>
      </c>
      <c r="AF16" s="31">
        <v>0.3519549407707302</v>
      </c>
      <c r="AG16" s="31">
        <v>1</v>
      </c>
      <c r="AH16" s="31">
        <v>0.13080109461688408</v>
      </c>
      <c r="AI16" s="31">
        <v>3.4038086669665613</v>
      </c>
      <c r="AJ16" s="31">
        <v>1.7035162693057428</v>
      </c>
      <c r="AK16" s="31">
        <v>2.8462850502324182</v>
      </c>
      <c r="AL16" s="31">
        <v>358.468286099865</v>
      </c>
      <c r="AM16" s="31">
        <v>9.3717198980356867E-2</v>
      </c>
      <c r="AN16" s="110">
        <v>1.5778883640725745</v>
      </c>
    </row>
    <row r="17" spans="1:40" x14ac:dyDescent="0.2">
      <c r="A17" s="33">
        <v>44803</v>
      </c>
      <c r="B17" s="31">
        <v>0.3442855000187483</v>
      </c>
      <c r="C17" s="31">
        <v>6.4222505530766055E-2</v>
      </c>
      <c r="D17" s="31">
        <v>3.5335033184596347E-2</v>
      </c>
      <c r="E17" s="31">
        <v>0.12272676140837675</v>
      </c>
      <c r="F17" s="31">
        <v>9.1295136675540886E-2</v>
      </c>
      <c r="G17" s="31">
        <v>0.64775582136563048</v>
      </c>
      <c r="H17" s="31">
        <v>2.2948929468671491</v>
      </c>
      <c r="I17" s="31">
        <v>0.69614533728298766</v>
      </c>
      <c r="J17" s="31">
        <v>9.3854287749821894E-2</v>
      </c>
      <c r="K17" s="31">
        <v>0.10925606509430424</v>
      </c>
      <c r="L17" s="31">
        <v>0.73573249840638932</v>
      </c>
      <c r="M17" s="31">
        <v>37.758258652367914</v>
      </c>
      <c r="N17" s="31">
        <v>1391.1282762758258</v>
      </c>
      <c r="O17" s="31">
        <v>0.3118414638719112</v>
      </c>
      <c r="P17" s="31">
        <v>7.4679403052232933</v>
      </c>
      <c r="Q17" s="31">
        <v>13.246653417825939</v>
      </c>
      <c r="R17" s="31">
        <v>13.010424087892307</v>
      </c>
      <c r="S17" s="31">
        <v>11.249015711125276</v>
      </c>
      <c r="T17" s="31">
        <v>126.52986613671303</v>
      </c>
      <c r="U17" s="31">
        <v>2.8881847838314146E-2</v>
      </c>
      <c r="V17" s="31">
        <v>1.8884285125051556</v>
      </c>
      <c r="W17" s="31">
        <v>0.41940080242978739</v>
      </c>
      <c r="X17" s="31">
        <v>0.91783531440998911</v>
      </c>
      <c r="Y17" s="31">
        <v>5.7435599385053805E-2</v>
      </c>
      <c r="Z17" s="31">
        <v>5.2692264426862643</v>
      </c>
      <c r="AA17" s="31">
        <v>20.595072931118526</v>
      </c>
      <c r="AB17" s="31">
        <v>0.44191758221155647</v>
      </c>
      <c r="AC17" s="31">
        <v>0.34431362255802617</v>
      </c>
      <c r="AD17" s="31">
        <v>0.45531328508755481</v>
      </c>
      <c r="AE17" s="31">
        <v>5.5307660579699274</v>
      </c>
      <c r="AF17" s="31">
        <v>0.35204732085942481</v>
      </c>
      <c r="AG17" s="31">
        <v>1</v>
      </c>
      <c r="AH17" s="31">
        <v>0.13103228467509093</v>
      </c>
      <c r="AI17" s="31">
        <v>3.4178259402302298</v>
      </c>
      <c r="AJ17" s="31">
        <v>1.7028197532715885</v>
      </c>
      <c r="AK17" s="31">
        <v>2.8575312160185984</v>
      </c>
      <c r="AL17" s="31">
        <v>356.40631444748584</v>
      </c>
      <c r="AM17" s="31">
        <v>9.3741797592710632E-2</v>
      </c>
      <c r="AN17" s="110">
        <v>1.5911826465184296</v>
      </c>
    </row>
    <row r="18" spans="1:40" x14ac:dyDescent="0.2">
      <c r="A18" s="33">
        <v>44804</v>
      </c>
      <c r="B18" s="31">
        <v>0.34476381796335237</v>
      </c>
      <c r="C18" s="31">
        <v>6.4199083808951632E-2</v>
      </c>
      <c r="D18" s="31">
        <v>3.5385063082006611E-2</v>
      </c>
      <c r="E18" s="31">
        <v>0.12322581856413338</v>
      </c>
      <c r="F18" s="31">
        <v>9.1750525683388415E-2</v>
      </c>
      <c r="G18" s="31">
        <v>0.64668443977170331</v>
      </c>
      <c r="H18" s="31">
        <v>2.28672273956143</v>
      </c>
      <c r="I18" s="31">
        <v>0.69433388404926411</v>
      </c>
      <c r="J18" s="31">
        <v>9.4407104235506162E-2</v>
      </c>
      <c r="K18" s="31">
        <v>0.10909807750075097</v>
      </c>
      <c r="L18" s="31">
        <v>0.73680159206969065</v>
      </c>
      <c r="M18" s="31">
        <v>37.376088915590273</v>
      </c>
      <c r="N18" s="31">
        <v>1393.060979273055</v>
      </c>
      <c r="O18" s="31">
        <v>0.31243428957644942</v>
      </c>
      <c r="P18" s="31">
        <v>7.461981826374287</v>
      </c>
      <c r="Q18" s="31">
        <v>13.212488735355963</v>
      </c>
      <c r="R18" s="31">
        <v>13.044457795133676</v>
      </c>
      <c r="S18" s="31">
        <v>11.274031240612796</v>
      </c>
      <c r="T18" s="31">
        <v>125.90023280264344</v>
      </c>
      <c r="U18" s="31">
        <v>2.8921973565635327E-2</v>
      </c>
      <c r="V18" s="31">
        <v>1.8900946230099129</v>
      </c>
      <c r="W18" s="31">
        <v>0.41998347852207873</v>
      </c>
      <c r="X18" s="31">
        <v>0.93069427756082912</v>
      </c>
      <c r="Y18" s="31">
        <v>5.7440297386602585E-2</v>
      </c>
      <c r="Z18" s="31">
        <v>5.2793631721237615</v>
      </c>
      <c r="AA18" s="31">
        <v>20.487571342745571</v>
      </c>
      <c r="AB18" s="31">
        <v>0.44077613397416643</v>
      </c>
      <c r="AC18" s="31">
        <v>0.34514869330129172</v>
      </c>
      <c r="AD18" s="31">
        <v>0.45189996996094928</v>
      </c>
      <c r="AE18" s="31">
        <v>5.5384499849804749</v>
      </c>
      <c r="AF18" s="31">
        <v>0.35277110243316312</v>
      </c>
      <c r="AG18" s="31">
        <v>1</v>
      </c>
      <c r="AH18" s="31">
        <v>0.13112984379693601</v>
      </c>
      <c r="AI18" s="31">
        <v>3.4282066686692705</v>
      </c>
      <c r="AJ18" s="31">
        <v>1.7072319014719137</v>
      </c>
      <c r="AK18" s="31">
        <v>2.8526772303995194</v>
      </c>
      <c r="AL18" s="31">
        <v>356.71372784620007</v>
      </c>
      <c r="AM18" s="31">
        <v>9.3872033643736863E-2</v>
      </c>
      <c r="AN18" s="110">
        <v>1.605859492340042</v>
      </c>
    </row>
    <row r="19" spans="1:40" x14ac:dyDescent="0.2">
      <c r="A19" s="33">
        <v>44805</v>
      </c>
      <c r="B19" s="31">
        <v>0.34014670198381092</v>
      </c>
      <c r="C19" s="31">
        <v>6.2839202030118363E-2</v>
      </c>
      <c r="D19" s="31">
        <v>3.4910256172782338E-2</v>
      </c>
      <c r="E19" s="31">
        <v>0.12180710170967085</v>
      </c>
      <c r="F19" s="31">
        <v>9.0947820771667257E-2</v>
      </c>
      <c r="G19" s="31">
        <v>0.63965399077555718</v>
      </c>
      <c r="H19" s="31">
        <v>2.2785114935076964</v>
      </c>
      <c r="I19" s="31">
        <v>0.69255561524070619</v>
      </c>
      <c r="J19" s="31">
        <v>9.2096245392409279E-2</v>
      </c>
      <c r="K19" s="31">
        <v>0.10689610461777835</v>
      </c>
      <c r="L19" s="31">
        <v>0.72684164706318188</v>
      </c>
      <c r="M19" s="31">
        <v>37.382147554040792</v>
      </c>
      <c r="N19" s="31">
        <v>1378.1095448904366</v>
      </c>
      <c r="O19" s="31">
        <v>0.31290866319669552</v>
      </c>
      <c r="P19" s="31">
        <v>7.3789060329338554</v>
      </c>
      <c r="Q19" s="31">
        <v>13.160575694148593</v>
      </c>
      <c r="R19" s="31">
        <v>12.984607405486505</v>
      </c>
      <c r="S19" s="31">
        <v>11.118417396780707</v>
      </c>
      <c r="T19" s="31">
        <v>125.56911849148869</v>
      </c>
      <c r="U19" s="31">
        <v>2.8534647229888677E-2</v>
      </c>
      <c r="V19" s="31">
        <v>1.8678570767036509</v>
      </c>
      <c r="W19" s="31">
        <v>0.41482208679867377</v>
      </c>
      <c r="X19" s="31">
        <v>0.92966825346842763</v>
      </c>
      <c r="Y19" s="31">
        <v>5.6309852371867301E-2</v>
      </c>
      <c r="Z19" s="31">
        <v>5.2457072999055336</v>
      </c>
      <c r="AA19" s="31">
        <v>20.162261285124195</v>
      </c>
      <c r="AB19" s="31">
        <v>0.43880008150110211</v>
      </c>
      <c r="AC19" s="31">
        <v>0.33711819512104768</v>
      </c>
      <c r="AD19" s="31">
        <v>0.45041398855279974</v>
      </c>
      <c r="AE19" s="31">
        <v>5.4874321595939763</v>
      </c>
      <c r="AF19" s="31">
        <v>0.34790782966269662</v>
      </c>
      <c r="AG19" s="31">
        <v>1</v>
      </c>
      <c r="AH19" s="31">
        <v>0.12988312001037289</v>
      </c>
      <c r="AI19" s="31">
        <v>3.4045233111675035</v>
      </c>
      <c r="AJ19" s="31">
        <v>1.6855261451830998</v>
      </c>
      <c r="AK19" s="31">
        <v>2.8325337581269565</v>
      </c>
      <c r="AL19" s="31">
        <v>352.39965176801826</v>
      </c>
      <c r="AM19" s="31">
        <v>9.2614888769518594E-2</v>
      </c>
      <c r="AN19" s="110">
        <v>1.5994220830940784</v>
      </c>
    </row>
    <row r="20" spans="1:40" x14ac:dyDescent="0.2">
      <c r="A20" s="33">
        <v>44806</v>
      </c>
      <c r="B20" s="31">
        <v>0.34122434569323534</v>
      </c>
      <c r="C20" s="31">
        <v>6.3251976624269513E-2</v>
      </c>
      <c r="D20" s="31">
        <v>3.502178699841127E-2</v>
      </c>
      <c r="E20" s="31">
        <v>0.12200719110310035</v>
      </c>
      <c r="F20" s="31">
        <v>9.1087305937770022E-2</v>
      </c>
      <c r="G20" s="31">
        <v>0.64092796818819509</v>
      </c>
      <c r="H20" s="31">
        <v>2.2858231211617257</v>
      </c>
      <c r="I20" s="31">
        <v>0.69399719416907457</v>
      </c>
      <c r="J20" s="31">
        <v>9.2453058076983827E-2</v>
      </c>
      <c r="K20" s="31">
        <v>0.10690959092471641</v>
      </c>
      <c r="L20" s="31">
        <v>0.72928376984753751</v>
      </c>
      <c r="M20" s="31">
        <v>37.469920935029222</v>
      </c>
      <c r="N20" s="31">
        <v>1383.8692594278707</v>
      </c>
      <c r="O20" s="31">
        <v>0.313695613798742</v>
      </c>
      <c r="P20" s="31">
        <v>7.4063716518168219</v>
      </c>
      <c r="Q20" s="31">
        <v>13.20227067906683</v>
      </c>
      <c r="R20" s="31">
        <v>13.025744892365724</v>
      </c>
      <c r="S20" s="31">
        <v>11.153642470246114</v>
      </c>
      <c r="T20" s="31">
        <v>126.46214450958351</v>
      </c>
      <c r="U20" s="31">
        <v>2.8626908104391779E-2</v>
      </c>
      <c r="V20" s="31">
        <v>1.8515696858770079</v>
      </c>
      <c r="W20" s="31">
        <v>0.416415039997027</v>
      </c>
      <c r="X20" s="31">
        <v>0.92982635437087136</v>
      </c>
      <c r="Y20" s="31">
        <v>5.6655486700175603E-2</v>
      </c>
      <c r="Z20" s="31">
        <v>5.284624603978334</v>
      </c>
      <c r="AA20" s="31">
        <v>20.328337963264058</v>
      </c>
      <c r="AB20" s="31">
        <v>0.4397257346724518</v>
      </c>
      <c r="AC20" s="31">
        <v>0.33818624399580055</v>
      </c>
      <c r="AD20" s="31">
        <v>0.44885862142651417</v>
      </c>
      <c r="AE20" s="31">
        <v>5.5977256046008197</v>
      </c>
      <c r="AF20" s="31">
        <v>0.34919587858742213</v>
      </c>
      <c r="AG20" s="31">
        <v>1</v>
      </c>
      <c r="AH20" s="31">
        <v>0.13019241310750421</v>
      </c>
      <c r="AI20" s="31">
        <v>3.4069476833313206</v>
      </c>
      <c r="AJ20" s="31">
        <v>1.6888593646929848</v>
      </c>
      <c r="AK20" s="31">
        <v>2.8440162403723765</v>
      </c>
      <c r="AL20" s="31">
        <v>354.44519803406018</v>
      </c>
      <c r="AM20" s="31">
        <v>9.29083087900551E-2</v>
      </c>
      <c r="AN20" s="110">
        <v>1.6073880687149851</v>
      </c>
    </row>
    <row r="21" spans="1:40" x14ac:dyDescent="0.2">
      <c r="A21" s="33">
        <v>44807</v>
      </c>
      <c r="B21" s="31">
        <v>0.34122434569323534</v>
      </c>
      <c r="C21" s="31">
        <v>6.3251976624269513E-2</v>
      </c>
      <c r="D21" s="31">
        <v>3.502178699841127E-2</v>
      </c>
      <c r="E21" s="31">
        <v>0.12200719110310035</v>
      </c>
      <c r="F21" s="31">
        <v>9.1087305937770022E-2</v>
      </c>
      <c r="G21" s="31">
        <v>0.64092796818819509</v>
      </c>
      <c r="H21" s="31">
        <v>2.2858231211617257</v>
      </c>
      <c r="I21" s="31">
        <v>0.69399719416907457</v>
      </c>
      <c r="J21" s="31">
        <v>9.2453058076983827E-2</v>
      </c>
      <c r="K21" s="31">
        <v>0.10690959092471641</v>
      </c>
      <c r="L21" s="31">
        <v>0.72928376984753751</v>
      </c>
      <c r="M21" s="31">
        <v>37.469920935029222</v>
      </c>
      <c r="N21" s="31">
        <v>1383.8692594278707</v>
      </c>
      <c r="O21" s="31">
        <v>0.313695613798742</v>
      </c>
      <c r="P21" s="31">
        <v>7.4063716518168219</v>
      </c>
      <c r="Q21" s="31">
        <v>13.20227067906683</v>
      </c>
      <c r="R21" s="31">
        <v>13.025744892365724</v>
      </c>
      <c r="S21" s="31">
        <v>11.153642470246114</v>
      </c>
      <c r="T21" s="31">
        <v>126.46214450958351</v>
      </c>
      <c r="U21" s="31">
        <v>2.8626908104391779E-2</v>
      </c>
      <c r="V21" s="31">
        <v>1.8515696858770079</v>
      </c>
      <c r="W21" s="31">
        <v>0.416415039997027</v>
      </c>
      <c r="X21" s="31">
        <v>0.92982635437087136</v>
      </c>
      <c r="Y21" s="31">
        <v>5.6655486700175603E-2</v>
      </c>
      <c r="Z21" s="31">
        <v>5.284624603978334</v>
      </c>
      <c r="AA21" s="31">
        <v>20.328337963264058</v>
      </c>
      <c r="AB21" s="31">
        <v>0.4397257346724518</v>
      </c>
      <c r="AC21" s="31">
        <v>0.33818624399580055</v>
      </c>
      <c r="AD21" s="31">
        <v>0.44885862142651417</v>
      </c>
      <c r="AE21" s="31">
        <v>5.5977256046008197</v>
      </c>
      <c r="AF21" s="31">
        <v>0.34919587858742213</v>
      </c>
      <c r="AG21" s="31">
        <v>1</v>
      </c>
      <c r="AH21" s="31">
        <v>0.13019241310750421</v>
      </c>
      <c r="AI21" s="31">
        <v>3.4069476833313206</v>
      </c>
      <c r="AJ21" s="31">
        <v>1.6888593646929848</v>
      </c>
      <c r="AK21" s="31">
        <v>2.8440162403723765</v>
      </c>
      <c r="AL21" s="31">
        <v>354.44519803406018</v>
      </c>
      <c r="AM21" s="31">
        <v>9.29083087900551E-2</v>
      </c>
      <c r="AN21" s="110">
        <v>1.6073880687149851</v>
      </c>
    </row>
    <row r="22" spans="1:40" x14ac:dyDescent="0.2">
      <c r="A22" s="33">
        <v>44808</v>
      </c>
      <c r="B22" s="31">
        <v>0.34122434569323534</v>
      </c>
      <c r="C22" s="31">
        <v>6.3251976624269513E-2</v>
      </c>
      <c r="D22" s="31">
        <v>3.502178699841127E-2</v>
      </c>
      <c r="E22" s="31">
        <v>0.12200719110310035</v>
      </c>
      <c r="F22" s="31">
        <v>9.1087305937770022E-2</v>
      </c>
      <c r="G22" s="31">
        <v>0.64092796818819509</v>
      </c>
      <c r="H22" s="31">
        <v>2.2858231211617257</v>
      </c>
      <c r="I22" s="31">
        <v>0.69399719416907457</v>
      </c>
      <c r="J22" s="31">
        <v>9.2453058076983827E-2</v>
      </c>
      <c r="K22" s="31">
        <v>0.10690959092471641</v>
      </c>
      <c r="L22" s="31">
        <v>0.72928376984753751</v>
      </c>
      <c r="M22" s="31">
        <v>37.469920935029222</v>
      </c>
      <c r="N22" s="31">
        <v>1383.8692594278707</v>
      </c>
      <c r="O22" s="31">
        <v>0.313695613798742</v>
      </c>
      <c r="P22" s="31">
        <v>7.4063716518168219</v>
      </c>
      <c r="Q22" s="31">
        <v>13.20227067906683</v>
      </c>
      <c r="R22" s="31">
        <v>13.025744892365724</v>
      </c>
      <c r="S22" s="31">
        <v>11.153642470246114</v>
      </c>
      <c r="T22" s="31">
        <v>126.46214450958351</v>
      </c>
      <c r="U22" s="31">
        <v>2.8626908104391779E-2</v>
      </c>
      <c r="V22" s="31">
        <v>1.8515696858770079</v>
      </c>
      <c r="W22" s="31">
        <v>0.416415039997027</v>
      </c>
      <c r="X22" s="31">
        <v>0.92982635437087136</v>
      </c>
      <c r="Y22" s="31">
        <v>5.6655486700175603E-2</v>
      </c>
      <c r="Z22" s="31">
        <v>5.284624603978334</v>
      </c>
      <c r="AA22" s="31">
        <v>20.328337963264058</v>
      </c>
      <c r="AB22" s="31">
        <v>0.4397257346724518</v>
      </c>
      <c r="AC22" s="31">
        <v>0.33818624399580055</v>
      </c>
      <c r="AD22" s="31">
        <v>0.44885862142651417</v>
      </c>
      <c r="AE22" s="31">
        <v>5.5977256046008197</v>
      </c>
      <c r="AF22" s="31">
        <v>0.34919587858742213</v>
      </c>
      <c r="AG22" s="31">
        <v>1</v>
      </c>
      <c r="AH22" s="31">
        <v>0.13019241310750421</v>
      </c>
      <c r="AI22" s="31">
        <v>3.4069476833313206</v>
      </c>
      <c r="AJ22" s="31">
        <v>1.6888593646929848</v>
      </c>
      <c r="AK22" s="31">
        <v>2.8440162403723765</v>
      </c>
      <c r="AL22" s="31">
        <v>354.44519803406018</v>
      </c>
      <c r="AM22" s="31">
        <v>9.29083087900551E-2</v>
      </c>
      <c r="AN22" s="110">
        <v>1.6073880687149851</v>
      </c>
    </row>
    <row r="23" spans="1:40" x14ac:dyDescent="0.2">
      <c r="A23" s="33">
        <v>44809</v>
      </c>
      <c r="B23" s="31">
        <v>0.34032320836190438</v>
      </c>
      <c r="C23" s="31">
        <v>6.2964473025815898E-2</v>
      </c>
      <c r="D23" s="31">
        <v>3.4928371541355474E-2</v>
      </c>
      <c r="E23" s="31">
        <v>0.12176837969569489</v>
      </c>
      <c r="F23" s="31">
        <v>9.0772623658703838E-2</v>
      </c>
      <c r="G23" s="31">
        <v>0.64241368446413027</v>
      </c>
      <c r="H23" s="31">
        <v>2.2921106766248451</v>
      </c>
      <c r="I23" s="31">
        <v>0.6938230879000723</v>
      </c>
      <c r="J23" s="31">
        <v>9.197724198002187E-2</v>
      </c>
      <c r="K23" s="31">
        <v>0.10668285179488129</v>
      </c>
      <c r="L23" s="31">
        <v>0.72730221093793446</v>
      </c>
      <c r="M23" s="31">
        <v>37.695287162475218</v>
      </c>
      <c r="N23" s="31">
        <v>1380.6779221260588</v>
      </c>
      <c r="O23" s="31">
        <v>0.31573972831223707</v>
      </c>
      <c r="P23" s="31">
        <v>7.3929279638243859</v>
      </c>
      <c r="Q23" s="31">
        <v>13.279527048314462</v>
      </c>
      <c r="R23" s="31">
        <v>13.02748383031561</v>
      </c>
      <c r="S23" s="31">
        <v>11.128820030022794</v>
      </c>
      <c r="T23" s="31">
        <v>126.8917140792083</v>
      </c>
      <c r="U23" s="31">
        <v>2.856613354584036E-2</v>
      </c>
      <c r="V23" s="31">
        <v>1.8517948812987641</v>
      </c>
      <c r="W23" s="31">
        <v>0.41614929854148519</v>
      </c>
      <c r="X23" s="31">
        <v>0.92460015938027018</v>
      </c>
      <c r="Y23" s="31">
        <v>5.647806668025724E-2</v>
      </c>
      <c r="Z23" s="31">
        <v>5.2780815063288795</v>
      </c>
      <c r="AA23" s="31">
        <v>20.319131192201485</v>
      </c>
      <c r="AB23" s="31">
        <v>0.44023239867306657</v>
      </c>
      <c r="AC23" s="31">
        <v>0.34070312644785855</v>
      </c>
      <c r="AD23" s="31">
        <v>0.44986007894883151</v>
      </c>
      <c r="AE23" s="31">
        <v>5.5607034970996496</v>
      </c>
      <c r="AF23" s="31">
        <v>0.34827368928260349</v>
      </c>
      <c r="AG23" s="31">
        <v>1</v>
      </c>
      <c r="AH23" s="31">
        <v>0.13003391463889249</v>
      </c>
      <c r="AI23" s="31">
        <v>3.3896106302933711</v>
      </c>
      <c r="AJ23" s="31">
        <v>1.6874664096814247</v>
      </c>
      <c r="AK23" s="31">
        <v>2.8450304861098243</v>
      </c>
      <c r="AL23" s="31">
        <v>353.2293037306103</v>
      </c>
      <c r="AM23" s="31">
        <v>9.2662947793695216E-2</v>
      </c>
      <c r="AN23" s="110">
        <v>1.5910135473229674</v>
      </c>
    </row>
    <row r="24" spans="1:40" x14ac:dyDescent="0.2">
      <c r="A24" s="33">
        <v>44810</v>
      </c>
      <c r="B24" s="31">
        <v>0.34042415141909044</v>
      </c>
      <c r="C24" s="31">
        <v>6.2427006284411314E-2</v>
      </c>
      <c r="D24" s="31">
        <v>3.493502400682201E-2</v>
      </c>
      <c r="E24" s="31">
        <v>0.12190645681552748</v>
      </c>
      <c r="F24" s="31">
        <v>9.1235192703409143E-2</v>
      </c>
      <c r="G24" s="31">
        <v>0.64449511521420744</v>
      </c>
      <c r="H24" s="31">
        <v>2.3047476039523196</v>
      </c>
      <c r="I24" s="31">
        <v>0.69581780768589052</v>
      </c>
      <c r="J24" s="31">
        <v>9.1782066255121128E-2</v>
      </c>
      <c r="K24" s="31">
        <v>0.10674230205958139</v>
      </c>
      <c r="L24" s="31">
        <v>0.72757354985818357</v>
      </c>
      <c r="M24" s="31">
        <v>37.742617207051886</v>
      </c>
      <c r="N24" s="31">
        <v>1379.697087666611</v>
      </c>
      <c r="O24" s="31">
        <v>0.31651928887900188</v>
      </c>
      <c r="P24" s="31">
        <v>7.4031848432604779</v>
      </c>
      <c r="Q24" s="31">
        <v>13.225997812505792</v>
      </c>
      <c r="R24" s="31">
        <v>13.235266855755146</v>
      </c>
      <c r="S24" s="31">
        <v>11.136755464100995</v>
      </c>
      <c r="T24" s="31">
        <v>127.64121387390391</v>
      </c>
      <c r="U24" s="31">
        <v>2.8633928405909937E-2</v>
      </c>
      <c r="V24" s="31">
        <v>1.8647461209053997</v>
      </c>
      <c r="W24" s="31">
        <v>0.41692156535602393</v>
      </c>
      <c r="X24" s="31">
        <v>0.92763657935227906</v>
      </c>
      <c r="Y24" s="31">
        <v>5.5957214096360966E-2</v>
      </c>
      <c r="Z24" s="31">
        <v>5.2916967910572268</v>
      </c>
      <c r="AA24" s="31">
        <v>20.577276013569875</v>
      </c>
      <c r="AB24" s="31">
        <v>0.44240216524850301</v>
      </c>
      <c r="AC24" s="31">
        <v>0.34051684185158404</v>
      </c>
      <c r="AD24" s="31">
        <v>0.45306156498526218</v>
      </c>
      <c r="AE24" s="31">
        <v>5.5869158185492083</v>
      </c>
      <c r="AF24" s="31">
        <v>0.34831210722429229</v>
      </c>
      <c r="AG24" s="31">
        <v>0.99999999999999989</v>
      </c>
      <c r="AH24" s="31">
        <v>0.13036909330218935</v>
      </c>
      <c r="AI24" s="31">
        <v>3.3971043508889007</v>
      </c>
      <c r="AJ24" s="31">
        <v>1.6883191516971616</v>
      </c>
      <c r="AK24" s="31">
        <v>2.8562556772889898</v>
      </c>
      <c r="AL24" s="31">
        <v>353.6139999629238</v>
      </c>
      <c r="AM24" s="31">
        <v>9.2690432493558003E-2</v>
      </c>
      <c r="AN24" s="110">
        <v>1.6030254157165895</v>
      </c>
    </row>
    <row r="25" spans="1:40" x14ac:dyDescent="0.2">
      <c r="A25" s="33">
        <v>44811</v>
      </c>
      <c r="B25" s="31">
        <v>0.34376286922990523</v>
      </c>
      <c r="C25" s="31">
        <v>6.3354048893714196E-2</v>
      </c>
      <c r="D25" s="31">
        <v>3.5275729100370634E-2</v>
      </c>
      <c r="E25" s="31">
        <v>0.1228426490958781</v>
      </c>
      <c r="F25" s="31">
        <v>9.1376212047471067E-2</v>
      </c>
      <c r="G25" s="31">
        <v>0.6518849912021264</v>
      </c>
      <c r="H25" s="31">
        <v>2.2962449926996364</v>
      </c>
      <c r="I25" s="31">
        <v>0.69540638688180889</v>
      </c>
      <c r="J25" s="31">
        <v>9.3585039871214096E-2</v>
      </c>
      <c r="K25" s="31">
        <v>0.10786754520609487</v>
      </c>
      <c r="L25" s="31">
        <v>0.73468795627269667</v>
      </c>
      <c r="M25" s="31">
        <v>36.975403391861029</v>
      </c>
      <c r="N25" s="31">
        <v>1395.960465725731</v>
      </c>
      <c r="O25" s="31">
        <v>0.32029875332260116</v>
      </c>
      <c r="P25" s="31">
        <v>7.4529220171464932</v>
      </c>
      <c r="Q25" s="31">
        <v>13.144397439257235</v>
      </c>
      <c r="R25" s="31">
        <v>13.449515181011567</v>
      </c>
      <c r="S25" s="31">
        <v>11.245367077234098</v>
      </c>
      <c r="T25" s="31">
        <v>128.88978323537117</v>
      </c>
      <c r="U25" s="31">
        <v>2.890007861929542E-2</v>
      </c>
      <c r="V25" s="31">
        <v>1.8687057766463255</v>
      </c>
      <c r="W25" s="31">
        <v>0.42117479690015347</v>
      </c>
      <c r="X25" s="31">
        <v>0.93568192879338086</v>
      </c>
      <c r="Y25" s="31">
        <v>5.6830519261727372E-2</v>
      </c>
      <c r="Z25" s="31">
        <v>5.3348807607352775</v>
      </c>
      <c r="AA25" s="31">
        <v>20.988544045524314</v>
      </c>
      <c r="AB25" s="31">
        <v>0.43994983340196919</v>
      </c>
      <c r="AC25" s="31">
        <v>0.343987495788252</v>
      </c>
      <c r="AD25" s="31">
        <v>0.45391411777919205</v>
      </c>
      <c r="AE25" s="31">
        <v>5.5969450788064838</v>
      </c>
      <c r="AF25" s="31">
        <v>0.35168095541162814</v>
      </c>
      <c r="AG25" s="31">
        <v>1</v>
      </c>
      <c r="AH25" s="31">
        <v>0.13140653663284788</v>
      </c>
      <c r="AI25" s="31">
        <v>3.40964396690502</v>
      </c>
      <c r="AJ25" s="31">
        <v>1.705046610010857</v>
      </c>
      <c r="AK25" s="31">
        <v>2.8846729811688068</v>
      </c>
      <c r="AL25" s="31">
        <v>356.33914866534383</v>
      </c>
      <c r="AM25" s="31">
        <v>9.3594399311145215E-2</v>
      </c>
      <c r="AN25" s="110">
        <v>1.6159728201864398</v>
      </c>
    </row>
    <row r="26" spans="1:40" x14ac:dyDescent="0.2">
      <c r="A26" s="33">
        <v>44812</v>
      </c>
      <c r="B26" s="31">
        <v>0.34313981950335398</v>
      </c>
      <c r="C26" s="31">
        <v>6.3071058876286931E-2</v>
      </c>
      <c r="D26" s="31">
        <v>3.5215530932939706E-2</v>
      </c>
      <c r="E26" s="31">
        <v>0.12230235990956484</v>
      </c>
      <c r="F26" s="31">
        <v>9.071544685065118E-2</v>
      </c>
      <c r="G26" s="31">
        <v>0.64988135054840346</v>
      </c>
      <c r="H26" s="31">
        <v>2.2900278405799814</v>
      </c>
      <c r="I26" s="31">
        <v>0.69492142977260418</v>
      </c>
      <c r="J26" s="31">
        <v>9.3368710177693909E-2</v>
      </c>
      <c r="K26" s="31">
        <v>0.10743847979222333</v>
      </c>
      <c r="L26" s="31">
        <v>0.73330966572619072</v>
      </c>
      <c r="M26" s="31">
        <v>37.031708365253465</v>
      </c>
      <c r="N26" s="31">
        <v>1391.5618752218841</v>
      </c>
      <c r="O26" s="31">
        <v>0.32095143780713398</v>
      </c>
      <c r="P26" s="31">
        <v>7.4428707561800493</v>
      </c>
      <c r="Q26" s="31">
        <v>13.075730114538764</v>
      </c>
      <c r="R26" s="31">
        <v>13.461574394140401</v>
      </c>
      <c r="S26" s="31">
        <v>11.229656757413256</v>
      </c>
      <c r="T26" s="31">
        <v>129.35125843158505</v>
      </c>
      <c r="U26" s="31">
        <v>2.8841159214484578E-2</v>
      </c>
      <c r="V26" s="31">
        <v>1.8641043367775931</v>
      </c>
      <c r="W26" s="31">
        <v>0.42031801790018497</v>
      </c>
      <c r="X26" s="31">
        <v>0.93824623031073084</v>
      </c>
      <c r="Y26" s="31">
        <v>5.6550010276724155E-2</v>
      </c>
      <c r="Z26" s="31">
        <v>5.332685588295746</v>
      </c>
      <c r="AA26" s="31">
        <v>20.833722603187656</v>
      </c>
      <c r="AB26" s="31">
        <v>0.43951680711523017</v>
      </c>
      <c r="AC26" s="31">
        <v>0.34355088846951554</v>
      </c>
      <c r="AD26" s="31">
        <v>0.45581942861413705</v>
      </c>
      <c r="AE26" s="31">
        <v>5.6521982847213144</v>
      </c>
      <c r="AF26" s="31">
        <v>0.35111829443748954</v>
      </c>
      <c r="AG26" s="31">
        <v>1</v>
      </c>
      <c r="AH26" s="31">
        <v>0.13128982230609693</v>
      </c>
      <c r="AI26" s="31">
        <v>3.4081354285393974</v>
      </c>
      <c r="AJ26" s="31">
        <v>1.702955959565762</v>
      </c>
      <c r="AK26" s="31">
        <v>2.8871989386946697</v>
      </c>
      <c r="AL26" s="31">
        <v>356.41547861507132</v>
      </c>
      <c r="AM26" s="31">
        <v>9.3424765036715943E-2</v>
      </c>
      <c r="AN26" s="110">
        <v>1.6354659093032384</v>
      </c>
    </row>
    <row r="27" spans="1:40" x14ac:dyDescent="0.2">
      <c r="A27" s="33">
        <v>44813</v>
      </c>
      <c r="B27" s="31">
        <v>0.34550004233262149</v>
      </c>
      <c r="C27" s="31">
        <v>6.4354991956801916E-2</v>
      </c>
      <c r="D27" s="31">
        <v>3.5455922333750389E-2</v>
      </c>
      <c r="E27" s="31">
        <v>0.12253882842118136</v>
      </c>
      <c r="F27" s="31">
        <v>9.0300185322809756E-2</v>
      </c>
      <c r="G27" s="31">
        <v>0.65135793642580975</v>
      </c>
      <c r="H27" s="31">
        <v>2.2978146960047412</v>
      </c>
      <c r="I27" s="31">
        <v>0.69632458772730266</v>
      </c>
      <c r="J27" s="31">
        <v>9.4439374982361407E-2</v>
      </c>
      <c r="K27" s="31">
        <v>0.10900179678460223</v>
      </c>
      <c r="L27" s="31">
        <v>0.73830914102407319</v>
      </c>
      <c r="M27" s="31">
        <v>37.145464294785562</v>
      </c>
      <c r="N27" s="31">
        <v>1394.9069152689062</v>
      </c>
      <c r="O27" s="31">
        <v>0.32050498113846532</v>
      </c>
      <c r="P27" s="31">
        <v>7.4914629213271757</v>
      </c>
      <c r="Q27" s="31">
        <v>13.163563842296876</v>
      </c>
      <c r="R27" s="31">
        <v>13.407211597256847</v>
      </c>
      <c r="S27" s="31">
        <v>11.30751356995701</v>
      </c>
      <c r="T27" s="31">
        <v>129.7984026490814</v>
      </c>
      <c r="U27" s="31">
        <v>2.9010075163921317E-2</v>
      </c>
      <c r="V27" s="31">
        <v>1.8697848562101957</v>
      </c>
      <c r="W27" s="31">
        <v>0.42294992521236868</v>
      </c>
      <c r="X27" s="31">
        <v>0.93166574162049287</v>
      </c>
      <c r="Y27" s="31">
        <v>5.7506514520089175E-2</v>
      </c>
      <c r="Z27" s="31">
        <v>5.3433175605121308</v>
      </c>
      <c r="AA27" s="31">
        <v>21.613155097317993</v>
      </c>
      <c r="AB27" s="31">
        <v>0.43889521265086873</v>
      </c>
      <c r="AC27" s="31">
        <v>0.34242387183563655</v>
      </c>
      <c r="AD27" s="31">
        <v>0.45865043602600164</v>
      </c>
      <c r="AE27" s="31">
        <v>5.6913857818835192</v>
      </c>
      <c r="AF27" s="31">
        <v>0.35343035343035345</v>
      </c>
      <c r="AG27" s="31">
        <v>1</v>
      </c>
      <c r="AH27" s="31">
        <v>0.13155097317993247</v>
      </c>
      <c r="AI27" s="31">
        <v>3.4167129189753624</v>
      </c>
      <c r="AJ27" s="31">
        <v>1.7152613804197514</v>
      </c>
      <c r="AK27" s="31">
        <v>2.9030771112219078</v>
      </c>
      <c r="AL27" s="31">
        <v>358.41619552026793</v>
      </c>
      <c r="AM27" s="31">
        <v>9.4072492262537513E-2</v>
      </c>
      <c r="AN27" s="110">
        <v>1.6276892973725552</v>
      </c>
    </row>
    <row r="28" spans="1:40" x14ac:dyDescent="0.2">
      <c r="A28" s="33">
        <v>44814</v>
      </c>
      <c r="B28" s="31">
        <v>0.34550004233262149</v>
      </c>
      <c r="C28" s="31">
        <v>6.4354991956801916E-2</v>
      </c>
      <c r="D28" s="31">
        <v>3.5455922333750389E-2</v>
      </c>
      <c r="E28" s="31">
        <v>0.12253882842118136</v>
      </c>
      <c r="F28" s="31">
        <v>9.0300185322809756E-2</v>
      </c>
      <c r="G28" s="31">
        <v>0.65135793642580975</v>
      </c>
      <c r="H28" s="31">
        <v>2.2978146960047412</v>
      </c>
      <c r="I28" s="31">
        <v>0.69632458772730266</v>
      </c>
      <c r="J28" s="31">
        <v>9.4439374982361407E-2</v>
      </c>
      <c r="K28" s="31">
        <v>0.10900179678460223</v>
      </c>
      <c r="L28" s="31">
        <v>0.73830914102407319</v>
      </c>
      <c r="M28" s="31">
        <v>37.145464294785562</v>
      </c>
      <c r="N28" s="31">
        <v>1394.9069152689062</v>
      </c>
      <c r="O28" s="31">
        <v>0.32050498113846532</v>
      </c>
      <c r="P28" s="31">
        <v>7.4914629213271757</v>
      </c>
      <c r="Q28" s="31">
        <v>13.163563842296876</v>
      </c>
      <c r="R28" s="31">
        <v>13.407211597256847</v>
      </c>
      <c r="S28" s="31">
        <v>11.30751356995701</v>
      </c>
      <c r="T28" s="31">
        <v>129.7984026490814</v>
      </c>
      <c r="U28" s="31">
        <v>2.9010075163921317E-2</v>
      </c>
      <c r="V28" s="31">
        <v>1.8697848562101957</v>
      </c>
      <c r="W28" s="31">
        <v>0.42294992521236868</v>
      </c>
      <c r="X28" s="31">
        <v>0.93166574162049287</v>
      </c>
      <c r="Y28" s="31">
        <v>5.7506514520089175E-2</v>
      </c>
      <c r="Z28" s="31">
        <v>5.3433175605121308</v>
      </c>
      <c r="AA28" s="31">
        <v>21.613155097317993</v>
      </c>
      <c r="AB28" s="31">
        <v>0.43889521265086873</v>
      </c>
      <c r="AC28" s="31">
        <v>0.34242387183563655</v>
      </c>
      <c r="AD28" s="31">
        <v>0.45865043602600164</v>
      </c>
      <c r="AE28" s="31">
        <v>5.6913857818835192</v>
      </c>
      <c r="AF28" s="31">
        <v>0.35343035343035345</v>
      </c>
      <c r="AG28" s="31">
        <v>1</v>
      </c>
      <c r="AH28" s="31">
        <v>0.13155097317993247</v>
      </c>
      <c r="AI28" s="31">
        <v>3.4167129189753624</v>
      </c>
      <c r="AJ28" s="31">
        <v>1.7152613804197514</v>
      </c>
      <c r="AK28" s="31">
        <v>2.9030771112219078</v>
      </c>
      <c r="AL28" s="31">
        <v>358.41619552026793</v>
      </c>
      <c r="AM28" s="31">
        <v>9.4072492262537513E-2</v>
      </c>
      <c r="AN28" s="110">
        <v>1.6276892973725552</v>
      </c>
    </row>
    <row r="29" spans="1:40" x14ac:dyDescent="0.2">
      <c r="A29" s="33">
        <v>44815</v>
      </c>
      <c r="B29" s="31">
        <v>0.34550004233262149</v>
      </c>
      <c r="C29" s="31">
        <v>6.4354991956801916E-2</v>
      </c>
      <c r="D29" s="31">
        <v>3.5455922333750389E-2</v>
      </c>
      <c r="E29" s="31">
        <v>0.12253882842118136</v>
      </c>
      <c r="F29" s="31">
        <v>9.0300185322809756E-2</v>
      </c>
      <c r="G29" s="31">
        <v>0.65135793642580975</v>
      </c>
      <c r="H29" s="31">
        <v>2.2978146960047412</v>
      </c>
      <c r="I29" s="31">
        <v>0.69632458772730266</v>
      </c>
      <c r="J29" s="31">
        <v>9.4439374982361407E-2</v>
      </c>
      <c r="K29" s="31">
        <v>0.10900179678460223</v>
      </c>
      <c r="L29" s="31">
        <v>0.73830914102407319</v>
      </c>
      <c r="M29" s="31">
        <v>37.145464294785562</v>
      </c>
      <c r="N29" s="31">
        <v>1394.9069152689062</v>
      </c>
      <c r="O29" s="31">
        <v>0.32050498113846532</v>
      </c>
      <c r="P29" s="31">
        <v>7.4914629213271757</v>
      </c>
      <c r="Q29" s="31">
        <v>13.163563842296876</v>
      </c>
      <c r="R29" s="31">
        <v>13.407211597256847</v>
      </c>
      <c r="S29" s="31">
        <v>11.30751356995701</v>
      </c>
      <c r="T29" s="31">
        <v>129.7984026490814</v>
      </c>
      <c r="U29" s="31">
        <v>2.9010075163921317E-2</v>
      </c>
      <c r="V29" s="31">
        <v>1.8697848562101957</v>
      </c>
      <c r="W29" s="31">
        <v>0.42294992521236868</v>
      </c>
      <c r="X29" s="31">
        <v>0.93166574162049287</v>
      </c>
      <c r="Y29" s="31">
        <v>5.7506514520089175E-2</v>
      </c>
      <c r="Z29" s="31">
        <v>5.3433175605121308</v>
      </c>
      <c r="AA29" s="31">
        <v>21.613155097317993</v>
      </c>
      <c r="AB29" s="31">
        <v>0.43889521265086873</v>
      </c>
      <c r="AC29" s="31">
        <v>0.34242387183563655</v>
      </c>
      <c r="AD29" s="31">
        <v>0.45865043602600164</v>
      </c>
      <c r="AE29" s="31">
        <v>5.6913857818835192</v>
      </c>
      <c r="AF29" s="31">
        <v>0.35343035343035345</v>
      </c>
      <c r="AG29" s="31">
        <v>1</v>
      </c>
      <c r="AH29" s="31">
        <v>0.13155097317993247</v>
      </c>
      <c r="AI29" s="31">
        <v>3.4167129189753624</v>
      </c>
      <c r="AJ29" s="31">
        <v>1.7152613804197514</v>
      </c>
      <c r="AK29" s="31">
        <v>2.9030771112219078</v>
      </c>
      <c r="AL29" s="31">
        <v>358.41619552026793</v>
      </c>
      <c r="AM29" s="31">
        <v>9.4072492262537513E-2</v>
      </c>
      <c r="AN29" s="110">
        <v>1.6276892973725552</v>
      </c>
    </row>
    <row r="30" spans="1:40" x14ac:dyDescent="0.2">
      <c r="A30" s="33">
        <v>44816</v>
      </c>
      <c r="B30" s="31">
        <v>0.35022026431718062</v>
      </c>
      <c r="C30" s="31">
        <v>6.566927932566699E-2</v>
      </c>
      <c r="D30" s="31">
        <v>3.5937410607014129E-2</v>
      </c>
      <c r="E30" s="31">
        <v>0.12387245647157541</v>
      </c>
      <c r="F30" s="31">
        <v>9.0928161412742917E-2</v>
      </c>
      <c r="G30" s="31">
        <v>0.66022083643229024</v>
      </c>
      <c r="H30" s="31">
        <v>2.3075309418921752</v>
      </c>
      <c r="I30" s="31">
        <v>0.70038331712340529</v>
      </c>
      <c r="J30" s="31">
        <v>9.6487213227301333E-2</v>
      </c>
      <c r="K30" s="31">
        <v>0.11136220607586246</v>
      </c>
      <c r="L30" s="31">
        <v>0.74839331006731891</v>
      </c>
      <c r="M30" s="31">
        <v>37.466864999904651</v>
      </c>
      <c r="N30" s="31">
        <v>1415.0313709785075</v>
      </c>
      <c r="O30" s="31">
        <v>0.32077540667849042</v>
      </c>
      <c r="P30" s="31">
        <v>7.5662223239315747</v>
      </c>
      <c r="Q30" s="31">
        <v>13.219673131567404</v>
      </c>
      <c r="R30" s="31">
        <v>13.619200183076837</v>
      </c>
      <c r="S30" s="31">
        <v>11.470907946678873</v>
      </c>
      <c r="T30" s="31">
        <v>131.07443217575377</v>
      </c>
      <c r="U30" s="31">
        <v>2.9392413753647238E-2</v>
      </c>
      <c r="V30" s="31">
        <v>1.8899822644316038</v>
      </c>
      <c r="W30" s="31">
        <v>0.42932471346568268</v>
      </c>
      <c r="X30" s="31">
        <v>0.93796365162003936</v>
      </c>
      <c r="Y30" s="31">
        <v>5.8508305204340451E-2</v>
      </c>
      <c r="Z30" s="31">
        <v>5.4131624616206118</v>
      </c>
      <c r="AA30" s="31">
        <v>22.026431718061673</v>
      </c>
      <c r="AB30" s="31">
        <v>0.44180635810591756</v>
      </c>
      <c r="AC30" s="31">
        <v>0.3470831664664264</v>
      </c>
      <c r="AD30" s="31">
        <v>0.46232622003547119</v>
      </c>
      <c r="AE30" s="31">
        <v>5.6853939012529322</v>
      </c>
      <c r="AF30" s="31">
        <v>0.35826801685832521</v>
      </c>
      <c r="AG30" s="31">
        <v>0.99999999999999989</v>
      </c>
      <c r="AH30" s="31">
        <v>0.13313118599462212</v>
      </c>
      <c r="AI30" s="31">
        <v>3.4622499380208636</v>
      </c>
      <c r="AJ30" s="31">
        <v>1.7368651906096839</v>
      </c>
      <c r="AK30" s="31">
        <v>2.9447718214238039</v>
      </c>
      <c r="AL30" s="31">
        <v>362.45399240993953</v>
      </c>
      <c r="AM30" s="31">
        <v>9.5352518260007249E-2</v>
      </c>
      <c r="AN30" s="110">
        <v>1.6328546636916683</v>
      </c>
    </row>
    <row r="31" spans="1:40" x14ac:dyDescent="0.2">
      <c r="A31" s="33">
        <v>44817</v>
      </c>
      <c r="B31" s="31">
        <v>0.34362193821223402</v>
      </c>
      <c r="C31" s="31">
        <v>6.2966636103366322E-2</v>
      </c>
      <c r="D31" s="31">
        <v>3.5262251829119962E-2</v>
      </c>
      <c r="E31" s="31">
        <v>0.12319193128871091</v>
      </c>
      <c r="F31" s="31">
        <v>8.9940308003218505E-2</v>
      </c>
      <c r="G31" s="31">
        <v>0.64786399955090657</v>
      </c>
      <c r="H31" s="31">
        <v>2.3027263711382644</v>
      </c>
      <c r="I31" s="31">
        <v>0.69790048838906449</v>
      </c>
      <c r="J31" s="31">
        <v>9.3280440111524851E-2</v>
      </c>
      <c r="K31" s="31">
        <v>0.10751108699313261</v>
      </c>
      <c r="L31" s="31">
        <v>0.73439868265938135</v>
      </c>
      <c r="M31" s="31">
        <v>37.466551898355192</v>
      </c>
      <c r="N31" s="31">
        <v>1389.3826837072659</v>
      </c>
      <c r="O31" s="31">
        <v>0.32170992309275648</v>
      </c>
      <c r="P31" s="31">
        <v>7.4453135233247876</v>
      </c>
      <c r="Q31" s="31">
        <v>13.113527067233022</v>
      </c>
      <c r="R31" s="31">
        <v>13.524260399318875</v>
      </c>
      <c r="S31" s="31">
        <v>11.255403154881083</v>
      </c>
      <c r="T31" s="31">
        <v>130.487827697835</v>
      </c>
      <c r="U31" s="31">
        <v>2.8854250481839785E-2</v>
      </c>
      <c r="V31" s="31">
        <v>1.8773975037892252</v>
      </c>
      <c r="W31" s="31">
        <v>0.4215864224097603</v>
      </c>
      <c r="X31" s="31">
        <v>0.94507026440373498</v>
      </c>
      <c r="Y31" s="31">
        <v>5.6099249639789669E-2</v>
      </c>
      <c r="Z31" s="31">
        <v>5.3442113732901699</v>
      </c>
      <c r="AA31" s="31">
        <v>21.85587844538837</v>
      </c>
      <c r="AB31" s="31">
        <v>0.44271252409198925</v>
      </c>
      <c r="AC31" s="31">
        <v>0.34056248947437362</v>
      </c>
      <c r="AD31" s="31">
        <v>0.46166800770943656</v>
      </c>
      <c r="AE31" s="31">
        <v>5.4733257236952895</v>
      </c>
      <c r="AF31" s="31">
        <v>0.35155592148350512</v>
      </c>
      <c r="AG31" s="31">
        <v>0.99999999999999989</v>
      </c>
      <c r="AH31" s="31">
        <v>0.13160307628974008</v>
      </c>
      <c r="AI31" s="31">
        <v>3.4290151756142282</v>
      </c>
      <c r="AJ31" s="31">
        <v>1.7068355756815925</v>
      </c>
      <c r="AK31" s="31">
        <v>2.9147096798338352</v>
      </c>
      <c r="AL31" s="31">
        <v>356.00007484889875</v>
      </c>
      <c r="AM31" s="31">
        <v>9.3561123481970765E-2</v>
      </c>
      <c r="AN31" s="110">
        <v>1.6326135364233452</v>
      </c>
    </row>
    <row r="32" spans="1:40" x14ac:dyDescent="0.2">
      <c r="A32" s="33">
        <v>44818</v>
      </c>
      <c r="B32" s="31">
        <v>0.34365087533801797</v>
      </c>
      <c r="C32" s="31">
        <v>6.3140362860591534E-2</v>
      </c>
      <c r="D32" s="31">
        <v>3.5271771167647584E-2</v>
      </c>
      <c r="E32" s="31">
        <v>0.12316487793923629</v>
      </c>
      <c r="F32" s="31">
        <v>9.0032094167844079E-2</v>
      </c>
      <c r="G32" s="31">
        <v>0.65135253993057174</v>
      </c>
      <c r="H32" s="31">
        <v>2.2952476303650129</v>
      </c>
      <c r="I32" s="31">
        <v>0.69702357003171989</v>
      </c>
      <c r="J32" s="31">
        <v>9.3353793755204778E-2</v>
      </c>
      <c r="K32" s="31">
        <v>0.1079318443386075</v>
      </c>
      <c r="L32" s="31">
        <v>0.73440438651483531</v>
      </c>
      <c r="M32" s="31">
        <v>37.997436209332569</v>
      </c>
      <c r="N32" s="31">
        <v>1394.6459816791892</v>
      </c>
      <c r="O32" s="31">
        <v>0.32003405911689575</v>
      </c>
      <c r="P32" s="31">
        <v>7.4322794344689482</v>
      </c>
      <c r="Q32" s="31">
        <v>13.042583253019938</v>
      </c>
      <c r="R32" s="31">
        <v>13.394402702272791</v>
      </c>
      <c r="S32" s="31">
        <v>11.25635099604203</v>
      </c>
      <c r="T32" s="31">
        <v>130.15541811308748</v>
      </c>
      <c r="U32" s="31">
        <v>2.8847323458684609E-2</v>
      </c>
      <c r="V32" s="31">
        <v>1.8659530470745651</v>
      </c>
      <c r="W32" s="31">
        <v>0.4233997361354131</v>
      </c>
      <c r="X32" s="31">
        <v>0.94001291252233965</v>
      </c>
      <c r="Y32" s="31">
        <v>5.6150758376764941E-2</v>
      </c>
      <c r="Z32" s="31">
        <v>5.3409186604661603</v>
      </c>
      <c r="AA32" s="31">
        <v>21.871754325227137</v>
      </c>
      <c r="AB32" s="31">
        <v>0.44174861751798861</v>
      </c>
      <c r="AC32" s="31">
        <v>0.34400643754736926</v>
      </c>
      <c r="AD32" s="31">
        <v>0.46142617873550851</v>
      </c>
      <c r="AE32" s="31">
        <v>5.5860694469136263</v>
      </c>
      <c r="AF32" s="31">
        <v>0.35172588025039064</v>
      </c>
      <c r="AG32" s="31">
        <v>1</v>
      </c>
      <c r="AH32" s="31">
        <v>0.13155801745997583</v>
      </c>
      <c r="AI32" s="31">
        <v>3.425561180092259</v>
      </c>
      <c r="AJ32" s="31">
        <v>1.7060529787691934</v>
      </c>
      <c r="AK32" s="31">
        <v>2.9076567514713725</v>
      </c>
      <c r="AL32" s="31">
        <v>356.49789937589475</v>
      </c>
      <c r="AM32" s="31">
        <v>9.3569002460864761E-2</v>
      </c>
      <c r="AN32" s="110">
        <v>1.6345475470886006</v>
      </c>
    </row>
    <row r="33" spans="1:40" x14ac:dyDescent="0.2">
      <c r="A33" s="33">
        <v>44819</v>
      </c>
      <c r="B33" s="31">
        <v>0.34260261194029845</v>
      </c>
      <c r="C33" s="31">
        <v>6.2518656716417903E-2</v>
      </c>
      <c r="D33" s="31">
        <v>3.5166044776119398E-2</v>
      </c>
      <c r="E33" s="31">
        <v>0.12338619402985074</v>
      </c>
      <c r="F33" s="31">
        <v>8.9692164179104472E-2</v>
      </c>
      <c r="G33" s="31">
        <v>0.65236940298507462</v>
      </c>
      <c r="H33" s="31">
        <v>2.2822761194029848</v>
      </c>
      <c r="I33" s="31">
        <v>0.69358208955223877</v>
      </c>
      <c r="J33" s="31">
        <v>9.3274253731343279E-2</v>
      </c>
      <c r="K33" s="31">
        <v>0.10693097014925373</v>
      </c>
      <c r="L33" s="31">
        <v>0.73218283582089549</v>
      </c>
      <c r="M33" s="31">
        <v>38.10914179104477</v>
      </c>
      <c r="N33" s="31">
        <v>1389.4589552238804</v>
      </c>
      <c r="O33" s="31">
        <v>0.32048507462686565</v>
      </c>
      <c r="P33" s="31">
        <v>7.4476679104477608</v>
      </c>
      <c r="Q33" s="31">
        <v>12.881529850746269</v>
      </c>
      <c r="R33" s="31">
        <v>13.388059701492537</v>
      </c>
      <c r="S33" s="31">
        <v>11.222014925373132</v>
      </c>
      <c r="T33" s="31">
        <v>130.44869402985074</v>
      </c>
      <c r="U33" s="31">
        <v>2.8796641791044773E-2</v>
      </c>
      <c r="V33" s="31">
        <v>1.8712686567164176</v>
      </c>
      <c r="W33" s="31">
        <v>0.42285447761194028</v>
      </c>
      <c r="X33" s="31">
        <v>0.94841417910447756</v>
      </c>
      <c r="Y33" s="31">
        <v>5.5652985074626862E-2</v>
      </c>
      <c r="Z33" s="31">
        <v>5.3498134328358207</v>
      </c>
      <c r="AA33" s="31">
        <v>21.986940298507459</v>
      </c>
      <c r="AB33" s="31">
        <v>0.44019589552238797</v>
      </c>
      <c r="AC33" s="31">
        <v>0.33955223880597013</v>
      </c>
      <c r="AD33" s="31">
        <v>0.45889925373134327</v>
      </c>
      <c r="AE33" s="31">
        <v>5.5597014925373127</v>
      </c>
      <c r="AF33" s="31">
        <v>0.35041977611940295</v>
      </c>
      <c r="AG33" s="31">
        <v>1</v>
      </c>
      <c r="AH33" s="31">
        <v>0.13140858208955222</v>
      </c>
      <c r="AI33" s="31">
        <v>3.4449626865671639</v>
      </c>
      <c r="AJ33" s="31">
        <v>1.7037126865671639</v>
      </c>
      <c r="AK33" s="31">
        <v>2.9147388059701487</v>
      </c>
      <c r="AL33" s="31">
        <v>354.94402985074623</v>
      </c>
      <c r="AM33" s="31">
        <v>9.3283582089552231E-2</v>
      </c>
      <c r="AN33" s="110">
        <v>1.6367817164179101</v>
      </c>
    </row>
    <row r="34" spans="1:40" x14ac:dyDescent="0.2">
      <c r="A34" s="33">
        <v>44820</v>
      </c>
      <c r="B34" s="31">
        <v>0.34216532975581576</v>
      </c>
      <c r="C34" s="31">
        <v>6.2606556918863021E-2</v>
      </c>
      <c r="D34" s="31">
        <v>3.5114638940905746E-2</v>
      </c>
      <c r="E34" s="31">
        <v>0.12353615249168506</v>
      </c>
      <c r="F34" s="31">
        <v>8.986649524395128E-2</v>
      </c>
      <c r="G34" s="31">
        <v>0.65027902773507729</v>
      </c>
      <c r="H34" s="31">
        <v>2.2796426209042546</v>
      </c>
      <c r="I34" s="31">
        <v>0.69169065653036699</v>
      </c>
      <c r="J34" s="31">
        <v>9.3304266003335287E-2</v>
      </c>
      <c r="K34" s="31">
        <v>0.10631934933899773</v>
      </c>
      <c r="L34" s="31">
        <v>0.73125762784501147</v>
      </c>
      <c r="M34" s="31">
        <v>37.638465766697408</v>
      </c>
      <c r="N34" s="31">
        <v>1392.809562406253</v>
      </c>
      <c r="O34" s="31">
        <v>0.31892078220930337</v>
      </c>
      <c r="P34" s="31">
        <v>7.4239078789233908</v>
      </c>
      <c r="Q34" s="31">
        <v>12.978749173164891</v>
      </c>
      <c r="R34" s="31">
        <v>13.314141442373085</v>
      </c>
      <c r="S34" s="31">
        <v>11.207691662707173</v>
      </c>
      <c r="T34" s="31">
        <v>129.01143128650884</v>
      </c>
      <c r="U34" s="31">
        <v>2.8785041504793312E-2</v>
      </c>
      <c r="V34" s="31">
        <v>1.8660853200667058</v>
      </c>
      <c r="W34" s="31">
        <v>0.42231476564465187</v>
      </c>
      <c r="X34" s="31">
        <v>0.94840548925347257</v>
      </c>
      <c r="Y34" s="31">
        <v>5.587076217893177E-2</v>
      </c>
      <c r="Z34" s="31">
        <v>5.3401902419482559</v>
      </c>
      <c r="AA34" s="31">
        <v>22.196446705236774</v>
      </c>
      <c r="AB34" s="31">
        <v>0.43835769585511047</v>
      </c>
      <c r="AC34" s="31">
        <v>0.33911884997717467</v>
      </c>
      <c r="AD34" s="31">
        <v>0.4576241184307368</v>
      </c>
      <c r="AE34" s="31">
        <v>5.543288893857663</v>
      </c>
      <c r="AF34" s="31">
        <v>0.34992593420721646</v>
      </c>
      <c r="AG34" s="31">
        <v>1</v>
      </c>
      <c r="AH34" s="31">
        <v>0.13094273177003268</v>
      </c>
      <c r="AI34" s="31">
        <v>3.4293859526537913</v>
      </c>
      <c r="AJ34" s="31">
        <v>1.7006530832797637</v>
      </c>
      <c r="AK34" s="31">
        <v>2.9150246420153345</v>
      </c>
      <c r="AL34" s="31">
        <v>354.95681824533943</v>
      </c>
      <c r="AM34" s="31">
        <v>9.3164519224498532E-2</v>
      </c>
      <c r="AN34" s="110">
        <v>1.6395837409281049</v>
      </c>
    </row>
    <row r="35" spans="1:40" x14ac:dyDescent="0.2">
      <c r="A35" s="33">
        <v>44821</v>
      </c>
      <c r="B35" s="31">
        <v>0.34216532975581576</v>
      </c>
      <c r="C35" s="31">
        <v>6.2606556918863021E-2</v>
      </c>
      <c r="D35" s="31">
        <v>3.5114638940905746E-2</v>
      </c>
      <c r="E35" s="31">
        <v>0.12353615249168506</v>
      </c>
      <c r="F35" s="31">
        <v>8.986649524395128E-2</v>
      </c>
      <c r="G35" s="31">
        <v>0.65027902773507729</v>
      </c>
      <c r="H35" s="31">
        <v>2.2796426209042546</v>
      </c>
      <c r="I35" s="31">
        <v>0.69169065653036699</v>
      </c>
      <c r="J35" s="31">
        <v>9.3304266003335287E-2</v>
      </c>
      <c r="K35" s="31">
        <v>0.10631934933899773</v>
      </c>
      <c r="L35" s="31">
        <v>0.73125762784501147</v>
      </c>
      <c r="M35" s="31">
        <v>37.638465766697408</v>
      </c>
      <c r="N35" s="31">
        <v>1392.809562406253</v>
      </c>
      <c r="O35" s="31">
        <v>0.31892078220930337</v>
      </c>
      <c r="P35" s="31">
        <v>7.4239078789233908</v>
      </c>
      <c r="Q35" s="31">
        <v>12.978749173164891</v>
      </c>
      <c r="R35" s="31">
        <v>13.314141442373085</v>
      </c>
      <c r="S35" s="31">
        <v>11.207691662707173</v>
      </c>
      <c r="T35" s="31">
        <v>129.01143128650884</v>
      </c>
      <c r="U35" s="31">
        <v>2.8785041504793312E-2</v>
      </c>
      <c r="V35" s="31">
        <v>1.8660853200667058</v>
      </c>
      <c r="W35" s="31">
        <v>0.42231476564465187</v>
      </c>
      <c r="X35" s="31">
        <v>0.94840548925347257</v>
      </c>
      <c r="Y35" s="31">
        <v>5.587076217893177E-2</v>
      </c>
      <c r="Z35" s="31">
        <v>5.3401902419482559</v>
      </c>
      <c r="AA35" s="31">
        <v>22.196446705236774</v>
      </c>
      <c r="AB35" s="31">
        <v>0.43835769585511047</v>
      </c>
      <c r="AC35" s="31">
        <v>0.33911884997717467</v>
      </c>
      <c r="AD35" s="31">
        <v>0.4576241184307368</v>
      </c>
      <c r="AE35" s="31">
        <v>5.543288893857663</v>
      </c>
      <c r="AF35" s="31">
        <v>0.34992593420721646</v>
      </c>
      <c r="AG35" s="31">
        <v>1</v>
      </c>
      <c r="AH35" s="31">
        <v>0.13094273177003268</v>
      </c>
      <c r="AI35" s="31">
        <v>3.4293859526537913</v>
      </c>
      <c r="AJ35" s="31">
        <v>1.7006530832797637</v>
      </c>
      <c r="AK35" s="31">
        <v>2.9150246420153345</v>
      </c>
      <c r="AL35" s="31">
        <v>354.95681824533943</v>
      </c>
      <c r="AM35" s="31">
        <v>9.3164519224498532E-2</v>
      </c>
      <c r="AN35" s="110">
        <v>1.6395837409281049</v>
      </c>
    </row>
    <row r="36" spans="1:40" x14ac:dyDescent="0.2">
      <c r="A36" s="33">
        <v>44822</v>
      </c>
      <c r="B36" s="31">
        <v>0.34216532975581576</v>
      </c>
      <c r="C36" s="31">
        <v>6.2606556918863021E-2</v>
      </c>
      <c r="D36" s="31">
        <v>3.5114638940905746E-2</v>
      </c>
      <c r="E36" s="31">
        <v>0.12353615249168506</v>
      </c>
      <c r="F36" s="31">
        <v>8.986649524395128E-2</v>
      </c>
      <c r="G36" s="31">
        <v>0.65027902773507729</v>
      </c>
      <c r="H36" s="31">
        <v>2.2796426209042546</v>
      </c>
      <c r="I36" s="31">
        <v>0.69169065653036699</v>
      </c>
      <c r="J36" s="31">
        <v>9.3304266003335287E-2</v>
      </c>
      <c r="K36" s="31">
        <v>0.10631934933899773</v>
      </c>
      <c r="L36" s="31">
        <v>0.73125762784501147</v>
      </c>
      <c r="M36" s="31">
        <v>37.638465766697408</v>
      </c>
      <c r="N36" s="31">
        <v>1392.809562406253</v>
      </c>
      <c r="O36" s="31">
        <v>0.31892078220930337</v>
      </c>
      <c r="P36" s="31">
        <v>7.4239078789233908</v>
      </c>
      <c r="Q36" s="31">
        <v>12.978749173164891</v>
      </c>
      <c r="R36" s="31">
        <v>13.314141442373085</v>
      </c>
      <c r="S36" s="31">
        <v>11.207691662707173</v>
      </c>
      <c r="T36" s="31">
        <v>129.01143128650884</v>
      </c>
      <c r="U36" s="31">
        <v>2.8785041504793312E-2</v>
      </c>
      <c r="V36" s="31">
        <v>1.8660853200667058</v>
      </c>
      <c r="W36" s="31">
        <v>0.42231476564465187</v>
      </c>
      <c r="X36" s="31">
        <v>0.94840548925347257</v>
      </c>
      <c r="Y36" s="31">
        <v>5.587076217893177E-2</v>
      </c>
      <c r="Z36" s="31">
        <v>5.3401902419482559</v>
      </c>
      <c r="AA36" s="31">
        <v>22.196446705236774</v>
      </c>
      <c r="AB36" s="31">
        <v>0.43835769585511047</v>
      </c>
      <c r="AC36" s="31">
        <v>0.33911884997717467</v>
      </c>
      <c r="AD36" s="31">
        <v>0.4576241184307368</v>
      </c>
      <c r="AE36" s="31">
        <v>5.543288893857663</v>
      </c>
      <c r="AF36" s="31">
        <v>0.34992593420721646</v>
      </c>
      <c r="AG36" s="31">
        <v>1</v>
      </c>
      <c r="AH36" s="31">
        <v>0.13094273177003268</v>
      </c>
      <c r="AI36" s="31">
        <v>3.4293859526537913</v>
      </c>
      <c r="AJ36" s="31">
        <v>1.7006530832797637</v>
      </c>
      <c r="AK36" s="31">
        <v>2.9150246420153345</v>
      </c>
      <c r="AL36" s="31">
        <v>354.95681824533943</v>
      </c>
      <c r="AM36" s="31">
        <v>9.3164519224498532E-2</v>
      </c>
      <c r="AN36" s="110">
        <v>1.6395837409281049</v>
      </c>
    </row>
    <row r="37" spans="1:40" x14ac:dyDescent="0.2">
      <c r="A37" s="33">
        <v>44823</v>
      </c>
      <c r="B37" s="31">
        <v>0.3412560512158182</v>
      </c>
      <c r="C37" s="31">
        <v>6.2505226577961953E-2</v>
      </c>
      <c r="D37" s="31">
        <v>3.5027828623993014E-2</v>
      </c>
      <c r="E37" s="31">
        <v>0.12309636416007731</v>
      </c>
      <c r="F37" s="31">
        <v>8.9599806732761592E-2</v>
      </c>
      <c r="G37" s="31">
        <v>0.65088317552939434</v>
      </c>
      <c r="H37" s="31">
        <v>2.2694033803183333</v>
      </c>
      <c r="I37" s="31">
        <v>0.68927645577618168</v>
      </c>
      <c r="J37" s="31">
        <v>9.3121358817353173E-2</v>
      </c>
      <c r="K37" s="31">
        <v>0.10619477249286863</v>
      </c>
      <c r="L37" s="31">
        <v>0.72930507419417789</v>
      </c>
      <c r="M37" s="31">
        <v>36.93727177276233</v>
      </c>
      <c r="N37" s="31">
        <v>1391.4311996506324</v>
      </c>
      <c r="O37" s="31">
        <v>0.31946702842329244</v>
      </c>
      <c r="P37" s="31">
        <v>7.4048298226215588</v>
      </c>
      <c r="Q37" s="31">
        <v>13.064121981360861</v>
      </c>
      <c r="R37" s="31">
        <v>13.305706029380337</v>
      </c>
      <c r="S37" s="31">
        <v>11.18719976213263</v>
      </c>
      <c r="T37" s="31">
        <v>129.16198210419705</v>
      </c>
      <c r="U37" s="31">
        <v>2.8693680718805459E-2</v>
      </c>
      <c r="V37" s="31">
        <v>1.8499763061799059</v>
      </c>
      <c r="W37" s="31">
        <v>0.42258625015099005</v>
      </c>
      <c r="X37" s="31">
        <v>0.94843109744199661</v>
      </c>
      <c r="Y37" s="31">
        <v>5.5387788855542033E-2</v>
      </c>
      <c r="Z37" s="31">
        <v>5.3278574282448927</v>
      </c>
      <c r="AA37" s="31">
        <v>22.253607500255523</v>
      </c>
      <c r="AB37" s="31">
        <v>0.43574328907389692</v>
      </c>
      <c r="AC37" s="31">
        <v>0.33821766722726559</v>
      </c>
      <c r="AD37" s="31">
        <v>0.45658455906265388</v>
      </c>
      <c r="AE37" s="31">
        <v>5.5796623398344218</v>
      </c>
      <c r="AF37" s="31">
        <v>0.34927478327123385</v>
      </c>
      <c r="AG37" s="31">
        <v>1</v>
      </c>
      <c r="AH37" s="31">
        <v>0.13078059522592755</v>
      </c>
      <c r="AI37" s="31">
        <v>3.4323518207074697</v>
      </c>
      <c r="AJ37" s="31">
        <v>1.6985495665424679</v>
      </c>
      <c r="AK37" s="31">
        <v>2.9110877786346783</v>
      </c>
      <c r="AL37" s="31">
        <v>354.01354729007744</v>
      </c>
      <c r="AM37" s="31">
        <v>9.2916941545952078E-2</v>
      </c>
      <c r="AN37" s="110">
        <v>1.6412198136086154</v>
      </c>
    </row>
    <row r="38" spans="1:40" x14ac:dyDescent="0.2">
      <c r="A38" s="33">
        <v>44824</v>
      </c>
      <c r="B38" s="31">
        <v>0.33715817399047154</v>
      </c>
      <c r="C38" s="31">
        <v>6.1420821208588453E-2</v>
      </c>
      <c r="D38" s="31">
        <v>3.4604404380513508E-2</v>
      </c>
      <c r="E38" s="31">
        <v>0.12265805006563427</v>
      </c>
      <c r="F38" s="31">
        <v>8.8500693061127067E-2</v>
      </c>
      <c r="G38" s="31">
        <v>0.64418884309279667</v>
      </c>
      <c r="H38" s="31">
        <v>2.2647034524541705</v>
      </c>
      <c r="I38" s="31">
        <v>0.68448736425640511</v>
      </c>
      <c r="J38" s="31">
        <v>9.1520787244003407E-2</v>
      </c>
      <c r="K38" s="31">
        <v>0.10445486841018202</v>
      </c>
      <c r="L38" s="31">
        <v>0.72051736324664717</v>
      </c>
      <c r="M38" s="31">
        <v>36.900226736554153</v>
      </c>
      <c r="N38" s="31">
        <v>1375.106713054334</v>
      </c>
      <c r="O38" s="31">
        <v>0.31633880132553677</v>
      </c>
      <c r="P38" s="31">
        <v>7.3208368139383317</v>
      </c>
      <c r="Q38" s="31">
        <v>12.919393778055207</v>
      </c>
      <c r="R38" s="31">
        <v>13.192946381853732</v>
      </c>
      <c r="S38" s="31">
        <v>11.056849371655177</v>
      </c>
      <c r="T38" s="31">
        <v>127.82617476155943</v>
      </c>
      <c r="U38" s="31">
        <v>2.8328299843028537E-2</v>
      </c>
      <c r="V38" s="31">
        <v>1.8343629804382349</v>
      </c>
      <c r="W38" s="31">
        <v>0.41822337681412192</v>
      </c>
      <c r="X38" s="31">
        <v>0.94843808806925112</v>
      </c>
      <c r="Y38" s="31">
        <v>5.4058767911728797E-2</v>
      </c>
      <c r="Z38" s="31">
        <v>5.2837878773970282</v>
      </c>
      <c r="AA38" s="31">
        <v>21.89338792145919</v>
      </c>
      <c r="AB38" s="31">
        <v>0.43536172283062685</v>
      </c>
      <c r="AC38" s="31">
        <v>0.33413807980759525</v>
      </c>
      <c r="AD38" s="31">
        <v>0.45471235668322058</v>
      </c>
      <c r="AE38" s="31">
        <v>5.5444890165875691</v>
      </c>
      <c r="AF38" s="31">
        <v>0.3452454170759246</v>
      </c>
      <c r="AG38" s="31">
        <v>1</v>
      </c>
      <c r="AH38" s="31">
        <v>0.12940506898482609</v>
      </c>
      <c r="AI38" s="31">
        <v>3.3973764652964555</v>
      </c>
      <c r="AJ38" s="31">
        <v>1.6800077108787648</v>
      </c>
      <c r="AK38" s="31">
        <v>2.8781772951338844</v>
      </c>
      <c r="AL38" s="31">
        <v>349.96465847232804</v>
      </c>
      <c r="AM38" s="31">
        <v>9.1796175771317365E-2</v>
      </c>
      <c r="AN38" s="110">
        <v>1.6224239698174172</v>
      </c>
    </row>
    <row r="39" spans="1:40" x14ac:dyDescent="0.2">
      <c r="A39" s="33">
        <v>44825</v>
      </c>
      <c r="B39" s="31">
        <v>0.33200755692552447</v>
      </c>
      <c r="C39" s="31">
        <v>5.9913041120160535E-2</v>
      </c>
      <c r="D39" s="31">
        <v>3.4075768121706276E-2</v>
      </c>
      <c r="E39" s="31">
        <v>0.12170627423684996</v>
      </c>
      <c r="F39" s="31">
        <v>8.732045522340838E-2</v>
      </c>
      <c r="G39" s="31">
        <v>0.63708678713153211</v>
      </c>
      <c r="H39" s="31">
        <v>2.2641850542815041</v>
      </c>
      <c r="I39" s="31">
        <v>0.68319668796948296</v>
      </c>
      <c r="J39" s="31">
        <v>8.8920426297377675E-2</v>
      </c>
      <c r="K39" s="31">
        <v>0.101837706888915</v>
      </c>
      <c r="L39" s="31">
        <v>0.7095826516130781</v>
      </c>
      <c r="M39" s="31">
        <v>37.385086823289065</v>
      </c>
      <c r="N39" s="31">
        <v>1355.4557205745432</v>
      </c>
      <c r="O39" s="31">
        <v>0.31316947942184098</v>
      </c>
      <c r="P39" s="31">
        <v>7.2231010512804286</v>
      </c>
      <c r="Q39" s="31">
        <v>12.875699422383324</v>
      </c>
      <c r="R39" s="31">
        <v>13.020329575962467</v>
      </c>
      <c r="S39" s="31">
        <v>10.874379672231914</v>
      </c>
      <c r="T39" s="31">
        <v>126.34438247444113</v>
      </c>
      <c r="U39" s="31">
        <v>2.7922659025373553E-2</v>
      </c>
      <c r="V39" s="31">
        <v>1.808238495123252</v>
      </c>
      <c r="W39" s="31">
        <v>0.41129199924069165</v>
      </c>
      <c r="X39" s="31">
        <v>0.93461813119762793</v>
      </c>
      <c r="Y39" s="31">
        <v>5.289847867157204E-2</v>
      </c>
      <c r="Z39" s="31">
        <v>5.2428430672439816</v>
      </c>
      <c r="AA39" s="31">
        <v>21.495656575700327</v>
      </c>
      <c r="AB39" s="31">
        <v>0.43830168042159684</v>
      </c>
      <c r="AC39" s="31">
        <v>0.32903359939255333</v>
      </c>
      <c r="AD39" s="31">
        <v>0.45397597331573664</v>
      </c>
      <c r="AE39" s="31">
        <v>5.4326701438166092</v>
      </c>
      <c r="AF39" s="31">
        <v>0.34001645167996958</v>
      </c>
      <c r="AG39" s="31">
        <v>0.99999999999999989</v>
      </c>
      <c r="AH39" s="31">
        <v>0.12808807976352971</v>
      </c>
      <c r="AI39" s="31">
        <v>3.359939255335497</v>
      </c>
      <c r="AJ39" s="31">
        <v>1.6562864400191635</v>
      </c>
      <c r="AK39" s="31">
        <v>2.8435192132119647</v>
      </c>
      <c r="AL39" s="31">
        <v>344.85252244027225</v>
      </c>
      <c r="AM39" s="31">
        <v>9.0393845986965204E-2</v>
      </c>
      <c r="AN39" s="110">
        <v>1.6028275195024722</v>
      </c>
    </row>
    <row r="40" spans="1:40" x14ac:dyDescent="0.2">
      <c r="A40" s="33">
        <v>44826</v>
      </c>
      <c r="B40" s="31">
        <v>0.33192046995029373</v>
      </c>
      <c r="C40" s="31">
        <v>6.0036150022593771E-2</v>
      </c>
      <c r="D40" s="31">
        <v>3.4072300045187534E-2</v>
      </c>
      <c r="E40" s="31">
        <v>0.12188883868052419</v>
      </c>
      <c r="F40" s="31">
        <v>8.8269317668323549E-2</v>
      </c>
      <c r="G40" s="31">
        <v>0.63960234975146868</v>
      </c>
      <c r="H40" s="31">
        <v>2.2629914143696341</v>
      </c>
      <c r="I40" s="31">
        <v>0.68309986443741544</v>
      </c>
      <c r="J40" s="31">
        <v>8.889290555806599E-2</v>
      </c>
      <c r="K40" s="31">
        <v>0.10173520108450068</v>
      </c>
      <c r="L40" s="31">
        <v>0.70938996836873036</v>
      </c>
      <c r="M40" s="31">
        <v>37.230908269317673</v>
      </c>
      <c r="N40" s="31">
        <v>1356.9814731134209</v>
      </c>
      <c r="O40" s="31">
        <v>0.31513782196113876</v>
      </c>
      <c r="P40" s="31">
        <v>7.3246272028920023</v>
      </c>
      <c r="Q40" s="31">
        <v>12.858563036601899</v>
      </c>
      <c r="R40" s="31">
        <v>12.864889290555807</v>
      </c>
      <c r="S40" s="31">
        <v>10.890194306371443</v>
      </c>
      <c r="T40" s="31">
        <v>126.9073655671035</v>
      </c>
      <c r="U40" s="31">
        <v>2.7953004970628113E-2</v>
      </c>
      <c r="V40" s="31">
        <v>1.801265250790782</v>
      </c>
      <c r="W40" s="31">
        <v>0.41256213285133309</v>
      </c>
      <c r="X40" s="31">
        <v>0.94041572525982831</v>
      </c>
      <c r="Y40" s="31">
        <v>5.2842295526434713E-2</v>
      </c>
      <c r="Z40" s="31">
        <v>5.2860370537731596</v>
      </c>
      <c r="AA40" s="31">
        <v>21.599638499774066</v>
      </c>
      <c r="AB40" s="31">
        <v>0.43598734749209228</v>
      </c>
      <c r="AC40" s="31">
        <v>0.32896520560325354</v>
      </c>
      <c r="AD40" s="31">
        <v>0.45366470854044288</v>
      </c>
      <c r="AE40" s="31">
        <v>5.3230908269317672</v>
      </c>
      <c r="AF40" s="31">
        <v>0.33994577496610939</v>
      </c>
      <c r="AG40" s="31">
        <v>1</v>
      </c>
      <c r="AH40" s="31">
        <v>0.12818798011748761</v>
      </c>
      <c r="AI40" s="31">
        <v>3.376412110257569</v>
      </c>
      <c r="AJ40" s="31">
        <v>1.6557794848621783</v>
      </c>
      <c r="AK40" s="31">
        <v>2.8542250338906467</v>
      </c>
      <c r="AL40" s="31">
        <v>345.23271577044738</v>
      </c>
      <c r="AM40" s="31">
        <v>9.0375056484410313E-2</v>
      </c>
      <c r="AN40" s="110">
        <v>1.5890736556710352</v>
      </c>
    </row>
    <row r="41" spans="1:40" x14ac:dyDescent="0.2">
      <c r="A41" s="33">
        <v>44827</v>
      </c>
      <c r="B41" s="31">
        <v>0.32510666926331816</v>
      </c>
      <c r="C41" s="31">
        <v>5.7778446612255008E-2</v>
      </c>
      <c r="D41" s="31">
        <v>3.3374643698103855E-2</v>
      </c>
      <c r="E41" s="31">
        <v>0.12029283147141617</v>
      </c>
      <c r="F41" s="31">
        <v>8.6919958217516774E-2</v>
      </c>
      <c r="G41" s="31">
        <v>0.63086238337198797</v>
      </c>
      <c r="H41" s="31">
        <v>2.2472248287095229</v>
      </c>
      <c r="I41" s="31">
        <v>0.67913354460634168</v>
      </c>
      <c r="J41" s="31">
        <v>8.577802170564594E-2</v>
      </c>
      <c r="K41" s="31">
        <v>9.6099711417594658E-2</v>
      </c>
      <c r="L41" s="31">
        <v>0.69483738469982115</v>
      </c>
      <c r="M41" s="31">
        <v>37.069560752792874</v>
      </c>
      <c r="N41" s="31">
        <v>1330.9314306959616</v>
      </c>
      <c r="O41" s="31">
        <v>0.30970380468459535</v>
      </c>
      <c r="P41" s="31">
        <v>7.1924295805817682</v>
      </c>
      <c r="Q41" s="31">
        <v>12.72506771949082</v>
      </c>
      <c r="R41" s="31">
        <v>12.687003169095124</v>
      </c>
      <c r="S41" s="31">
        <v>10.658074110794399</v>
      </c>
      <c r="T41" s="31">
        <v>125.82015827771187</v>
      </c>
      <c r="U41" s="31">
        <v>2.7402050174388754E-2</v>
      </c>
      <c r="V41" s="31">
        <v>1.786289680080732</v>
      </c>
      <c r="W41" s="31">
        <v>0.4051661561885877</v>
      </c>
      <c r="X41" s="31">
        <v>0.93856558610555396</v>
      </c>
      <c r="Y41" s="31">
        <v>5.0847157551829752E-2</v>
      </c>
      <c r="Z41" s="31">
        <v>5.1997946284722838</v>
      </c>
      <c r="AA41" s="31">
        <v>21.192217127277235</v>
      </c>
      <c r="AB41" s="31">
        <v>0.43432537223589396</v>
      </c>
      <c r="AC41" s="31">
        <v>0.32222084521006322</v>
      </c>
      <c r="AD41" s="31">
        <v>0.4511091832940885</v>
      </c>
      <c r="AE41" s="31">
        <v>5.0347007064072375</v>
      </c>
      <c r="AF41" s="31">
        <v>0.33302055485721366</v>
      </c>
      <c r="AG41" s="31">
        <v>1</v>
      </c>
      <c r="AH41" s="31">
        <v>0.12665757838641714</v>
      </c>
      <c r="AI41" s="31">
        <v>3.3222385496521079</v>
      </c>
      <c r="AJ41" s="31">
        <v>1.6299683090487402</v>
      </c>
      <c r="AK41" s="31">
        <v>2.8152718517075934</v>
      </c>
      <c r="AL41" s="31">
        <v>338.15484305012126</v>
      </c>
      <c r="AM41" s="31">
        <v>8.8522210222544834E-2</v>
      </c>
      <c r="AN41" s="110">
        <v>1.583618079776216</v>
      </c>
    </row>
    <row r="42" spans="1:40" x14ac:dyDescent="0.2">
      <c r="A42" s="33">
        <v>44828</v>
      </c>
      <c r="B42" s="31">
        <v>0.32510666926331816</v>
      </c>
      <c r="C42" s="31">
        <v>5.7778446612255008E-2</v>
      </c>
      <c r="D42" s="31">
        <v>3.3374643698103855E-2</v>
      </c>
      <c r="E42" s="31">
        <v>0.12029283147141617</v>
      </c>
      <c r="F42" s="31">
        <v>8.6919958217516774E-2</v>
      </c>
      <c r="G42" s="31">
        <v>0.63086238337198797</v>
      </c>
      <c r="H42" s="31">
        <v>2.2472248287095229</v>
      </c>
      <c r="I42" s="31">
        <v>0.67913354460634168</v>
      </c>
      <c r="J42" s="31">
        <v>8.577802170564594E-2</v>
      </c>
      <c r="K42" s="31">
        <v>9.6099711417594658E-2</v>
      </c>
      <c r="L42" s="31">
        <v>0.69483738469982115</v>
      </c>
      <c r="M42" s="31">
        <v>37.069560752792874</v>
      </c>
      <c r="N42" s="31">
        <v>1330.9314306959616</v>
      </c>
      <c r="O42" s="31">
        <v>0.30970380468459535</v>
      </c>
      <c r="P42" s="31">
        <v>7.1924295805817682</v>
      </c>
      <c r="Q42" s="31">
        <v>12.72506771949082</v>
      </c>
      <c r="R42" s="31">
        <v>12.687003169095124</v>
      </c>
      <c r="S42" s="31">
        <v>10.658074110794399</v>
      </c>
      <c r="T42" s="31">
        <v>125.82015827771187</v>
      </c>
      <c r="U42" s="31">
        <v>2.7402050174388754E-2</v>
      </c>
      <c r="V42" s="31">
        <v>1.786289680080732</v>
      </c>
      <c r="W42" s="31">
        <v>0.4051661561885877</v>
      </c>
      <c r="X42" s="31">
        <v>0.93856558610555396</v>
      </c>
      <c r="Y42" s="31">
        <v>5.0847157551829752E-2</v>
      </c>
      <c r="Z42" s="31">
        <v>5.1997946284722838</v>
      </c>
      <c r="AA42" s="31">
        <v>21.192217127277235</v>
      </c>
      <c r="AB42" s="31">
        <v>0.43432537223589396</v>
      </c>
      <c r="AC42" s="31">
        <v>0.32222084521006322</v>
      </c>
      <c r="AD42" s="31">
        <v>0.4511091832940885</v>
      </c>
      <c r="AE42" s="31">
        <v>5.0347007064072375</v>
      </c>
      <c r="AF42" s="31">
        <v>0.33302055485721366</v>
      </c>
      <c r="AG42" s="31">
        <v>1</v>
      </c>
      <c r="AH42" s="31">
        <v>0.12665757838641714</v>
      </c>
      <c r="AI42" s="31">
        <v>3.3222385496521079</v>
      </c>
      <c r="AJ42" s="31">
        <v>1.6299683090487402</v>
      </c>
      <c r="AK42" s="31">
        <v>2.8152718517075934</v>
      </c>
      <c r="AL42" s="31">
        <v>338.15484305012126</v>
      </c>
      <c r="AM42" s="31">
        <v>8.8522210222544834E-2</v>
      </c>
      <c r="AN42" s="110">
        <v>1.583618079776216</v>
      </c>
    </row>
    <row r="43" spans="1:40" x14ac:dyDescent="0.2">
      <c r="A43" s="33">
        <v>44829</v>
      </c>
      <c r="B43" s="31">
        <v>0.32510666926331816</v>
      </c>
      <c r="C43" s="31">
        <v>5.7778446612255008E-2</v>
      </c>
      <c r="D43" s="31">
        <v>3.3374643698103855E-2</v>
      </c>
      <c r="E43" s="31">
        <v>0.12029283147141617</v>
      </c>
      <c r="F43" s="31">
        <v>8.6919958217516774E-2</v>
      </c>
      <c r="G43" s="31">
        <v>0.63086238337198797</v>
      </c>
      <c r="H43" s="31">
        <v>2.2472248287095229</v>
      </c>
      <c r="I43" s="31">
        <v>0.67913354460634168</v>
      </c>
      <c r="J43" s="31">
        <v>8.577802170564594E-2</v>
      </c>
      <c r="K43" s="31">
        <v>9.6099711417594658E-2</v>
      </c>
      <c r="L43" s="31">
        <v>0.69483738469982115</v>
      </c>
      <c r="M43" s="31">
        <v>37.069560752792874</v>
      </c>
      <c r="N43" s="31">
        <v>1330.9314306959616</v>
      </c>
      <c r="O43" s="31">
        <v>0.30970380468459535</v>
      </c>
      <c r="P43" s="31">
        <v>7.1924295805817682</v>
      </c>
      <c r="Q43" s="31">
        <v>12.72506771949082</v>
      </c>
      <c r="R43" s="31">
        <v>12.687003169095124</v>
      </c>
      <c r="S43" s="31">
        <v>10.658074110794399</v>
      </c>
      <c r="T43" s="31">
        <v>125.82015827771187</v>
      </c>
      <c r="U43" s="31">
        <v>2.7402050174388754E-2</v>
      </c>
      <c r="V43" s="31">
        <v>1.786289680080732</v>
      </c>
      <c r="W43" s="31">
        <v>0.4051661561885877</v>
      </c>
      <c r="X43" s="31">
        <v>0.93856558610555396</v>
      </c>
      <c r="Y43" s="31">
        <v>5.0847157551829752E-2</v>
      </c>
      <c r="Z43" s="31">
        <v>5.1997946284722838</v>
      </c>
      <c r="AA43" s="31">
        <v>21.192217127277235</v>
      </c>
      <c r="AB43" s="31">
        <v>0.43432537223589396</v>
      </c>
      <c r="AC43" s="31">
        <v>0.32222084521006322</v>
      </c>
      <c r="AD43" s="31">
        <v>0.4511091832940885</v>
      </c>
      <c r="AE43" s="31">
        <v>5.0347007064072375</v>
      </c>
      <c r="AF43" s="31">
        <v>0.33302055485721366</v>
      </c>
      <c r="AG43" s="31">
        <v>1</v>
      </c>
      <c r="AH43" s="31">
        <v>0.12665757838641714</v>
      </c>
      <c r="AI43" s="31">
        <v>3.3222385496521079</v>
      </c>
      <c r="AJ43" s="31">
        <v>1.6299683090487402</v>
      </c>
      <c r="AK43" s="31">
        <v>2.8152718517075934</v>
      </c>
      <c r="AL43" s="31">
        <v>338.15484305012126</v>
      </c>
      <c r="AM43" s="31">
        <v>8.8522210222544834E-2</v>
      </c>
      <c r="AN43" s="110">
        <v>1.583618079776216</v>
      </c>
    </row>
    <row r="44" spans="1:40" x14ac:dyDescent="0.2">
      <c r="A44" s="33">
        <v>44830</v>
      </c>
      <c r="B44" s="31">
        <v>0.32367767065583303</v>
      </c>
      <c r="C44" s="31">
        <v>5.6876465093325335E-2</v>
      </c>
      <c r="D44" s="31">
        <v>3.3219944656925814E-2</v>
      </c>
      <c r="E44" s="31">
        <v>0.12101450552549482</v>
      </c>
      <c r="F44" s="31">
        <v>8.7526658089077669E-2</v>
      </c>
      <c r="G44" s="31">
        <v>0.62843470751009034</v>
      </c>
      <c r="H44" s="31">
        <v>2.2577859245289669</v>
      </c>
      <c r="I44" s="31">
        <v>0.68194476267691273</v>
      </c>
      <c r="J44" s="31">
        <v>8.46537532826903E-2</v>
      </c>
      <c r="K44" s="31">
        <v>9.4153726844916005E-2</v>
      </c>
      <c r="L44" s="31">
        <v>0.69176198953064139</v>
      </c>
      <c r="M44" s="31">
        <v>37.391825440188939</v>
      </c>
      <c r="N44" s="31">
        <v>1332.904453883709</v>
      </c>
      <c r="O44" s="31">
        <v>0.30984190210973434</v>
      </c>
      <c r="P44" s="31">
        <v>7.1919558665421146</v>
      </c>
      <c r="Q44" s="31">
        <v>12.704231806404991</v>
      </c>
      <c r="R44" s="31">
        <v>12.756226095845744</v>
      </c>
      <c r="S44" s="31">
        <v>10.62357896963181</v>
      </c>
      <c r="T44" s="31">
        <v>126.03680138181433</v>
      </c>
      <c r="U44" s="31">
        <v>2.7327846026402522E-2</v>
      </c>
      <c r="V44" s="31">
        <v>1.7974161481925375</v>
      </c>
      <c r="W44" s="31">
        <v>0.40546733172356658</v>
      </c>
      <c r="X44" s="31">
        <v>0.95267638401748411</v>
      </c>
      <c r="Y44" s="31">
        <v>4.9676577894495651E-2</v>
      </c>
      <c r="Z44" s="31">
        <v>5.2011914623614217</v>
      </c>
      <c r="AA44" s="31">
        <v>21.062093519220259</v>
      </c>
      <c r="AB44" s="31">
        <v>0.43588839734212242</v>
      </c>
      <c r="AC44" s="31">
        <v>0.32077832807515377</v>
      </c>
      <c r="AD44" s="31">
        <v>0.45287026102895811</v>
      </c>
      <c r="AE44" s="31">
        <v>5.0672400726157534</v>
      </c>
      <c r="AF44" s="31">
        <v>0.33135343779191706</v>
      </c>
      <c r="AG44" s="31">
        <v>1</v>
      </c>
      <c r="AH44" s="31">
        <v>0.12671625218111637</v>
      </c>
      <c r="AI44" s="31">
        <v>3.3408534113541424</v>
      </c>
      <c r="AJ44" s="31">
        <v>1.6243985406348591</v>
      </c>
      <c r="AK44" s="31">
        <v>2.8044309709713238</v>
      </c>
      <c r="AL44" s="31">
        <v>336.6409926502987</v>
      </c>
      <c r="AM44" s="31">
        <v>8.8125914306360922E-2</v>
      </c>
      <c r="AN44" s="110">
        <v>1.592770149990306</v>
      </c>
    </row>
    <row r="45" spans="1:40" x14ac:dyDescent="0.2">
      <c r="A45" s="33">
        <v>44831</v>
      </c>
      <c r="B45" s="31">
        <v>0.32337791552569711</v>
      </c>
      <c r="C45" s="31">
        <v>5.6650788479656253E-2</v>
      </c>
      <c r="D45" s="31">
        <v>3.3199792204133029E-2</v>
      </c>
      <c r="E45" s="31">
        <v>0.12081216486312769</v>
      </c>
      <c r="F45" s="31">
        <v>8.7283069039296307E-2</v>
      </c>
      <c r="G45" s="31">
        <v>0.63184031415917519</v>
      </c>
      <c r="H45" s="31">
        <v>2.2628617717239132</v>
      </c>
      <c r="I45" s="31">
        <v>0.6825037640988616</v>
      </c>
      <c r="J45" s="31">
        <v>8.4456693052045825E-2</v>
      </c>
      <c r="K45" s="31">
        <v>9.4485485106495376E-2</v>
      </c>
      <c r="L45" s="31">
        <v>0.69117660007220028</v>
      </c>
      <c r="M45" s="31">
        <v>37.366275435182658</v>
      </c>
      <c r="N45" s="31">
        <v>1331.3023341815397</v>
      </c>
      <c r="O45" s="31">
        <v>0.30855044772965406</v>
      </c>
      <c r="P45" s="31">
        <v>7.1940514030623479</v>
      </c>
      <c r="Q45" s="31">
        <v>12.789131219568031</v>
      </c>
      <c r="R45" s="31">
        <v>12.745987162441777</v>
      </c>
      <c r="S45" s="31">
        <v>10.618720998828946</v>
      </c>
      <c r="T45" s="31">
        <v>125.5861868577919</v>
      </c>
      <c r="U45" s="31">
        <v>2.734804927227422E-2</v>
      </c>
      <c r="V45" s="31">
        <v>1.7925915490477493</v>
      </c>
      <c r="W45" s="31">
        <v>0.40581828427531191</v>
      </c>
      <c r="X45" s="31">
        <v>0.95120319089924554</v>
      </c>
      <c r="Y45" s="31">
        <v>4.9615665695191637E-2</v>
      </c>
      <c r="Z45" s="31">
        <v>5.2019406020797199</v>
      </c>
      <c r="AA45" s="31">
        <v>20.81480633601296</v>
      </c>
      <c r="AB45" s="31">
        <v>0.43895996407596882</v>
      </c>
      <c r="AC45" s="31">
        <v>0.32335150079684433</v>
      </c>
      <c r="AD45" s="31">
        <v>0.45393711533551107</v>
      </c>
      <c r="AE45" s="31">
        <v>5.0980426685920071</v>
      </c>
      <c r="AF45" s="31">
        <v>0.3311526507180404</v>
      </c>
      <c r="AG45" s="31">
        <v>1</v>
      </c>
      <c r="AH45" s="31">
        <v>0.12669384448768634</v>
      </c>
      <c r="AI45" s="31">
        <v>3.3423436908420139</v>
      </c>
      <c r="AJ45" s="31">
        <v>1.6230265996319548</v>
      </c>
      <c r="AK45" s="31">
        <v>2.7953827053965292</v>
      </c>
      <c r="AL45" s="31">
        <v>339.42926575858701</v>
      </c>
      <c r="AM45" s="31">
        <v>8.8049096176027755E-2</v>
      </c>
      <c r="AN45" s="110">
        <v>1.5853591962878504</v>
      </c>
    </row>
    <row r="46" spans="1:40" x14ac:dyDescent="0.2">
      <c r="A46" s="33">
        <v>44832</v>
      </c>
      <c r="B46" s="31">
        <v>0.32823028938102133</v>
      </c>
      <c r="C46" s="31">
        <v>5.828730763043595E-2</v>
      </c>
      <c r="D46" s="31">
        <v>3.3701538956512414E-2</v>
      </c>
      <c r="E46" s="31">
        <v>0.12158828891629579</v>
      </c>
      <c r="F46" s="31">
        <v>8.7234346792500042E-2</v>
      </c>
      <c r="G46" s="31">
        <v>0.64337676729762094</v>
      </c>
      <c r="H46" s="31">
        <v>2.2597279568162727</v>
      </c>
      <c r="I46" s="31">
        <v>0.68259245357213083</v>
      </c>
      <c r="J46" s="31">
        <v>8.6993046990902115E-2</v>
      </c>
      <c r="K46" s="31">
        <v>9.7306379251791877E-2</v>
      </c>
      <c r="L46" s="31">
        <v>0.70146746027490314</v>
      </c>
      <c r="M46" s="31">
        <v>37.866194791499098</v>
      </c>
      <c r="N46" s="31">
        <v>1363.7907305128069</v>
      </c>
      <c r="O46" s="31">
        <v>0.31435108227429531</v>
      </c>
      <c r="P46" s="31">
        <v>7.275278388474808</v>
      </c>
      <c r="Q46" s="31">
        <v>12.844299068761508</v>
      </c>
      <c r="R46" s="31">
        <v>12.883621999392282</v>
      </c>
      <c r="S46" s="31">
        <v>10.769120775019216</v>
      </c>
      <c r="T46" s="31">
        <v>127.30620051119811</v>
      </c>
      <c r="U46" s="31">
        <v>2.7720878688759006E-2</v>
      </c>
      <c r="V46" s="31">
        <v>1.7977728922015479</v>
      </c>
      <c r="W46" s="31">
        <v>0.4136057339982484</v>
      </c>
      <c r="X46" s="31">
        <v>0.95190984324449945</v>
      </c>
      <c r="Y46" s="31">
        <v>5.1191306057518725E-2</v>
      </c>
      <c r="Z46" s="31">
        <v>5.2505049421774181</v>
      </c>
      <c r="AA46" s="31">
        <v>20.689223729601231</v>
      </c>
      <c r="AB46" s="31">
        <v>0.4408547375194381</v>
      </c>
      <c r="AC46" s="31">
        <v>0.3253078806727796</v>
      </c>
      <c r="AD46" s="31">
        <v>0.45391173789479328</v>
      </c>
      <c r="AE46" s="31">
        <v>5.0851698929343847</v>
      </c>
      <c r="AF46" s="31">
        <v>0.33647916778379544</v>
      </c>
      <c r="AG46" s="31">
        <v>1</v>
      </c>
      <c r="AH46" s="31">
        <v>0.12816594276726187</v>
      </c>
      <c r="AI46" s="31">
        <v>3.3701538956512418</v>
      </c>
      <c r="AJ46" s="31">
        <v>1.6537079736178886</v>
      </c>
      <c r="AK46" s="31">
        <v>2.8340214846193721</v>
      </c>
      <c r="AL46" s="31">
        <v>345.59493806638426</v>
      </c>
      <c r="AM46" s="31">
        <v>8.9370296888126269E-2</v>
      </c>
      <c r="AN46" s="110">
        <v>1.5948486960873687</v>
      </c>
    </row>
    <row r="47" spans="1:40" x14ac:dyDescent="0.2">
      <c r="A47" s="33">
        <v>44833</v>
      </c>
      <c r="B47" s="31">
        <v>0.32936650285181329</v>
      </c>
      <c r="C47" s="31">
        <v>5.8282813789145176E-2</v>
      </c>
      <c r="D47" s="31">
        <v>3.3831653334289911E-2</v>
      </c>
      <c r="E47" s="31">
        <v>0.12265487678014132</v>
      </c>
      <c r="F47" s="31">
        <v>8.7482512465473325E-2</v>
      </c>
      <c r="G47" s="31">
        <v>0.63848333751838426</v>
      </c>
      <c r="H47" s="31">
        <v>2.2391218567277682</v>
      </c>
      <c r="I47" s="31">
        <v>0.67934139254582626</v>
      </c>
      <c r="J47" s="31">
        <v>8.8011622484485422E-2</v>
      </c>
      <c r="K47" s="31">
        <v>9.9678946802023161E-2</v>
      </c>
      <c r="L47" s="31">
        <v>0.70396742834594828</v>
      </c>
      <c r="M47" s="31">
        <v>38.465401585536462</v>
      </c>
      <c r="N47" s="31">
        <v>1368.5116762922839</v>
      </c>
      <c r="O47" s="31">
        <v>0.31895469383362629</v>
      </c>
      <c r="P47" s="31">
        <v>7.3053951286006384</v>
      </c>
      <c r="Q47" s="31">
        <v>12.802668866807762</v>
      </c>
      <c r="R47" s="31">
        <v>12.954227499372241</v>
      </c>
      <c r="S47" s="31">
        <v>10.815367507264051</v>
      </c>
      <c r="T47" s="31">
        <v>128.24102306560962</v>
      </c>
      <c r="U47" s="31">
        <v>2.7783656777989021E-2</v>
      </c>
      <c r="V47" s="31">
        <v>1.8080317107292752</v>
      </c>
      <c r="W47" s="31">
        <v>0.41548588442084872</v>
      </c>
      <c r="X47" s="31">
        <v>0.95956343939448285</v>
      </c>
      <c r="Y47" s="31">
        <v>5.1323671844172615E-2</v>
      </c>
      <c r="Z47" s="31">
        <v>5.2498475445707928</v>
      </c>
      <c r="AA47" s="31">
        <v>20.536643110808193</v>
      </c>
      <c r="AB47" s="31">
        <v>0.44328658033504315</v>
      </c>
      <c r="AC47" s="31">
        <v>0.32643397783118699</v>
      </c>
      <c r="AD47" s="31">
        <v>0.45191376403486744</v>
      </c>
      <c r="AE47" s="31">
        <v>5.022061197402877</v>
      </c>
      <c r="AF47" s="31">
        <v>0.33701617821142876</v>
      </c>
      <c r="AG47" s="31">
        <v>1</v>
      </c>
      <c r="AH47" s="31">
        <v>0.12846611902285038</v>
      </c>
      <c r="AI47" s="31">
        <v>3.396168884743695</v>
      </c>
      <c r="AJ47" s="31">
        <v>1.6587240377372026</v>
      </c>
      <c r="AK47" s="31">
        <v>2.8413208020949168</v>
      </c>
      <c r="AL47" s="31">
        <v>345.26670732144777</v>
      </c>
      <c r="AM47" s="31">
        <v>8.9679664239337084E-2</v>
      </c>
      <c r="AN47" s="110">
        <v>1.6166014994439859</v>
      </c>
    </row>
    <row r="48" spans="1:40" x14ac:dyDescent="0.2">
      <c r="A48" s="33">
        <v>44834</v>
      </c>
      <c r="B48" s="31">
        <v>0.33189047532983912</v>
      </c>
      <c r="C48" s="31">
        <v>5.7852882703777329E-2</v>
      </c>
      <c r="D48" s="31">
        <v>3.4086390746430502E-2</v>
      </c>
      <c r="E48" s="31">
        <v>0.12494126152177841</v>
      </c>
      <c r="F48" s="31">
        <v>8.917404662931501E-2</v>
      </c>
      <c r="G48" s="31">
        <v>0.64282486896801005</v>
      </c>
      <c r="H48" s="31">
        <v>2.2663112235676848</v>
      </c>
      <c r="I48" s="31">
        <v>0.68532441713356218</v>
      </c>
      <c r="J48" s="31">
        <v>8.8550515091270543E-2</v>
      </c>
      <c r="K48" s="31">
        <v>0.1008494487619736</v>
      </c>
      <c r="L48" s="31">
        <v>0.70936200975962405</v>
      </c>
      <c r="M48" s="31">
        <v>38.996927525754558</v>
      </c>
      <c r="N48" s="31">
        <v>1375.8358937285377</v>
      </c>
      <c r="O48" s="31">
        <v>0.32195915416591359</v>
      </c>
      <c r="P48" s="31">
        <v>7.3657148020965106</v>
      </c>
      <c r="Q48" s="31">
        <v>13.010121091632024</v>
      </c>
      <c r="R48" s="31">
        <v>13.080607265497919</v>
      </c>
      <c r="S48" s="31">
        <v>10.902765226820891</v>
      </c>
      <c r="T48" s="31">
        <v>130.12470630760888</v>
      </c>
      <c r="U48" s="31">
        <v>2.8005602747153441E-2</v>
      </c>
      <c r="V48" s="31">
        <v>1.8199891559732513</v>
      </c>
      <c r="W48" s="31">
        <v>0.41885053316464843</v>
      </c>
      <c r="X48" s="31">
        <v>0.98338152900777143</v>
      </c>
      <c r="Y48" s="31">
        <v>5.0551238026387127E-2</v>
      </c>
      <c r="Z48" s="31">
        <v>5.3090547623350801</v>
      </c>
      <c r="AA48" s="31">
        <v>20.572022410988613</v>
      </c>
      <c r="AB48" s="31">
        <v>0.44723477317910709</v>
      </c>
      <c r="AC48" s="31">
        <v>0.32893547804084583</v>
      </c>
      <c r="AD48" s="31">
        <v>0.45603650822338687</v>
      </c>
      <c r="AE48" s="31">
        <v>5.3497198626423277</v>
      </c>
      <c r="AF48" s="31">
        <v>0.33941803723115843</v>
      </c>
      <c r="AG48" s="31">
        <v>1</v>
      </c>
      <c r="AH48" s="31">
        <v>0.12965841315741911</v>
      </c>
      <c r="AI48" s="31">
        <v>3.4131574191216338</v>
      </c>
      <c r="AJ48" s="31">
        <v>1.6717874570757272</v>
      </c>
      <c r="AK48" s="31">
        <v>2.8739381890475326</v>
      </c>
      <c r="AL48" s="31">
        <v>347.73179107175127</v>
      </c>
      <c r="AM48" s="31">
        <v>9.0366889571660933E-2</v>
      </c>
      <c r="AN48" s="110">
        <v>1.6398156515452738</v>
      </c>
    </row>
    <row r="49" spans="1:40" x14ac:dyDescent="0.2">
      <c r="A49" s="33">
        <v>44835</v>
      </c>
      <c r="B49" s="31">
        <v>0.33189047532983912</v>
      </c>
      <c r="C49" s="31">
        <v>5.7852882703777329E-2</v>
      </c>
      <c r="D49" s="31">
        <v>3.4086390746430502E-2</v>
      </c>
      <c r="E49" s="31">
        <v>0.12494126152177841</v>
      </c>
      <c r="F49" s="31">
        <v>8.917404662931501E-2</v>
      </c>
      <c r="G49" s="31">
        <v>0.64282486896801005</v>
      </c>
      <c r="H49" s="31">
        <v>2.2663112235676848</v>
      </c>
      <c r="I49" s="31">
        <v>0.68532441713356218</v>
      </c>
      <c r="J49" s="31">
        <v>8.8550515091270543E-2</v>
      </c>
      <c r="K49" s="31">
        <v>0.1008494487619736</v>
      </c>
      <c r="L49" s="31">
        <v>0.70936200975962405</v>
      </c>
      <c r="M49" s="31">
        <v>38.996927525754558</v>
      </c>
      <c r="N49" s="31">
        <v>1375.8358937285377</v>
      </c>
      <c r="O49" s="31">
        <v>0.32195915416591359</v>
      </c>
      <c r="P49" s="31">
        <v>7.3657148020965106</v>
      </c>
      <c r="Q49" s="31">
        <v>13.010121091632024</v>
      </c>
      <c r="R49" s="31">
        <v>13.080607265497919</v>
      </c>
      <c r="S49" s="31">
        <v>10.902765226820891</v>
      </c>
      <c r="T49" s="31">
        <v>130.12470630760888</v>
      </c>
      <c r="U49" s="31">
        <v>2.8005602747153441E-2</v>
      </c>
      <c r="V49" s="31">
        <v>1.8199891559732513</v>
      </c>
      <c r="W49" s="31">
        <v>0.41885053316464843</v>
      </c>
      <c r="X49" s="31">
        <v>0.98338152900777143</v>
      </c>
      <c r="Y49" s="31">
        <v>5.0551238026387127E-2</v>
      </c>
      <c r="Z49" s="31">
        <v>5.3090547623350801</v>
      </c>
      <c r="AA49" s="31">
        <v>20.572022410988613</v>
      </c>
      <c r="AB49" s="31">
        <v>0.44723477317910709</v>
      </c>
      <c r="AC49" s="31">
        <v>0.32893547804084583</v>
      </c>
      <c r="AD49" s="31">
        <v>0.45603650822338687</v>
      </c>
      <c r="AE49" s="31">
        <v>5.3497198626423277</v>
      </c>
      <c r="AF49" s="31">
        <v>0.33941803723115843</v>
      </c>
      <c r="AG49" s="31">
        <v>1</v>
      </c>
      <c r="AH49" s="31">
        <v>0.12965841315741911</v>
      </c>
      <c r="AI49" s="31">
        <v>3.4131574191216338</v>
      </c>
      <c r="AJ49" s="31">
        <v>1.6717874570757272</v>
      </c>
      <c r="AK49" s="31">
        <v>2.8739381890475326</v>
      </c>
      <c r="AL49" s="31">
        <v>347.73179107175127</v>
      </c>
      <c r="AM49" s="31">
        <v>9.0366889571660933E-2</v>
      </c>
      <c r="AN49" s="110">
        <v>1.6398156515452738</v>
      </c>
    </row>
    <row r="50" spans="1:40" x14ac:dyDescent="0.2">
      <c r="A50" s="33">
        <v>44836</v>
      </c>
      <c r="B50" s="31">
        <v>0.33189047532983912</v>
      </c>
      <c r="C50" s="31">
        <v>5.7852882703777329E-2</v>
      </c>
      <c r="D50" s="31">
        <v>3.4086390746430502E-2</v>
      </c>
      <c r="E50" s="31">
        <v>0.12494126152177841</v>
      </c>
      <c r="F50" s="31">
        <v>8.917404662931501E-2</v>
      </c>
      <c r="G50" s="31">
        <v>0.64282486896801005</v>
      </c>
      <c r="H50" s="31">
        <v>2.2663112235676848</v>
      </c>
      <c r="I50" s="31">
        <v>0.68532441713356218</v>
      </c>
      <c r="J50" s="31">
        <v>8.8550515091270543E-2</v>
      </c>
      <c r="K50" s="31">
        <v>0.1008494487619736</v>
      </c>
      <c r="L50" s="31">
        <v>0.70936200975962405</v>
      </c>
      <c r="M50" s="31">
        <v>38.996927525754558</v>
      </c>
      <c r="N50" s="31">
        <v>1375.8358937285377</v>
      </c>
      <c r="O50" s="31">
        <v>0.32195915416591359</v>
      </c>
      <c r="P50" s="31">
        <v>7.3657148020965106</v>
      </c>
      <c r="Q50" s="31">
        <v>13.010121091632024</v>
      </c>
      <c r="R50" s="31">
        <v>13.080607265497919</v>
      </c>
      <c r="S50" s="31">
        <v>10.902765226820891</v>
      </c>
      <c r="T50" s="31">
        <v>130.12470630760888</v>
      </c>
      <c r="U50" s="31">
        <v>2.8005602747153441E-2</v>
      </c>
      <c r="V50" s="31">
        <v>1.8199891559732513</v>
      </c>
      <c r="W50" s="31">
        <v>0.41885053316464843</v>
      </c>
      <c r="X50" s="31">
        <v>0.98338152900777143</v>
      </c>
      <c r="Y50" s="31">
        <v>5.0551238026387127E-2</v>
      </c>
      <c r="Z50" s="31">
        <v>5.3090547623350801</v>
      </c>
      <c r="AA50" s="31">
        <v>20.572022410988613</v>
      </c>
      <c r="AB50" s="31">
        <v>0.44723477317910709</v>
      </c>
      <c r="AC50" s="31">
        <v>0.32893547804084583</v>
      </c>
      <c r="AD50" s="31">
        <v>0.45603650822338687</v>
      </c>
      <c r="AE50" s="31">
        <v>5.3497198626423277</v>
      </c>
      <c r="AF50" s="31">
        <v>0.33941803723115843</v>
      </c>
      <c r="AG50" s="31">
        <v>1</v>
      </c>
      <c r="AH50" s="31">
        <v>0.12965841315741911</v>
      </c>
      <c r="AI50" s="31">
        <v>3.4131574191216338</v>
      </c>
      <c r="AJ50" s="31">
        <v>1.6717874570757272</v>
      </c>
      <c r="AK50" s="31">
        <v>2.8739381890475326</v>
      </c>
      <c r="AL50" s="31">
        <v>347.73179107175127</v>
      </c>
      <c r="AM50" s="31">
        <v>9.0366889571660933E-2</v>
      </c>
      <c r="AN50" s="110">
        <v>1.6398156515452738</v>
      </c>
    </row>
    <row r="51" spans="1:40" x14ac:dyDescent="0.2">
      <c r="A51" s="33">
        <v>44837</v>
      </c>
      <c r="B51" s="31">
        <v>0.33379682643546543</v>
      </c>
      <c r="C51" s="31">
        <v>5.9218059872403077E-2</v>
      </c>
      <c r="D51" s="31">
        <v>3.428031335768944E-2</v>
      </c>
      <c r="E51" s="31">
        <v>0.12379809876947127</v>
      </c>
      <c r="F51" s="31">
        <v>9.0153952414708194E-2</v>
      </c>
      <c r="G51" s="31">
        <v>0.64648199647381721</v>
      </c>
      <c r="H51" s="31">
        <v>2.2682080084337568</v>
      </c>
      <c r="I51" s="31">
        <v>0.68786011596415664</v>
      </c>
      <c r="J51" s="31">
        <v>8.9281494810694889E-2</v>
      </c>
      <c r="K51" s="31">
        <v>0.10289546867331917</v>
      </c>
      <c r="L51" s="31">
        <v>0.71340676518167112</v>
      </c>
      <c r="M51" s="31">
        <v>38.689859497973359</v>
      </c>
      <c r="N51" s="31">
        <v>1390.4793063962049</v>
      </c>
      <c r="O51" s="31">
        <v>0.32138248177835949</v>
      </c>
      <c r="P51" s="31">
        <v>7.4062562480687797</v>
      </c>
      <c r="Q51" s="31">
        <v>13.107766690295726</v>
      </c>
      <c r="R51" s="31">
        <v>13.135030990421145</v>
      </c>
      <c r="S51" s="31">
        <v>10.964792700438048</v>
      </c>
      <c r="T51" s="31">
        <v>130.27337004925752</v>
      </c>
      <c r="U51" s="31">
        <v>2.8137666539433268E-2</v>
      </c>
      <c r="V51" s="31">
        <v>1.8194376283694131</v>
      </c>
      <c r="W51" s="31">
        <v>0.42223312794227241</v>
      </c>
      <c r="X51" s="31">
        <v>0.96765545195121527</v>
      </c>
      <c r="Y51" s="31">
        <v>5.1993020339167903E-2</v>
      </c>
      <c r="Z51" s="31">
        <v>5.3519821146191182</v>
      </c>
      <c r="AA51" s="31">
        <v>20.811749095734047</v>
      </c>
      <c r="AB51" s="31">
        <v>0.44637112165330717</v>
      </c>
      <c r="AC51" s="31">
        <v>0.33094316302233862</v>
      </c>
      <c r="AD51" s="31">
        <v>0.4572495774033481</v>
      </c>
      <c r="AE51" s="31">
        <v>5.2710980242470518</v>
      </c>
      <c r="AF51" s="31">
        <v>0.34153079957104171</v>
      </c>
      <c r="AG51" s="31">
        <v>1</v>
      </c>
      <c r="AH51" s="31">
        <v>0.12999618299798243</v>
      </c>
      <c r="AI51" s="31">
        <v>3.4353018158023882</v>
      </c>
      <c r="AJ51" s="31">
        <v>1.685188214551866</v>
      </c>
      <c r="AK51" s="31">
        <v>2.8895614082919829</v>
      </c>
      <c r="AL51" s="31">
        <v>348.4377556028137</v>
      </c>
      <c r="AM51" s="31">
        <v>9.088100041805261E-2</v>
      </c>
      <c r="AN51" s="110">
        <v>1.621298871257975</v>
      </c>
    </row>
    <row r="52" spans="1:40" x14ac:dyDescent="0.2">
      <c r="A52" s="33">
        <v>44838</v>
      </c>
      <c r="B52" s="31">
        <v>0.33898821335942325</v>
      </c>
      <c r="C52" s="31">
        <v>5.999464663153134E-2</v>
      </c>
      <c r="D52" s="31">
        <v>3.4819969910377224E-2</v>
      </c>
      <c r="E52" s="31">
        <v>0.12470579548286459</v>
      </c>
      <c r="F52" s="31">
        <v>9.0370397718357434E-2</v>
      </c>
      <c r="G52" s="31">
        <v>0.65657218278984331</v>
      </c>
      <c r="H52" s="31">
        <v>2.2665054502828976</v>
      </c>
      <c r="I52" s="31">
        <v>0.68741866110408612</v>
      </c>
      <c r="J52" s="31">
        <v>9.2142547280396503E-2</v>
      </c>
      <c r="K52" s="31">
        <v>0.10589516627747061</v>
      </c>
      <c r="L52" s="31">
        <v>0.72447689283110117</v>
      </c>
      <c r="M52" s="31">
        <v>38.703008039282643</v>
      </c>
      <c r="N52" s="31">
        <v>1407.1052121503003</v>
      </c>
      <c r="O52" s="31">
        <v>0.32310347692052094</v>
      </c>
      <c r="P52" s="31">
        <v>7.5178830196690134</v>
      </c>
      <c r="Q52" s="31">
        <v>13.100061840635759</v>
      </c>
      <c r="R52" s="31">
        <v>13.299428666365154</v>
      </c>
      <c r="S52" s="31">
        <v>11.140544382193589</v>
      </c>
      <c r="T52" s="31">
        <v>130.6526494558947</v>
      </c>
      <c r="U52" s="31">
        <v>2.8548221850973297E-2</v>
      </c>
      <c r="V52" s="31">
        <v>1.8421125499570805</v>
      </c>
      <c r="W52" s="31">
        <v>0.42854637586184613</v>
      </c>
      <c r="X52" s="31">
        <v>0.96249873088247506</v>
      </c>
      <c r="Y52" s="31">
        <v>5.2887588492103774E-2</v>
      </c>
      <c r="Z52" s="31">
        <v>5.4096711370370025</v>
      </c>
      <c r="AA52" s="31">
        <v>21.136575505570271</v>
      </c>
      <c r="AB52" s="31">
        <v>0.44451418181146907</v>
      </c>
      <c r="AC52" s="31">
        <v>0.33597002113657548</v>
      </c>
      <c r="AD52" s="31">
        <v>0.45618083309489305</v>
      </c>
      <c r="AE52" s="31">
        <v>5.445667925015921</v>
      </c>
      <c r="AF52" s="31">
        <v>0.34686135698660731</v>
      </c>
      <c r="AG52" s="31">
        <v>1</v>
      </c>
      <c r="AH52" s="31">
        <v>0.1313328964492399</v>
      </c>
      <c r="AI52" s="31">
        <v>3.4575376351033289</v>
      </c>
      <c r="AJ52" s="31">
        <v>1.7137055462743325</v>
      </c>
      <c r="AK52" s="31">
        <v>2.9204470985665889</v>
      </c>
      <c r="AL52" s="31">
        <v>353.04542056247288</v>
      </c>
      <c r="AM52" s="31">
        <v>9.2299456356202056E-2</v>
      </c>
      <c r="AN52" s="110">
        <v>1.6272024957772997</v>
      </c>
    </row>
    <row r="53" spans="1:40" x14ac:dyDescent="0.2">
      <c r="A53" s="33">
        <v>44839</v>
      </c>
      <c r="B53" s="31">
        <v>0.33497199978110576</v>
      </c>
      <c r="C53" s="31">
        <v>5.9156162784334464E-2</v>
      </c>
      <c r="D53" s="31">
        <v>3.4402874810747705E-2</v>
      </c>
      <c r="E53" s="31">
        <v>0.12416774593677604</v>
      </c>
      <c r="F53" s="31">
        <v>8.9710147571186227E-2</v>
      </c>
      <c r="G53" s="31">
        <v>0.64879334561573121</v>
      </c>
      <c r="H53" s="31">
        <v>2.2577114609365023</v>
      </c>
      <c r="I53" s="31">
        <v>0.68627898068258508</v>
      </c>
      <c r="J53" s="31">
        <v>9.012969482497582E-2</v>
      </c>
      <c r="K53" s="31">
        <v>0.10329983035698</v>
      </c>
      <c r="L53" s="31">
        <v>0.7159482679994893</v>
      </c>
      <c r="M53" s="31">
        <v>38.836394812206997</v>
      </c>
      <c r="N53" s="31">
        <v>1385.417996753069</v>
      </c>
      <c r="O53" s="31">
        <v>0.3215464876598384</v>
      </c>
      <c r="P53" s="31">
        <v>7.4452308421955085</v>
      </c>
      <c r="Q53" s="31">
        <v>12.968570438335673</v>
      </c>
      <c r="R53" s="31">
        <v>13.191112894693639</v>
      </c>
      <c r="S53" s="31">
        <v>11.008555115740318</v>
      </c>
      <c r="T53" s="31">
        <v>129.11384323525658</v>
      </c>
      <c r="U53" s="31">
        <v>2.8230057824556284E-2</v>
      </c>
      <c r="V53" s="31">
        <v>1.8288612028237354</v>
      </c>
      <c r="W53" s="31">
        <v>0.42219222560697539</v>
      </c>
      <c r="X53" s="31">
        <v>0.96102770835993501</v>
      </c>
      <c r="Y53" s="31">
        <v>5.2315718429069152E-2</v>
      </c>
      <c r="Z53" s="31">
        <v>5.3519636635595846</v>
      </c>
      <c r="AA53" s="31">
        <v>20.316119735137995</v>
      </c>
      <c r="AB53" s="31">
        <v>0.44434614472556139</v>
      </c>
      <c r="AC53" s="31">
        <v>0.3321263749293154</v>
      </c>
      <c r="AD53" s="31">
        <v>0.45494427317998576</v>
      </c>
      <c r="AE53" s="31">
        <v>5.4495540030280365</v>
      </c>
      <c r="AF53" s="31">
        <v>0.34293427701063456</v>
      </c>
      <c r="AG53" s="31">
        <v>1</v>
      </c>
      <c r="AH53" s="31">
        <v>0.12998668393498841</v>
      </c>
      <c r="AI53" s="31">
        <v>3.4174859998905527</v>
      </c>
      <c r="AJ53" s="31">
        <v>1.6770945440615823</v>
      </c>
      <c r="AK53" s="31">
        <v>2.8784589846956457</v>
      </c>
      <c r="AL53" s="31">
        <v>348.40663249484686</v>
      </c>
      <c r="AM53" s="31">
        <v>9.1205924736870905E-2</v>
      </c>
      <c r="AN53" s="110">
        <v>1.6209846591634591</v>
      </c>
    </row>
    <row r="54" spans="1:40" x14ac:dyDescent="0.2">
      <c r="A54" s="33">
        <v>44840</v>
      </c>
      <c r="B54" s="31">
        <v>0.33032036407461368</v>
      </c>
      <c r="C54" s="31">
        <v>5.7579191624844851E-2</v>
      </c>
      <c r="D54" s="31">
        <v>3.3929631428417241E-2</v>
      </c>
      <c r="E54" s="31">
        <v>0.1236396668645333</v>
      </c>
      <c r="F54" s="31">
        <v>8.9084956739157811E-2</v>
      </c>
      <c r="G54" s="31">
        <v>0.63978378572841899</v>
      </c>
      <c r="H54" s="31">
        <v>2.2500134909071283</v>
      </c>
      <c r="I54" s="31">
        <v>0.6833324339395247</v>
      </c>
      <c r="J54" s="31">
        <v>8.8032665983127367E-2</v>
      </c>
      <c r="K54" s="31">
        <v>0.10035436116057776</v>
      </c>
      <c r="L54" s="31">
        <v>0.70600615185365057</v>
      </c>
      <c r="M54" s="31">
        <v>38.878096163186008</v>
      </c>
      <c r="N54" s="31">
        <v>1365.7294983181334</v>
      </c>
      <c r="O54" s="31">
        <v>0.31735110535499073</v>
      </c>
      <c r="P54" s="31">
        <v>7.3804255931502167</v>
      </c>
      <c r="Q54" s="31">
        <v>12.7983738959941</v>
      </c>
      <c r="R54" s="31">
        <v>13.052002950011692</v>
      </c>
      <c r="S54" s="31">
        <v>10.860180238519238</v>
      </c>
      <c r="T54" s="31">
        <v>126.66252945514722</v>
      </c>
      <c r="U54" s="31">
        <v>2.7863220189592214E-2</v>
      </c>
      <c r="V54" s="31">
        <v>1.8082312521360602</v>
      </c>
      <c r="W54" s="31">
        <v>0.41686903027359556</v>
      </c>
      <c r="X54" s="31">
        <v>0.96322378716744905</v>
      </c>
      <c r="Y54" s="31">
        <v>5.0869713812890106E-2</v>
      </c>
      <c r="Z54" s="31">
        <v>5.2884355944093677</v>
      </c>
      <c r="AA54" s="31">
        <v>19.912578921806702</v>
      </c>
      <c r="AB54" s="31">
        <v>0.44870757109708054</v>
      </c>
      <c r="AC54" s="31">
        <v>0.3275142553918659</v>
      </c>
      <c r="AD54" s="31">
        <v>0.45336643102548879</v>
      </c>
      <c r="AE54" s="31">
        <v>5.4413325418667817</v>
      </c>
      <c r="AF54" s="31">
        <v>0.33799219326174157</v>
      </c>
      <c r="AG54" s="31">
        <v>1</v>
      </c>
      <c r="AH54" s="31">
        <v>0.12852337524508481</v>
      </c>
      <c r="AI54" s="31">
        <v>3.3583364812116634</v>
      </c>
      <c r="AJ54" s="31">
        <v>1.6703451873437303</v>
      </c>
      <c r="AK54" s="31">
        <v>2.8365981328584535</v>
      </c>
      <c r="AL54" s="31">
        <v>343.11873797060781</v>
      </c>
      <c r="AM54" s="31">
        <v>8.9939380857302173E-2</v>
      </c>
      <c r="AN54" s="110">
        <v>1.6164445163959491</v>
      </c>
    </row>
    <row r="55" spans="1:40" x14ac:dyDescent="0.2">
      <c r="A55" s="33">
        <v>44841</v>
      </c>
      <c r="B55" s="31">
        <v>0.32784938941655356</v>
      </c>
      <c r="C55" s="31">
        <v>5.6844961793901305E-2</v>
      </c>
      <c r="D55" s="31">
        <v>3.3675819467257014E-2</v>
      </c>
      <c r="E55" s="31">
        <v>0.12262550881953865</v>
      </c>
      <c r="F55" s="31">
        <v>8.8748839534385476E-2</v>
      </c>
      <c r="G55" s="31">
        <v>0.63499785760194238</v>
      </c>
      <c r="H55" s="31">
        <v>2.2425551667499821</v>
      </c>
      <c r="I55" s="31">
        <v>0.68179140184246223</v>
      </c>
      <c r="J55" s="31">
        <v>8.6954581161179739E-2</v>
      </c>
      <c r="K55" s="31">
        <v>9.894308362493752E-2</v>
      </c>
      <c r="L55" s="31">
        <v>0.70068913804184818</v>
      </c>
      <c r="M55" s="31">
        <v>38.877383417839035</v>
      </c>
      <c r="N55" s="31">
        <v>1361.3154324073412</v>
      </c>
      <c r="O55" s="31">
        <v>0.31611976005141756</v>
      </c>
      <c r="P55" s="31">
        <v>7.393058630293508</v>
      </c>
      <c r="Q55" s="31">
        <v>12.863315003927729</v>
      </c>
      <c r="R55" s="31">
        <v>12.973112904377635</v>
      </c>
      <c r="S55" s="31">
        <v>10.778940227094195</v>
      </c>
      <c r="T55" s="31">
        <v>127.19952867242733</v>
      </c>
      <c r="U55" s="31">
        <v>2.7654788259658645E-2</v>
      </c>
      <c r="V55" s="31">
        <v>1.7871170463472112</v>
      </c>
      <c r="W55" s="31">
        <v>0.41491109048061126</v>
      </c>
      <c r="X55" s="31">
        <v>0.9541437549096623</v>
      </c>
      <c r="Y55" s="31">
        <v>5.0087481254016998E-2</v>
      </c>
      <c r="Z55" s="31">
        <v>5.2702992215953719</v>
      </c>
      <c r="AA55" s="31">
        <v>19.763622080982646</v>
      </c>
      <c r="AB55" s="31">
        <v>0.44508319645790184</v>
      </c>
      <c r="AC55" s="31">
        <v>0.3249303720631293</v>
      </c>
      <c r="AD55" s="31">
        <v>0.45233164321931013</v>
      </c>
      <c r="AE55" s="31">
        <v>5.4184817539098766</v>
      </c>
      <c r="AF55" s="31">
        <v>0.33546382917946155</v>
      </c>
      <c r="AG55" s="31">
        <v>1</v>
      </c>
      <c r="AH55" s="31">
        <v>0.1279100906948511</v>
      </c>
      <c r="AI55" s="31">
        <v>3.3546382917946151</v>
      </c>
      <c r="AJ55" s="31">
        <v>1.6569663643504964</v>
      </c>
      <c r="AK55" s="31">
        <v>2.8316253659930015</v>
      </c>
      <c r="AL55" s="31">
        <v>340.55202456616439</v>
      </c>
      <c r="AM55" s="31">
        <v>8.9266585731628934E-2</v>
      </c>
      <c r="AN55" s="110">
        <v>1.6177961865314576</v>
      </c>
    </row>
    <row r="56" spans="1:40" x14ac:dyDescent="0.2">
      <c r="A56" s="33">
        <v>44842</v>
      </c>
      <c r="B56" s="31">
        <v>0.32784938941655356</v>
      </c>
      <c r="C56" s="31">
        <v>5.6844961793901305E-2</v>
      </c>
      <c r="D56" s="31">
        <v>3.3675819467257014E-2</v>
      </c>
      <c r="E56" s="31">
        <v>0.12262550881953865</v>
      </c>
      <c r="F56" s="31">
        <v>8.8748839534385476E-2</v>
      </c>
      <c r="G56" s="31">
        <v>0.63499785760194238</v>
      </c>
      <c r="H56" s="31">
        <v>2.2425551667499821</v>
      </c>
      <c r="I56" s="31">
        <v>0.68179140184246223</v>
      </c>
      <c r="J56" s="31">
        <v>8.6954581161179739E-2</v>
      </c>
      <c r="K56" s="31">
        <v>9.894308362493752E-2</v>
      </c>
      <c r="L56" s="31">
        <v>0.70068913804184818</v>
      </c>
      <c r="M56" s="31">
        <v>38.877383417839035</v>
      </c>
      <c r="N56" s="31">
        <v>1361.3154324073412</v>
      </c>
      <c r="O56" s="31">
        <v>0.31611976005141756</v>
      </c>
      <c r="P56" s="31">
        <v>7.393058630293508</v>
      </c>
      <c r="Q56" s="31">
        <v>12.863315003927729</v>
      </c>
      <c r="R56" s="31">
        <v>12.973112904377635</v>
      </c>
      <c r="S56" s="31">
        <v>10.778940227094195</v>
      </c>
      <c r="T56" s="31">
        <v>127.19952867242733</v>
      </c>
      <c r="U56" s="31">
        <v>2.7654788259658645E-2</v>
      </c>
      <c r="V56" s="31">
        <v>1.7871170463472112</v>
      </c>
      <c r="W56" s="31">
        <v>0.41491109048061126</v>
      </c>
      <c r="X56" s="31">
        <v>0.9541437549096623</v>
      </c>
      <c r="Y56" s="31">
        <v>5.0087481254016998E-2</v>
      </c>
      <c r="Z56" s="31">
        <v>5.2702992215953719</v>
      </c>
      <c r="AA56" s="31">
        <v>19.763622080982646</v>
      </c>
      <c r="AB56" s="31">
        <v>0.44508319645790184</v>
      </c>
      <c r="AC56" s="31">
        <v>0.3249303720631293</v>
      </c>
      <c r="AD56" s="31">
        <v>0.45233164321931013</v>
      </c>
      <c r="AE56" s="31">
        <v>5.4184817539098766</v>
      </c>
      <c r="AF56" s="31">
        <v>0.33546382917946155</v>
      </c>
      <c r="AG56" s="31">
        <v>1</v>
      </c>
      <c r="AH56" s="31">
        <v>0.1279100906948511</v>
      </c>
      <c r="AI56" s="31">
        <v>3.3546382917946151</v>
      </c>
      <c r="AJ56" s="31">
        <v>1.6569663643504964</v>
      </c>
      <c r="AK56" s="31">
        <v>2.8316253659930015</v>
      </c>
      <c r="AL56" s="31">
        <v>340.55202456616439</v>
      </c>
      <c r="AM56" s="31">
        <v>8.9266585731628934E-2</v>
      </c>
      <c r="AN56" s="110">
        <v>1.6177961865314576</v>
      </c>
    </row>
    <row r="57" spans="1:40" x14ac:dyDescent="0.2">
      <c r="A57" s="33">
        <v>44843</v>
      </c>
      <c r="B57" s="31">
        <v>0.32784938941655356</v>
      </c>
      <c r="C57" s="31">
        <v>5.6844961793901305E-2</v>
      </c>
      <c r="D57" s="31">
        <v>3.3675819467257014E-2</v>
      </c>
      <c r="E57" s="31">
        <v>0.12262550881953865</v>
      </c>
      <c r="F57" s="31">
        <v>8.8748839534385476E-2</v>
      </c>
      <c r="G57" s="31">
        <v>0.63499785760194238</v>
      </c>
      <c r="H57" s="31">
        <v>2.2425551667499821</v>
      </c>
      <c r="I57" s="31">
        <v>0.68179140184246223</v>
      </c>
      <c r="J57" s="31">
        <v>8.6954581161179739E-2</v>
      </c>
      <c r="K57" s="31">
        <v>9.894308362493752E-2</v>
      </c>
      <c r="L57" s="31">
        <v>0.70068913804184818</v>
      </c>
      <c r="M57" s="31">
        <v>38.877383417839035</v>
      </c>
      <c r="N57" s="31">
        <v>1361.3154324073412</v>
      </c>
      <c r="O57" s="31">
        <v>0.31611976005141756</v>
      </c>
      <c r="P57" s="31">
        <v>7.393058630293508</v>
      </c>
      <c r="Q57" s="31">
        <v>12.863315003927729</v>
      </c>
      <c r="R57" s="31">
        <v>12.973112904377635</v>
      </c>
      <c r="S57" s="31">
        <v>10.778940227094195</v>
      </c>
      <c r="T57" s="31">
        <v>127.19952867242733</v>
      </c>
      <c r="U57" s="31">
        <v>2.7654788259658645E-2</v>
      </c>
      <c r="V57" s="31">
        <v>1.7871170463472112</v>
      </c>
      <c r="W57" s="31">
        <v>0.41491109048061126</v>
      </c>
      <c r="X57" s="31">
        <v>0.9541437549096623</v>
      </c>
      <c r="Y57" s="31">
        <v>5.0087481254016998E-2</v>
      </c>
      <c r="Z57" s="31">
        <v>5.2702992215953719</v>
      </c>
      <c r="AA57" s="31">
        <v>19.763622080982646</v>
      </c>
      <c r="AB57" s="31">
        <v>0.44508319645790184</v>
      </c>
      <c r="AC57" s="31">
        <v>0.3249303720631293</v>
      </c>
      <c r="AD57" s="31">
        <v>0.45233164321931013</v>
      </c>
      <c r="AE57" s="31">
        <v>5.4184817539098766</v>
      </c>
      <c r="AF57" s="31">
        <v>0.33546382917946155</v>
      </c>
      <c r="AG57" s="31">
        <v>1</v>
      </c>
      <c r="AH57" s="31">
        <v>0.1279100906948511</v>
      </c>
      <c r="AI57" s="31">
        <v>3.3546382917946151</v>
      </c>
      <c r="AJ57" s="31">
        <v>1.6569663643504964</v>
      </c>
      <c r="AK57" s="31">
        <v>2.8316253659930015</v>
      </c>
      <c r="AL57" s="31">
        <v>340.55202456616439</v>
      </c>
      <c r="AM57" s="31">
        <v>8.9266585731628934E-2</v>
      </c>
      <c r="AN57" s="110">
        <v>1.6177961865314576</v>
      </c>
    </row>
    <row r="58" spans="1:40" x14ac:dyDescent="0.2">
      <c r="A58" s="33">
        <v>44844</v>
      </c>
      <c r="B58" s="31">
        <v>0.32500376069586145</v>
      </c>
      <c r="C58" s="31">
        <v>5.5773331799559338E-2</v>
      </c>
      <c r="D58" s="31">
        <v>3.3377281857518294E-2</v>
      </c>
      <c r="E58" s="31">
        <v>0.12189078939218306</v>
      </c>
      <c r="F58" s="31">
        <v>8.8451566661652409E-2</v>
      </c>
      <c r="G58" s="31">
        <v>0.63297378131332349</v>
      </c>
      <c r="H58" s="31">
        <v>2.2335878808257603</v>
      </c>
      <c r="I58" s="31">
        <v>0.67826140818150449</v>
      </c>
      <c r="J58" s="31">
        <v>8.583235260284397E-2</v>
      </c>
      <c r="K58" s="31">
        <v>9.7822335878808259E-2</v>
      </c>
      <c r="L58" s="31">
        <v>0.69459610126447879</v>
      </c>
      <c r="M58" s="31">
        <v>38.859933988726766</v>
      </c>
      <c r="N58" s="31">
        <v>1354.7353797417952</v>
      </c>
      <c r="O58" s="31">
        <v>0.31483660882568953</v>
      </c>
      <c r="P58" s="31">
        <v>7.2886710143260398</v>
      </c>
      <c r="Q58" s="31">
        <v>12.816451495872084</v>
      </c>
      <c r="R58" s="31">
        <v>12.890780543486919</v>
      </c>
      <c r="S58" s="31">
        <v>10.684800594632382</v>
      </c>
      <c r="T58" s="31">
        <v>126.32487103025369</v>
      </c>
      <c r="U58" s="31">
        <v>2.746546796329561E-2</v>
      </c>
      <c r="V58" s="31">
        <v>1.7657661643556823</v>
      </c>
      <c r="W58" s="31">
        <v>0.41128739680208121</v>
      </c>
      <c r="X58" s="31">
        <v>0.9456336108874358</v>
      </c>
      <c r="Y58" s="31">
        <v>4.9251842740972121E-2</v>
      </c>
      <c r="Z58" s="31">
        <v>5.2207307253276234</v>
      </c>
      <c r="AA58" s="31">
        <v>19.237065418410598</v>
      </c>
      <c r="AB58" s="31">
        <v>0.44262062985019163</v>
      </c>
      <c r="AC58" s="31">
        <v>0.32209253966428047</v>
      </c>
      <c r="AD58" s="31">
        <v>0.45012432418083198</v>
      </c>
      <c r="AE58" s="31">
        <v>5.5578660484377629</v>
      </c>
      <c r="AF58" s="31">
        <v>0.33253400111493575</v>
      </c>
      <c r="AG58" s="31">
        <v>1</v>
      </c>
      <c r="AH58" s="31">
        <v>0.12718230968666769</v>
      </c>
      <c r="AI58" s="31">
        <v>3.3571953172700004</v>
      </c>
      <c r="AJ58" s="31">
        <v>1.6435302758138588</v>
      </c>
      <c r="AK58" s="31">
        <v>2.8137084000672501</v>
      </c>
      <c r="AL58" s="31">
        <v>338.46262753183322</v>
      </c>
      <c r="AM58" s="31">
        <v>8.8486961446230902E-2</v>
      </c>
      <c r="AN58" s="110">
        <v>1.6004990664625567</v>
      </c>
    </row>
    <row r="59" spans="1:40" x14ac:dyDescent="0.2">
      <c r="A59" s="33">
        <v>44845</v>
      </c>
      <c r="B59" s="31">
        <v>0.32336652667353422</v>
      </c>
      <c r="C59" s="31">
        <v>5.5204839007897723E-2</v>
      </c>
      <c r="D59" s="31">
        <v>3.3203905720348308E-2</v>
      </c>
      <c r="E59" s="31">
        <v>0.12146825501642057</v>
      </c>
      <c r="F59" s="31">
        <v>8.7764248043177756E-2</v>
      </c>
      <c r="G59" s="31">
        <v>0.63075270521320337</v>
      </c>
      <c r="H59" s="31">
        <v>2.2241298854521601</v>
      </c>
      <c r="I59" s="31">
        <v>0.67462602463526944</v>
      </c>
      <c r="J59" s="31">
        <v>8.5431029169638226E-2</v>
      </c>
      <c r="K59" s="31">
        <v>9.6524824568354511E-2</v>
      </c>
      <c r="L59" s="31">
        <v>0.6911522579395476</v>
      </c>
      <c r="M59" s="31">
        <v>38.96123334830115</v>
      </c>
      <c r="N59" s="31">
        <v>1351.9462567245128</v>
      </c>
      <c r="O59" s="31">
        <v>0.31480845593738166</v>
      </c>
      <c r="P59" s="31">
        <v>7.2423113834667232</v>
      </c>
      <c r="Q59" s="31">
        <v>12.766669308046524</v>
      </c>
      <c r="R59" s="31">
        <v>12.842388863942524</v>
      </c>
      <c r="S59" s="31">
        <v>10.635956223531172</v>
      </c>
      <c r="T59" s="31">
        <v>126.03079848913073</v>
      </c>
      <c r="U59" s="31">
        <v>2.7294258520651187E-2</v>
      </c>
      <c r="V59" s="31">
        <v>1.7678403197830548</v>
      </c>
      <c r="W59" s="31">
        <v>0.4112628437095539</v>
      </c>
      <c r="X59" s="31">
        <v>0.9463447705081135</v>
      </c>
      <c r="Y59" s="31">
        <v>4.9147274536217721E-2</v>
      </c>
      <c r="Z59" s="31">
        <v>5.177984979353214</v>
      </c>
      <c r="AA59" s="31">
        <v>19.088371765410251</v>
      </c>
      <c r="AB59" s="31">
        <v>0.43958724037437158</v>
      </c>
      <c r="AC59" s="31">
        <v>0.32048742262958169</v>
      </c>
      <c r="AD59" s="31">
        <v>0.44751137994488321</v>
      </c>
      <c r="AE59" s="31">
        <v>5.6789666922000048</v>
      </c>
      <c r="AF59" s="31">
        <v>0.33078880407124683</v>
      </c>
      <c r="AG59" s="31">
        <v>0.99999999999999989</v>
      </c>
      <c r="AH59" s="31">
        <v>0.12660133653820754</v>
      </c>
      <c r="AI59" s="31">
        <v>3.3545524181832591</v>
      </c>
      <c r="AJ59" s="31">
        <v>1.6365549362987222</v>
      </c>
      <c r="AK59" s="31">
        <v>2.8032964420613324</v>
      </c>
      <c r="AL59" s="31">
        <v>337.21616172288401</v>
      </c>
      <c r="AM59" s="31">
        <v>8.8045995227907056E-2</v>
      </c>
      <c r="AN59" s="110">
        <v>1.599936606883436</v>
      </c>
    </row>
    <row r="60" spans="1:40" x14ac:dyDescent="0.2">
      <c r="A60" s="33">
        <v>44846</v>
      </c>
      <c r="B60" s="31">
        <v>0.32400554021508032</v>
      </c>
      <c r="C60" s="31">
        <v>5.5366862809100782E-2</v>
      </c>
      <c r="D60" s="31">
        <v>3.3263345478284655E-2</v>
      </c>
      <c r="E60" s="31">
        <v>0.12186708777006343</v>
      </c>
      <c r="F60" s="31">
        <v>8.7981791395022629E-2</v>
      </c>
      <c r="G60" s="31">
        <v>0.63271373496951999</v>
      </c>
      <c r="H60" s="31">
        <v>2.2302012297865961</v>
      </c>
      <c r="I60" s="31">
        <v>0.67620618774977292</v>
      </c>
      <c r="J60" s="31">
        <v>8.5608673788960157E-2</v>
      </c>
      <c r="K60" s="31">
        <v>9.7950649740192158E-2</v>
      </c>
      <c r="L60" s="31">
        <v>0.69251806304200159</v>
      </c>
      <c r="M60" s="31">
        <v>39.231427487583041</v>
      </c>
      <c r="N60" s="31">
        <v>1354.6178751334328</v>
      </c>
      <c r="O60" s="31">
        <v>0.31387788589627097</v>
      </c>
      <c r="P60" s="31">
        <v>7.2480657768210817</v>
      </c>
      <c r="Q60" s="31">
        <v>12.716028689139238</v>
      </c>
      <c r="R60" s="31">
        <v>12.960398048573925</v>
      </c>
      <c r="S60" s="31">
        <v>10.656974230942279</v>
      </c>
      <c r="T60" s="31">
        <v>125.66848693903117</v>
      </c>
      <c r="U60" s="31">
        <v>2.7374661455806203E-2</v>
      </c>
      <c r="V60" s="31">
        <v>1.7624588674318282</v>
      </c>
      <c r="W60" s="31">
        <v>0.41286953146365779</v>
      </c>
      <c r="X60" s="31">
        <v>0.9485412825421472</v>
      </c>
      <c r="Y60" s="31">
        <v>4.9456123790283454E-2</v>
      </c>
      <c r="Z60" s="31">
        <v>5.1961571374379156</v>
      </c>
      <c r="AA60" s="31">
        <v>19.18784681481743</v>
      </c>
      <c r="AB60" s="31">
        <v>0.44028830291214177</v>
      </c>
      <c r="AC60" s="31">
        <v>0.32125307667198932</v>
      </c>
      <c r="AD60" s="31">
        <v>0.44868684551798371</v>
      </c>
      <c r="AE60" s="31">
        <v>5.6196130671442317</v>
      </c>
      <c r="AF60" s="31">
        <v>0.33144248498054751</v>
      </c>
      <c r="AG60" s="31">
        <v>1</v>
      </c>
      <c r="AH60" s="31">
        <v>0.12657803498804621</v>
      </c>
      <c r="AI60" s="31">
        <v>3.3444196448263388</v>
      </c>
      <c r="AJ60" s="31">
        <v>1.6371070902402229</v>
      </c>
      <c r="AK60" s="31">
        <v>2.8069834940407401</v>
      </c>
      <c r="AL60" s="31">
        <v>337.44144398472031</v>
      </c>
      <c r="AM60" s="31">
        <v>8.8219985355482436E-2</v>
      </c>
      <c r="AN60" s="110">
        <v>1.6136846841283425</v>
      </c>
    </row>
    <row r="61" spans="1:40" x14ac:dyDescent="0.2">
      <c r="A61" s="33">
        <v>44847</v>
      </c>
      <c r="B61" s="31">
        <v>0.32638716098531972</v>
      </c>
      <c r="C61" s="31">
        <v>5.5966302918281023E-2</v>
      </c>
      <c r="D61" s="31">
        <v>3.3503359044538446E-2</v>
      </c>
      <c r="E61" s="31">
        <v>0.12218746667614545</v>
      </c>
      <c r="F61" s="31">
        <v>8.8908043934169831E-2</v>
      </c>
      <c r="G61" s="31">
        <v>0.63715209895851843</v>
      </c>
      <c r="H61" s="31">
        <v>2.2316318913731203</v>
      </c>
      <c r="I61" s="31">
        <v>0.67586997476273414</v>
      </c>
      <c r="J61" s="31">
        <v>8.6846408132797773E-2</v>
      </c>
      <c r="K61" s="31">
        <v>0.10067358617993105</v>
      </c>
      <c r="L61" s="31">
        <v>0.69752603703835359</v>
      </c>
      <c r="M61" s="31">
        <v>38.925816656595458</v>
      </c>
      <c r="N61" s="31">
        <v>1364.9450822877047</v>
      </c>
      <c r="O61" s="31">
        <v>0.31506593680019906</v>
      </c>
      <c r="P61" s="31">
        <v>7.3021007357907086</v>
      </c>
      <c r="Q61" s="31">
        <v>12.770589698930083</v>
      </c>
      <c r="R61" s="31">
        <v>13.082500977499734</v>
      </c>
      <c r="S61" s="31">
        <v>10.74361070628799</v>
      </c>
      <c r="T61" s="31">
        <v>127.13628123555966</v>
      </c>
      <c r="U61" s="31">
        <v>2.7553051576440481E-2</v>
      </c>
      <c r="V61" s="31">
        <v>1.7744286069740163</v>
      </c>
      <c r="W61" s="31">
        <v>0.41677034088081616</v>
      </c>
      <c r="X61" s="31">
        <v>0.94162549319304722</v>
      </c>
      <c r="Y61" s="31">
        <v>5.0039099989336373E-2</v>
      </c>
      <c r="Z61" s="31">
        <v>5.2393985710731172</v>
      </c>
      <c r="AA61" s="31">
        <v>19.438915153023139</v>
      </c>
      <c r="AB61" s="31">
        <v>0.43624035829808405</v>
      </c>
      <c r="AC61" s="31">
        <v>0.32359684356449725</v>
      </c>
      <c r="AD61" s="31">
        <v>0.44841467315963462</v>
      </c>
      <c r="AE61" s="31">
        <v>5.5984075640706648</v>
      </c>
      <c r="AF61" s="31">
        <v>0.33381615895922939</v>
      </c>
      <c r="AG61" s="31">
        <v>1</v>
      </c>
      <c r="AH61" s="31">
        <v>0.12710162442682971</v>
      </c>
      <c r="AI61" s="31">
        <v>3.3777058969893008</v>
      </c>
      <c r="AJ61" s="31">
        <v>1.6459140511143495</v>
      </c>
      <c r="AK61" s="31">
        <v>2.8323499093591158</v>
      </c>
      <c r="AL61" s="31">
        <v>339.90331639000465</v>
      </c>
      <c r="AM61" s="31">
        <v>8.8863612128105784E-2</v>
      </c>
      <c r="AN61" s="110">
        <v>1.6230938755198523</v>
      </c>
    </row>
    <row r="62" spans="1:40" x14ac:dyDescent="0.2">
      <c r="A62" s="33">
        <v>44848</v>
      </c>
      <c r="B62" s="31">
        <v>0.32503495760836859</v>
      </c>
      <c r="C62" s="31">
        <v>5.4834769987786969E-2</v>
      </c>
      <c r="D62" s="31">
        <v>3.3367258438501156E-2</v>
      </c>
      <c r="E62" s="31">
        <v>0.12283838079898048</v>
      </c>
      <c r="F62" s="31">
        <v>8.8951625750039842E-2</v>
      </c>
      <c r="G62" s="31">
        <v>0.63627272244543964</v>
      </c>
      <c r="H62" s="31">
        <v>2.2384374391560615</v>
      </c>
      <c r="I62" s="31">
        <v>0.67700054870170101</v>
      </c>
      <c r="J62" s="31">
        <v>8.6013416641591595E-2</v>
      </c>
      <c r="K62" s="31">
        <v>9.8854806449899996E-2</v>
      </c>
      <c r="L62" s="31">
        <v>0.69470060357187113</v>
      </c>
      <c r="M62" s="31">
        <v>37.999362798024677</v>
      </c>
      <c r="N62" s="31">
        <v>1365.1167318618689</v>
      </c>
      <c r="O62" s="31">
        <v>0.31415827389064904</v>
      </c>
      <c r="P62" s="31">
        <v>7.2871125900490297</v>
      </c>
      <c r="Q62" s="31">
        <v>12.775014602545268</v>
      </c>
      <c r="R62" s="31">
        <v>13.163530806945502</v>
      </c>
      <c r="S62" s="31">
        <v>10.699683169017826</v>
      </c>
      <c r="T62" s="31">
        <v>127.47933518593909</v>
      </c>
      <c r="U62" s="31">
        <v>2.7483760199656621E-2</v>
      </c>
      <c r="V62" s="31">
        <v>1.7762890064959203</v>
      </c>
      <c r="W62" s="31">
        <v>0.41595128944899734</v>
      </c>
      <c r="X62" s="31">
        <v>0.94321822397649435</v>
      </c>
      <c r="Y62" s="31">
        <v>4.9232702621378133E-2</v>
      </c>
      <c r="Z62" s="31">
        <v>5.2206311839566704</v>
      </c>
      <c r="AA62" s="31">
        <v>19.381560082836259</v>
      </c>
      <c r="AB62" s="31">
        <v>0.43686390427810329</v>
      </c>
      <c r="AC62" s="31">
        <v>0.3222737490486221</v>
      </c>
      <c r="AD62" s="31">
        <v>0.44885569145264348</v>
      </c>
      <c r="AE62" s="31">
        <v>5.4560419137299325</v>
      </c>
      <c r="AF62" s="31">
        <v>0.33240703046179443</v>
      </c>
      <c r="AG62" s="31">
        <v>1</v>
      </c>
      <c r="AH62" s="31">
        <v>0.12621909127918296</v>
      </c>
      <c r="AI62" s="31">
        <v>3.387790502150557</v>
      </c>
      <c r="AJ62" s="31">
        <v>1.6424323415402586</v>
      </c>
      <c r="AK62" s="31">
        <v>2.8295307715453921</v>
      </c>
      <c r="AL62" s="31">
        <v>338.4365541533179</v>
      </c>
      <c r="AM62" s="31">
        <v>8.8500274350850491E-2</v>
      </c>
      <c r="AN62" s="110">
        <v>1.62435173549038</v>
      </c>
    </row>
    <row r="63" spans="1:40" x14ac:dyDescent="0.2">
      <c r="A63" s="33">
        <v>44849</v>
      </c>
      <c r="B63" s="31">
        <v>0.32503495760836859</v>
      </c>
      <c r="C63" s="31">
        <v>5.4834769987786969E-2</v>
      </c>
      <c r="D63" s="31">
        <v>3.3367258438501156E-2</v>
      </c>
      <c r="E63" s="31">
        <v>0.12283838079898048</v>
      </c>
      <c r="F63" s="31">
        <v>8.8951625750039842E-2</v>
      </c>
      <c r="G63" s="31">
        <v>0.63627272244543964</v>
      </c>
      <c r="H63" s="31">
        <v>2.2384374391560615</v>
      </c>
      <c r="I63" s="31">
        <v>0.67700054870170101</v>
      </c>
      <c r="J63" s="31">
        <v>8.6013416641591595E-2</v>
      </c>
      <c r="K63" s="31">
        <v>9.8854806449899996E-2</v>
      </c>
      <c r="L63" s="31">
        <v>0.69470060357187113</v>
      </c>
      <c r="M63" s="31">
        <v>37.999362798024677</v>
      </c>
      <c r="N63" s="31">
        <v>1365.1167318618689</v>
      </c>
      <c r="O63" s="31">
        <v>0.31415827389064904</v>
      </c>
      <c r="P63" s="31">
        <v>7.2871125900490297</v>
      </c>
      <c r="Q63" s="31">
        <v>12.775014602545268</v>
      </c>
      <c r="R63" s="31">
        <v>13.163530806945502</v>
      </c>
      <c r="S63" s="31">
        <v>10.699683169017826</v>
      </c>
      <c r="T63" s="31">
        <v>127.47933518593909</v>
      </c>
      <c r="U63" s="31">
        <v>2.7483760199656621E-2</v>
      </c>
      <c r="V63" s="31">
        <v>1.7762890064959203</v>
      </c>
      <c r="W63" s="31">
        <v>0.41595128944899734</v>
      </c>
      <c r="X63" s="31">
        <v>0.94321822397649435</v>
      </c>
      <c r="Y63" s="31">
        <v>4.9232702621378133E-2</v>
      </c>
      <c r="Z63" s="31">
        <v>5.2206311839566704</v>
      </c>
      <c r="AA63" s="31">
        <v>19.381560082836259</v>
      </c>
      <c r="AB63" s="31">
        <v>0.43686390427810329</v>
      </c>
      <c r="AC63" s="31">
        <v>0.3222737490486221</v>
      </c>
      <c r="AD63" s="31">
        <v>0.44885569145264348</v>
      </c>
      <c r="AE63" s="31">
        <v>5.4560419137299325</v>
      </c>
      <c r="AF63" s="31">
        <v>0.33240703046179443</v>
      </c>
      <c r="AG63" s="31">
        <v>1</v>
      </c>
      <c r="AH63" s="31">
        <v>0.12621909127918296</v>
      </c>
      <c r="AI63" s="31">
        <v>3.387790502150557</v>
      </c>
      <c r="AJ63" s="31">
        <v>1.6424323415402586</v>
      </c>
      <c r="AK63" s="31">
        <v>2.8295307715453921</v>
      </c>
      <c r="AL63" s="31">
        <v>338.4365541533179</v>
      </c>
      <c r="AM63" s="31">
        <v>8.8500274350850491E-2</v>
      </c>
      <c r="AN63" s="110">
        <v>1.62435173549038</v>
      </c>
    </row>
    <row r="64" spans="1:40" x14ac:dyDescent="0.2">
      <c r="A64" s="33">
        <v>44850</v>
      </c>
      <c r="B64" s="31">
        <v>0.32503495760836859</v>
      </c>
      <c r="C64" s="31">
        <v>5.4834769987786969E-2</v>
      </c>
      <c r="D64" s="31">
        <v>3.3367258438501156E-2</v>
      </c>
      <c r="E64" s="31">
        <v>0.12283838079898048</v>
      </c>
      <c r="F64" s="31">
        <v>8.8951625750039842E-2</v>
      </c>
      <c r="G64" s="31">
        <v>0.63627272244543964</v>
      </c>
      <c r="H64" s="31">
        <v>2.2384374391560615</v>
      </c>
      <c r="I64" s="31">
        <v>0.67700054870170101</v>
      </c>
      <c r="J64" s="31">
        <v>8.6013416641591595E-2</v>
      </c>
      <c r="K64" s="31">
        <v>9.8854806449899996E-2</v>
      </c>
      <c r="L64" s="31">
        <v>0.69470060357187113</v>
      </c>
      <c r="M64" s="31">
        <v>37.999362798024677</v>
      </c>
      <c r="N64" s="31">
        <v>1365.1167318618689</v>
      </c>
      <c r="O64" s="31">
        <v>0.31415827389064904</v>
      </c>
      <c r="P64" s="31">
        <v>7.2871125900490297</v>
      </c>
      <c r="Q64" s="31">
        <v>12.775014602545268</v>
      </c>
      <c r="R64" s="31">
        <v>13.163530806945502</v>
      </c>
      <c r="S64" s="31">
        <v>10.699683169017826</v>
      </c>
      <c r="T64" s="31">
        <v>127.47933518593909</v>
      </c>
      <c r="U64" s="31">
        <v>2.7483760199656621E-2</v>
      </c>
      <c r="V64" s="31">
        <v>1.7762890064959203</v>
      </c>
      <c r="W64" s="31">
        <v>0.41595128944899734</v>
      </c>
      <c r="X64" s="31">
        <v>0.94321822397649435</v>
      </c>
      <c r="Y64" s="31">
        <v>4.9232702621378133E-2</v>
      </c>
      <c r="Z64" s="31">
        <v>5.2206311839566704</v>
      </c>
      <c r="AA64" s="31">
        <v>19.381560082836259</v>
      </c>
      <c r="AB64" s="31">
        <v>0.43686390427810329</v>
      </c>
      <c r="AC64" s="31">
        <v>0.3222737490486221</v>
      </c>
      <c r="AD64" s="31">
        <v>0.44885569145264348</v>
      </c>
      <c r="AE64" s="31">
        <v>5.4560419137299325</v>
      </c>
      <c r="AF64" s="31">
        <v>0.33240703046179443</v>
      </c>
      <c r="AG64" s="31">
        <v>1</v>
      </c>
      <c r="AH64" s="31">
        <v>0.12621909127918296</v>
      </c>
      <c r="AI64" s="31">
        <v>3.387790502150557</v>
      </c>
      <c r="AJ64" s="31">
        <v>1.6424323415402586</v>
      </c>
      <c r="AK64" s="31">
        <v>2.8295307715453921</v>
      </c>
      <c r="AL64" s="31">
        <v>338.4365541533179</v>
      </c>
      <c r="AM64" s="31">
        <v>8.8500274350850491E-2</v>
      </c>
      <c r="AN64" s="110">
        <v>1.62435173549038</v>
      </c>
    </row>
    <row r="65" spans="1:40" x14ac:dyDescent="0.2">
      <c r="A65" s="33">
        <v>44851</v>
      </c>
      <c r="B65" s="31">
        <v>0.32991681787966443</v>
      </c>
      <c r="C65" s="31">
        <v>5.6502757765760594E-2</v>
      </c>
      <c r="D65" s="31">
        <v>3.3863926267943448E-2</v>
      </c>
      <c r="E65" s="31">
        <v>0.1231472664882054</v>
      </c>
      <c r="F65" s="31">
        <v>8.9497134438835099E-2</v>
      </c>
      <c r="G65" s="31">
        <v>0.64628734661612264</v>
      </c>
      <c r="H65" s="31">
        <v>2.239988501823539</v>
      </c>
      <c r="I65" s="31">
        <v>0.67875172921794436</v>
      </c>
      <c r="J65" s="31">
        <v>8.8374265643808056E-2</v>
      </c>
      <c r="K65" s="31">
        <v>0.10198343543953577</v>
      </c>
      <c r="L65" s="31">
        <v>0.70515262032662007</v>
      </c>
      <c r="M65" s="31">
        <v>37.559512046136433</v>
      </c>
      <c r="N65" s="31">
        <v>1391.0098632794957</v>
      </c>
      <c r="O65" s="31">
        <v>0.31578663696304415</v>
      </c>
      <c r="P65" s="31">
        <v>7.381380140493345</v>
      </c>
      <c r="Q65" s="31">
        <v>12.863584915829755</v>
      </c>
      <c r="R65" s="31">
        <v>13.387290921830367</v>
      </c>
      <c r="S65" s="31">
        <v>10.864878460681627</v>
      </c>
      <c r="T65" s="31">
        <v>128.51996909865076</v>
      </c>
      <c r="U65" s="31">
        <v>2.7857925657102822E-2</v>
      </c>
      <c r="V65" s="31">
        <v>1.7947934819712188</v>
      </c>
      <c r="W65" s="31">
        <v>0.42354610948419902</v>
      </c>
      <c r="X65" s="31">
        <v>0.94497942904367516</v>
      </c>
      <c r="Y65" s="31">
        <v>5.0600959379098476E-2</v>
      </c>
      <c r="Z65" s="31">
        <v>5.2936526472754712</v>
      </c>
      <c r="AA65" s="31">
        <v>19.7175760406748</v>
      </c>
      <c r="AB65" s="31">
        <v>0.43756849499649669</v>
      </c>
      <c r="AC65" s="31">
        <v>0.32711413736727696</v>
      </c>
      <c r="AD65" s="31">
        <v>0.45027936975620275</v>
      </c>
      <c r="AE65" s="31">
        <v>5.4840911949120574</v>
      </c>
      <c r="AF65" s="31">
        <v>0.33766910404053108</v>
      </c>
      <c r="AG65" s="31">
        <v>1</v>
      </c>
      <c r="AH65" s="31">
        <v>0.12762975871795335</v>
      </c>
      <c r="AI65" s="31">
        <v>3.4162160219902629</v>
      </c>
      <c r="AJ65" s="31">
        <v>1.6673254163597493</v>
      </c>
      <c r="AK65" s="31">
        <v>2.8723882071827673</v>
      </c>
      <c r="AL65" s="31">
        <v>344.13682829988687</v>
      </c>
      <c r="AM65" s="31">
        <v>8.9829503602163102E-2</v>
      </c>
      <c r="AN65" s="110">
        <v>1.6234886186018938</v>
      </c>
    </row>
    <row r="66" spans="1:40" x14ac:dyDescent="0.2">
      <c r="A66" s="33">
        <v>44852</v>
      </c>
      <c r="B66" s="31">
        <v>0.3316388261851016</v>
      </c>
      <c r="C66" s="31">
        <v>5.6966139954853279E-2</v>
      </c>
      <c r="D66" s="31">
        <v>3.4038826185101581E-2</v>
      </c>
      <c r="E66" s="31">
        <v>0.1240451467268623</v>
      </c>
      <c r="F66" s="31">
        <v>8.9760722347629801E-2</v>
      </c>
      <c r="G66" s="31">
        <v>0.65012189616252825</v>
      </c>
      <c r="H66" s="31">
        <v>2.2468623024830703</v>
      </c>
      <c r="I66" s="31">
        <v>0.68121896162528217</v>
      </c>
      <c r="J66" s="31">
        <v>8.8957110609480819E-2</v>
      </c>
      <c r="K66" s="31">
        <v>0.1021941309255079</v>
      </c>
      <c r="L66" s="31">
        <v>0.70876749435665909</v>
      </c>
      <c r="M66" s="31">
        <v>37.85462753950339</v>
      </c>
      <c r="N66" s="31">
        <v>1396.3882618510158</v>
      </c>
      <c r="O66" s="31">
        <v>0.31807674943566594</v>
      </c>
      <c r="P66" s="31">
        <v>7.4303386004514671</v>
      </c>
      <c r="Q66" s="31">
        <v>12.947178329571106</v>
      </c>
      <c r="R66" s="31">
        <v>13.477200902934538</v>
      </c>
      <c r="S66" s="31">
        <v>10.930022573363431</v>
      </c>
      <c r="T66" s="31">
        <v>128.66997742663656</v>
      </c>
      <c r="U66" s="31">
        <v>2.799548532731377E-2</v>
      </c>
      <c r="V66" s="31">
        <v>1.8083069977426638</v>
      </c>
      <c r="W66" s="31">
        <v>0.42564334085778788</v>
      </c>
      <c r="X66" s="31">
        <v>0.95264108352144472</v>
      </c>
      <c r="Y66" s="31">
        <v>5.1322799097065469E-2</v>
      </c>
      <c r="Z66" s="31">
        <v>5.3128668171557569</v>
      </c>
      <c r="AA66" s="31">
        <v>19.810383747178332</v>
      </c>
      <c r="AB66" s="31">
        <v>0.43795033860045146</v>
      </c>
      <c r="AC66" s="31">
        <v>0.32880361173814904</v>
      </c>
      <c r="AD66" s="31">
        <v>0.45153047404063207</v>
      </c>
      <c r="AE66" s="31">
        <v>5.4627539503386009</v>
      </c>
      <c r="AF66" s="31">
        <v>0.33905191873589163</v>
      </c>
      <c r="AG66" s="31">
        <v>1</v>
      </c>
      <c r="AH66" s="31">
        <v>0.1282257336343115</v>
      </c>
      <c r="AI66" s="31">
        <v>3.4374717832957113</v>
      </c>
      <c r="AJ66" s="31">
        <v>1.6775981941309255</v>
      </c>
      <c r="AK66" s="31">
        <v>2.8912866817155756</v>
      </c>
      <c r="AL66" s="31">
        <v>344.920993227991</v>
      </c>
      <c r="AM66" s="31">
        <v>9.0293453724604969E-2</v>
      </c>
      <c r="AN66" s="110">
        <v>1.6344108352144469</v>
      </c>
    </row>
    <row r="67" spans="1:40" x14ac:dyDescent="0.2">
      <c r="A67" s="33">
        <v>44853</v>
      </c>
      <c r="B67" s="31">
        <v>0.32769727684785327</v>
      </c>
      <c r="C67" s="31">
        <v>5.5944180734501595E-2</v>
      </c>
      <c r="D67" s="31">
        <v>3.3637888575609412E-2</v>
      </c>
      <c r="E67" s="31">
        <v>0.12280952210999681</v>
      </c>
      <c r="F67" s="31">
        <v>8.9590991826974567E-2</v>
      </c>
      <c r="G67" s="31">
        <v>0.64491951889789079</v>
      </c>
      <c r="H67" s="31">
        <v>2.2379456797173352</v>
      </c>
      <c r="I67" s="31">
        <v>0.67909275848531359</v>
      </c>
      <c r="J67" s="31">
        <v>8.7181912273814208E-2</v>
      </c>
      <c r="K67" s="31">
        <v>0.10005710410792677</v>
      </c>
      <c r="L67" s="31">
        <v>0.70039972875548739</v>
      </c>
      <c r="M67" s="31">
        <v>37.726185802491173</v>
      </c>
      <c r="N67" s="31">
        <v>1382.5439880081374</v>
      </c>
      <c r="O67" s="31">
        <v>0.31540204860987192</v>
      </c>
      <c r="P67" s="31">
        <v>7.4068489239444677</v>
      </c>
      <c r="Q67" s="31">
        <v>12.865377065562654</v>
      </c>
      <c r="R67" s="31">
        <v>13.373960526785396</v>
      </c>
      <c r="S67" s="31">
        <v>10.805167921767373</v>
      </c>
      <c r="T67" s="31">
        <v>128.02740997180487</v>
      </c>
      <c r="U67" s="31">
        <v>2.7659802277026305E-2</v>
      </c>
      <c r="V67" s="31">
        <v>1.7934258895749315</v>
      </c>
      <c r="W67" s="31">
        <v>0.42096434562261326</v>
      </c>
      <c r="X67" s="31">
        <v>0.94618830079588856</v>
      </c>
      <c r="Y67" s="31">
        <v>5.0581748099503908E-2</v>
      </c>
      <c r="Z67" s="31">
        <v>5.2616081944394884</v>
      </c>
      <c r="AA67" s="31">
        <v>19.674149684142904</v>
      </c>
      <c r="AB67" s="31">
        <v>0.43785467004532647</v>
      </c>
      <c r="AC67" s="31">
        <v>0.32491345158642354</v>
      </c>
      <c r="AD67" s="31">
        <v>0.44895428102359114</v>
      </c>
      <c r="AE67" s="31">
        <v>5.3535101181341238</v>
      </c>
      <c r="AF67" s="31">
        <v>0.33526357114814948</v>
      </c>
      <c r="AG67" s="31">
        <v>1</v>
      </c>
      <c r="AH67" s="31">
        <v>0.12711909775509478</v>
      </c>
      <c r="AI67" s="31">
        <v>3.4119704486241482</v>
      </c>
      <c r="AJ67" s="31">
        <v>1.6585798922159964</v>
      </c>
      <c r="AK67" s="31">
        <v>2.8645740390449337</v>
      </c>
      <c r="AL67" s="31">
        <v>341.55394553695709</v>
      </c>
      <c r="AM67" s="31">
        <v>8.922516863556873E-2</v>
      </c>
      <c r="AN67" s="110">
        <v>1.6309200899389702</v>
      </c>
    </row>
    <row r="68" spans="1:40" x14ac:dyDescent="0.2">
      <c r="A68" s="33">
        <v>44854</v>
      </c>
      <c r="B68" s="31">
        <v>0.32651156174710838</v>
      </c>
      <c r="C68" s="31">
        <v>5.5786207693607023E-2</v>
      </c>
      <c r="D68" s="31">
        <v>3.3512619684752359E-2</v>
      </c>
      <c r="E68" s="31">
        <v>0.12235626716926112</v>
      </c>
      <c r="F68" s="31">
        <v>8.9204590915960627E-2</v>
      </c>
      <c r="G68" s="31">
        <v>0.64124356569437158</v>
      </c>
      <c r="H68" s="31">
        <v>2.2246028288719182</v>
      </c>
      <c r="I68" s="31">
        <v>0.67565765493452334</v>
      </c>
      <c r="J68" s="31">
        <v>8.6973142608216342E-2</v>
      </c>
      <c r="K68" s="31">
        <v>9.9863979445782902E-2</v>
      </c>
      <c r="L68" s="31">
        <v>0.69780322359823255</v>
      </c>
      <c r="M68" s="31">
        <v>37.102495488207104</v>
      </c>
      <c r="N68" s="31">
        <v>1384.2091693855959</v>
      </c>
      <c r="O68" s="31">
        <v>0.31540766160219763</v>
      </c>
      <c r="P68" s="31">
        <v>7.3628903923259506</v>
      </c>
      <c r="Q68" s="31">
        <v>12.801045491318687</v>
      </c>
      <c r="R68" s="31">
        <v>13.347794777877544</v>
      </c>
      <c r="S68" s="31">
        <v>10.766071317443524</v>
      </c>
      <c r="T68" s="31">
        <v>127.14810237991517</v>
      </c>
      <c r="U68" s="31">
        <v>2.7616617622218467E-2</v>
      </c>
      <c r="V68" s="31">
        <v>1.7804468230754869</v>
      </c>
      <c r="W68" s="31">
        <v>0.42024128090467</v>
      </c>
      <c r="X68" s="31">
        <v>0.94336033000542296</v>
      </c>
      <c r="Y68" s="31">
        <v>5.0496519474053848E-2</v>
      </c>
      <c r="Z68" s="31">
        <v>5.2354578025123795</v>
      </c>
      <c r="AA68" s="31">
        <v>19.625187806157374</v>
      </c>
      <c r="AB68" s="31">
        <v>0.43298987402540823</v>
      </c>
      <c r="AC68" s="31">
        <v>0.32373780926895618</v>
      </c>
      <c r="AD68" s="31">
        <v>0.44662749037632343</v>
      </c>
      <c r="AE68" s="31">
        <v>5.3919258910235319</v>
      </c>
      <c r="AF68" s="31">
        <v>0.33391712525448286</v>
      </c>
      <c r="AG68" s="31">
        <v>0.99999999999999989</v>
      </c>
      <c r="AH68" s="31">
        <v>0.12657912751260189</v>
      </c>
      <c r="AI68" s="31">
        <v>3.3889565534347406</v>
      </c>
      <c r="AJ68" s="31">
        <v>1.6524096974653946</v>
      </c>
      <c r="AK68" s="31">
        <v>2.8532311549300782</v>
      </c>
      <c r="AL68" s="31">
        <v>337.8288274672617</v>
      </c>
      <c r="AM68" s="31">
        <v>8.8902323017700444E-2</v>
      </c>
      <c r="AN68" s="110">
        <v>1.6210894090662589</v>
      </c>
    </row>
    <row r="69" spans="1:40" x14ac:dyDescent="0.2">
      <c r="A69" s="33">
        <v>44855</v>
      </c>
      <c r="B69" s="31">
        <v>0.32831244524699194</v>
      </c>
      <c r="C69" s="31">
        <v>5.7005703252105203E-2</v>
      </c>
      <c r="D69" s="31">
        <v>3.3699247313750375E-2</v>
      </c>
      <c r="E69" s="31">
        <v>0.12191371819855898</v>
      </c>
      <c r="F69" s="31">
        <v>8.9178123826721259E-2</v>
      </c>
      <c r="G69" s="31">
        <v>0.64719396420717634</v>
      </c>
      <c r="H69" s="31">
        <v>2.2184577977222748</v>
      </c>
      <c r="I69" s="31">
        <v>0.67414585307421382</v>
      </c>
      <c r="J69" s="31">
        <v>8.8141168898503569E-2</v>
      </c>
      <c r="K69" s="31">
        <v>0.10103159136824416</v>
      </c>
      <c r="L69" s="31">
        <v>0.70166985500509538</v>
      </c>
      <c r="M69" s="31">
        <v>37.007669890762159</v>
      </c>
      <c r="N69" s="31">
        <v>1397.2073731071102</v>
      </c>
      <c r="O69" s="31">
        <v>0.3154130835106288</v>
      </c>
      <c r="P69" s="31">
        <v>7.377487350937729</v>
      </c>
      <c r="Q69" s="31">
        <v>12.864498596535141</v>
      </c>
      <c r="R69" s="31">
        <v>13.197933241556861</v>
      </c>
      <c r="S69" s="31">
        <v>10.825451879927771</v>
      </c>
      <c r="T69" s="31">
        <v>127.68133302343875</v>
      </c>
      <c r="U69" s="31">
        <v>2.7715302236604508E-2</v>
      </c>
      <c r="V69" s="31">
        <v>1.7797185918867215</v>
      </c>
      <c r="W69" s="31">
        <v>0.42336366724473923</v>
      </c>
      <c r="X69" s="31">
        <v>0.93604848658216078</v>
      </c>
      <c r="Y69" s="31">
        <v>5.1382904546511003E-2</v>
      </c>
      <c r="Z69" s="31">
        <v>5.2607584073802585</v>
      </c>
      <c r="AA69" s="31">
        <v>19.728961436003789</v>
      </c>
      <c r="AB69" s="31">
        <v>0.43249959773300195</v>
      </c>
      <c r="AC69" s="31">
        <v>0.32552339406075126</v>
      </c>
      <c r="AD69" s="31">
        <v>0.44510396367082039</v>
      </c>
      <c r="AE69" s="31">
        <v>5.421665206586451</v>
      </c>
      <c r="AF69" s="31">
        <v>0.33593763967604096</v>
      </c>
      <c r="AG69" s="31">
        <v>1</v>
      </c>
      <c r="AH69" s="31">
        <v>0.12645486564282266</v>
      </c>
      <c r="AI69" s="31">
        <v>3.3906638299393919</v>
      </c>
      <c r="AJ69" s="31">
        <v>1.6616666368691113</v>
      </c>
      <c r="AK69" s="31">
        <v>2.8674485545205868</v>
      </c>
      <c r="AL69" s="31">
        <v>339.69213165751881</v>
      </c>
      <c r="AM69" s="31">
        <v>8.9392666225662845E-2</v>
      </c>
      <c r="AN69" s="110">
        <v>1.6188296712137737</v>
      </c>
    </row>
    <row r="70" spans="1:40" x14ac:dyDescent="0.2">
      <c r="A70" s="33">
        <v>44856</v>
      </c>
      <c r="B70" s="31">
        <v>0.32831244524699194</v>
      </c>
      <c r="C70" s="31">
        <v>5.7005703252105203E-2</v>
      </c>
      <c r="D70" s="31">
        <v>3.3699247313750375E-2</v>
      </c>
      <c r="E70" s="31">
        <v>0.12191371819855898</v>
      </c>
      <c r="F70" s="31">
        <v>8.9178123826721259E-2</v>
      </c>
      <c r="G70" s="31">
        <v>0.64719396420717634</v>
      </c>
      <c r="H70" s="31">
        <v>2.2184577977222748</v>
      </c>
      <c r="I70" s="31">
        <v>0.67414585307421382</v>
      </c>
      <c r="J70" s="31">
        <v>8.8141168898503569E-2</v>
      </c>
      <c r="K70" s="31">
        <v>0.10103159136824416</v>
      </c>
      <c r="L70" s="31">
        <v>0.70166985500509538</v>
      </c>
      <c r="M70" s="31">
        <v>37.007669890762159</v>
      </c>
      <c r="N70" s="31">
        <v>1397.2073731071102</v>
      </c>
      <c r="O70" s="31">
        <v>0.3154130835106288</v>
      </c>
      <c r="P70" s="31">
        <v>7.377487350937729</v>
      </c>
      <c r="Q70" s="31">
        <v>12.864498596535141</v>
      </c>
      <c r="R70" s="31">
        <v>13.197933241556861</v>
      </c>
      <c r="S70" s="31">
        <v>10.825451879927771</v>
      </c>
      <c r="T70" s="31">
        <v>127.68133302343875</v>
      </c>
      <c r="U70" s="31">
        <v>2.7715302236604508E-2</v>
      </c>
      <c r="V70" s="31">
        <v>1.7797185918867215</v>
      </c>
      <c r="W70" s="31">
        <v>0.42336366724473923</v>
      </c>
      <c r="X70" s="31">
        <v>0.93604848658216078</v>
      </c>
      <c r="Y70" s="31">
        <v>5.1382904546511003E-2</v>
      </c>
      <c r="Z70" s="31">
        <v>5.2607584073802585</v>
      </c>
      <c r="AA70" s="31">
        <v>19.728961436003789</v>
      </c>
      <c r="AB70" s="31">
        <v>0.43249959773300195</v>
      </c>
      <c r="AC70" s="31">
        <v>0.32552339406075126</v>
      </c>
      <c r="AD70" s="31">
        <v>0.44510396367082039</v>
      </c>
      <c r="AE70" s="31">
        <v>5.421665206586451</v>
      </c>
      <c r="AF70" s="31">
        <v>0.33593763967604096</v>
      </c>
      <c r="AG70" s="31">
        <v>1</v>
      </c>
      <c r="AH70" s="31">
        <v>0.12645486564282266</v>
      </c>
      <c r="AI70" s="31">
        <v>3.3906638299393919</v>
      </c>
      <c r="AJ70" s="31">
        <v>1.6616666368691113</v>
      </c>
      <c r="AK70" s="31">
        <v>2.8674485545205868</v>
      </c>
      <c r="AL70" s="31">
        <v>339.69213165751881</v>
      </c>
      <c r="AM70" s="31">
        <v>8.9392666225662845E-2</v>
      </c>
      <c r="AN70" s="110">
        <v>1.6188296712137737</v>
      </c>
    </row>
    <row r="71" spans="1:40" x14ac:dyDescent="0.2">
      <c r="A71" s="33">
        <v>44857</v>
      </c>
      <c r="B71" s="31">
        <v>0.32831244524699194</v>
      </c>
      <c r="C71" s="31">
        <v>5.7005703252105203E-2</v>
      </c>
      <c r="D71" s="31">
        <v>3.3699247313750375E-2</v>
      </c>
      <c r="E71" s="31">
        <v>0.12191371819855898</v>
      </c>
      <c r="F71" s="31">
        <v>8.9178123826721259E-2</v>
      </c>
      <c r="G71" s="31">
        <v>0.64719396420717634</v>
      </c>
      <c r="H71" s="31">
        <v>2.2184577977222748</v>
      </c>
      <c r="I71" s="31">
        <v>0.67414585307421382</v>
      </c>
      <c r="J71" s="31">
        <v>8.8141168898503569E-2</v>
      </c>
      <c r="K71" s="31">
        <v>0.10103159136824416</v>
      </c>
      <c r="L71" s="31">
        <v>0.70166985500509538</v>
      </c>
      <c r="M71" s="31">
        <v>37.007669890762159</v>
      </c>
      <c r="N71" s="31">
        <v>1397.2073731071102</v>
      </c>
      <c r="O71" s="31">
        <v>0.3154130835106288</v>
      </c>
      <c r="P71" s="31">
        <v>7.377487350937729</v>
      </c>
      <c r="Q71" s="31">
        <v>12.864498596535141</v>
      </c>
      <c r="R71" s="31">
        <v>13.197933241556861</v>
      </c>
      <c r="S71" s="31">
        <v>10.825451879927771</v>
      </c>
      <c r="T71" s="31">
        <v>127.68133302343875</v>
      </c>
      <c r="U71" s="31">
        <v>2.7715302236604508E-2</v>
      </c>
      <c r="V71" s="31">
        <v>1.7797185918867215</v>
      </c>
      <c r="W71" s="31">
        <v>0.42336366724473923</v>
      </c>
      <c r="X71" s="31">
        <v>0.93604848658216078</v>
      </c>
      <c r="Y71" s="31">
        <v>5.1382904546511003E-2</v>
      </c>
      <c r="Z71" s="31">
        <v>5.2607584073802585</v>
      </c>
      <c r="AA71" s="31">
        <v>19.728961436003789</v>
      </c>
      <c r="AB71" s="31">
        <v>0.43249959773300195</v>
      </c>
      <c r="AC71" s="31">
        <v>0.32552339406075126</v>
      </c>
      <c r="AD71" s="31">
        <v>0.44510396367082039</v>
      </c>
      <c r="AE71" s="31">
        <v>5.421665206586451</v>
      </c>
      <c r="AF71" s="31">
        <v>0.33593763967604096</v>
      </c>
      <c r="AG71" s="31">
        <v>1</v>
      </c>
      <c r="AH71" s="31">
        <v>0.12645486564282266</v>
      </c>
      <c r="AI71" s="31">
        <v>3.3906638299393919</v>
      </c>
      <c r="AJ71" s="31">
        <v>1.6616666368691113</v>
      </c>
      <c r="AK71" s="31">
        <v>2.8674485545205868</v>
      </c>
      <c r="AL71" s="31">
        <v>339.69213165751881</v>
      </c>
      <c r="AM71" s="31">
        <v>8.9392666225662845E-2</v>
      </c>
      <c r="AN71" s="110">
        <v>1.6188296712137737</v>
      </c>
    </row>
    <row r="72" spans="1:40" x14ac:dyDescent="0.2">
      <c r="A72" s="33">
        <v>44858</v>
      </c>
      <c r="B72" s="31">
        <v>0.32936650285181329</v>
      </c>
      <c r="C72" s="31">
        <v>5.6587868135021702E-2</v>
      </c>
      <c r="D72" s="31">
        <v>3.3804749435018114E-2</v>
      </c>
      <c r="E72" s="31">
        <v>0.12289701187358755</v>
      </c>
      <c r="F72" s="31">
        <v>8.9697600172184949E-2</v>
      </c>
      <c r="G72" s="31">
        <v>0.65133443340388131</v>
      </c>
      <c r="H72" s="31">
        <v>2.222351759515012</v>
      </c>
      <c r="I72" s="31">
        <v>0.67558381461419803</v>
      </c>
      <c r="J72" s="31">
        <v>8.8549700469921444E-2</v>
      </c>
      <c r="K72" s="31">
        <v>0.10111382142985256</v>
      </c>
      <c r="L72" s="31">
        <v>0.70396742834594828</v>
      </c>
      <c r="M72" s="31">
        <v>37.573088926355062</v>
      </c>
      <c r="N72" s="31">
        <v>1397.6575671700684</v>
      </c>
      <c r="O72" s="31">
        <v>0.31820138465401582</v>
      </c>
      <c r="P72" s="31">
        <v>7.420454137819708</v>
      </c>
      <c r="Q72" s="31">
        <v>12.926426803458046</v>
      </c>
      <c r="R72" s="31">
        <v>13.358682785091652</v>
      </c>
      <c r="S72" s="31">
        <v>10.86020733938372</v>
      </c>
      <c r="T72" s="31">
        <v>129.55393335007355</v>
      </c>
      <c r="U72" s="31">
        <v>2.7833877389963048E-2</v>
      </c>
      <c r="V72" s="31">
        <v>1.7865982709760735</v>
      </c>
      <c r="W72" s="31">
        <v>0.42472288983750039</v>
      </c>
      <c r="X72" s="31">
        <v>0.94182480180794204</v>
      </c>
      <c r="Y72" s="31">
        <v>5.1054632851454604E-2</v>
      </c>
      <c r="Z72" s="31">
        <v>5.2758546472002008</v>
      </c>
      <c r="AA72" s="31">
        <v>19.774365964773828</v>
      </c>
      <c r="AB72" s="31">
        <v>0.43448900527316425</v>
      </c>
      <c r="AC72" s="31">
        <v>0.326568497327546</v>
      </c>
      <c r="AD72" s="31">
        <v>0.4457348351687771</v>
      </c>
      <c r="AE72" s="31">
        <v>5.4704595185995624</v>
      </c>
      <c r="AF72" s="31">
        <v>0.33697133837930909</v>
      </c>
      <c r="AG72" s="31">
        <v>1</v>
      </c>
      <c r="AH72" s="31">
        <v>0.12750654661548946</v>
      </c>
      <c r="AI72" s="31">
        <v>3.4230727840154969</v>
      </c>
      <c r="AJ72" s="31">
        <v>1.6683646016429314</v>
      </c>
      <c r="AK72" s="31">
        <v>2.8974602719087414</v>
      </c>
      <c r="AL72" s="31">
        <v>341.51720055960112</v>
      </c>
      <c r="AM72" s="31">
        <v>8.9679664239337084E-2</v>
      </c>
      <c r="AN72" s="110">
        <v>1.649217993327833</v>
      </c>
    </row>
    <row r="73" spans="1:40" x14ac:dyDescent="0.2">
      <c r="A73" s="33">
        <v>44859</v>
      </c>
      <c r="B73" s="31">
        <v>0.33506052782820495</v>
      </c>
      <c r="C73" s="31">
        <v>5.8329304226457095E-2</v>
      </c>
      <c r="D73" s="31">
        <v>3.4388199126063917E-2</v>
      </c>
      <c r="E73" s="31">
        <v>0.12412081847125044</v>
      </c>
      <c r="F73" s="31">
        <v>9.0750691029839722E-2</v>
      </c>
      <c r="G73" s="31">
        <v>0.6630967259325482</v>
      </c>
      <c r="H73" s="31">
        <v>2.2413997573413371</v>
      </c>
      <c r="I73" s="31">
        <v>0.68074877530355138</v>
      </c>
      <c r="J73" s="31">
        <v>9.0896651127997885E-2</v>
      </c>
      <c r="K73" s="31">
        <v>0.10460777784873061</v>
      </c>
      <c r="L73" s="31">
        <v>0.71609848657623232</v>
      </c>
      <c r="M73" s="31">
        <v>37.894890484313848</v>
      </c>
      <c r="N73" s="31">
        <v>1424.9354582690958</v>
      </c>
      <c r="O73" s="31">
        <v>0.32061047811054655</v>
      </c>
      <c r="P73" s="31">
        <v>7.5274359372006678</v>
      </c>
      <c r="Q73" s="31">
        <v>13.06251653454237</v>
      </c>
      <c r="R73" s="31">
        <v>13.493098824108959</v>
      </c>
      <c r="S73" s="31">
        <v>11.051916182413633</v>
      </c>
      <c r="T73" s="31">
        <v>130.1708645399064</v>
      </c>
      <c r="U73" s="31">
        <v>2.8256962752807455E-2</v>
      </c>
      <c r="V73" s="31">
        <v>1.8121858436949798</v>
      </c>
      <c r="W73" s="31">
        <v>0.4317682153641248</v>
      </c>
      <c r="X73" s="31">
        <v>0.94633229640846939</v>
      </c>
      <c r="Y73" s="31">
        <v>5.2481777793995571E-2</v>
      </c>
      <c r="Z73" s="31">
        <v>5.3494375974967845</v>
      </c>
      <c r="AA73" s="31">
        <v>20.115126027422253</v>
      </c>
      <c r="AB73" s="31">
        <v>0.43605579324752103</v>
      </c>
      <c r="AC73" s="31">
        <v>0.332196060901851</v>
      </c>
      <c r="AD73" s="31">
        <v>0.44814311387624406</v>
      </c>
      <c r="AE73" s="31">
        <v>5.5647287422800797</v>
      </c>
      <c r="AF73" s="31">
        <v>0.34282378054899243</v>
      </c>
      <c r="AG73" s="31">
        <v>1</v>
      </c>
      <c r="AH73" s="31">
        <v>0.12919293188224668</v>
      </c>
      <c r="AI73" s="31">
        <v>3.4629033288024891</v>
      </c>
      <c r="AJ73" s="31">
        <v>1.6958282779445171</v>
      </c>
      <c r="AK73" s="31">
        <v>2.9428292540526737</v>
      </c>
      <c r="AL73" s="31">
        <v>347.56748373913285</v>
      </c>
      <c r="AM73" s="31">
        <v>9.1225061348853762E-2</v>
      </c>
      <c r="AN73" s="110">
        <v>1.6602505040184641</v>
      </c>
    </row>
    <row r="74" spans="1:40" x14ac:dyDescent="0.2">
      <c r="A74" s="33">
        <v>44860</v>
      </c>
      <c r="B74" s="31">
        <v>0.33863502249760274</v>
      </c>
      <c r="C74" s="31">
        <v>5.990447739175335E-2</v>
      </c>
      <c r="D74" s="31">
        <v>3.4757874160950067E-2</v>
      </c>
      <c r="E74" s="31">
        <v>0.12494467802611198</v>
      </c>
      <c r="F74" s="31">
        <v>9.0958545400899912E-2</v>
      </c>
      <c r="G74" s="31">
        <v>0.66118979125175192</v>
      </c>
      <c r="H74" s="31">
        <v>2.23924909640776</v>
      </c>
      <c r="I74" s="31">
        <v>0.68011912665043894</v>
      </c>
      <c r="J74" s="31">
        <v>9.2913255144943585E-2</v>
      </c>
      <c r="K74" s="31">
        <v>0.10720476506601757</v>
      </c>
      <c r="L74" s="31">
        <v>0.72374050306114934</v>
      </c>
      <c r="M74" s="31">
        <v>37.36261709817807</v>
      </c>
      <c r="N74" s="31">
        <v>1435.5130191045218</v>
      </c>
      <c r="O74" s="31">
        <v>0.3214206682894446</v>
      </c>
      <c r="P74" s="31">
        <v>7.5515416390056798</v>
      </c>
      <c r="Q74" s="31">
        <v>13.087334956111235</v>
      </c>
      <c r="R74" s="31">
        <v>13.493951464188243</v>
      </c>
      <c r="S74" s="31">
        <v>11.170428560891054</v>
      </c>
      <c r="T74" s="31">
        <v>130.23899092719628</v>
      </c>
      <c r="U74" s="31">
        <v>2.851202330899167E-2</v>
      </c>
      <c r="V74" s="31">
        <v>1.8372427528214208</v>
      </c>
      <c r="W74" s="31">
        <v>0.43446190160064913</v>
      </c>
      <c r="X74" s="31">
        <v>0.94503761894224392</v>
      </c>
      <c r="Y74" s="31">
        <v>5.3772958619163543E-2</v>
      </c>
      <c r="Z74" s="31">
        <v>5.3708416316294167</v>
      </c>
      <c r="AA74" s="31">
        <v>20.19252046913034</v>
      </c>
      <c r="AB74" s="31">
        <v>0.43369661429519812</v>
      </c>
      <c r="AC74" s="31">
        <v>0.33575827985542528</v>
      </c>
      <c r="AD74" s="31">
        <v>0.4449177546654865</v>
      </c>
      <c r="AE74" s="31">
        <v>5.6474515010695585</v>
      </c>
      <c r="AF74" s="31">
        <v>0.34649996311868408</v>
      </c>
      <c r="AG74" s="31">
        <v>1</v>
      </c>
      <c r="AH74" s="31">
        <v>0.12959172383270637</v>
      </c>
      <c r="AI74" s="31">
        <v>3.4852843549457844</v>
      </c>
      <c r="AJ74" s="31">
        <v>1.7141605812495393</v>
      </c>
      <c r="AK74" s="31">
        <v>2.9553920483882865</v>
      </c>
      <c r="AL74" s="31">
        <v>351.29453418897992</v>
      </c>
      <c r="AM74" s="31">
        <v>9.2203289813380551E-2</v>
      </c>
      <c r="AN74" s="110">
        <v>1.6537305451058497</v>
      </c>
    </row>
    <row r="75" spans="1:40" x14ac:dyDescent="0.2">
      <c r="A75" s="33">
        <v>44861</v>
      </c>
      <c r="B75" s="31">
        <v>0.33513094260425219</v>
      </c>
      <c r="C75" s="31">
        <v>5.8846610092161696E-2</v>
      </c>
      <c r="D75" s="31">
        <v>3.4399124007664927E-2</v>
      </c>
      <c r="E75" s="31">
        <v>0.12376129208869423</v>
      </c>
      <c r="F75" s="31">
        <v>9.0391459074733102E-2</v>
      </c>
      <c r="G75" s="31">
        <v>0.65917510721781192</v>
      </c>
      <c r="H75" s="31">
        <v>2.2383429144994982</v>
      </c>
      <c r="I75" s="31">
        <v>0.68133041335888311</v>
      </c>
      <c r="J75" s="31">
        <v>9.0902454603522212E-2</v>
      </c>
      <c r="K75" s="31">
        <v>0.10552057669495393</v>
      </c>
      <c r="L75" s="31">
        <v>0.71624235787936863</v>
      </c>
      <c r="M75" s="31">
        <v>37.420385071630619</v>
      </c>
      <c r="N75" s="31">
        <v>1420.2938224290538</v>
      </c>
      <c r="O75" s="31">
        <v>0.32113331508349302</v>
      </c>
      <c r="P75" s="31">
        <v>7.5160142348754446</v>
      </c>
      <c r="Q75" s="31">
        <v>13.107035313441006</v>
      </c>
      <c r="R75" s="31">
        <v>13.347020713568757</v>
      </c>
      <c r="S75" s="31">
        <v>11.059403230221736</v>
      </c>
      <c r="T75" s="31">
        <v>129.68610274660097</v>
      </c>
      <c r="U75" s="31">
        <v>2.8214253125285152E-2</v>
      </c>
      <c r="V75" s="31">
        <v>1.8090154211150651</v>
      </c>
      <c r="W75" s="31">
        <v>0.43005748699698876</v>
      </c>
      <c r="X75" s="31">
        <v>0.93817866593667298</v>
      </c>
      <c r="Y75" s="31">
        <v>5.3152659914225749E-2</v>
      </c>
      <c r="Z75" s="31">
        <v>5.309791039328406</v>
      </c>
      <c r="AA75" s="31">
        <v>20.166073546856463</v>
      </c>
      <c r="AB75" s="31">
        <v>0.43229309243544117</v>
      </c>
      <c r="AC75" s="31">
        <v>0.33228396751528427</v>
      </c>
      <c r="AD75" s="31">
        <v>0.44814307874806097</v>
      </c>
      <c r="AE75" s="31">
        <v>5.5935760562095078</v>
      </c>
      <c r="AF75" s="31">
        <v>0.34264075189342091</v>
      </c>
      <c r="AG75" s="31">
        <v>1</v>
      </c>
      <c r="AH75" s="31">
        <v>0.12862487453234783</v>
      </c>
      <c r="AI75" s="31">
        <v>3.4483073273108857</v>
      </c>
      <c r="AJ75" s="31">
        <v>1.6969979012683638</v>
      </c>
      <c r="AK75" s="31">
        <v>2.9309243544118986</v>
      </c>
      <c r="AL75" s="31">
        <v>347.65945797974268</v>
      </c>
      <c r="AM75" s="31">
        <v>9.1249201569486266E-2</v>
      </c>
      <c r="AN75" s="110">
        <v>1.6402591477324573</v>
      </c>
    </row>
    <row r="76" spans="1:40" x14ac:dyDescent="0.2">
      <c r="A76" s="33">
        <v>44862</v>
      </c>
      <c r="B76" s="31">
        <v>0.33571918277800633</v>
      </c>
      <c r="C76" s="31">
        <v>5.8604140957082135E-2</v>
      </c>
      <c r="D76" s="31">
        <v>3.4459527400703877E-2</v>
      </c>
      <c r="E76" s="31">
        <v>0.12432012432012433</v>
      </c>
      <c r="F76" s="31">
        <v>9.1055349878879296E-2</v>
      </c>
      <c r="G76" s="31">
        <v>0.66272681566799219</v>
      </c>
      <c r="H76" s="31">
        <v>2.2462635403811877</v>
      </c>
      <c r="I76" s="31">
        <v>0.682700306229718</v>
      </c>
      <c r="J76" s="31">
        <v>9.1073632250102829E-2</v>
      </c>
      <c r="K76" s="31">
        <v>0.10612916495269437</v>
      </c>
      <c r="L76" s="31">
        <v>0.71750079985374104</v>
      </c>
      <c r="M76" s="31">
        <v>37.771378947849534</v>
      </c>
      <c r="N76" s="31">
        <v>1421.2715389185978</v>
      </c>
      <c r="O76" s="31">
        <v>0.3227844051373463</v>
      </c>
      <c r="P76" s="31">
        <v>7.5196306961012844</v>
      </c>
      <c r="Q76" s="31">
        <v>13.1285707756296</v>
      </c>
      <c r="R76" s="31">
        <v>13.478678184560536</v>
      </c>
      <c r="S76" s="31">
        <v>11.088258147081676</v>
      </c>
      <c r="T76" s="31">
        <v>129.95657936834408</v>
      </c>
      <c r="U76" s="31">
        <v>2.8291969468440058E-2</v>
      </c>
      <c r="V76" s="31">
        <v>1.8086749851455735</v>
      </c>
      <c r="W76" s="31">
        <v>0.43146396087572558</v>
      </c>
      <c r="X76" s="31">
        <v>0.94453128570775635</v>
      </c>
      <c r="Y76" s="31">
        <v>5.3137711961241375E-2</v>
      </c>
      <c r="Z76" s="31">
        <v>5.301887654828831</v>
      </c>
      <c r="AA76" s="31">
        <v>20.202020202020201</v>
      </c>
      <c r="AB76" s="31">
        <v>0.43252433840669136</v>
      </c>
      <c r="AC76" s="31">
        <v>0.33287627405274467</v>
      </c>
      <c r="AD76" s="31">
        <v>0.45129119246766303</v>
      </c>
      <c r="AE76" s="31">
        <v>5.6218291512409158</v>
      </c>
      <c r="AF76" s="31">
        <v>0.3435257552904612</v>
      </c>
      <c r="AG76" s="31">
        <v>1</v>
      </c>
      <c r="AH76" s="31">
        <v>0.1289455642396819</v>
      </c>
      <c r="AI76" s="31">
        <v>3.4645093468622878</v>
      </c>
      <c r="AJ76" s="31">
        <v>1.6985511220805338</v>
      </c>
      <c r="AK76" s="31">
        <v>2.9343205813794051</v>
      </c>
      <c r="AL76" s="31">
        <v>347.36505324740619</v>
      </c>
      <c r="AM76" s="31">
        <v>9.1411856117738471E-2</v>
      </c>
      <c r="AN76" s="110">
        <v>1.6551213492389965</v>
      </c>
    </row>
    <row r="77" spans="1:40" x14ac:dyDescent="0.2">
      <c r="A77" s="33">
        <v>44863</v>
      </c>
      <c r="B77" s="31">
        <v>0.33571918277800633</v>
      </c>
      <c r="C77" s="31">
        <v>5.8604140957082135E-2</v>
      </c>
      <c r="D77" s="31">
        <v>3.4459527400703877E-2</v>
      </c>
      <c r="E77" s="31">
        <v>0.12432012432012433</v>
      </c>
      <c r="F77" s="31">
        <v>9.1055349878879296E-2</v>
      </c>
      <c r="G77" s="31">
        <v>0.66272681566799219</v>
      </c>
      <c r="H77" s="31">
        <v>2.2462635403811877</v>
      </c>
      <c r="I77" s="31">
        <v>0.682700306229718</v>
      </c>
      <c r="J77" s="31">
        <v>9.1073632250102829E-2</v>
      </c>
      <c r="K77" s="31">
        <v>0.10612916495269437</v>
      </c>
      <c r="L77" s="31">
        <v>0.71750079985374104</v>
      </c>
      <c r="M77" s="31">
        <v>37.771378947849534</v>
      </c>
      <c r="N77" s="31">
        <v>1421.2715389185978</v>
      </c>
      <c r="O77" s="31">
        <v>0.3227844051373463</v>
      </c>
      <c r="P77" s="31">
        <v>7.5196306961012844</v>
      </c>
      <c r="Q77" s="31">
        <v>13.1285707756296</v>
      </c>
      <c r="R77" s="31">
        <v>13.478678184560536</v>
      </c>
      <c r="S77" s="31">
        <v>11.088258147081676</v>
      </c>
      <c r="T77" s="31">
        <v>129.95657936834408</v>
      </c>
      <c r="U77" s="31">
        <v>2.8291969468440058E-2</v>
      </c>
      <c r="V77" s="31">
        <v>1.8086749851455735</v>
      </c>
      <c r="W77" s="31">
        <v>0.43146396087572558</v>
      </c>
      <c r="X77" s="31">
        <v>0.94453128570775635</v>
      </c>
      <c r="Y77" s="31">
        <v>5.3137711961241375E-2</v>
      </c>
      <c r="Z77" s="31">
        <v>5.301887654828831</v>
      </c>
      <c r="AA77" s="31">
        <v>20.202020202020201</v>
      </c>
      <c r="AB77" s="31">
        <v>0.43252433840669136</v>
      </c>
      <c r="AC77" s="31">
        <v>0.33287627405274467</v>
      </c>
      <c r="AD77" s="31">
        <v>0.45129119246766303</v>
      </c>
      <c r="AE77" s="31">
        <v>5.6218291512409158</v>
      </c>
      <c r="AF77" s="31">
        <v>0.3435257552904612</v>
      </c>
      <c r="AG77" s="31">
        <v>1</v>
      </c>
      <c r="AH77" s="31">
        <v>0.1289455642396819</v>
      </c>
      <c r="AI77" s="31">
        <v>3.4645093468622878</v>
      </c>
      <c r="AJ77" s="31">
        <v>1.6985511220805338</v>
      </c>
      <c r="AK77" s="31">
        <v>2.9343205813794051</v>
      </c>
      <c r="AL77" s="31">
        <v>347.36505324740619</v>
      </c>
      <c r="AM77" s="31">
        <v>9.1411856117738471E-2</v>
      </c>
      <c r="AN77" s="110">
        <v>1.6551213492389965</v>
      </c>
    </row>
    <row r="78" spans="1:40" x14ac:dyDescent="0.2">
      <c r="A78" s="33">
        <v>44864</v>
      </c>
      <c r="B78" s="31">
        <v>0.33571918277800633</v>
      </c>
      <c r="C78" s="31">
        <v>5.8604140957082135E-2</v>
      </c>
      <c r="D78" s="31">
        <v>3.4459527400703877E-2</v>
      </c>
      <c r="E78" s="31">
        <v>0.12432012432012433</v>
      </c>
      <c r="F78" s="31">
        <v>9.1055349878879296E-2</v>
      </c>
      <c r="G78" s="31">
        <v>0.66272681566799219</v>
      </c>
      <c r="H78" s="31">
        <v>2.2462635403811877</v>
      </c>
      <c r="I78" s="31">
        <v>0.682700306229718</v>
      </c>
      <c r="J78" s="31">
        <v>9.1073632250102829E-2</v>
      </c>
      <c r="K78" s="31">
        <v>0.10612916495269437</v>
      </c>
      <c r="L78" s="31">
        <v>0.71750079985374104</v>
      </c>
      <c r="M78" s="31">
        <v>37.771378947849534</v>
      </c>
      <c r="N78" s="31">
        <v>1421.2715389185978</v>
      </c>
      <c r="O78" s="31">
        <v>0.3227844051373463</v>
      </c>
      <c r="P78" s="31">
        <v>7.5196306961012844</v>
      </c>
      <c r="Q78" s="31">
        <v>13.1285707756296</v>
      </c>
      <c r="R78" s="31">
        <v>13.478678184560536</v>
      </c>
      <c r="S78" s="31">
        <v>11.088258147081676</v>
      </c>
      <c r="T78" s="31">
        <v>129.95657936834408</v>
      </c>
      <c r="U78" s="31">
        <v>2.8291969468440058E-2</v>
      </c>
      <c r="V78" s="31">
        <v>1.8086749851455735</v>
      </c>
      <c r="W78" s="31">
        <v>0.43146396087572558</v>
      </c>
      <c r="X78" s="31">
        <v>0.94453128570775635</v>
      </c>
      <c r="Y78" s="31">
        <v>5.3137711961241375E-2</v>
      </c>
      <c r="Z78" s="31">
        <v>5.301887654828831</v>
      </c>
      <c r="AA78" s="31">
        <v>20.202020202020201</v>
      </c>
      <c r="AB78" s="31">
        <v>0.43252433840669136</v>
      </c>
      <c r="AC78" s="31">
        <v>0.33287627405274467</v>
      </c>
      <c r="AD78" s="31">
        <v>0.45129119246766303</v>
      </c>
      <c r="AE78" s="31">
        <v>5.6218291512409158</v>
      </c>
      <c r="AF78" s="31">
        <v>0.3435257552904612</v>
      </c>
      <c r="AG78" s="31">
        <v>1</v>
      </c>
      <c r="AH78" s="31">
        <v>0.1289455642396819</v>
      </c>
      <c r="AI78" s="31">
        <v>3.4645093468622878</v>
      </c>
      <c r="AJ78" s="31">
        <v>1.6985511220805338</v>
      </c>
      <c r="AK78" s="31">
        <v>2.9343205813794051</v>
      </c>
      <c r="AL78" s="31">
        <v>347.36505324740619</v>
      </c>
      <c r="AM78" s="31">
        <v>9.1411856117738471E-2</v>
      </c>
      <c r="AN78" s="110">
        <v>1.6551213492389965</v>
      </c>
    </row>
    <row r="79" spans="1:40" x14ac:dyDescent="0.2">
      <c r="A79" s="33">
        <v>44865</v>
      </c>
      <c r="B79" s="31">
        <v>0.33319422645994173</v>
      </c>
      <c r="C79" s="31">
        <v>5.803478276647283E-2</v>
      </c>
      <c r="D79" s="31">
        <v>3.4189445417184536E-2</v>
      </c>
      <c r="E79" s="31">
        <v>0.12358133669609081</v>
      </c>
      <c r="F79" s="31">
        <v>9.0821668012374471E-2</v>
      </c>
      <c r="G79" s="31">
        <v>0.66240576265343332</v>
      </c>
      <c r="H79" s="31">
        <v>2.2444591615484408</v>
      </c>
      <c r="I79" s="31">
        <v>0.68338973209830622</v>
      </c>
      <c r="J79" s="31">
        <v>8.9660428025801292E-2</v>
      </c>
      <c r="K79" s="31">
        <v>0.10404891723443439</v>
      </c>
      <c r="L79" s="31">
        <v>0.71208506082901646</v>
      </c>
      <c r="M79" s="31">
        <v>37.553412503288669</v>
      </c>
      <c r="N79" s="31">
        <v>1414.8076242662869</v>
      </c>
      <c r="O79" s="31">
        <v>0.31946800693115118</v>
      </c>
      <c r="P79" s="31">
        <v>7.5090495069266145</v>
      </c>
      <c r="Q79" s="31">
        <v>13.136527348108904</v>
      </c>
      <c r="R79" s="31">
        <v>13.491249875257424</v>
      </c>
      <c r="S79" s="31">
        <v>11.000027216562186</v>
      </c>
      <c r="T79" s="31">
        <v>129.35396953559473</v>
      </c>
      <c r="U79" s="31">
        <v>2.808023442532229E-2</v>
      </c>
      <c r="V79" s="31">
        <v>1.7957487729866548</v>
      </c>
      <c r="W79" s="31">
        <v>0.42875157629255989</v>
      </c>
      <c r="X79" s="31">
        <v>0.94201057817050271</v>
      </c>
      <c r="Y79" s="31">
        <v>5.2736625327732774E-2</v>
      </c>
      <c r="Z79" s="31">
        <v>5.2691264390757251</v>
      </c>
      <c r="AA79" s="31">
        <v>19.958812269226232</v>
      </c>
      <c r="AB79" s="31">
        <v>0.43268890562203455</v>
      </c>
      <c r="AC79" s="31">
        <v>0.33022762118174315</v>
      </c>
      <c r="AD79" s="31">
        <v>0.45054297041559688</v>
      </c>
      <c r="AE79" s="31">
        <v>5.5385704047102795</v>
      </c>
      <c r="AF79" s="31">
        <v>0.34082393605922323</v>
      </c>
      <c r="AG79" s="31">
        <v>1</v>
      </c>
      <c r="AH79" s="31">
        <v>0.12844402913986591</v>
      </c>
      <c r="AI79" s="31">
        <v>3.4519673038366276</v>
      </c>
      <c r="AJ79" s="31">
        <v>1.6867010804975187</v>
      </c>
      <c r="AK79" s="31">
        <v>2.9248732161811537</v>
      </c>
      <c r="AL79" s="31">
        <v>344.28951164415253</v>
      </c>
      <c r="AM79" s="31">
        <v>9.0721873951028334E-2</v>
      </c>
      <c r="AN79" s="110">
        <v>1.6593302911264933</v>
      </c>
    </row>
    <row r="80" spans="1:40" x14ac:dyDescent="0.2">
      <c r="A80" s="33">
        <v>44866</v>
      </c>
      <c r="B80" s="31">
        <v>0.33360885045778221</v>
      </c>
      <c r="C80" s="31">
        <v>5.8085670687400073E-2</v>
      </c>
      <c r="D80" s="31">
        <v>3.4229218136898706E-2</v>
      </c>
      <c r="E80" s="31">
        <v>0.12379196337741606</v>
      </c>
      <c r="F80" s="31">
        <v>9.0811655282662399E-2</v>
      </c>
      <c r="G80" s="31">
        <v>0.66060528992878931</v>
      </c>
      <c r="H80" s="31">
        <v>2.2472206074698442</v>
      </c>
      <c r="I80" s="31">
        <v>0.68460252870222349</v>
      </c>
      <c r="J80" s="31">
        <v>8.9685365499200684E-2</v>
      </c>
      <c r="K80" s="31">
        <v>0.10429988373782879</v>
      </c>
      <c r="L80" s="31">
        <v>0.71296868187763396</v>
      </c>
      <c r="M80" s="31">
        <v>37.373746548466791</v>
      </c>
      <c r="N80" s="31">
        <v>1419.2159569829964</v>
      </c>
      <c r="O80" s="31">
        <v>0.32074734776921954</v>
      </c>
      <c r="P80" s="31">
        <v>7.5070847260572586</v>
      </c>
      <c r="Q80" s="31">
        <v>13.184856852201714</v>
      </c>
      <c r="R80" s="31">
        <v>13.468245894492078</v>
      </c>
      <c r="S80" s="31">
        <v>11.013115826188052</v>
      </c>
      <c r="T80" s="31">
        <v>128.68133265513731</v>
      </c>
      <c r="U80" s="31">
        <v>2.8153611393692775E-2</v>
      </c>
      <c r="V80" s="31">
        <v>1.7929806714140382</v>
      </c>
      <c r="W80" s="31">
        <v>0.43007920360412727</v>
      </c>
      <c r="X80" s="31">
        <v>0.94037930533352687</v>
      </c>
      <c r="Y80" s="31">
        <v>5.3053698590321163E-2</v>
      </c>
      <c r="Z80" s="31">
        <v>5.2781209126580428</v>
      </c>
      <c r="AA80" s="31">
        <v>19.99164365644528</v>
      </c>
      <c r="AB80" s="31">
        <v>0.43214104054643215</v>
      </c>
      <c r="AC80" s="31">
        <v>0.33075679407062925</v>
      </c>
      <c r="AD80" s="31">
        <v>0.45101547740154035</v>
      </c>
      <c r="AE80" s="31">
        <v>5.5179116407498903</v>
      </c>
      <c r="AF80" s="31">
        <v>0.34129305333527099</v>
      </c>
      <c r="AG80" s="31">
        <v>0.99999999999999989</v>
      </c>
      <c r="AH80" s="31">
        <v>0.12852419706438017</v>
      </c>
      <c r="AI80" s="31">
        <v>3.4279174538584507</v>
      </c>
      <c r="AJ80" s="31">
        <v>1.6863192123237898</v>
      </c>
      <c r="AK80" s="31">
        <v>2.9212687109431763</v>
      </c>
      <c r="AL80" s="31">
        <v>343.79087341956108</v>
      </c>
      <c r="AM80" s="31">
        <v>9.0829821246911774E-2</v>
      </c>
      <c r="AN80" s="110">
        <v>1.6523397761953202</v>
      </c>
    </row>
    <row r="81" spans="1:40" x14ac:dyDescent="0.2">
      <c r="A81" s="33">
        <v>44867</v>
      </c>
      <c r="B81" s="31">
        <v>0.33101999981974023</v>
      </c>
      <c r="C81" s="31">
        <v>5.7223459004425374E-2</v>
      </c>
      <c r="D81" s="31">
        <v>3.3966345503871072E-2</v>
      </c>
      <c r="E81" s="31">
        <v>0.12356806157673206</v>
      </c>
      <c r="F81" s="31">
        <v>9.0382240809005768E-2</v>
      </c>
      <c r="G81" s="31">
        <v>0.65695667456805251</v>
      </c>
      <c r="H81" s="31">
        <v>2.2491910843525518</v>
      </c>
      <c r="I81" s="31">
        <v>0.68324755973357609</v>
      </c>
      <c r="J81" s="31">
        <v>8.8480500401077952E-2</v>
      </c>
      <c r="K81" s="31">
        <v>0.102648917089526</v>
      </c>
      <c r="L81" s="31">
        <v>0.70746545772458103</v>
      </c>
      <c r="M81" s="31">
        <v>36.965867815522166</v>
      </c>
      <c r="N81" s="31">
        <v>1410.0819280583319</v>
      </c>
      <c r="O81" s="31">
        <v>0.31966363529846509</v>
      </c>
      <c r="P81" s="31">
        <v>7.4548223990770701</v>
      </c>
      <c r="Q81" s="31">
        <v>13.196816612738955</v>
      </c>
      <c r="R81" s="31">
        <v>13.330208830925363</v>
      </c>
      <c r="S81" s="31">
        <v>10.937260592513811</v>
      </c>
      <c r="T81" s="31">
        <v>127.30394498472297</v>
      </c>
      <c r="U81" s="31">
        <v>2.7886183991131217E-2</v>
      </c>
      <c r="V81" s="31">
        <v>1.7710520860560064</v>
      </c>
      <c r="W81" s="31">
        <v>0.42685509819650108</v>
      </c>
      <c r="X81" s="31">
        <v>0.94214563185550382</v>
      </c>
      <c r="Y81" s="31">
        <v>5.2446575515317569E-2</v>
      </c>
      <c r="Z81" s="31">
        <v>5.262683526962352</v>
      </c>
      <c r="AA81" s="31">
        <v>19.918702850808014</v>
      </c>
      <c r="AB81" s="31">
        <v>0.43177618948905372</v>
      </c>
      <c r="AC81" s="31">
        <v>0.32820794765256733</v>
      </c>
      <c r="AD81" s="31">
        <v>0.45021676235455282</v>
      </c>
      <c r="AE81" s="31">
        <v>5.4077926291786458</v>
      </c>
      <c r="AF81" s="31">
        <v>0.3386630134023127</v>
      </c>
      <c r="AG81" s="31">
        <v>1</v>
      </c>
      <c r="AH81" s="31">
        <v>0.12768699696262314</v>
      </c>
      <c r="AI81" s="31">
        <v>3.4024028625248981</v>
      </c>
      <c r="AJ81" s="31">
        <v>1.6783895593550304</v>
      </c>
      <c r="AK81" s="31">
        <v>2.9095726942524172</v>
      </c>
      <c r="AL81" s="31">
        <v>339.78963686672495</v>
      </c>
      <c r="AM81" s="31">
        <v>9.0129877152977433E-2</v>
      </c>
      <c r="AN81" s="110">
        <v>1.6457715568133682</v>
      </c>
    </row>
    <row r="82" spans="1:40" x14ac:dyDescent="0.2">
      <c r="A82" s="33">
        <v>44868</v>
      </c>
      <c r="B82" s="31">
        <v>0.3289714101461737</v>
      </c>
      <c r="C82" s="31">
        <v>5.6310905703640023E-2</v>
      </c>
      <c r="D82" s="31">
        <v>3.3753403554026944E-2</v>
      </c>
      <c r="E82" s="31">
        <v>0.12311013184293496</v>
      </c>
      <c r="F82" s="31">
        <v>9.0731584981370017E-2</v>
      </c>
      <c r="G82" s="31">
        <v>0.65384064201777015</v>
      </c>
      <c r="H82" s="31">
        <v>2.2455395528804818</v>
      </c>
      <c r="I82" s="31">
        <v>0.68365756663800525</v>
      </c>
      <c r="J82" s="31">
        <v>8.7336987675551744E-2</v>
      </c>
      <c r="K82" s="31">
        <v>0.10000179134422472</v>
      </c>
      <c r="L82" s="31">
        <v>0.70308469475494417</v>
      </c>
      <c r="M82" s="31">
        <v>37.266229578675841</v>
      </c>
      <c r="N82" s="31">
        <v>1405.7573803382058</v>
      </c>
      <c r="O82" s="31">
        <v>0.32025652049297798</v>
      </c>
      <c r="P82" s="31">
        <v>7.4099849527085127</v>
      </c>
      <c r="Q82" s="31">
        <v>13.294461163657211</v>
      </c>
      <c r="R82" s="31">
        <v>13.280130409859561</v>
      </c>
      <c r="S82" s="31">
        <v>10.87793780452852</v>
      </c>
      <c r="T82" s="31">
        <v>127.51683863571226</v>
      </c>
      <c r="U82" s="31">
        <v>2.7794496990541703E-2</v>
      </c>
      <c r="V82" s="31">
        <v>1.7586521926053313</v>
      </c>
      <c r="W82" s="31">
        <v>0.42477249928346233</v>
      </c>
      <c r="X82" s="31">
        <v>0.94754944110060202</v>
      </c>
      <c r="Y82" s="31">
        <v>5.1689237603897965E-2</v>
      </c>
      <c r="Z82" s="31">
        <v>5.2719260533104046</v>
      </c>
      <c r="AA82" s="31">
        <v>19.835554600171971</v>
      </c>
      <c r="AB82" s="31">
        <v>0.43114072800229297</v>
      </c>
      <c r="AC82" s="31">
        <v>0.32615899971338497</v>
      </c>
      <c r="AD82" s="31">
        <v>0.44987818859272005</v>
      </c>
      <c r="AE82" s="31">
        <v>5.4949484092863292</v>
      </c>
      <c r="AF82" s="31">
        <v>0.33663836342791637</v>
      </c>
      <c r="AG82" s="31">
        <v>1</v>
      </c>
      <c r="AH82" s="31">
        <v>0.12732874749211809</v>
      </c>
      <c r="AI82" s="31">
        <v>3.3981799942676987</v>
      </c>
      <c r="AJ82" s="31">
        <v>1.6672398968185729</v>
      </c>
      <c r="AK82" s="31">
        <v>2.8834372312983665</v>
      </c>
      <c r="AL82" s="31">
        <v>340.01504729148758</v>
      </c>
      <c r="AM82" s="31">
        <v>8.9567211235310987E-2</v>
      </c>
      <c r="AN82" s="110">
        <v>1.6485472198337634</v>
      </c>
    </row>
    <row r="83" spans="1:40" x14ac:dyDescent="0.2">
      <c r="A83" s="33">
        <v>44869</v>
      </c>
      <c r="B83" s="31">
        <v>0.33710257728173876</v>
      </c>
      <c r="C83" s="31">
        <v>5.9347235479844329E-2</v>
      </c>
      <c r="D83" s="31">
        <v>3.4589544019384681E-2</v>
      </c>
      <c r="E83" s="31">
        <v>0.12370585211836406</v>
      </c>
      <c r="F83" s="31">
        <v>9.1214479770908283E-2</v>
      </c>
      <c r="G83" s="31">
        <v>0.65924443791761511</v>
      </c>
      <c r="H83" s="31">
        <v>2.2450253322564064</v>
      </c>
      <c r="I83" s="31">
        <v>0.68582495043688962</v>
      </c>
      <c r="J83" s="31">
        <v>9.1416403553858577E-2</v>
      </c>
      <c r="K83" s="31">
        <v>0.10440377413907041</v>
      </c>
      <c r="L83" s="31">
        <v>0.72043652250532342</v>
      </c>
      <c r="M83" s="31">
        <v>37.068617372788019</v>
      </c>
      <c r="N83" s="31">
        <v>1444.2139657830971</v>
      </c>
      <c r="O83" s="31">
        <v>0.32546442470078563</v>
      </c>
      <c r="P83" s="31">
        <v>7.5227623173507601</v>
      </c>
      <c r="Q83" s="31">
        <v>13.393971657243558</v>
      </c>
      <c r="R83" s="31">
        <v>13.454548792128644</v>
      </c>
      <c r="S83" s="31">
        <v>11.142521477347824</v>
      </c>
      <c r="T83" s="31">
        <v>128.79892062559659</v>
      </c>
      <c r="U83" s="31">
        <v>2.8431786474777881E-2</v>
      </c>
      <c r="V83" s="31">
        <v>1.7898707687789119</v>
      </c>
      <c r="W83" s="31">
        <v>0.43560466994639846</v>
      </c>
      <c r="X83" s="31">
        <v>0.93867024010573463</v>
      </c>
      <c r="Y83" s="31">
        <v>5.4345032674939418E-2</v>
      </c>
      <c r="Z83" s="31">
        <v>5.3528159189367797</v>
      </c>
      <c r="AA83" s="31">
        <v>20.28416183273368</v>
      </c>
      <c r="AB83" s="31">
        <v>0.43152030251854029</v>
      </c>
      <c r="AC83" s="31">
        <v>0.33422975255158238</v>
      </c>
      <c r="AD83" s="31">
        <v>0.45012482561127837</v>
      </c>
      <c r="AE83" s="31">
        <v>5.5987957999853144</v>
      </c>
      <c r="AF83" s="31">
        <v>0.34487664292532488</v>
      </c>
      <c r="AG83" s="31">
        <v>1</v>
      </c>
      <c r="AH83" s="31">
        <v>0.12879983846097365</v>
      </c>
      <c r="AI83" s="31">
        <v>3.4216902856303695</v>
      </c>
      <c r="AJ83" s="31">
        <v>1.704025625963727</v>
      </c>
      <c r="AK83" s="31">
        <v>2.9369814230119684</v>
      </c>
      <c r="AL83" s="31">
        <v>346.94177252368013</v>
      </c>
      <c r="AM83" s="31">
        <v>9.1783537704677287E-2</v>
      </c>
      <c r="AN83" s="110">
        <v>1.6420625596592995</v>
      </c>
    </row>
    <row r="84" spans="1:40" x14ac:dyDescent="0.2">
      <c r="A84" s="33">
        <v>44870</v>
      </c>
      <c r="B84" s="31">
        <v>0.33710257728173876</v>
      </c>
      <c r="C84" s="31">
        <v>5.9347235479844329E-2</v>
      </c>
      <c r="D84" s="31">
        <v>3.4589544019384681E-2</v>
      </c>
      <c r="E84" s="31">
        <v>0.12370585211836406</v>
      </c>
      <c r="F84" s="31">
        <v>9.1214479770908283E-2</v>
      </c>
      <c r="G84" s="31">
        <v>0.65924443791761511</v>
      </c>
      <c r="H84" s="31">
        <v>2.2450253322564064</v>
      </c>
      <c r="I84" s="31">
        <v>0.68582495043688962</v>
      </c>
      <c r="J84" s="31">
        <v>9.1416403553858577E-2</v>
      </c>
      <c r="K84" s="31">
        <v>0.10440377413907041</v>
      </c>
      <c r="L84" s="31">
        <v>0.72043652250532342</v>
      </c>
      <c r="M84" s="31">
        <v>37.068617372788019</v>
      </c>
      <c r="N84" s="31">
        <v>1444.2139657830971</v>
      </c>
      <c r="O84" s="31">
        <v>0.32546442470078563</v>
      </c>
      <c r="P84" s="31">
        <v>7.5227623173507601</v>
      </c>
      <c r="Q84" s="31">
        <v>13.393971657243558</v>
      </c>
      <c r="R84" s="31">
        <v>13.454548792128644</v>
      </c>
      <c r="S84" s="31">
        <v>11.142521477347824</v>
      </c>
      <c r="T84" s="31">
        <v>128.79892062559659</v>
      </c>
      <c r="U84" s="31">
        <v>2.8431786474777881E-2</v>
      </c>
      <c r="V84" s="31">
        <v>1.7898707687789119</v>
      </c>
      <c r="W84" s="31">
        <v>0.43560466994639846</v>
      </c>
      <c r="X84" s="31">
        <v>0.93867024010573463</v>
      </c>
      <c r="Y84" s="31">
        <v>5.4345032674939418E-2</v>
      </c>
      <c r="Z84" s="31">
        <v>5.3528159189367797</v>
      </c>
      <c r="AA84" s="31">
        <v>20.28416183273368</v>
      </c>
      <c r="AB84" s="31">
        <v>0.43152030251854029</v>
      </c>
      <c r="AC84" s="31">
        <v>0.33422975255158238</v>
      </c>
      <c r="AD84" s="31">
        <v>0.45012482561127837</v>
      </c>
      <c r="AE84" s="31">
        <v>5.5987957999853144</v>
      </c>
      <c r="AF84" s="31">
        <v>0.34487664292532488</v>
      </c>
      <c r="AG84" s="31">
        <v>1</v>
      </c>
      <c r="AH84" s="31">
        <v>0.12879983846097365</v>
      </c>
      <c r="AI84" s="31">
        <v>3.4216902856303695</v>
      </c>
      <c r="AJ84" s="31">
        <v>1.704025625963727</v>
      </c>
      <c r="AK84" s="31">
        <v>2.9369814230119684</v>
      </c>
      <c r="AL84" s="31">
        <v>346.94177252368013</v>
      </c>
      <c r="AM84" s="31">
        <v>9.1783537704677287E-2</v>
      </c>
      <c r="AN84" s="110">
        <v>1.6420625596592995</v>
      </c>
    </row>
    <row r="85" spans="1:40" x14ac:dyDescent="0.2">
      <c r="A85" s="33">
        <v>44871</v>
      </c>
      <c r="B85" s="31">
        <v>0.33710257728173876</v>
      </c>
      <c r="C85" s="31">
        <v>5.9347235479844329E-2</v>
      </c>
      <c r="D85" s="31">
        <v>3.4589544019384681E-2</v>
      </c>
      <c r="E85" s="31">
        <v>0.12370585211836406</v>
      </c>
      <c r="F85" s="31">
        <v>9.1214479770908283E-2</v>
      </c>
      <c r="G85" s="31">
        <v>0.65924443791761511</v>
      </c>
      <c r="H85" s="31">
        <v>2.2450253322564064</v>
      </c>
      <c r="I85" s="31">
        <v>0.68582495043688962</v>
      </c>
      <c r="J85" s="31">
        <v>9.1416403553858577E-2</v>
      </c>
      <c r="K85" s="31">
        <v>0.10440377413907041</v>
      </c>
      <c r="L85" s="31">
        <v>0.72043652250532342</v>
      </c>
      <c r="M85" s="31">
        <v>37.068617372788019</v>
      </c>
      <c r="N85" s="31">
        <v>1444.2139657830971</v>
      </c>
      <c r="O85" s="31">
        <v>0.32546442470078563</v>
      </c>
      <c r="P85" s="31">
        <v>7.5227623173507601</v>
      </c>
      <c r="Q85" s="31">
        <v>13.393971657243558</v>
      </c>
      <c r="R85" s="31">
        <v>13.454548792128644</v>
      </c>
      <c r="S85" s="31">
        <v>11.142521477347824</v>
      </c>
      <c r="T85" s="31">
        <v>128.79892062559659</v>
      </c>
      <c r="U85" s="31">
        <v>2.8431786474777881E-2</v>
      </c>
      <c r="V85" s="31">
        <v>1.7898707687789119</v>
      </c>
      <c r="W85" s="31">
        <v>0.43560466994639846</v>
      </c>
      <c r="X85" s="31">
        <v>0.93867024010573463</v>
      </c>
      <c r="Y85" s="31">
        <v>5.4345032674939418E-2</v>
      </c>
      <c r="Z85" s="31">
        <v>5.3528159189367797</v>
      </c>
      <c r="AA85" s="31">
        <v>20.28416183273368</v>
      </c>
      <c r="AB85" s="31">
        <v>0.43152030251854029</v>
      </c>
      <c r="AC85" s="31">
        <v>0.33422975255158238</v>
      </c>
      <c r="AD85" s="31">
        <v>0.45012482561127837</v>
      </c>
      <c r="AE85" s="31">
        <v>5.5987957999853144</v>
      </c>
      <c r="AF85" s="31">
        <v>0.34487664292532488</v>
      </c>
      <c r="AG85" s="31">
        <v>1</v>
      </c>
      <c r="AH85" s="31">
        <v>0.12879983846097365</v>
      </c>
      <c r="AI85" s="31">
        <v>3.4216902856303695</v>
      </c>
      <c r="AJ85" s="31">
        <v>1.704025625963727</v>
      </c>
      <c r="AK85" s="31">
        <v>2.9369814230119684</v>
      </c>
      <c r="AL85" s="31">
        <v>346.94177252368013</v>
      </c>
      <c r="AM85" s="31">
        <v>9.1783537704677287E-2</v>
      </c>
      <c r="AN85" s="110">
        <v>1.6420625596592995</v>
      </c>
    </row>
    <row r="86" spans="1:40" x14ac:dyDescent="0.2">
      <c r="A86" s="33">
        <v>44872</v>
      </c>
      <c r="B86" s="31">
        <v>0.33907271317256915</v>
      </c>
      <c r="C86" s="31">
        <v>5.9806492115661587E-2</v>
      </c>
      <c r="D86" s="31">
        <v>3.4796336644632372E-2</v>
      </c>
      <c r="E86" s="31">
        <v>0.12459839728202667</v>
      </c>
      <c r="F86" s="31">
        <v>9.1214594335093616E-2</v>
      </c>
      <c r="G86" s="31">
        <v>0.66717751763359068</v>
      </c>
      <c r="H86" s="31">
        <v>2.2333727242512649</v>
      </c>
      <c r="I86" s="31">
        <v>0.6851803980944644</v>
      </c>
      <c r="J86" s="31">
        <v>9.2497876583330266E-2</v>
      </c>
      <c r="K86" s="31">
        <v>0.10627238819749622</v>
      </c>
      <c r="L86" s="31">
        <v>0.72470364489087491</v>
      </c>
      <c r="M86" s="31">
        <v>36.867129509952363</v>
      </c>
      <c r="N86" s="31">
        <v>1449.9242955796005</v>
      </c>
      <c r="O86" s="31">
        <v>0.3263229809077145</v>
      </c>
      <c r="P86" s="31">
        <v>7.5523468370323874</v>
      </c>
      <c r="Q86" s="31">
        <v>13.45138299050925</v>
      </c>
      <c r="R86" s="31">
        <v>13.536319657299014</v>
      </c>
      <c r="S86" s="31">
        <v>11.221795487277964</v>
      </c>
      <c r="T86" s="31">
        <v>128.55349163558478</v>
      </c>
      <c r="U86" s="31">
        <v>2.8568263229809078E-2</v>
      </c>
      <c r="V86" s="31">
        <v>1.7948410207171608</v>
      </c>
      <c r="W86" s="31">
        <v>0.43742383396728096</v>
      </c>
      <c r="X86" s="31">
        <v>0.94200302817681603</v>
      </c>
      <c r="Y86" s="31">
        <v>5.4821079064958089E-2</v>
      </c>
      <c r="Z86" s="31">
        <v>5.3962480150670267</v>
      </c>
      <c r="AA86" s="31">
        <v>20.403264522323571</v>
      </c>
      <c r="AB86" s="31">
        <v>0.43003803685512765</v>
      </c>
      <c r="AC86" s="31">
        <v>0.33605376860297648</v>
      </c>
      <c r="AD86" s="31">
        <v>0.45014586949296503</v>
      </c>
      <c r="AE86" s="31">
        <v>5.5762768196757637</v>
      </c>
      <c r="AF86" s="31">
        <v>0.34690165811145168</v>
      </c>
      <c r="AG86" s="31">
        <v>1</v>
      </c>
      <c r="AH86" s="31">
        <v>0.12928837844824403</v>
      </c>
      <c r="AI86" s="31">
        <v>3.4491672513756049</v>
      </c>
      <c r="AJ86" s="31">
        <v>1.7027124339894384</v>
      </c>
      <c r="AK86" s="31">
        <v>2.9512722035525685</v>
      </c>
      <c r="AL86" s="31">
        <v>348.51730122973521</v>
      </c>
      <c r="AM86" s="31">
        <v>9.2322463901916618E-2</v>
      </c>
      <c r="AN86" s="110">
        <v>1.6371357878799071</v>
      </c>
    </row>
    <row r="87" spans="1:40" x14ac:dyDescent="0.2">
      <c r="A87" s="33">
        <v>44873</v>
      </c>
      <c r="B87" s="31">
        <v>0.34216532975581576</v>
      </c>
      <c r="C87" s="31">
        <v>6.0584886851691395E-2</v>
      </c>
      <c r="D87" s="31">
        <v>3.5110912360136762E-2</v>
      </c>
      <c r="E87" s="31">
        <v>0.12508268351081173</v>
      </c>
      <c r="F87" s="31">
        <v>9.1832266599588208E-2</v>
      </c>
      <c r="G87" s="31">
        <v>0.67530301759877764</v>
      </c>
      <c r="H87" s="31">
        <v>2.247594026291027</v>
      </c>
      <c r="I87" s="31">
        <v>0.68788022769408486</v>
      </c>
      <c r="J87" s="31">
        <v>9.3835303762914934E-2</v>
      </c>
      <c r="K87" s="31">
        <v>0.1074745893773815</v>
      </c>
      <c r="L87" s="31">
        <v>0.73131352655654613</v>
      </c>
      <c r="M87" s="31">
        <v>37.182891267689612</v>
      </c>
      <c r="N87" s="31">
        <v>1462.2171292285045</v>
      </c>
      <c r="O87" s="31">
        <v>0.32877758834325532</v>
      </c>
      <c r="P87" s="31">
        <v>7.5807969292974464</v>
      </c>
      <c r="Q87" s="31">
        <v>13.534009707742904</v>
      </c>
      <c r="R87" s="31">
        <v>13.570343870240455</v>
      </c>
      <c r="S87" s="31">
        <v>11.32880553769902</v>
      </c>
      <c r="T87" s="31">
        <v>128.1040088692622</v>
      </c>
      <c r="U87" s="31">
        <v>2.8778519988447597E-2</v>
      </c>
      <c r="V87" s="31">
        <v>1.81791926362764</v>
      </c>
      <c r="W87" s="31">
        <v>0.44104083400877603</v>
      </c>
      <c r="X87" s="31">
        <v>0.95230908260897906</v>
      </c>
      <c r="Y87" s="31">
        <v>5.5470154746266431E-2</v>
      </c>
      <c r="Z87" s="31">
        <v>5.4128585669433651</v>
      </c>
      <c r="AA87" s="31">
        <v>20.598675200536626</v>
      </c>
      <c r="AB87" s="31">
        <v>0.43321501439391819</v>
      </c>
      <c r="AC87" s="31">
        <v>0.33911884997717467</v>
      </c>
      <c r="AD87" s="31">
        <v>0.45267708245991595</v>
      </c>
      <c r="AE87" s="31">
        <v>5.6783774467331858</v>
      </c>
      <c r="AF87" s="31">
        <v>0.35022406066873485</v>
      </c>
      <c r="AG87" s="31">
        <v>1</v>
      </c>
      <c r="AH87" s="31">
        <v>0.13027194723161631</v>
      </c>
      <c r="AI87" s="31">
        <v>3.4461555661142009</v>
      </c>
      <c r="AJ87" s="31">
        <v>1.7261894779991986</v>
      </c>
      <c r="AK87" s="31">
        <v>2.9674762663387271</v>
      </c>
      <c r="AL87" s="31">
        <v>351.69606007248194</v>
      </c>
      <c r="AM87" s="31">
        <v>9.3164519224498532E-2</v>
      </c>
      <c r="AN87" s="110">
        <v>1.6491424206005383</v>
      </c>
    </row>
    <row r="88" spans="1:40" x14ac:dyDescent="0.2">
      <c r="A88" s="33">
        <v>44874</v>
      </c>
      <c r="B88" s="31">
        <v>0.3375519282379324</v>
      </c>
      <c r="C88" s="31">
        <v>5.9097092018675787E-2</v>
      </c>
      <c r="D88" s="31">
        <v>3.4635675159001511E-2</v>
      </c>
      <c r="E88" s="31">
        <v>0.1243152825263777</v>
      </c>
      <c r="F88" s="31">
        <v>9.0437851549575385E-2</v>
      </c>
      <c r="G88" s="31">
        <v>0.66542590345943164</v>
      </c>
      <c r="H88" s="31">
        <v>2.2305246130656959</v>
      </c>
      <c r="I88" s="31">
        <v>0.68266791662071247</v>
      </c>
      <c r="J88" s="31">
        <v>9.2009484945406422E-2</v>
      </c>
      <c r="K88" s="31">
        <v>0.10437116282489614</v>
      </c>
      <c r="L88" s="31">
        <v>0.72140730120216168</v>
      </c>
      <c r="M88" s="31">
        <v>36.908569537884631</v>
      </c>
      <c r="N88" s="31">
        <v>1439.1015036211904</v>
      </c>
      <c r="O88" s="31">
        <v>0.32590713576706737</v>
      </c>
      <c r="P88" s="31">
        <v>7.4753685526267413</v>
      </c>
      <c r="Q88" s="31">
        <v>13.467335759714716</v>
      </c>
      <c r="R88" s="31">
        <v>13.459064004999815</v>
      </c>
      <c r="S88" s="31">
        <v>11.185250542259476</v>
      </c>
      <c r="T88" s="31">
        <v>126.01834491378995</v>
      </c>
      <c r="U88" s="31">
        <v>2.8430020955111945E-2</v>
      </c>
      <c r="V88" s="31">
        <v>1.7983713834050219</v>
      </c>
      <c r="W88" s="31">
        <v>0.43086651226057859</v>
      </c>
      <c r="X88" s="31">
        <v>0.95227197529502594</v>
      </c>
      <c r="Y88" s="31">
        <v>5.4051321642586664E-2</v>
      </c>
      <c r="Z88" s="31">
        <v>5.3334436233961986</v>
      </c>
      <c r="AA88" s="31">
        <v>20.311753244366017</v>
      </c>
      <c r="AB88" s="31">
        <v>0.4325300540421308</v>
      </c>
      <c r="AC88" s="31">
        <v>0.33454652402485202</v>
      </c>
      <c r="AD88" s="31">
        <v>0.44892651005477741</v>
      </c>
      <c r="AE88" s="31">
        <v>5.5145031432667917</v>
      </c>
      <c r="AF88" s="31">
        <v>0.3455755303113856</v>
      </c>
      <c r="AG88" s="31">
        <v>1</v>
      </c>
      <c r="AH88" s="31">
        <v>0.12890151097386127</v>
      </c>
      <c r="AI88" s="31">
        <v>3.3859049299658102</v>
      </c>
      <c r="AJ88" s="31">
        <v>1.7081816844968933</v>
      </c>
      <c r="AK88" s="31">
        <v>2.9348185728465865</v>
      </c>
      <c r="AL88" s="31">
        <v>346.49461416859674</v>
      </c>
      <c r="AM88" s="31">
        <v>9.1908385721113192E-2</v>
      </c>
      <c r="AN88" s="110">
        <v>1.6314381824197637</v>
      </c>
    </row>
    <row r="89" spans="1:40" x14ac:dyDescent="0.2">
      <c r="A89" s="33">
        <v>44875</v>
      </c>
      <c r="B89" s="31">
        <v>0.34730023640661939</v>
      </c>
      <c r="C89" s="31">
        <v>6.2572104018912528E-2</v>
      </c>
      <c r="D89" s="31">
        <v>3.5635933806146582E-2</v>
      </c>
      <c r="E89" s="31">
        <v>0.12593853427895985</v>
      </c>
      <c r="F89" s="31">
        <v>9.1120567375886544E-2</v>
      </c>
      <c r="G89" s="31">
        <v>0.67933806146572118</v>
      </c>
      <c r="H89" s="31">
        <v>2.2486052009456268</v>
      </c>
      <c r="I89" s="31">
        <v>0.68898345153664309</v>
      </c>
      <c r="J89" s="31">
        <v>9.6529550827423177E-2</v>
      </c>
      <c r="K89" s="31">
        <v>0.11076122931442081</v>
      </c>
      <c r="L89" s="31">
        <v>0.74179669030732864</v>
      </c>
      <c r="M89" s="31">
        <v>37.144208037825067</v>
      </c>
      <c r="N89" s="31">
        <v>1483.6879432624116</v>
      </c>
      <c r="O89" s="31">
        <v>0.32834988179669039</v>
      </c>
      <c r="P89" s="31">
        <v>7.6245862884160758</v>
      </c>
      <c r="Q89" s="31">
        <v>13.70307328605201</v>
      </c>
      <c r="R89" s="31">
        <v>13.328605200945628</v>
      </c>
      <c r="S89" s="31">
        <v>11.508274231678488</v>
      </c>
      <c r="T89" s="31">
        <v>127.64255319148937</v>
      </c>
      <c r="U89" s="31">
        <v>2.9087470449172578E-2</v>
      </c>
      <c r="V89" s="31">
        <v>1.8260047281323879</v>
      </c>
      <c r="W89" s="31">
        <v>0.44425531914893629</v>
      </c>
      <c r="X89" s="31">
        <v>0.95313475177304974</v>
      </c>
      <c r="Y89" s="31">
        <v>5.6955082742316789E-2</v>
      </c>
      <c r="Z89" s="31">
        <v>5.415602836879434</v>
      </c>
      <c r="AA89" s="31">
        <v>20.90118203309693</v>
      </c>
      <c r="AB89" s="31">
        <v>0.43385342789598114</v>
      </c>
      <c r="AC89" s="31">
        <v>0.34645862884160761</v>
      </c>
      <c r="AD89" s="31">
        <v>0.45160283687943265</v>
      </c>
      <c r="AE89" s="31">
        <v>5.6382978723404262</v>
      </c>
      <c r="AF89" s="31">
        <v>0.35546099290780148</v>
      </c>
      <c r="AG89" s="31">
        <v>1</v>
      </c>
      <c r="AH89" s="31">
        <v>0.1306761229314421</v>
      </c>
      <c r="AI89" s="31">
        <v>3.4203309692671402</v>
      </c>
      <c r="AJ89" s="31">
        <v>1.7474988179669033</v>
      </c>
      <c r="AK89" s="31">
        <v>2.966052009456265</v>
      </c>
      <c r="AL89" s="31">
        <v>356.56453900709226</v>
      </c>
      <c r="AM89" s="31">
        <v>9.4562647754137127E-2</v>
      </c>
      <c r="AN89" s="110">
        <v>1.6425815602836882</v>
      </c>
    </row>
    <row r="90" spans="1:40" x14ac:dyDescent="0.2">
      <c r="A90" s="33">
        <v>44876</v>
      </c>
      <c r="B90" s="31">
        <v>0.35423137020390055</v>
      </c>
      <c r="C90" s="31">
        <v>6.4642450664557566E-2</v>
      </c>
      <c r="D90" s="31">
        <v>3.6348116283107315E-2</v>
      </c>
      <c r="E90" s="31">
        <v>0.12783811416115279</v>
      </c>
      <c r="F90" s="31">
        <v>9.0829298404676004E-2</v>
      </c>
      <c r="G90" s="31">
        <v>0.68544917918941339</v>
      </c>
      <c r="H90" s="31">
        <v>2.2596886514014543</v>
      </c>
      <c r="I90" s="31">
        <v>0.69280850325044852</v>
      </c>
      <c r="J90" s="31">
        <v>9.9847605084974617E-2</v>
      </c>
      <c r="K90" s="31">
        <v>0.11415150755222901</v>
      </c>
      <c r="L90" s="31">
        <v>0.75579197129574249</v>
      </c>
      <c r="M90" s="31">
        <v>37.732209340457956</v>
      </c>
      <c r="N90" s="31">
        <v>1494.0488821157815</v>
      </c>
      <c r="O90" s="31">
        <v>0.32883543278226818</v>
      </c>
      <c r="P90" s="31">
        <v>7.7622060610737087</v>
      </c>
      <c r="Q90" s="31">
        <v>13.911340882347266</v>
      </c>
      <c r="R90" s="31">
        <v>13.386639402766255</v>
      </c>
      <c r="S90" s="31">
        <v>11.74791180385424</v>
      </c>
      <c r="T90" s="31">
        <v>126.70865564536352</v>
      </c>
      <c r="U90" s="31">
        <v>2.9589691159165876E-2</v>
      </c>
      <c r="V90" s="31">
        <v>1.8803410559617277</v>
      </c>
      <c r="W90" s="31">
        <v>0.44609271012172302</v>
      </c>
      <c r="X90" s="31">
        <v>0.95848685352726704</v>
      </c>
      <c r="Y90" s="31">
        <v>5.8836011497135354E-2</v>
      </c>
      <c r="Z90" s="31">
        <v>5.5161172090511004</v>
      </c>
      <c r="AA90" s="31">
        <v>21.326607380543606</v>
      </c>
      <c r="AB90" s="31">
        <v>0.43560832577788922</v>
      </c>
      <c r="AC90" s="31">
        <v>0.35108701942552906</v>
      </c>
      <c r="AD90" s="31">
        <v>0.45552576245683751</v>
      </c>
      <c r="AE90" s="31">
        <v>5.7437450568105088</v>
      </c>
      <c r="AF90" s="31">
        <v>0.36253592854800437</v>
      </c>
      <c r="AG90" s="31">
        <v>1</v>
      </c>
      <c r="AH90" s="31">
        <v>0.13228457339069039</v>
      </c>
      <c r="AI90" s="31">
        <v>3.466502054437778</v>
      </c>
      <c r="AJ90" s="31">
        <v>1.7911707401763148</v>
      </c>
      <c r="AK90" s="31">
        <v>2.9993827041416692</v>
      </c>
      <c r="AL90" s="31">
        <v>363.9151989814618</v>
      </c>
      <c r="AM90" s="31">
        <v>9.6452477864156325E-2</v>
      </c>
      <c r="AN90" s="110">
        <v>1.6620112270684233</v>
      </c>
    </row>
    <row r="91" spans="1:40" x14ac:dyDescent="0.2">
      <c r="A91" s="33">
        <v>44877</v>
      </c>
      <c r="B91" s="31">
        <v>0.35423137020390055</v>
      </c>
      <c r="C91" s="31">
        <v>6.4642450664557566E-2</v>
      </c>
      <c r="D91" s="31">
        <v>3.6348116283107315E-2</v>
      </c>
      <c r="E91" s="31">
        <v>0.12783811416115279</v>
      </c>
      <c r="F91" s="31">
        <v>9.0829298404676004E-2</v>
      </c>
      <c r="G91" s="31">
        <v>0.68544917918941339</v>
      </c>
      <c r="H91" s="31">
        <v>2.2596886514014543</v>
      </c>
      <c r="I91" s="31">
        <v>0.69280850325044852</v>
      </c>
      <c r="J91" s="31">
        <v>9.9847605084974617E-2</v>
      </c>
      <c r="K91" s="31">
        <v>0.11415150755222901</v>
      </c>
      <c r="L91" s="31">
        <v>0.75579197129574249</v>
      </c>
      <c r="M91" s="31">
        <v>37.732209340457956</v>
      </c>
      <c r="N91" s="31">
        <v>1494.0488821157815</v>
      </c>
      <c r="O91" s="31">
        <v>0.32883543278226818</v>
      </c>
      <c r="P91" s="31">
        <v>7.7622060610737087</v>
      </c>
      <c r="Q91" s="31">
        <v>13.911340882347266</v>
      </c>
      <c r="R91" s="31">
        <v>13.386639402766255</v>
      </c>
      <c r="S91" s="31">
        <v>11.74791180385424</v>
      </c>
      <c r="T91" s="31">
        <v>126.70865564536352</v>
      </c>
      <c r="U91" s="31">
        <v>2.9589691159165876E-2</v>
      </c>
      <c r="V91" s="31">
        <v>1.8803410559617277</v>
      </c>
      <c r="W91" s="31">
        <v>0.44609271012172302</v>
      </c>
      <c r="X91" s="31">
        <v>0.95848685352726704</v>
      </c>
      <c r="Y91" s="31">
        <v>5.8836011497135354E-2</v>
      </c>
      <c r="Z91" s="31">
        <v>5.5161172090511004</v>
      </c>
      <c r="AA91" s="31">
        <v>21.326607380543606</v>
      </c>
      <c r="AB91" s="31">
        <v>0.43560832577788922</v>
      </c>
      <c r="AC91" s="31">
        <v>0.35108701942552906</v>
      </c>
      <c r="AD91" s="31">
        <v>0.45552576245683751</v>
      </c>
      <c r="AE91" s="31">
        <v>5.7437450568105088</v>
      </c>
      <c r="AF91" s="31">
        <v>0.36253592854800437</v>
      </c>
      <c r="AG91" s="31">
        <v>1</v>
      </c>
      <c r="AH91" s="31">
        <v>0.13228457339069039</v>
      </c>
      <c r="AI91" s="31">
        <v>3.466502054437778</v>
      </c>
      <c r="AJ91" s="31">
        <v>1.7911707401763148</v>
      </c>
      <c r="AK91" s="31">
        <v>2.9993827041416692</v>
      </c>
      <c r="AL91" s="31">
        <v>363.9151989814618</v>
      </c>
      <c r="AM91" s="31">
        <v>9.6452477864156325E-2</v>
      </c>
      <c r="AN91" s="110">
        <v>1.6620112270684233</v>
      </c>
    </row>
    <row r="92" spans="1:40" x14ac:dyDescent="0.2">
      <c r="A92" s="33">
        <v>44878</v>
      </c>
      <c r="B92" s="31">
        <v>0.35423137020390055</v>
      </c>
      <c r="C92" s="31">
        <v>6.4642450664557566E-2</v>
      </c>
      <c r="D92" s="31">
        <v>3.6348116283107315E-2</v>
      </c>
      <c r="E92" s="31">
        <v>0.12783811416115279</v>
      </c>
      <c r="F92" s="31">
        <v>9.0829298404676004E-2</v>
      </c>
      <c r="G92" s="31">
        <v>0.68544917918941339</v>
      </c>
      <c r="H92" s="31">
        <v>2.2596886514014543</v>
      </c>
      <c r="I92" s="31">
        <v>0.69280850325044852</v>
      </c>
      <c r="J92" s="31">
        <v>9.9847605084974617E-2</v>
      </c>
      <c r="K92" s="31">
        <v>0.11415150755222901</v>
      </c>
      <c r="L92" s="31">
        <v>0.75579197129574249</v>
      </c>
      <c r="M92" s="31">
        <v>37.732209340457956</v>
      </c>
      <c r="N92" s="31">
        <v>1494.0488821157815</v>
      </c>
      <c r="O92" s="31">
        <v>0.32883543278226818</v>
      </c>
      <c r="P92" s="31">
        <v>7.7622060610737087</v>
      </c>
      <c r="Q92" s="31">
        <v>13.911340882347266</v>
      </c>
      <c r="R92" s="31">
        <v>13.386639402766255</v>
      </c>
      <c r="S92" s="31">
        <v>11.74791180385424</v>
      </c>
      <c r="T92" s="31">
        <v>126.70865564536352</v>
      </c>
      <c r="U92" s="31">
        <v>2.9589691159165876E-2</v>
      </c>
      <c r="V92" s="31">
        <v>1.8803410559617277</v>
      </c>
      <c r="W92" s="31">
        <v>0.44609271012172302</v>
      </c>
      <c r="X92" s="31">
        <v>0.95848685352726704</v>
      </c>
      <c r="Y92" s="31">
        <v>5.8836011497135354E-2</v>
      </c>
      <c r="Z92" s="31">
        <v>5.5161172090511004</v>
      </c>
      <c r="AA92" s="31">
        <v>21.326607380543606</v>
      </c>
      <c r="AB92" s="31">
        <v>0.43560832577788922</v>
      </c>
      <c r="AC92" s="31">
        <v>0.35108701942552906</v>
      </c>
      <c r="AD92" s="31">
        <v>0.45552576245683751</v>
      </c>
      <c r="AE92" s="31">
        <v>5.7437450568105088</v>
      </c>
      <c r="AF92" s="31">
        <v>0.36253592854800437</v>
      </c>
      <c r="AG92" s="31">
        <v>1</v>
      </c>
      <c r="AH92" s="31">
        <v>0.13228457339069039</v>
      </c>
      <c r="AI92" s="31">
        <v>3.466502054437778</v>
      </c>
      <c r="AJ92" s="31">
        <v>1.7911707401763148</v>
      </c>
      <c r="AK92" s="31">
        <v>2.9993827041416692</v>
      </c>
      <c r="AL92" s="31">
        <v>363.9151989814618</v>
      </c>
      <c r="AM92" s="31">
        <v>9.6452477864156325E-2</v>
      </c>
      <c r="AN92" s="110">
        <v>1.6620112270684233</v>
      </c>
    </row>
    <row r="93" spans="1:40" x14ac:dyDescent="0.2">
      <c r="A93" s="33">
        <v>44879</v>
      </c>
      <c r="B93" s="31">
        <v>0.35061575178997612</v>
      </c>
      <c r="C93" s="31">
        <v>6.3923627684964193E-2</v>
      </c>
      <c r="D93" s="31">
        <v>3.5971360381861578E-2</v>
      </c>
      <c r="E93" s="31">
        <v>0.12707398568019093</v>
      </c>
      <c r="F93" s="31">
        <v>9.001431980906921E-2</v>
      </c>
      <c r="G93" s="31">
        <v>0.67503579952267301</v>
      </c>
      <c r="H93" s="31">
        <v>2.2460143198090692</v>
      </c>
      <c r="I93" s="31">
        <v>0.687618138424821</v>
      </c>
      <c r="J93" s="31">
        <v>9.856801909307876E-2</v>
      </c>
      <c r="K93" s="31">
        <v>0.1121909307875895</v>
      </c>
      <c r="L93" s="31">
        <v>0.74805727923627685</v>
      </c>
      <c r="M93" s="31">
        <v>37.750835322195705</v>
      </c>
      <c r="N93" s="31">
        <v>1481.145584725537</v>
      </c>
      <c r="O93" s="31">
        <v>0.32706443914081146</v>
      </c>
      <c r="P93" s="31">
        <v>7.7293556085918853</v>
      </c>
      <c r="Q93" s="31">
        <v>13.933174224343674</v>
      </c>
      <c r="R93" s="31">
        <v>13.353699284009545</v>
      </c>
      <c r="S93" s="31">
        <v>11.627684964200476</v>
      </c>
      <c r="T93" s="31">
        <v>126.38377088305488</v>
      </c>
      <c r="U93" s="31">
        <v>2.9355608591885442E-2</v>
      </c>
      <c r="V93" s="31">
        <v>1.8462052505966586</v>
      </c>
      <c r="W93" s="31">
        <v>0.43842482100238667</v>
      </c>
      <c r="X93" s="31">
        <v>0.95786157517899762</v>
      </c>
      <c r="Y93" s="31">
        <v>5.8176610978520289E-2</v>
      </c>
      <c r="Z93" s="31">
        <v>5.4625298329355605</v>
      </c>
      <c r="AA93" s="31">
        <v>21.097852028639618</v>
      </c>
      <c r="AB93" s="31">
        <v>0.43528400954653934</v>
      </c>
      <c r="AC93" s="31">
        <v>0.34763723150357995</v>
      </c>
      <c r="AD93" s="31">
        <v>0.45304057279236271</v>
      </c>
      <c r="AE93" s="31">
        <v>5.7637231503579951</v>
      </c>
      <c r="AF93" s="31">
        <v>0.35877804295942722</v>
      </c>
      <c r="AG93" s="31">
        <v>0.99999999999999989</v>
      </c>
      <c r="AH93" s="31">
        <v>0.13101670644391408</v>
      </c>
      <c r="AI93" s="31">
        <v>3.4090692124105013</v>
      </c>
      <c r="AJ93" s="31">
        <v>1.7741861575178997</v>
      </c>
      <c r="AK93" s="31">
        <v>2.9486396181384249</v>
      </c>
      <c r="AL93" s="31">
        <v>360.19093078758948</v>
      </c>
      <c r="AM93" s="31">
        <v>9.5465393794749401E-2</v>
      </c>
      <c r="AN93" s="110">
        <v>1.6516754176610979</v>
      </c>
    </row>
    <row r="94" spans="1:40" x14ac:dyDescent="0.2">
      <c r="A94" s="54">
        <v>44880</v>
      </c>
      <c r="B94" s="34">
        <v>0.35402469468996689</v>
      </c>
      <c r="C94" s="34">
        <v>6.4850067953772156E-2</v>
      </c>
      <c r="D94" s="34">
        <v>3.6323941897115096E-2</v>
      </c>
      <c r="E94" s="34">
        <v>0.12826394980095809</v>
      </c>
      <c r="F94" s="34">
        <v>9.1029138191947717E-2</v>
      </c>
      <c r="G94" s="34">
        <v>0.67833286745640831</v>
      </c>
      <c r="H94" s="34">
        <v>2.2526916440957327</v>
      </c>
      <c r="I94" s="34">
        <v>0.68905124967468934</v>
      </c>
      <c r="J94" s="34">
        <v>0.10027277897192208</v>
      </c>
      <c r="K94" s="34">
        <v>0.11505874868670901</v>
      </c>
      <c r="L94" s="34">
        <v>0.75437362044203682</v>
      </c>
      <c r="M94" s="34">
        <v>37.595303960596453</v>
      </c>
      <c r="N94" s="34">
        <v>1497.3926956924054</v>
      </c>
      <c r="O94" s="34">
        <v>0.32945530955111957</v>
      </c>
      <c r="P94" s="34">
        <v>7.7911650457362622</v>
      </c>
      <c r="Q94" s="34">
        <v>13.829797488120137</v>
      </c>
      <c r="R94" s="34">
        <v>13.409544372367394</v>
      </c>
      <c r="S94" s="34">
        <v>11.749737341802655</v>
      </c>
      <c r="T94" s="34">
        <v>126.42389659460031</v>
      </c>
      <c r="U94" s="34">
        <v>2.9634591843619572E-2</v>
      </c>
      <c r="V94" s="34">
        <v>1.8653069486346592</v>
      </c>
      <c r="W94" s="34">
        <v>0.43663913173392965</v>
      </c>
      <c r="X94" s="34">
        <v>0.95857229606639227</v>
      </c>
      <c r="Y94" s="34">
        <v>5.9182434190868168E-2</v>
      </c>
      <c r="Z94" s="34">
        <v>5.514279930985956</v>
      </c>
      <c r="AA94" s="34">
        <v>21.357726006535128</v>
      </c>
      <c r="AB94" s="34">
        <v>0.43579091443608009</v>
      </c>
      <c r="AC94" s="34">
        <v>0.35247284258821943</v>
      </c>
      <c r="AD94" s="34">
        <v>0.45428783482895885</v>
      </c>
      <c r="AE94" s="34">
        <v>5.7824322631015832</v>
      </c>
      <c r="AF94" s="34">
        <v>0.36217914734883899</v>
      </c>
      <c r="AG94" s="34">
        <v>1</v>
      </c>
      <c r="AH94" s="34">
        <v>0.13191706748146934</v>
      </c>
      <c r="AI94" s="34">
        <v>3.4237134567746539</v>
      </c>
      <c r="AJ94" s="34">
        <v>1.7933626996443268</v>
      </c>
      <c r="AK94" s="34">
        <v>2.996327604653628</v>
      </c>
      <c r="AL94" s="34">
        <v>360.97429323257541</v>
      </c>
      <c r="AM94" s="34">
        <v>9.6388329301088219E-2</v>
      </c>
      <c r="AN94" s="111">
        <v>1.6626408474461913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BE9C2-3C62-F340-9772-882F9DC233E7}">
  <sheetPr>
    <tabColor theme="4" tint="-0.499984740745262"/>
  </sheetPr>
  <dimension ref="A1:Q94"/>
  <sheetViews>
    <sheetView workbookViewId="0"/>
    <sheetView workbookViewId="1"/>
    <sheetView workbookViewId="2"/>
    <sheetView workbookViewId="3">
      <selection sqref="A1:Q94"/>
    </sheetView>
  </sheetViews>
  <sheetFormatPr baseColWidth="10" defaultRowHeight="15" x14ac:dyDescent="0.2"/>
  <sheetData>
    <row r="1" spans="1:17" x14ac:dyDescent="0.2">
      <c r="A1" s="112" t="s">
        <v>35</v>
      </c>
      <c r="B1" s="112" t="s">
        <v>38</v>
      </c>
      <c r="C1" s="112" t="s">
        <v>36</v>
      </c>
      <c r="D1" s="112" t="s">
        <v>39</v>
      </c>
      <c r="E1" s="112" t="s">
        <v>40</v>
      </c>
      <c r="F1" s="112" t="s">
        <v>41</v>
      </c>
      <c r="G1" s="112" t="s">
        <v>42</v>
      </c>
      <c r="H1" s="112" t="s">
        <v>43</v>
      </c>
      <c r="I1" s="112" t="s">
        <v>44</v>
      </c>
      <c r="J1" s="113"/>
      <c r="K1" s="112" t="s">
        <v>109</v>
      </c>
      <c r="L1" s="112" t="s">
        <v>110</v>
      </c>
      <c r="M1" s="112" t="s">
        <v>111</v>
      </c>
      <c r="N1" s="113"/>
      <c r="O1" s="112" t="s">
        <v>112</v>
      </c>
      <c r="P1" s="112" t="s">
        <v>113</v>
      </c>
      <c r="Q1" s="114" t="s">
        <v>114</v>
      </c>
    </row>
    <row r="2" spans="1:17" x14ac:dyDescent="0.2">
      <c r="A2" s="115">
        <v>100</v>
      </c>
      <c r="B2" s="115">
        <v>5000</v>
      </c>
      <c r="C2" s="115">
        <v>7500</v>
      </c>
      <c r="D2" s="116">
        <v>500000</v>
      </c>
      <c r="E2" s="115">
        <v>300000</v>
      </c>
      <c r="F2" s="115">
        <v>2750000</v>
      </c>
      <c r="G2" s="115">
        <v>200000</v>
      </c>
      <c r="H2" s="115">
        <v>25000</v>
      </c>
      <c r="I2" s="115">
        <v>75000</v>
      </c>
      <c r="J2" s="115"/>
      <c r="K2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2" s="115" t="e">
        <f>[1]Products!$E$3*#REF!+[1]Products!$E$4*#REF!+[1]Products!$E$5*#REF!+[1]Products!$E$6*#REF!+[1]Products!$E$7*#REF!+[1]Products!$E$8*#REF!+[1]Products!$E$9*A2+[1]Products!$E$10*B2+[1]Products!$E$11*C2+[1]Products!$E$12*#REF!</f>
        <v>#REF!</v>
      </c>
      <c r="M2" s="115" t="e">
        <f>[1]Products!$H$3*D2+[1]Products!$H$4*E2+[1]Products!$H$5*F2+[1]Products!$H$6*G2+[1]Products!$H$7*H2+[1]Products!$H$8*#REF!+I2*[1]Products!$H$9</f>
        <v>#REF!</v>
      </c>
      <c r="N2" s="46"/>
      <c r="O2" s="117" t="e">
        <f>K2*(1+$AE$4)</f>
        <v>#REF!</v>
      </c>
      <c r="P2" s="117" t="e">
        <f>L2*(1+$AE$5)</f>
        <v>#REF!</v>
      </c>
      <c r="Q2" s="118" t="e">
        <f>M2*(1+$AE$6)</f>
        <v>#REF!</v>
      </c>
    </row>
    <row r="3" spans="1:17" x14ac:dyDescent="0.2">
      <c r="A3" s="115">
        <v>99.204657534246593</v>
      </c>
      <c r="B3" s="115">
        <v>4960.232876712329</v>
      </c>
      <c r="C3" s="115">
        <v>7470.3493150684944</v>
      </c>
      <c r="D3" s="115">
        <v>499473.28767123295</v>
      </c>
      <c r="E3" s="115">
        <v>301513.97260273976</v>
      </c>
      <c r="F3" s="115">
        <v>2760578.0821917811</v>
      </c>
      <c r="G3" s="115">
        <v>201969.31506849319</v>
      </c>
      <c r="H3" s="115">
        <v>25126.164383561645</v>
      </c>
      <c r="I3" s="115">
        <v>75138.493150684939</v>
      </c>
      <c r="J3" s="115"/>
      <c r="K3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3" s="115" t="e">
        <f>[1]Products!$E$3*#REF!+[1]Products!$E$4*#REF!+[1]Products!$E$5*#REF!+[1]Products!$E$6*#REF!+[1]Products!$E$7*#REF!+[1]Products!$E$8*#REF!+[1]Products!$E$9*A3+[1]Products!$E$10*B3+[1]Products!$E$11*C3+[1]Products!$E$12*#REF!</f>
        <v>#REF!</v>
      </c>
      <c r="M3" s="115" t="e">
        <f>[1]Products!$H$3*D3+[1]Products!$H$4*E3+[1]Products!$H$5*F3+[1]Products!$H$6*G3+[1]Products!$H$7*H3+[1]Products!$H$8*#REF!+I3*[1]Products!$H$9</f>
        <v>#REF!</v>
      </c>
      <c r="N3" s="46"/>
      <c r="O3" s="117" t="e">
        <f t="shared" ref="O3:O66" si="0">K3*(1+$AE$4)</f>
        <v>#REF!</v>
      </c>
      <c r="P3" s="117" t="e">
        <f t="shared" ref="P3:P66" si="1">L3*(1+$AE$5)</f>
        <v>#REF!</v>
      </c>
      <c r="Q3" s="118" t="e">
        <f t="shared" ref="Q3:Q66" si="2">M3*(1+$AE$6)</f>
        <v>#REF!</v>
      </c>
    </row>
    <row r="4" spans="1:17" x14ac:dyDescent="0.2">
      <c r="A4" s="115">
        <v>99.983074353912585</v>
      </c>
      <c r="B4" s="115">
        <v>4999.153717695629</v>
      </c>
      <c r="C4" s="115">
        <v>7485.6379477763203</v>
      </c>
      <c r="D4" s="115">
        <v>502843.02183805604</v>
      </c>
      <c r="E4" s="115">
        <v>299146.05533571035</v>
      </c>
      <c r="F4" s="115">
        <v>2734757.2230887599</v>
      </c>
      <c r="G4" s="115">
        <v>203917.62728316765</v>
      </c>
      <c r="H4" s="115">
        <v>24981.602889848004</v>
      </c>
      <c r="I4" s="115">
        <v>75607.85140927005</v>
      </c>
      <c r="J4" s="115"/>
      <c r="K4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4" s="115" t="e">
        <f>[1]Products!$E$3*#REF!+[1]Products!$E$4*#REF!+[1]Products!$E$5*#REF!+[1]Products!$E$6*#REF!+[1]Products!$E$7*#REF!+[1]Products!$E$8*#REF!+[1]Products!$E$9*A4+[1]Products!$E$10*B4+[1]Products!$E$11*C4+[1]Products!$E$12*#REF!</f>
        <v>#REF!</v>
      </c>
      <c r="M4" s="115" t="e">
        <f>[1]Products!$H$3*D4+[1]Products!$H$4*E4+[1]Products!$H$5*F4+[1]Products!$H$6*G4+[1]Products!$H$7*H4+[1]Products!$H$8*#REF!+I4*[1]Products!$H$9</f>
        <v>#REF!</v>
      </c>
      <c r="N4" s="46"/>
      <c r="O4" s="117" t="e">
        <f t="shared" si="0"/>
        <v>#REF!</v>
      </c>
      <c r="P4" s="117" t="e">
        <f t="shared" si="1"/>
        <v>#REF!</v>
      </c>
      <c r="Q4" s="118" t="e">
        <f t="shared" si="2"/>
        <v>#REF!</v>
      </c>
    </row>
    <row r="5" spans="1:17" x14ac:dyDescent="0.2">
      <c r="A5" s="115">
        <v>99.837756488310532</v>
      </c>
      <c r="B5" s="115">
        <v>5024.8822389523175</v>
      </c>
      <c r="C5" s="115">
        <v>7445.5641490093212</v>
      </c>
      <c r="D5" s="115">
        <v>507392.02912054717</v>
      </c>
      <c r="E5" s="115">
        <v>301822.38805817271</v>
      </c>
      <c r="F5" s="115">
        <v>2708904.4017236428</v>
      </c>
      <c r="G5" s="115">
        <v>203091.06254463221</v>
      </c>
      <c r="H5" s="115">
        <v>24790.408074306113</v>
      </c>
      <c r="I5" s="115">
        <v>75543.325804574197</v>
      </c>
      <c r="J5" s="115"/>
      <c r="K5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5" s="115" t="e">
        <f>[1]Products!$E$3*#REF!+[1]Products!$E$4*#REF!+[1]Products!$E$5*#REF!+[1]Products!$E$6*#REF!+[1]Products!$E$7*#REF!+[1]Products!$E$8*#REF!+[1]Products!$E$9*A5+[1]Products!$E$10*B5+[1]Products!$E$11*C5+[1]Products!$E$12*#REF!</f>
        <v>#REF!</v>
      </c>
      <c r="M5" s="115" t="e">
        <f>[1]Products!$H$3*D5+[1]Products!$H$4*E5+[1]Products!$H$5*F5+[1]Products!$H$6*G5+[1]Products!$H$7*H5+[1]Products!$H$8*#REF!+I5*[1]Products!$H$9</f>
        <v>#REF!</v>
      </c>
      <c r="N5" s="46"/>
      <c r="O5" s="117" t="e">
        <f t="shared" si="0"/>
        <v>#REF!</v>
      </c>
      <c r="P5" s="117" t="e">
        <f t="shared" si="1"/>
        <v>#REF!</v>
      </c>
      <c r="Q5" s="118" t="e">
        <f t="shared" si="2"/>
        <v>#REF!</v>
      </c>
    </row>
    <row r="6" spans="1:17" x14ac:dyDescent="0.2">
      <c r="A6" s="115">
        <v>100.83080025524427</v>
      </c>
      <c r="B6" s="115">
        <v>5066.3203089228564</v>
      </c>
      <c r="C6" s="115">
        <v>7467.5030647415397</v>
      </c>
      <c r="D6" s="115">
        <v>502646.17600433476</v>
      </c>
      <c r="E6" s="115">
        <v>301987.35673328949</v>
      </c>
      <c r="F6" s="115">
        <v>2709301.4603140326</v>
      </c>
      <c r="G6" s="115">
        <v>201699.19324886403</v>
      </c>
      <c r="H6" s="115">
        <v>24689.922022947387</v>
      </c>
      <c r="I6" s="115">
        <v>75932.115222447872</v>
      </c>
      <c r="J6" s="115"/>
      <c r="K6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6" s="115" t="e">
        <f>[1]Products!$E$3*#REF!+[1]Products!$E$4*#REF!+[1]Products!$E$5*#REF!+[1]Products!$E$6*#REF!+[1]Products!$E$7*#REF!+[1]Products!$E$8*#REF!+[1]Products!$E$9*A6+[1]Products!$E$10*B6+[1]Products!$E$11*C6+[1]Products!$E$12*#REF!</f>
        <v>#REF!</v>
      </c>
      <c r="M6" s="115" t="e">
        <f>[1]Products!$H$3*D6+[1]Products!$H$4*E6+[1]Products!$H$5*F6+[1]Products!$H$6*G6+[1]Products!$H$7*H6+[1]Products!$H$8*#REF!+I6*[1]Products!$H$9</f>
        <v>#REF!</v>
      </c>
      <c r="N6" s="46"/>
      <c r="O6" s="117" t="e">
        <f t="shared" si="0"/>
        <v>#REF!</v>
      </c>
      <c r="P6" s="117" t="e">
        <f t="shared" si="1"/>
        <v>#REF!</v>
      </c>
      <c r="Q6" s="118" t="e">
        <f t="shared" si="2"/>
        <v>#REF!</v>
      </c>
    </row>
    <row r="7" spans="1:17" x14ac:dyDescent="0.2">
      <c r="A7" s="115">
        <v>100.83080025524427</v>
      </c>
      <c r="B7" s="115">
        <v>5066.3203089228564</v>
      </c>
      <c r="C7" s="115">
        <v>7467.5030647415397</v>
      </c>
      <c r="D7" s="115">
        <v>502646.17600433476</v>
      </c>
      <c r="E7" s="115">
        <v>301987.35673328949</v>
      </c>
      <c r="F7" s="115">
        <v>2709301.4603140326</v>
      </c>
      <c r="G7" s="115">
        <v>201699.19324886403</v>
      </c>
      <c r="H7" s="115">
        <v>24689.922022947387</v>
      </c>
      <c r="I7" s="115">
        <v>75932.115222447872</v>
      </c>
      <c r="J7" s="115"/>
      <c r="K7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7" s="115" t="e">
        <f>[1]Products!$E$3*#REF!+[1]Products!$E$4*#REF!+[1]Products!$E$5*#REF!+[1]Products!$E$6*#REF!+[1]Products!$E$7*#REF!+[1]Products!$E$8*#REF!+[1]Products!$E$9*A7+[1]Products!$E$10*B7+[1]Products!$E$11*C7+[1]Products!$E$12*#REF!</f>
        <v>#REF!</v>
      </c>
      <c r="M7" s="115" t="e">
        <f>[1]Products!$H$3*D7+[1]Products!$H$4*E7+[1]Products!$H$5*F7+[1]Products!$H$6*G7+[1]Products!$H$7*H7+[1]Products!$H$8*#REF!+I7*[1]Products!$H$9</f>
        <v>#REF!</v>
      </c>
      <c r="N7" s="46"/>
      <c r="O7" s="117" t="e">
        <f t="shared" si="0"/>
        <v>#REF!</v>
      </c>
      <c r="P7" s="117" t="e">
        <f t="shared" si="1"/>
        <v>#REF!</v>
      </c>
      <c r="Q7" s="118" t="e">
        <f t="shared" si="2"/>
        <v>#REF!</v>
      </c>
    </row>
    <row r="8" spans="1:17" x14ac:dyDescent="0.2">
      <c r="A8" s="115">
        <v>100.83080025524427</v>
      </c>
      <c r="B8" s="115">
        <v>5066.3203089228564</v>
      </c>
      <c r="C8" s="115">
        <v>7467.5030647415397</v>
      </c>
      <c r="D8" s="115">
        <v>502646.17600433476</v>
      </c>
      <c r="E8" s="115">
        <v>301987.35673328949</v>
      </c>
      <c r="F8" s="115">
        <v>2709301.4603140326</v>
      </c>
      <c r="G8" s="115">
        <v>201699.19324886403</v>
      </c>
      <c r="H8" s="115">
        <v>24689.922022947387</v>
      </c>
      <c r="I8" s="115">
        <v>75932.115222447872</v>
      </c>
      <c r="J8" s="115"/>
      <c r="K8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8" s="115" t="e">
        <f>[1]Products!$E$3*#REF!+[1]Products!$E$4*#REF!+[1]Products!$E$5*#REF!+[1]Products!$E$6*#REF!+[1]Products!$E$7*#REF!+[1]Products!$E$8*#REF!+[1]Products!$E$9*A8+[1]Products!$E$10*B8+[1]Products!$E$11*C8+[1]Products!$E$12*#REF!</f>
        <v>#REF!</v>
      </c>
      <c r="M8" s="115" t="e">
        <f>[1]Products!$H$3*D8+[1]Products!$H$4*E8+[1]Products!$H$5*F8+[1]Products!$H$6*G8+[1]Products!$H$7*H8+[1]Products!$H$8*#REF!+I8*[1]Products!$H$9</f>
        <v>#REF!</v>
      </c>
      <c r="N8" s="46"/>
      <c r="O8" s="117" t="e">
        <f t="shared" si="0"/>
        <v>#REF!</v>
      </c>
      <c r="P8" s="117" t="e">
        <f t="shared" si="1"/>
        <v>#REF!</v>
      </c>
      <c r="Q8" s="118" t="e">
        <f t="shared" si="2"/>
        <v>#REF!</v>
      </c>
    </row>
    <row r="9" spans="1:17" x14ac:dyDescent="0.2">
      <c r="A9" s="115">
        <v>101.19848736521615</v>
      </c>
      <c r="B9" s="115">
        <v>5050.8506815686251</v>
      </c>
      <c r="C9" s="115">
        <v>7424.5393484786437</v>
      </c>
      <c r="D9" s="115">
        <v>506288.63938935247</v>
      </c>
      <c r="E9" s="115">
        <v>300159.29902177665</v>
      </c>
      <c r="F9" s="115">
        <v>2709969.5072494526</v>
      </c>
      <c r="G9" s="115">
        <v>203342.35092318049</v>
      </c>
      <c r="H9" s="115">
        <v>24942.909169155126</v>
      </c>
      <c r="I9" s="115">
        <v>75958.431421285248</v>
      </c>
      <c r="J9" s="115"/>
      <c r="K9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9" s="115" t="e">
        <f>[1]Products!$E$3*#REF!+[1]Products!$E$4*#REF!+[1]Products!$E$5*#REF!+[1]Products!$E$6*#REF!+[1]Products!$E$7*#REF!+[1]Products!$E$8*#REF!+[1]Products!$E$9*A9+[1]Products!$E$10*B9+[1]Products!$E$11*C9+[1]Products!$E$12*#REF!</f>
        <v>#REF!</v>
      </c>
      <c r="M9" s="115" t="e">
        <f>[1]Products!$H$3*D9+[1]Products!$H$4*E9+[1]Products!$H$5*F9+[1]Products!$H$6*G9+[1]Products!$H$7*H9+[1]Products!$H$8*#REF!+I9*[1]Products!$H$9</f>
        <v>#REF!</v>
      </c>
      <c r="N9" s="46"/>
      <c r="O9" s="117" t="e">
        <f t="shared" si="0"/>
        <v>#REF!</v>
      </c>
      <c r="P9" s="117" t="e">
        <f t="shared" si="1"/>
        <v>#REF!</v>
      </c>
      <c r="Q9" s="118" t="e">
        <f t="shared" si="2"/>
        <v>#REF!</v>
      </c>
    </row>
    <row r="10" spans="1:17" x14ac:dyDescent="0.2">
      <c r="A10" s="115">
        <v>100.42397236671005</v>
      </c>
      <c r="B10" s="115">
        <v>5089.4723918487853</v>
      </c>
      <c r="C10" s="115">
        <v>7420.4304253323626</v>
      </c>
      <c r="D10" s="115">
        <v>506413.47768399649</v>
      </c>
      <c r="E10" s="115">
        <v>297471.84535272693</v>
      </c>
      <c r="F10" s="115">
        <v>2732317.4749667705</v>
      </c>
      <c r="G10" s="115">
        <v>203473.82707336644</v>
      </c>
      <c r="H10" s="115">
        <v>24969.013802860925</v>
      </c>
      <c r="I10" s="115">
        <v>76007.54427009463</v>
      </c>
      <c r="J10" s="115"/>
      <c r="K10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10" s="115" t="e">
        <f>[1]Products!$E$3*#REF!+[1]Products!$E$4*#REF!+[1]Products!$E$5*#REF!+[1]Products!$E$6*#REF!+[1]Products!$E$7*#REF!+[1]Products!$E$8*#REF!+[1]Products!$E$9*A10+[1]Products!$E$10*B10+[1]Products!$E$11*C10+[1]Products!$E$12*#REF!</f>
        <v>#REF!</v>
      </c>
      <c r="M10" s="115" t="e">
        <f>[1]Products!$H$3*D10+[1]Products!$H$4*E10+[1]Products!$H$5*F10+[1]Products!$H$6*G10+[1]Products!$H$7*H10+[1]Products!$H$8*#REF!+I10*[1]Products!$H$9</f>
        <v>#REF!</v>
      </c>
      <c r="N10" s="46"/>
      <c r="O10" s="117" t="e">
        <f t="shared" si="0"/>
        <v>#REF!</v>
      </c>
      <c r="P10" s="117" t="e">
        <f t="shared" si="1"/>
        <v>#REF!</v>
      </c>
      <c r="Q10" s="118" t="e">
        <f t="shared" si="2"/>
        <v>#REF!</v>
      </c>
    </row>
    <row r="11" spans="1:17" x14ac:dyDescent="0.2">
      <c r="A11" s="115">
        <v>100.90064231773835</v>
      </c>
      <c r="B11" s="115">
        <v>5088.1825940508515</v>
      </c>
      <c r="C11" s="115">
        <v>7428.196464845998</v>
      </c>
      <c r="D11" s="115">
        <v>502385.75624367699</v>
      </c>
      <c r="E11" s="115">
        <v>296563.53748520475</v>
      </c>
      <c r="F11" s="115">
        <v>2750204.7971761767</v>
      </c>
      <c r="G11" s="115">
        <v>205294.22099749817</v>
      </c>
      <c r="H11" s="115">
        <v>25007.630263934123</v>
      </c>
      <c r="I11" s="115">
        <v>76337.916787860406</v>
      </c>
      <c r="J11" s="115"/>
      <c r="K11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11" s="115" t="e">
        <f>[1]Products!$E$3*#REF!+[1]Products!$E$4*#REF!+[1]Products!$E$5*#REF!+[1]Products!$E$6*#REF!+[1]Products!$E$7*#REF!+[1]Products!$E$8*#REF!+[1]Products!$E$9*A11+[1]Products!$E$10*B11+[1]Products!$E$11*C11+[1]Products!$E$12*#REF!</f>
        <v>#REF!</v>
      </c>
      <c r="M11" s="115" t="e">
        <f>[1]Products!$H$3*D11+[1]Products!$H$4*E11+[1]Products!$H$5*F11+[1]Products!$H$6*G11+[1]Products!$H$7*H11+[1]Products!$H$8*#REF!+I11*[1]Products!$H$9</f>
        <v>#REF!</v>
      </c>
      <c r="N11" s="46"/>
      <c r="O11" s="117" t="e">
        <f t="shared" si="0"/>
        <v>#REF!</v>
      </c>
      <c r="P11" s="117" t="e">
        <f t="shared" si="1"/>
        <v>#REF!</v>
      </c>
      <c r="Q11" s="118" t="e">
        <f t="shared" si="2"/>
        <v>#REF!</v>
      </c>
    </row>
    <row r="12" spans="1:17" x14ac:dyDescent="0.2">
      <c r="A12" s="115">
        <v>100.6430001296832</v>
      </c>
      <c r="B12" s="115">
        <v>5102.6664891610408</v>
      </c>
      <c r="C12" s="115">
        <v>7487.9680073590198</v>
      </c>
      <c r="D12" s="115">
        <v>506227.28677977598</v>
      </c>
      <c r="E12" s="115">
        <v>295954.5666048071</v>
      </c>
      <c r="F12" s="115">
        <v>2761883.7490545963</v>
      </c>
      <c r="G12" s="115">
        <v>204564.7234505564</v>
      </c>
      <c r="H12" s="115">
        <v>25226.361386174151</v>
      </c>
      <c r="I12" s="115">
        <v>76936.908003423247</v>
      </c>
      <c r="J12" s="115"/>
      <c r="K12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12" s="115" t="e">
        <f>[1]Products!$E$3*#REF!+[1]Products!$E$4*#REF!+[1]Products!$E$5*#REF!+[1]Products!$E$6*#REF!+[1]Products!$E$7*#REF!+[1]Products!$E$8*#REF!+[1]Products!$E$9*A12+[1]Products!$E$10*B12+[1]Products!$E$11*C12+[1]Products!$E$12*#REF!</f>
        <v>#REF!</v>
      </c>
      <c r="M12" s="115" t="e">
        <f>[1]Products!$H$3*D12+[1]Products!$H$4*E12+[1]Products!$H$5*F12+[1]Products!$H$6*G12+[1]Products!$H$7*H12+[1]Products!$H$8*#REF!+I12*[1]Products!$H$9</f>
        <v>#REF!</v>
      </c>
      <c r="N12" s="46"/>
      <c r="O12" s="117" t="e">
        <f t="shared" si="0"/>
        <v>#REF!</v>
      </c>
      <c r="P12" s="117" t="e">
        <f t="shared" si="1"/>
        <v>#REF!</v>
      </c>
      <c r="Q12" s="118" t="e">
        <f t="shared" si="2"/>
        <v>#REF!</v>
      </c>
    </row>
    <row r="13" spans="1:17" x14ac:dyDescent="0.2">
      <c r="A13" s="115">
        <v>99.983443811025126</v>
      </c>
      <c r="B13" s="115">
        <v>5065.6546822293876</v>
      </c>
      <c r="C13" s="115">
        <v>7544.4765220885292</v>
      </c>
      <c r="D13" s="115">
        <v>505694.01447356556</v>
      </c>
      <c r="E13" s="115">
        <v>296885.8099465759</v>
      </c>
      <c r="F13" s="115">
        <v>2766431.3987345467</v>
      </c>
      <c r="G13" s="115">
        <v>203449.14514362946</v>
      </c>
      <c r="H13" s="115">
        <v>25207.355223485938</v>
      </c>
      <c r="I13" s="115">
        <v>76717.374333051848</v>
      </c>
      <c r="J13" s="115"/>
      <c r="K13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13" s="115" t="e">
        <f>[1]Products!$E$3*#REF!+[1]Products!$E$4*#REF!+[1]Products!$E$5*#REF!+[1]Products!$E$6*#REF!+[1]Products!$E$7*#REF!+[1]Products!$E$8*#REF!+[1]Products!$E$9*A13+[1]Products!$E$10*B13+[1]Products!$E$11*C13+[1]Products!$E$12*#REF!</f>
        <v>#REF!</v>
      </c>
      <c r="M13" s="115" t="e">
        <f>[1]Products!$H$3*D13+[1]Products!$H$4*E13+[1]Products!$H$5*F13+[1]Products!$H$6*G13+[1]Products!$H$7*H13+[1]Products!$H$8*#REF!+I13*[1]Products!$H$9</f>
        <v>#REF!</v>
      </c>
      <c r="N13" s="46"/>
      <c r="O13" s="117" t="e">
        <f t="shared" si="0"/>
        <v>#REF!</v>
      </c>
      <c r="P13" s="117" t="e">
        <f t="shared" si="1"/>
        <v>#REF!</v>
      </c>
      <c r="Q13" s="118" t="e">
        <f t="shared" si="2"/>
        <v>#REF!</v>
      </c>
    </row>
    <row r="14" spans="1:17" x14ac:dyDescent="0.2">
      <c r="A14" s="115">
        <v>99.983443811025126</v>
      </c>
      <c r="B14" s="115">
        <v>5065.6546822293876</v>
      </c>
      <c r="C14" s="115">
        <v>7544.4765220885292</v>
      </c>
      <c r="D14" s="115">
        <v>505694.01447356556</v>
      </c>
      <c r="E14" s="115">
        <v>296885.8099465759</v>
      </c>
      <c r="F14" s="115">
        <v>2766431.3987345467</v>
      </c>
      <c r="G14" s="115">
        <v>203449.14514362946</v>
      </c>
      <c r="H14" s="115">
        <v>25207.355223485938</v>
      </c>
      <c r="I14" s="115">
        <v>76717.374333051848</v>
      </c>
      <c r="J14" s="115"/>
      <c r="K14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14" s="115" t="e">
        <f>[1]Products!$E$3*#REF!+[1]Products!$E$4*#REF!+[1]Products!$E$5*#REF!+[1]Products!$E$6*#REF!+[1]Products!$E$7*#REF!+[1]Products!$E$8*#REF!+[1]Products!$E$9*A14+[1]Products!$E$10*B14+[1]Products!$E$11*C14+[1]Products!$E$12*#REF!</f>
        <v>#REF!</v>
      </c>
      <c r="M14" s="115" t="e">
        <f>[1]Products!$H$3*D14+[1]Products!$H$4*E14+[1]Products!$H$5*F14+[1]Products!$H$6*G14+[1]Products!$H$7*H14+[1]Products!$H$8*#REF!+I14*[1]Products!$H$9</f>
        <v>#REF!</v>
      </c>
      <c r="N14" s="46"/>
      <c r="O14" s="117" t="e">
        <f t="shared" si="0"/>
        <v>#REF!</v>
      </c>
      <c r="P14" s="117" t="e">
        <f t="shared" si="1"/>
        <v>#REF!</v>
      </c>
      <c r="Q14" s="118" t="e">
        <f t="shared" si="2"/>
        <v>#REF!</v>
      </c>
    </row>
    <row r="15" spans="1:17" x14ac:dyDescent="0.2">
      <c r="A15" s="115">
        <v>99.983443811025126</v>
      </c>
      <c r="B15" s="115">
        <v>5065.6546822293876</v>
      </c>
      <c r="C15" s="115">
        <v>7544.4765220885292</v>
      </c>
      <c r="D15" s="115">
        <v>505694.01447356556</v>
      </c>
      <c r="E15" s="115">
        <v>296885.8099465759</v>
      </c>
      <c r="F15" s="115">
        <v>2766431.3987345467</v>
      </c>
      <c r="G15" s="115">
        <v>203449.14514362946</v>
      </c>
      <c r="H15" s="115">
        <v>25207.355223485938</v>
      </c>
      <c r="I15" s="115">
        <v>76717.374333051848</v>
      </c>
      <c r="J15" s="115"/>
      <c r="K15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15" s="115" t="e">
        <f>[1]Products!$E$3*#REF!+[1]Products!$E$4*#REF!+[1]Products!$E$5*#REF!+[1]Products!$E$6*#REF!+[1]Products!$E$7*#REF!+[1]Products!$E$8*#REF!+[1]Products!$E$9*A15+[1]Products!$E$10*B15+[1]Products!$E$11*C15+[1]Products!$E$12*#REF!</f>
        <v>#REF!</v>
      </c>
      <c r="M15" s="115" t="e">
        <f>[1]Products!$H$3*D15+[1]Products!$H$4*E15+[1]Products!$H$5*F15+[1]Products!$H$6*G15+[1]Products!$H$7*H15+[1]Products!$H$8*#REF!+I15*[1]Products!$H$9</f>
        <v>#REF!</v>
      </c>
      <c r="N15" s="46"/>
      <c r="O15" s="117" t="e">
        <f t="shared" si="0"/>
        <v>#REF!</v>
      </c>
      <c r="P15" s="117" t="e">
        <f t="shared" si="1"/>
        <v>#REF!</v>
      </c>
      <c r="Q15" s="118" t="e">
        <f t="shared" si="2"/>
        <v>#REF!</v>
      </c>
    </row>
    <row r="16" spans="1:17" x14ac:dyDescent="0.2">
      <c r="A16" s="115">
        <v>99.068252891100116</v>
      </c>
      <c r="B16" s="115">
        <v>5060.8249621487967</v>
      </c>
      <c r="C16" s="115">
        <v>7573.4969194502082</v>
      </c>
      <c r="D16" s="115">
        <v>509661.98065836646</v>
      </c>
      <c r="E16" s="115">
        <v>298146.55790662306</v>
      </c>
      <c r="F16" s="115">
        <v>2790351.5562534682</v>
      </c>
      <c r="G16" s="115">
        <v>202075.16667026223</v>
      </c>
      <c r="H16" s="115">
        <v>25334.566040805559</v>
      </c>
      <c r="I16" s="115">
        <v>76897.397432000507</v>
      </c>
      <c r="J16" s="115"/>
      <c r="K16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16" s="115" t="e">
        <f>[1]Products!$E$3*#REF!+[1]Products!$E$4*#REF!+[1]Products!$E$5*#REF!+[1]Products!$E$6*#REF!+[1]Products!$E$7*#REF!+[1]Products!$E$8*#REF!+[1]Products!$E$9*A16+[1]Products!$E$10*B16+[1]Products!$E$11*C16+[1]Products!$E$12*#REF!</f>
        <v>#REF!</v>
      </c>
      <c r="M16" s="115" t="e">
        <f>[1]Products!$H$3*D16+[1]Products!$H$4*E16+[1]Products!$H$5*F16+[1]Products!$H$6*G16+[1]Products!$H$7*H16+[1]Products!$H$8*#REF!+I16*[1]Products!$H$9</f>
        <v>#REF!</v>
      </c>
      <c r="N16" s="46"/>
      <c r="O16" s="117" t="e">
        <f t="shared" si="0"/>
        <v>#REF!</v>
      </c>
      <c r="P16" s="117" t="e">
        <f t="shared" si="1"/>
        <v>#REF!</v>
      </c>
      <c r="Q16" s="118" t="e">
        <f t="shared" si="2"/>
        <v>#REF!</v>
      </c>
    </row>
    <row r="17" spans="1:17" x14ac:dyDescent="0.2">
      <c r="A17" s="115">
        <v>98.428923385113862</v>
      </c>
      <c r="B17" s="115">
        <v>5059.0363418197085</v>
      </c>
      <c r="C17" s="115">
        <v>7605.6583447245866</v>
      </c>
      <c r="D17" s="115">
        <v>505710.3548905222</v>
      </c>
      <c r="E17" s="115">
        <v>297564.15106884931</v>
      </c>
      <c r="F17" s="115">
        <v>2798015.467034685</v>
      </c>
      <c r="G17" s="115">
        <v>203115.16174037207</v>
      </c>
      <c r="H17" s="115">
        <v>25219.207003107429</v>
      </c>
      <c r="I17" s="115">
        <v>76531.871446947029</v>
      </c>
      <c r="J17" s="115"/>
      <c r="K17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17" s="115" t="e">
        <f>[1]Products!$E$3*#REF!+[1]Products!$E$4*#REF!+[1]Products!$E$5*#REF!+[1]Products!$E$6*#REF!+[1]Products!$E$7*#REF!+[1]Products!$E$8*#REF!+[1]Products!$E$9*A17+[1]Products!$E$10*B17+[1]Products!$E$11*C17+[1]Products!$E$12*#REF!</f>
        <v>#REF!</v>
      </c>
      <c r="M17" s="115" t="e">
        <f>[1]Products!$H$3*D17+[1]Products!$H$4*E17+[1]Products!$H$5*F17+[1]Products!$H$6*G17+[1]Products!$H$7*H17+[1]Products!$H$8*#REF!+I17*[1]Products!$H$9</f>
        <v>#REF!</v>
      </c>
      <c r="N17" s="46"/>
      <c r="O17" s="117" t="e">
        <f t="shared" si="0"/>
        <v>#REF!</v>
      </c>
      <c r="P17" s="117" t="e">
        <f t="shared" si="1"/>
        <v>#REF!</v>
      </c>
      <c r="Q17" s="118" t="e">
        <f t="shared" si="2"/>
        <v>#REF!</v>
      </c>
    </row>
    <row r="18" spans="1:17" x14ac:dyDescent="0.2">
      <c r="A18" s="115">
        <v>98.778008977776977</v>
      </c>
      <c r="B18" s="115">
        <v>5098.7324516360695</v>
      </c>
      <c r="C18" s="115">
        <v>7651.6465309350178</v>
      </c>
      <c r="D18" s="115">
        <v>505228.19816859922</v>
      </c>
      <c r="E18" s="115">
        <v>294840.4200312575</v>
      </c>
      <c r="F18" s="115">
        <v>2772683.8448132714</v>
      </c>
      <c r="G18" s="115">
        <v>203612.09828676702</v>
      </c>
      <c r="H18" s="115">
        <v>25016.106019585146</v>
      </c>
      <c r="I18" s="115">
        <v>75976.753283506507</v>
      </c>
      <c r="J18" s="115"/>
      <c r="K18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18" s="115" t="e">
        <f>[1]Products!$E$3*#REF!+[1]Products!$E$4*#REF!+[1]Products!$E$5*#REF!+[1]Products!$E$6*#REF!+[1]Products!$E$7*#REF!+[1]Products!$E$8*#REF!+[1]Products!$E$9*A18+[1]Products!$E$10*B18+[1]Products!$E$11*C18+[1]Products!$E$12*#REF!</f>
        <v>#REF!</v>
      </c>
      <c r="M18" s="115" t="e">
        <f>[1]Products!$H$3*D18+[1]Products!$H$4*E18+[1]Products!$H$5*F18+[1]Products!$H$6*G18+[1]Products!$H$7*H18+[1]Products!$H$8*#REF!+I18*[1]Products!$H$9</f>
        <v>#REF!</v>
      </c>
      <c r="N18" s="46"/>
      <c r="O18" s="117" t="e">
        <f t="shared" si="0"/>
        <v>#REF!</v>
      </c>
      <c r="P18" s="117" t="e">
        <f t="shared" si="1"/>
        <v>#REF!</v>
      </c>
      <c r="Q18" s="118" t="e">
        <f t="shared" si="2"/>
        <v>#REF!</v>
      </c>
    </row>
    <row r="19" spans="1:17" x14ac:dyDescent="0.2">
      <c r="A19" s="115">
        <v>99.197477235079873</v>
      </c>
      <c r="B19" s="115">
        <v>5076.5355040589475</v>
      </c>
      <c r="C19" s="115">
        <v>7727.7542096488805</v>
      </c>
      <c r="D19" s="115">
        <v>508030.48443487968</v>
      </c>
      <c r="E19" s="115">
        <v>292377.49279653066</v>
      </c>
      <c r="F19" s="115">
        <v>2779190.1563559636</v>
      </c>
      <c r="G19" s="115">
        <v>202379.54779042565</v>
      </c>
      <c r="H19" s="115">
        <v>25174.872621213555</v>
      </c>
      <c r="I19" s="115">
        <v>75987.889602138486</v>
      </c>
      <c r="J19" s="115"/>
      <c r="K19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19" s="115" t="e">
        <f>[1]Products!$E$3*#REF!+[1]Products!$E$4*#REF!+[1]Products!$E$5*#REF!+[1]Products!$E$6*#REF!+[1]Products!$E$7*#REF!+[1]Products!$E$8*#REF!+[1]Products!$E$9*A19+[1]Products!$E$10*B19+[1]Products!$E$11*C19+[1]Products!$E$12*#REF!</f>
        <v>#REF!</v>
      </c>
      <c r="M19" s="115" t="e">
        <f>[1]Products!$H$3*D19+[1]Products!$H$4*E19+[1]Products!$H$5*F19+[1]Products!$H$6*G19+[1]Products!$H$7*H19+[1]Products!$H$8*#REF!+I19*[1]Products!$H$9</f>
        <v>#REF!</v>
      </c>
      <c r="N19" s="46"/>
      <c r="O19" s="117" t="e">
        <f t="shared" si="0"/>
        <v>#REF!</v>
      </c>
      <c r="P19" s="117" t="e">
        <f t="shared" si="1"/>
        <v>#REF!</v>
      </c>
      <c r="Q19" s="118" t="e">
        <f t="shared" si="2"/>
        <v>#REF!</v>
      </c>
    </row>
    <row r="20" spans="1:17" x14ac:dyDescent="0.2">
      <c r="A20" s="115">
        <v>98.696190257654948</v>
      </c>
      <c r="B20" s="115">
        <v>5074.2336776865595</v>
      </c>
      <c r="C20" s="115">
        <v>7775.2534331265451</v>
      </c>
      <c r="D20" s="115">
        <v>508155.75222556229</v>
      </c>
      <c r="E20" s="115">
        <v>293122.05411037826</v>
      </c>
      <c r="F20" s="115">
        <v>2807111.4996528332</v>
      </c>
      <c r="G20" s="115">
        <v>204028.24802427454</v>
      </c>
      <c r="H20" s="115">
        <v>25402.619003118343</v>
      </c>
      <c r="I20" s="115">
        <v>75330.334124581364</v>
      </c>
      <c r="J20" s="115"/>
      <c r="K20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20" s="115" t="e">
        <f>[1]Products!$E$3*#REF!+[1]Products!$E$4*#REF!+[1]Products!$E$5*#REF!+[1]Products!$E$6*#REF!+[1]Products!$E$7*#REF!+[1]Products!$E$8*#REF!+[1]Products!$E$9*A20+[1]Products!$E$10*B20+[1]Products!$E$11*C20+[1]Products!$E$12*#REF!</f>
        <v>#REF!</v>
      </c>
      <c r="M20" s="115" t="e">
        <f>[1]Products!$H$3*D20+[1]Products!$H$4*E20+[1]Products!$H$5*F20+[1]Products!$H$6*G20+[1]Products!$H$7*H20+[1]Products!$H$8*#REF!+I20*[1]Products!$H$9</f>
        <v>#REF!</v>
      </c>
      <c r="N20" s="46"/>
      <c r="O20" s="117" t="e">
        <f t="shared" si="0"/>
        <v>#REF!</v>
      </c>
      <c r="P20" s="117" t="e">
        <f t="shared" si="1"/>
        <v>#REF!</v>
      </c>
      <c r="Q20" s="118" t="e">
        <f t="shared" si="2"/>
        <v>#REF!</v>
      </c>
    </row>
    <row r="21" spans="1:17" x14ac:dyDescent="0.2">
      <c r="A21" s="115">
        <v>98.696190257654948</v>
      </c>
      <c r="B21" s="115">
        <v>5074.2336776865595</v>
      </c>
      <c r="C21" s="115">
        <v>7775.2534331265451</v>
      </c>
      <c r="D21" s="115">
        <v>508155.75222556229</v>
      </c>
      <c r="E21" s="115">
        <v>293122.05411037826</v>
      </c>
      <c r="F21" s="115">
        <v>2807111.4996528332</v>
      </c>
      <c r="G21" s="115">
        <v>204028.24802427454</v>
      </c>
      <c r="H21" s="115">
        <v>25402.619003118343</v>
      </c>
      <c r="I21" s="115">
        <v>75330.334124581364</v>
      </c>
      <c r="J21" s="115"/>
      <c r="K21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21" s="115" t="e">
        <f>[1]Products!$E$3*#REF!+[1]Products!$E$4*#REF!+[1]Products!$E$5*#REF!+[1]Products!$E$6*#REF!+[1]Products!$E$7*#REF!+[1]Products!$E$8*#REF!+[1]Products!$E$9*A21+[1]Products!$E$10*B21+[1]Products!$E$11*C21+[1]Products!$E$12*#REF!</f>
        <v>#REF!</v>
      </c>
      <c r="M21" s="115" t="e">
        <f>[1]Products!$H$3*D21+[1]Products!$H$4*E21+[1]Products!$H$5*F21+[1]Products!$H$6*G21+[1]Products!$H$7*H21+[1]Products!$H$8*#REF!+I21*[1]Products!$H$9</f>
        <v>#REF!</v>
      </c>
      <c r="N21" s="46"/>
      <c r="O21" s="117" t="e">
        <f t="shared" si="0"/>
        <v>#REF!</v>
      </c>
      <c r="P21" s="117" t="e">
        <f t="shared" si="1"/>
        <v>#REF!</v>
      </c>
      <c r="Q21" s="118" t="e">
        <f t="shared" si="2"/>
        <v>#REF!</v>
      </c>
    </row>
    <row r="22" spans="1:17" x14ac:dyDescent="0.2">
      <c r="A22" s="115">
        <v>98.696190257654948</v>
      </c>
      <c r="B22" s="115">
        <v>5074.2336776865595</v>
      </c>
      <c r="C22" s="115">
        <v>7775.2534331265451</v>
      </c>
      <c r="D22" s="115">
        <v>508155.75222556229</v>
      </c>
      <c r="E22" s="115">
        <v>293122.05411037826</v>
      </c>
      <c r="F22" s="115">
        <v>2807111.4996528332</v>
      </c>
      <c r="G22" s="115">
        <v>204028.24802427454</v>
      </c>
      <c r="H22" s="115">
        <v>25402.619003118343</v>
      </c>
      <c r="I22" s="115">
        <v>75330.334124581364</v>
      </c>
      <c r="J22" s="115"/>
      <c r="K22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22" s="115" t="e">
        <f>[1]Products!$E$3*#REF!+[1]Products!$E$4*#REF!+[1]Products!$E$5*#REF!+[1]Products!$E$6*#REF!+[1]Products!$E$7*#REF!+[1]Products!$E$8*#REF!+[1]Products!$E$9*A22+[1]Products!$E$10*B22+[1]Products!$E$11*C22+[1]Products!$E$12*#REF!</f>
        <v>#REF!</v>
      </c>
      <c r="M22" s="115" t="e">
        <f>[1]Products!$H$3*D22+[1]Products!$H$4*E22+[1]Products!$H$5*F22+[1]Products!$H$6*G22+[1]Products!$H$7*H22+[1]Products!$H$8*#REF!+I22*[1]Products!$H$9</f>
        <v>#REF!</v>
      </c>
      <c r="N22" s="46"/>
      <c r="O22" s="117" t="e">
        <f t="shared" si="0"/>
        <v>#REF!</v>
      </c>
      <c r="P22" s="117" t="e">
        <f t="shared" si="1"/>
        <v>#REF!</v>
      </c>
      <c r="Q22" s="118" t="e">
        <f t="shared" si="2"/>
        <v>#REF!</v>
      </c>
    </row>
    <row r="23" spans="1:17" x14ac:dyDescent="0.2">
      <c r="A23" s="115">
        <v>99.618661635912474</v>
      </c>
      <c r="B23" s="115">
        <v>5105.9302606595065</v>
      </c>
      <c r="C23" s="115">
        <v>7706.4158126631255</v>
      </c>
      <c r="D23" s="115">
        <v>513108.53055033617</v>
      </c>
      <c r="E23" s="115">
        <v>295568.61941954889</v>
      </c>
      <c r="F23" s="115">
        <v>2829418.4226795267</v>
      </c>
      <c r="G23" s="115">
        <v>202507.53884961692</v>
      </c>
      <c r="H23" s="115">
        <v>25401.261876897632</v>
      </c>
      <c r="I23" s="115">
        <v>75183.181992442129</v>
      </c>
      <c r="J23" s="115"/>
      <c r="K23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23" s="115" t="e">
        <f>[1]Products!$E$3*#REF!+[1]Products!$E$4*#REF!+[1]Products!$E$5*#REF!+[1]Products!$E$6*#REF!+[1]Products!$E$7*#REF!+[1]Products!$E$8*#REF!+[1]Products!$E$9*A23+[1]Products!$E$10*B23+[1]Products!$E$11*C23+[1]Products!$E$12*#REF!</f>
        <v>#REF!</v>
      </c>
      <c r="M23" s="115" t="e">
        <f>[1]Products!$H$3*D23+[1]Products!$H$4*E23+[1]Products!$H$5*F23+[1]Products!$H$6*G23+[1]Products!$H$7*H23+[1]Products!$H$8*#REF!+I23*[1]Products!$H$9</f>
        <v>#REF!</v>
      </c>
      <c r="N23" s="46"/>
      <c r="O23" s="117" t="e">
        <f t="shared" si="0"/>
        <v>#REF!</v>
      </c>
      <c r="P23" s="117" t="e">
        <f t="shared" si="1"/>
        <v>#REF!</v>
      </c>
      <c r="Q23" s="118" t="e">
        <f t="shared" si="2"/>
        <v>#REF!</v>
      </c>
    </row>
    <row r="24" spans="1:17" x14ac:dyDescent="0.2">
      <c r="A24" s="115">
        <v>99.294559825795645</v>
      </c>
      <c r="B24" s="115">
        <v>5137.3142457000267</v>
      </c>
      <c r="C24" s="115">
        <v>7721.4169316628449</v>
      </c>
      <c r="D24" s="115">
        <v>508463.14112786064</v>
      </c>
      <c r="E24" s="115">
        <v>295434.60131951072</v>
      </c>
      <c r="F24" s="115">
        <v>2806914.8564301059</v>
      </c>
      <c r="G24" s="115">
        <v>203043.49030859975</v>
      </c>
      <c r="H24" s="115">
        <v>25234.796620981087</v>
      </c>
      <c r="I24" s="115">
        <v>74720.547946537961</v>
      </c>
      <c r="J24" s="115"/>
      <c r="K24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24" s="115" t="e">
        <f>[1]Products!$E$3*#REF!+[1]Products!$E$4*#REF!+[1]Products!$E$5*#REF!+[1]Products!$E$6*#REF!+[1]Products!$E$7*#REF!+[1]Products!$E$8*#REF!+[1]Products!$E$9*A24+[1]Products!$E$10*B24+[1]Products!$E$11*C24+[1]Products!$E$12*#REF!</f>
        <v>#REF!</v>
      </c>
      <c r="M24" s="115" t="e">
        <f>[1]Products!$H$3*D24+[1]Products!$H$4*E24+[1]Products!$H$5*F24+[1]Products!$H$6*G24+[1]Products!$H$7*H24+[1]Products!$H$8*#REF!+I24*[1]Products!$H$9</f>
        <v>#REF!</v>
      </c>
      <c r="N24" s="46"/>
      <c r="O24" s="117" t="e">
        <f t="shared" si="0"/>
        <v>#REF!</v>
      </c>
      <c r="P24" s="117" t="e">
        <f t="shared" si="1"/>
        <v>#REF!</v>
      </c>
      <c r="Q24" s="118" t="e">
        <f t="shared" si="2"/>
        <v>#REF!</v>
      </c>
    </row>
    <row r="25" spans="1:17" x14ac:dyDescent="0.2">
      <c r="A25" s="115">
        <v>99.517632535541281</v>
      </c>
      <c r="B25" s="115">
        <v>5097.9961981784845</v>
      </c>
      <c r="C25" s="115">
        <v>7757.295077186408</v>
      </c>
      <c r="D25" s="115">
        <v>513418.91544173023</v>
      </c>
      <c r="E25" s="115">
        <v>296630.0996925215</v>
      </c>
      <c r="F25" s="115">
        <v>2819396.0148191089</v>
      </c>
      <c r="G25" s="115">
        <v>203032.64277966548</v>
      </c>
      <c r="H25" s="115">
        <v>25155.220591088626</v>
      </c>
      <c r="I25" s="115">
        <v>74858.525067951574</v>
      </c>
      <c r="J25" s="115"/>
      <c r="K25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25" s="115" t="e">
        <f>[1]Products!$E$3*#REF!+[1]Products!$E$4*#REF!+[1]Products!$E$5*#REF!+[1]Products!$E$6*#REF!+[1]Products!$E$7*#REF!+[1]Products!$E$8*#REF!+[1]Products!$E$9*A25+[1]Products!$E$10*B25+[1]Products!$E$11*C25+[1]Products!$E$12*#REF!</f>
        <v>#REF!</v>
      </c>
      <c r="M25" s="115" t="e">
        <f>[1]Products!$H$3*D25+[1]Products!$H$4*E25+[1]Products!$H$5*F25+[1]Products!$H$6*G25+[1]Products!$H$7*H25+[1]Products!$H$8*#REF!+I25*[1]Products!$H$9</f>
        <v>#REF!</v>
      </c>
      <c r="N25" s="46"/>
      <c r="O25" s="117" t="e">
        <f t="shared" si="0"/>
        <v>#REF!</v>
      </c>
      <c r="P25" s="117" t="e">
        <f t="shared" si="1"/>
        <v>#REF!</v>
      </c>
      <c r="Q25" s="118" t="e">
        <f t="shared" si="2"/>
        <v>#REF!</v>
      </c>
    </row>
    <row r="26" spans="1:17" x14ac:dyDescent="0.2">
      <c r="A26" s="115">
        <v>99.213762942497837</v>
      </c>
      <c r="B26" s="115">
        <v>5101.8022364360286</v>
      </c>
      <c r="C26" s="115">
        <v>7748.347621768613</v>
      </c>
      <c r="D26" s="115">
        <v>518114.94023406506</v>
      </c>
      <c r="E26" s="115">
        <v>296198.97019146156</v>
      </c>
      <c r="F26" s="115">
        <v>2844901.8932874179</v>
      </c>
      <c r="G26" s="115">
        <v>201681.78038791093</v>
      </c>
      <c r="H26" s="115">
        <v>24942.572829078206</v>
      </c>
      <c r="I26" s="115">
        <v>75558.195912525058</v>
      </c>
      <c r="J26" s="115"/>
      <c r="K26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26" s="115" t="e">
        <f>[1]Products!$E$3*#REF!+[1]Products!$E$4*#REF!+[1]Products!$E$5*#REF!+[1]Products!$E$6*#REF!+[1]Products!$E$7*#REF!+[1]Products!$E$8*#REF!+[1]Products!$E$9*A26+[1]Products!$E$10*B26+[1]Products!$E$11*C26+[1]Products!$E$12*#REF!</f>
        <v>#REF!</v>
      </c>
      <c r="M26" s="115" t="e">
        <f>[1]Products!$H$3*D26+[1]Products!$H$4*E26+[1]Products!$H$5*F26+[1]Products!$H$6*G26+[1]Products!$H$7*H26+[1]Products!$H$8*#REF!+I26*[1]Products!$H$9</f>
        <v>#REF!</v>
      </c>
      <c r="N26" s="46"/>
      <c r="O26" s="117" t="e">
        <f t="shared" si="0"/>
        <v>#REF!</v>
      </c>
      <c r="P26" s="117" t="e">
        <f t="shared" si="1"/>
        <v>#REF!</v>
      </c>
      <c r="Q26" s="118" t="e">
        <f t="shared" si="2"/>
        <v>#REF!</v>
      </c>
    </row>
    <row r="27" spans="1:17" x14ac:dyDescent="0.2">
      <c r="A27" s="115">
        <v>99.645003038136949</v>
      </c>
      <c r="B27" s="115">
        <v>5085.7140874657889</v>
      </c>
      <c r="C27" s="115">
        <v>7679.7482098789005</v>
      </c>
      <c r="D27" s="115">
        <v>518035.44862679637</v>
      </c>
      <c r="E27" s="115">
        <v>298345.39834531478</v>
      </c>
      <c r="F27" s="115">
        <v>2849301.7484073108</v>
      </c>
      <c r="G27" s="115">
        <v>201933.19192236708</v>
      </c>
      <c r="H27" s="115">
        <v>24794.079100975232</v>
      </c>
      <c r="I27" s="115">
        <v>75078.142607535628</v>
      </c>
      <c r="J27" s="115"/>
      <c r="K27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27" s="115" t="e">
        <f>[1]Products!$E$3*#REF!+[1]Products!$E$4*#REF!+[1]Products!$E$5*#REF!+[1]Products!$E$6*#REF!+[1]Products!$E$7*#REF!+[1]Products!$E$8*#REF!+[1]Products!$E$9*A27+[1]Products!$E$10*B27+[1]Products!$E$11*C27+[1]Products!$E$12*#REF!</f>
        <v>#REF!</v>
      </c>
      <c r="M27" s="115" t="e">
        <f>[1]Products!$H$3*D27+[1]Products!$H$4*E27+[1]Products!$H$5*F27+[1]Products!$H$6*G27+[1]Products!$H$7*H27+[1]Products!$H$8*#REF!+I27*[1]Products!$H$9</f>
        <v>#REF!</v>
      </c>
      <c r="N27" s="46"/>
      <c r="O27" s="117" t="e">
        <f t="shared" si="0"/>
        <v>#REF!</v>
      </c>
      <c r="P27" s="117" t="e">
        <f t="shared" si="1"/>
        <v>#REF!</v>
      </c>
      <c r="Q27" s="118" t="e">
        <f t="shared" si="2"/>
        <v>#REF!</v>
      </c>
    </row>
    <row r="28" spans="1:17" x14ac:dyDescent="0.2">
      <c r="A28" s="115">
        <v>99.645003038136949</v>
      </c>
      <c r="B28" s="115">
        <v>5085.7140874657889</v>
      </c>
      <c r="C28" s="115">
        <v>7679.7482098789005</v>
      </c>
      <c r="D28" s="115">
        <v>518035.44862679637</v>
      </c>
      <c r="E28" s="115">
        <v>298345.39834531478</v>
      </c>
      <c r="F28" s="115">
        <v>2849301.7484073108</v>
      </c>
      <c r="G28" s="115">
        <v>201933.19192236708</v>
      </c>
      <c r="H28" s="115">
        <v>24794.079100975232</v>
      </c>
      <c r="I28" s="115">
        <v>75078.142607535628</v>
      </c>
      <c r="J28" s="115"/>
      <c r="K28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28" s="115" t="e">
        <f>[1]Products!$E$3*#REF!+[1]Products!$E$4*#REF!+[1]Products!$E$5*#REF!+[1]Products!$E$6*#REF!+[1]Products!$E$7*#REF!+[1]Products!$E$8*#REF!+[1]Products!$E$9*A28+[1]Products!$E$10*B28+[1]Products!$E$11*C28+[1]Products!$E$12*#REF!</f>
        <v>#REF!</v>
      </c>
      <c r="M28" s="115" t="e">
        <f>[1]Products!$H$3*D28+[1]Products!$H$4*E28+[1]Products!$H$5*F28+[1]Products!$H$6*G28+[1]Products!$H$7*H28+[1]Products!$H$8*#REF!+I28*[1]Products!$H$9</f>
        <v>#REF!</v>
      </c>
      <c r="N28" s="46"/>
      <c r="O28" s="117" t="e">
        <f t="shared" si="0"/>
        <v>#REF!</v>
      </c>
      <c r="P28" s="117" t="e">
        <f t="shared" si="1"/>
        <v>#REF!</v>
      </c>
      <c r="Q28" s="118" t="e">
        <f t="shared" si="2"/>
        <v>#REF!</v>
      </c>
    </row>
    <row r="29" spans="1:17" x14ac:dyDescent="0.2">
      <c r="A29" s="115">
        <v>99.645003038136949</v>
      </c>
      <c r="B29" s="115">
        <v>5085.7140874657889</v>
      </c>
      <c r="C29" s="115">
        <v>7679.7482098789005</v>
      </c>
      <c r="D29" s="115">
        <v>518035.44862679637</v>
      </c>
      <c r="E29" s="115">
        <v>298345.39834531478</v>
      </c>
      <c r="F29" s="115">
        <v>2849301.7484073108</v>
      </c>
      <c r="G29" s="115">
        <v>201933.19192236708</v>
      </c>
      <c r="H29" s="115">
        <v>24794.079100975232</v>
      </c>
      <c r="I29" s="115">
        <v>75078.142607535628</v>
      </c>
      <c r="J29" s="115"/>
      <c r="K29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29" s="115" t="e">
        <f>[1]Products!$E$3*#REF!+[1]Products!$E$4*#REF!+[1]Products!$E$5*#REF!+[1]Products!$E$6*#REF!+[1]Products!$E$7*#REF!+[1]Products!$E$8*#REF!+[1]Products!$E$9*A29+[1]Products!$E$10*B29+[1]Products!$E$11*C29+[1]Products!$E$12*#REF!</f>
        <v>#REF!</v>
      </c>
      <c r="M29" s="115" t="e">
        <f>[1]Products!$H$3*D29+[1]Products!$H$4*E29+[1]Products!$H$5*F29+[1]Products!$H$6*G29+[1]Products!$H$7*H29+[1]Products!$H$8*#REF!+I29*[1]Products!$H$9</f>
        <v>#REF!</v>
      </c>
      <c r="N29" s="46"/>
      <c r="O29" s="117" t="e">
        <f t="shared" si="0"/>
        <v>#REF!</v>
      </c>
      <c r="P29" s="117" t="e">
        <f t="shared" si="1"/>
        <v>#REF!</v>
      </c>
      <c r="Q29" s="118" t="e">
        <f t="shared" si="2"/>
        <v>#REF!</v>
      </c>
    </row>
    <row r="30" spans="1:17" x14ac:dyDescent="0.2">
      <c r="A30" s="115">
        <v>100.28737205772254</v>
      </c>
      <c r="B30" s="115">
        <v>5039.6709581451578</v>
      </c>
      <c r="C30" s="115">
        <v>7708.52096515838</v>
      </c>
      <c r="D30" s="115">
        <v>515935.63096585579</v>
      </c>
      <c r="E30" s="115">
        <v>298568.1356632575</v>
      </c>
      <c r="F30" s="115">
        <v>2866815.1962773162</v>
      </c>
      <c r="G30" s="115">
        <v>201356.99077336123</v>
      </c>
      <c r="H30" s="115">
        <v>25001.024750238579</v>
      </c>
      <c r="I30" s="115">
        <v>74443.475185575226</v>
      </c>
      <c r="J30" s="115"/>
      <c r="K30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30" s="115" t="e">
        <f>[1]Products!$E$3*#REF!+[1]Products!$E$4*#REF!+[1]Products!$E$5*#REF!+[1]Products!$E$6*#REF!+[1]Products!$E$7*#REF!+[1]Products!$E$8*#REF!+[1]Products!$E$9*A30+[1]Products!$E$10*B30+[1]Products!$E$11*C30+[1]Products!$E$12*#REF!</f>
        <v>#REF!</v>
      </c>
      <c r="M30" s="115" t="e">
        <f>[1]Products!$H$3*D30+[1]Products!$H$4*E30+[1]Products!$H$5*F30+[1]Products!$H$6*G30+[1]Products!$H$7*H30+[1]Products!$H$8*#REF!+I30*[1]Products!$H$9</f>
        <v>#REF!</v>
      </c>
      <c r="N30" s="46"/>
      <c r="O30" s="117" t="e">
        <f t="shared" si="0"/>
        <v>#REF!</v>
      </c>
      <c r="P30" s="117" t="e">
        <f t="shared" si="1"/>
        <v>#REF!</v>
      </c>
      <c r="Q30" s="118" t="e">
        <f t="shared" si="2"/>
        <v>#REF!</v>
      </c>
    </row>
    <row r="31" spans="1:17" x14ac:dyDescent="0.2">
      <c r="A31" s="115">
        <v>100.99405458082518</v>
      </c>
      <c r="B31" s="115">
        <v>5010.1716238928921</v>
      </c>
      <c r="C31" s="115">
        <v>7671.8790915294776</v>
      </c>
      <c r="D31" s="115">
        <v>517146.31279577984</v>
      </c>
      <c r="E31" s="115">
        <v>296611.4918810479</v>
      </c>
      <c r="F31" s="115">
        <v>2855481.45839176</v>
      </c>
      <c r="G31" s="115">
        <v>201748.94732663379</v>
      </c>
      <c r="H31" s="115">
        <v>24802.18098352641</v>
      </c>
      <c r="I31" s="115">
        <v>74223.611990369624</v>
      </c>
      <c r="J31" s="115"/>
      <c r="K31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31" s="115" t="e">
        <f>[1]Products!$E$3*#REF!+[1]Products!$E$4*#REF!+[1]Products!$E$5*#REF!+[1]Products!$E$6*#REF!+[1]Products!$E$7*#REF!+[1]Products!$E$8*#REF!+[1]Products!$E$9*A31+[1]Products!$E$10*B31+[1]Products!$E$11*C31+[1]Products!$E$12*#REF!</f>
        <v>#REF!</v>
      </c>
      <c r="M31" s="115" t="e">
        <f>[1]Products!$H$3*D31+[1]Products!$H$4*E31+[1]Products!$H$5*F31+[1]Products!$H$6*G31+[1]Products!$H$7*H31+[1]Products!$H$8*#REF!+I31*[1]Products!$H$9</f>
        <v>#REF!</v>
      </c>
      <c r="N31" s="46"/>
      <c r="O31" s="117" t="e">
        <f t="shared" si="0"/>
        <v>#REF!</v>
      </c>
      <c r="P31" s="117" t="e">
        <f t="shared" si="1"/>
        <v>#REF!</v>
      </c>
      <c r="Q31" s="118" t="e">
        <f t="shared" si="2"/>
        <v>#REF!</v>
      </c>
    </row>
    <row r="32" spans="1:17" x14ac:dyDescent="0.2">
      <c r="A32" s="115">
        <v>101.39263522636952</v>
      </c>
      <c r="B32" s="115">
        <v>5013.9120944888127</v>
      </c>
      <c r="C32" s="115">
        <v>7601.6551242834512</v>
      </c>
      <c r="D32" s="115">
        <v>515256.95770505886</v>
      </c>
      <c r="E32" s="115">
        <v>295824.45563478273</v>
      </c>
      <c r="F32" s="115">
        <v>2830486.2165847421</v>
      </c>
      <c r="G32" s="115">
        <v>200063.65269540393</v>
      </c>
      <c r="H32" s="115">
        <v>24723.969174452333</v>
      </c>
      <c r="I32" s="115">
        <v>73692.658974186474</v>
      </c>
      <c r="J32" s="115"/>
      <c r="K32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32" s="115" t="e">
        <f>[1]Products!$E$3*#REF!+[1]Products!$E$4*#REF!+[1]Products!$E$5*#REF!+[1]Products!$E$6*#REF!+[1]Products!$E$7*#REF!+[1]Products!$E$8*#REF!+[1]Products!$E$9*A32+[1]Products!$E$10*B32+[1]Products!$E$11*C32+[1]Products!$E$12*#REF!</f>
        <v>#REF!</v>
      </c>
      <c r="M32" s="115" t="e">
        <f>[1]Products!$H$3*D32+[1]Products!$H$4*E32+[1]Products!$H$5*F32+[1]Products!$H$6*G32+[1]Products!$H$7*H32+[1]Products!$H$8*#REF!+I32*[1]Products!$H$9</f>
        <v>#REF!</v>
      </c>
      <c r="N32" s="46"/>
      <c r="O32" s="117" t="e">
        <f t="shared" si="0"/>
        <v>#REF!</v>
      </c>
      <c r="P32" s="117" t="e">
        <f t="shared" si="1"/>
        <v>#REF!</v>
      </c>
      <c r="Q32" s="118" t="e">
        <f t="shared" si="2"/>
        <v>#REF!</v>
      </c>
    </row>
    <row r="33" spans="1:17" x14ac:dyDescent="0.2">
      <c r="A33" s="115">
        <v>100.69774844001675</v>
      </c>
      <c r="B33" s="115">
        <v>4969.0204103113083</v>
      </c>
      <c r="C33" s="115">
        <v>7529.0332847810505</v>
      </c>
      <c r="D33" s="115">
        <v>519145.3831571099</v>
      </c>
      <c r="E33" s="115">
        <v>295808.65131455025</v>
      </c>
      <c r="F33" s="115">
        <v>2811087.6925551896</v>
      </c>
      <c r="G33" s="115">
        <v>200092.97709381272</v>
      </c>
      <c r="H33" s="115">
        <v>24962.470805858495</v>
      </c>
      <c r="I33" s="115">
        <v>73666.614171425739</v>
      </c>
      <c r="J33" s="115"/>
      <c r="K33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33" s="115" t="e">
        <f>[1]Products!$E$3*#REF!+[1]Products!$E$4*#REF!+[1]Products!$E$5*#REF!+[1]Products!$E$6*#REF!+[1]Products!$E$7*#REF!+[1]Products!$E$8*#REF!+[1]Products!$E$9*A33+[1]Products!$E$10*B33+[1]Products!$E$11*C33+[1]Products!$E$12*#REF!</f>
        <v>#REF!</v>
      </c>
      <c r="M33" s="115" t="e">
        <f>[1]Products!$H$3*D33+[1]Products!$H$4*E33+[1]Products!$H$5*F33+[1]Products!$H$6*G33+[1]Products!$H$7*H33+[1]Products!$H$8*#REF!+I33*[1]Products!$H$9</f>
        <v>#REF!</v>
      </c>
      <c r="N33" s="46"/>
      <c r="O33" s="117" t="e">
        <f t="shared" si="0"/>
        <v>#REF!</v>
      </c>
      <c r="P33" s="117" t="e">
        <f t="shared" si="1"/>
        <v>#REF!</v>
      </c>
      <c r="Q33" s="118" t="e">
        <f t="shared" si="2"/>
        <v>#REF!</v>
      </c>
    </row>
    <row r="34" spans="1:17" x14ac:dyDescent="0.2">
      <c r="A34" s="115">
        <v>100.91390374385992</v>
      </c>
      <c r="B34" s="115">
        <v>4965.7735298514208</v>
      </c>
      <c r="C34" s="115">
        <v>7509.0555622158172</v>
      </c>
      <c r="D34" s="115">
        <v>517196.81007512298</v>
      </c>
      <c r="E34" s="115">
        <v>297301.47196036234</v>
      </c>
      <c r="F34" s="115">
        <v>2808969.749773128</v>
      </c>
      <c r="G34" s="115">
        <v>198821.70143934546</v>
      </c>
      <c r="H34" s="115">
        <v>24928.68598235687</v>
      </c>
      <c r="I34" s="115">
        <v>73677.411880626212</v>
      </c>
      <c r="J34" s="115"/>
      <c r="K34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34" s="115" t="e">
        <f>[1]Products!$E$3*#REF!+[1]Products!$E$4*#REF!+[1]Products!$E$5*#REF!+[1]Products!$E$6*#REF!+[1]Products!$E$7*#REF!+[1]Products!$E$8*#REF!+[1]Products!$E$9*A34+[1]Products!$E$10*B34+[1]Products!$E$11*C34+[1]Products!$E$12*#REF!</f>
        <v>#REF!</v>
      </c>
      <c r="M34" s="115" t="e">
        <f>[1]Products!$H$3*D34+[1]Products!$H$4*E34+[1]Products!$H$5*F34+[1]Products!$H$6*G34+[1]Products!$H$7*H34+[1]Products!$H$8*#REF!+I34*[1]Products!$H$9</f>
        <v>#REF!</v>
      </c>
      <c r="N34" s="46"/>
      <c r="O34" s="117" t="e">
        <f t="shared" si="0"/>
        <v>#REF!</v>
      </c>
      <c r="P34" s="117" t="e">
        <f t="shared" si="1"/>
        <v>#REF!</v>
      </c>
      <c r="Q34" s="118" t="e">
        <f t="shared" si="2"/>
        <v>#REF!</v>
      </c>
    </row>
    <row r="35" spans="1:17" x14ac:dyDescent="0.2">
      <c r="A35" s="115">
        <v>101.10024887022531</v>
      </c>
      <c r="B35" s="115">
        <v>4923.795737450444</v>
      </c>
      <c r="C35" s="115">
        <v>7456.8419101147119</v>
      </c>
      <c r="D35" s="115">
        <v>515617.58858244162</v>
      </c>
      <c r="E35" s="115">
        <v>296185.57328478515</v>
      </c>
      <c r="F35" s="115">
        <v>2810785.9603510634</v>
      </c>
      <c r="G35" s="115">
        <v>200580.59260084588</v>
      </c>
      <c r="H35" s="115">
        <v>25139.248006695521</v>
      </c>
      <c r="I35" s="115">
        <v>74424.985291310877</v>
      </c>
      <c r="J35" s="115"/>
      <c r="K35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35" s="115" t="e">
        <f>[1]Products!$E$3*#REF!+[1]Products!$E$4*#REF!+[1]Products!$E$5*#REF!+[1]Products!$E$6*#REF!+[1]Products!$E$7*#REF!+[1]Products!$E$8*#REF!+[1]Products!$E$9*A35+[1]Products!$E$10*B35+[1]Products!$E$11*C35+[1]Products!$E$12*#REF!</f>
        <v>#REF!</v>
      </c>
      <c r="M35" s="115" t="e">
        <f>[1]Products!$H$3*D35+[1]Products!$H$4*E35+[1]Products!$H$5*F35+[1]Products!$H$6*G35+[1]Products!$H$7*H35+[1]Products!$H$8*#REF!+I35*[1]Products!$H$9</f>
        <v>#REF!</v>
      </c>
      <c r="N35" s="46"/>
      <c r="O35" s="117" t="e">
        <f t="shared" si="0"/>
        <v>#REF!</v>
      </c>
      <c r="P35" s="117" t="e">
        <f t="shared" si="1"/>
        <v>#REF!</v>
      </c>
      <c r="Q35" s="118" t="e">
        <f t="shared" si="2"/>
        <v>#REF!</v>
      </c>
    </row>
    <row r="36" spans="1:17" x14ac:dyDescent="0.2">
      <c r="A36" s="115">
        <v>101.10024887022531</v>
      </c>
      <c r="B36" s="115">
        <v>4923.795737450444</v>
      </c>
      <c r="C36" s="115">
        <v>7456.8419101147119</v>
      </c>
      <c r="D36" s="115">
        <v>515617.58858244162</v>
      </c>
      <c r="E36" s="115">
        <v>296185.57328478515</v>
      </c>
      <c r="F36" s="115">
        <v>2810785.9603510634</v>
      </c>
      <c r="G36" s="115">
        <v>200580.59260084588</v>
      </c>
      <c r="H36" s="115">
        <v>25139.248006695521</v>
      </c>
      <c r="I36" s="115">
        <v>74424.985291310877</v>
      </c>
      <c r="J36" s="115"/>
      <c r="K36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36" s="115" t="e">
        <f>[1]Products!$E$3*#REF!+[1]Products!$E$4*#REF!+[1]Products!$E$5*#REF!+[1]Products!$E$6*#REF!+[1]Products!$E$7*#REF!+[1]Products!$E$8*#REF!+[1]Products!$E$9*A36+[1]Products!$E$10*B36+[1]Products!$E$11*C36+[1]Products!$E$12*#REF!</f>
        <v>#REF!</v>
      </c>
      <c r="M36" s="115" t="e">
        <f>[1]Products!$H$3*D36+[1]Products!$H$4*E36+[1]Products!$H$5*F36+[1]Products!$H$6*G36+[1]Products!$H$7*H36+[1]Products!$H$8*#REF!+I36*[1]Products!$H$9</f>
        <v>#REF!</v>
      </c>
      <c r="N36" s="46"/>
      <c r="O36" s="117" t="e">
        <f t="shared" si="0"/>
        <v>#REF!</v>
      </c>
      <c r="P36" s="117" t="e">
        <f t="shared" si="1"/>
        <v>#REF!</v>
      </c>
      <c r="Q36" s="118" t="e">
        <f t="shared" si="2"/>
        <v>#REF!</v>
      </c>
    </row>
    <row r="37" spans="1:17" x14ac:dyDescent="0.2">
      <c r="A37" s="115">
        <v>101.10024887022531</v>
      </c>
      <c r="B37" s="115">
        <v>4923.795737450444</v>
      </c>
      <c r="C37" s="115">
        <v>7456.8419101147119</v>
      </c>
      <c r="D37" s="115">
        <v>515617.58858244162</v>
      </c>
      <c r="E37" s="115">
        <v>296185.57328478515</v>
      </c>
      <c r="F37" s="115">
        <v>2810785.9603510634</v>
      </c>
      <c r="G37" s="115">
        <v>200580.59260084588</v>
      </c>
      <c r="H37" s="115">
        <v>25139.248006695521</v>
      </c>
      <c r="I37" s="115">
        <v>74424.985291310877</v>
      </c>
      <c r="J37" s="115"/>
      <c r="K37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37" s="115" t="e">
        <f>[1]Products!$E$3*#REF!+[1]Products!$E$4*#REF!+[1]Products!$E$5*#REF!+[1]Products!$E$6*#REF!+[1]Products!$E$7*#REF!+[1]Products!$E$8*#REF!+[1]Products!$E$9*A37+[1]Products!$E$10*B37+[1]Products!$E$11*C37+[1]Products!$E$12*#REF!</f>
        <v>#REF!</v>
      </c>
      <c r="M37" s="115" t="e">
        <f>[1]Products!$H$3*D37+[1]Products!$H$4*E37+[1]Products!$H$5*F37+[1]Products!$H$6*G37+[1]Products!$H$7*H37+[1]Products!$H$8*#REF!+I37*[1]Products!$H$9</f>
        <v>#REF!</v>
      </c>
      <c r="N37" s="46"/>
      <c r="O37" s="117" t="e">
        <f t="shared" si="0"/>
        <v>#REF!</v>
      </c>
      <c r="P37" s="117" t="e">
        <f t="shared" si="1"/>
        <v>#REF!</v>
      </c>
      <c r="Q37" s="118" t="e">
        <f t="shared" si="2"/>
        <v>#REF!</v>
      </c>
    </row>
    <row r="38" spans="1:17" x14ac:dyDescent="0.2">
      <c r="A38" s="115">
        <v>100.89264712631235</v>
      </c>
      <c r="B38" s="115">
        <v>4958.4916350853</v>
      </c>
      <c r="C38" s="115">
        <v>7510.1327926422027</v>
      </c>
      <c r="D38" s="115">
        <v>514713.49198876286</v>
      </c>
      <c r="E38" s="115">
        <v>299161.22396214219</v>
      </c>
      <c r="F38" s="115">
        <v>2797144.0224640449</v>
      </c>
      <c r="G38" s="115">
        <v>202595.74063664672</v>
      </c>
      <c r="H38" s="115">
        <v>25070.028981362018</v>
      </c>
      <c r="I38" s="115">
        <v>74376.354170784922</v>
      </c>
      <c r="J38" s="115"/>
      <c r="K38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38" s="115" t="e">
        <f>[1]Products!$E$3*#REF!+[1]Products!$E$4*#REF!+[1]Products!$E$5*#REF!+[1]Products!$E$6*#REF!+[1]Products!$E$7*#REF!+[1]Products!$E$8*#REF!+[1]Products!$E$9*A38+[1]Products!$E$10*B38+[1]Products!$E$11*C38+[1]Products!$E$12*#REF!</f>
        <v>#REF!</v>
      </c>
      <c r="M38" s="115" t="e">
        <f>[1]Products!$H$3*D38+[1]Products!$H$4*E38+[1]Products!$H$5*F38+[1]Products!$H$6*G38+[1]Products!$H$7*H38+[1]Products!$H$8*#REF!+I38*[1]Products!$H$9</f>
        <v>#REF!</v>
      </c>
      <c r="N38" s="46"/>
      <c r="O38" s="117" t="e">
        <f t="shared" si="0"/>
        <v>#REF!</v>
      </c>
      <c r="P38" s="117" t="e">
        <f t="shared" si="1"/>
        <v>#REF!</v>
      </c>
      <c r="Q38" s="118" t="e">
        <f t="shared" si="2"/>
        <v>#REF!</v>
      </c>
    </row>
    <row r="39" spans="1:17" x14ac:dyDescent="0.2">
      <c r="A39" s="115">
        <v>100.18100844130774</v>
      </c>
      <c r="B39" s="115">
        <v>4983.0191875432356</v>
      </c>
      <c r="C39" s="115">
        <v>7460.1646899382813</v>
      </c>
      <c r="D39" s="115">
        <v>514068.33740633866</v>
      </c>
      <c r="E39" s="115">
        <v>297110.94505326194</v>
      </c>
      <c r="F39" s="115">
        <v>2812378.8781261235</v>
      </c>
      <c r="G39" s="115">
        <v>203212.96382455892</v>
      </c>
      <c r="H39" s="115">
        <v>25289.305878685303</v>
      </c>
      <c r="I39" s="115">
        <v>75123.581816659644</v>
      </c>
      <c r="J39" s="115"/>
      <c r="K39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39" s="115" t="e">
        <f>[1]Products!$E$3*#REF!+[1]Products!$E$4*#REF!+[1]Products!$E$5*#REF!+[1]Products!$E$6*#REF!+[1]Products!$E$7*#REF!+[1]Products!$E$8*#REF!+[1]Products!$E$9*A39+[1]Products!$E$10*B39+[1]Products!$E$11*C39+[1]Products!$E$12*#REF!</f>
        <v>#REF!</v>
      </c>
      <c r="M39" s="115" t="e">
        <f>[1]Products!$H$3*D39+[1]Products!$H$4*E39+[1]Products!$H$5*F39+[1]Products!$H$6*G39+[1]Products!$H$7*H39+[1]Products!$H$8*#REF!+I39*[1]Products!$H$9</f>
        <v>#REF!</v>
      </c>
      <c r="N39" s="46"/>
      <c r="O39" s="117" t="e">
        <f t="shared" si="0"/>
        <v>#REF!</v>
      </c>
      <c r="P39" s="117" t="e">
        <f t="shared" si="1"/>
        <v>#REF!</v>
      </c>
      <c r="Q39" s="118" t="e">
        <f t="shared" si="2"/>
        <v>#REF!</v>
      </c>
    </row>
    <row r="40" spans="1:17" x14ac:dyDescent="0.2">
      <c r="A40" s="115">
        <v>99.925203784137068</v>
      </c>
      <c r="B40" s="115">
        <v>4986.7393867996898</v>
      </c>
      <c r="C40" s="115">
        <v>7415.0051450549436</v>
      </c>
      <c r="D40" s="115">
        <v>517844.97917827056</v>
      </c>
      <c r="E40" s="115">
        <v>297332.76075881539</v>
      </c>
      <c r="F40" s="115">
        <v>2812509.8656355161</v>
      </c>
      <c r="G40" s="115">
        <v>202165.72112605485</v>
      </c>
      <c r="H40" s="115">
        <v>25513.029628499757</v>
      </c>
      <c r="I40" s="115">
        <v>75262.303170480009</v>
      </c>
      <c r="J40" s="115"/>
      <c r="K40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40" s="115" t="e">
        <f>[1]Products!$E$3*#REF!+[1]Products!$E$4*#REF!+[1]Products!$E$5*#REF!+[1]Products!$E$6*#REF!+[1]Products!$E$7*#REF!+[1]Products!$E$8*#REF!+[1]Products!$E$9*A40+[1]Products!$E$10*B40+[1]Products!$E$11*C40+[1]Products!$E$12*#REF!</f>
        <v>#REF!</v>
      </c>
      <c r="M40" s="115" t="e">
        <f>[1]Products!$H$3*D40+[1]Products!$H$4*E40+[1]Products!$H$5*F40+[1]Products!$H$6*G40+[1]Products!$H$7*H40+[1]Products!$H$8*#REF!+I40*[1]Products!$H$9</f>
        <v>#REF!</v>
      </c>
      <c r="N40" s="46"/>
      <c r="O40" s="117" t="e">
        <f t="shared" si="0"/>
        <v>#REF!</v>
      </c>
      <c r="P40" s="117" t="e">
        <f t="shared" si="1"/>
        <v>#REF!</v>
      </c>
      <c r="Q40" s="118" t="e">
        <f t="shared" si="2"/>
        <v>#REF!</v>
      </c>
    </row>
    <row r="41" spans="1:17" x14ac:dyDescent="0.2">
      <c r="A41" s="115">
        <v>100.41949133326655</v>
      </c>
      <c r="B41" s="115">
        <v>4940.0962956585008</v>
      </c>
      <c r="C41" s="115">
        <v>7439.0785179231352</v>
      </c>
      <c r="D41" s="115">
        <v>521390.44384393224</v>
      </c>
      <c r="E41" s="115">
        <v>299636.07139181695</v>
      </c>
      <c r="F41" s="115">
        <v>2787890.7724281042</v>
      </c>
      <c r="G41" s="115">
        <v>203812.67940487221</v>
      </c>
      <c r="H41" s="115">
        <v>25391.755364375247</v>
      </c>
      <c r="I41" s="115">
        <v>75815.22335116945</v>
      </c>
      <c r="J41" s="115"/>
      <c r="K41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41" s="115" t="e">
        <f>[1]Products!$E$3*#REF!+[1]Products!$E$4*#REF!+[1]Products!$E$5*#REF!+[1]Products!$E$6*#REF!+[1]Products!$E$7*#REF!+[1]Products!$E$8*#REF!+[1]Products!$E$9*A41+[1]Products!$E$10*B41+[1]Products!$E$11*C41+[1]Products!$E$12*#REF!</f>
        <v>#REF!</v>
      </c>
      <c r="M41" s="115" t="e">
        <f>[1]Products!$H$3*D41+[1]Products!$H$4*E41+[1]Products!$H$5*F41+[1]Products!$H$6*G41+[1]Products!$H$7*H41+[1]Products!$H$8*#REF!+I41*[1]Products!$H$9</f>
        <v>#REF!</v>
      </c>
      <c r="N41" s="46"/>
      <c r="O41" s="117" t="e">
        <f t="shared" si="0"/>
        <v>#REF!</v>
      </c>
      <c r="P41" s="117" t="e">
        <f t="shared" si="1"/>
        <v>#REF!</v>
      </c>
      <c r="Q41" s="118" t="e">
        <f t="shared" si="2"/>
        <v>#REF!</v>
      </c>
    </row>
    <row r="42" spans="1:17" x14ac:dyDescent="0.2">
      <c r="A42" s="115">
        <v>100.41949133326655</v>
      </c>
      <c r="B42" s="115">
        <v>4940.0962956585008</v>
      </c>
      <c r="C42" s="115">
        <v>7439.0785179231352</v>
      </c>
      <c r="D42" s="115">
        <v>521390.44384393224</v>
      </c>
      <c r="E42" s="115">
        <v>299636.07139181695</v>
      </c>
      <c r="F42" s="115">
        <v>2787890.7724281042</v>
      </c>
      <c r="G42" s="115">
        <v>203812.67940487221</v>
      </c>
      <c r="H42" s="115">
        <v>25391.755364375247</v>
      </c>
      <c r="I42" s="115">
        <v>75815.22335116945</v>
      </c>
      <c r="J42" s="115"/>
      <c r="K42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42" s="115" t="e">
        <f>[1]Products!$E$3*#REF!+[1]Products!$E$4*#REF!+[1]Products!$E$5*#REF!+[1]Products!$E$6*#REF!+[1]Products!$E$7*#REF!+[1]Products!$E$8*#REF!+[1]Products!$E$9*A42+[1]Products!$E$10*B42+[1]Products!$E$11*C42+[1]Products!$E$12*#REF!</f>
        <v>#REF!</v>
      </c>
      <c r="M42" s="115" t="e">
        <f>[1]Products!$H$3*D42+[1]Products!$H$4*E42+[1]Products!$H$5*F42+[1]Products!$H$6*G42+[1]Products!$H$7*H42+[1]Products!$H$8*#REF!+I42*[1]Products!$H$9</f>
        <v>#REF!</v>
      </c>
      <c r="N42" s="46"/>
      <c r="O42" s="117" t="e">
        <f t="shared" si="0"/>
        <v>#REF!</v>
      </c>
      <c r="P42" s="117" t="e">
        <f t="shared" si="1"/>
        <v>#REF!</v>
      </c>
      <c r="Q42" s="118" t="e">
        <f t="shared" si="2"/>
        <v>#REF!</v>
      </c>
    </row>
    <row r="43" spans="1:17" x14ac:dyDescent="0.2">
      <c r="A43" s="115">
        <v>100.41949133326655</v>
      </c>
      <c r="B43" s="115">
        <v>4940.0962956585008</v>
      </c>
      <c r="C43" s="115">
        <v>7439.0785179231352</v>
      </c>
      <c r="D43" s="115">
        <v>521390.44384393224</v>
      </c>
      <c r="E43" s="115">
        <v>299636.07139181695</v>
      </c>
      <c r="F43" s="115">
        <v>2787890.7724281042</v>
      </c>
      <c r="G43" s="115">
        <v>203812.67940487221</v>
      </c>
      <c r="H43" s="115">
        <v>25391.755364375247</v>
      </c>
      <c r="I43" s="115">
        <v>75815.22335116945</v>
      </c>
      <c r="J43" s="115"/>
      <c r="K43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43" s="115" t="e">
        <f>[1]Products!$E$3*#REF!+[1]Products!$E$4*#REF!+[1]Products!$E$5*#REF!+[1]Products!$E$6*#REF!+[1]Products!$E$7*#REF!+[1]Products!$E$8*#REF!+[1]Products!$E$9*A43+[1]Products!$E$10*B43+[1]Products!$E$11*C43+[1]Products!$E$12*#REF!</f>
        <v>#REF!</v>
      </c>
      <c r="M43" s="115" t="e">
        <f>[1]Products!$H$3*D43+[1]Products!$H$4*E43+[1]Products!$H$5*F43+[1]Products!$H$6*G43+[1]Products!$H$7*H43+[1]Products!$H$8*#REF!+I43*[1]Products!$H$9</f>
        <v>#REF!</v>
      </c>
      <c r="N43" s="46"/>
      <c r="O43" s="117" t="e">
        <f t="shared" si="0"/>
        <v>#REF!</v>
      </c>
      <c r="P43" s="117" t="e">
        <f t="shared" si="1"/>
        <v>#REF!</v>
      </c>
      <c r="Q43" s="118" t="e">
        <f t="shared" si="2"/>
        <v>#REF!</v>
      </c>
    </row>
    <row r="44" spans="1:17" x14ac:dyDescent="0.2">
      <c r="A44" s="115">
        <v>101.39823747139833</v>
      </c>
      <c r="B44" s="115">
        <v>4988.2453164031731</v>
      </c>
      <c r="C44" s="115">
        <v>7458.0226918475455</v>
      </c>
      <c r="D44" s="115">
        <v>520580.50307226239</v>
      </c>
      <c r="E44" s="115">
        <v>297552.57454471441</v>
      </c>
      <c r="F44" s="115">
        <v>2762372.024289249</v>
      </c>
      <c r="G44" s="115">
        <v>205717.62996867971</v>
      </c>
      <c r="H44" s="115">
        <v>25601.150388065031</v>
      </c>
      <c r="I44" s="115">
        <v>75333.537041713673</v>
      </c>
      <c r="J44" s="115"/>
      <c r="K44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44" s="115" t="e">
        <f>[1]Products!$E$3*#REF!+[1]Products!$E$4*#REF!+[1]Products!$E$5*#REF!+[1]Products!$E$6*#REF!+[1]Products!$E$7*#REF!+[1]Products!$E$8*#REF!+[1]Products!$E$9*A44+[1]Products!$E$10*B44+[1]Products!$E$11*C44+[1]Products!$E$12*#REF!</f>
        <v>#REF!</v>
      </c>
      <c r="M44" s="115" t="e">
        <f>[1]Products!$H$3*D44+[1]Products!$H$4*E44+[1]Products!$H$5*F44+[1]Products!$H$6*G44+[1]Products!$H$7*H44+[1]Products!$H$8*#REF!+I44*[1]Products!$H$9</f>
        <v>#REF!</v>
      </c>
      <c r="N44" s="46"/>
      <c r="O44" s="117" t="e">
        <f t="shared" si="0"/>
        <v>#REF!</v>
      </c>
      <c r="P44" s="117" t="e">
        <f t="shared" si="1"/>
        <v>#REF!</v>
      </c>
      <c r="Q44" s="118" t="e">
        <f t="shared" si="2"/>
        <v>#REF!</v>
      </c>
    </row>
    <row r="45" spans="1:17" x14ac:dyDescent="0.2">
      <c r="A45" s="115">
        <v>102.2952646187823</v>
      </c>
      <c r="B45" s="115">
        <v>4943.0846132578199</v>
      </c>
      <c r="C45" s="115">
        <v>7386.7730339667996</v>
      </c>
      <c r="D45" s="115">
        <v>520500.6331868596</v>
      </c>
      <c r="E45" s="115">
        <v>299232.72757522587</v>
      </c>
      <c r="F45" s="115">
        <v>2747583.8737811362</v>
      </c>
      <c r="G45" s="115">
        <v>204492.90555793469</v>
      </c>
      <c r="H45" s="115">
        <v>25405.213912423773</v>
      </c>
      <c r="I45" s="115">
        <v>75495.246154788154</v>
      </c>
      <c r="J45" s="115"/>
      <c r="K45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45" s="115" t="e">
        <f>[1]Products!$E$3*#REF!+[1]Products!$E$4*#REF!+[1]Products!$E$5*#REF!+[1]Products!$E$6*#REF!+[1]Products!$E$7*#REF!+[1]Products!$E$8*#REF!+[1]Products!$E$9*A45+[1]Products!$E$10*B45+[1]Products!$E$11*C45+[1]Products!$E$12*#REF!</f>
        <v>#REF!</v>
      </c>
      <c r="M45" s="115" t="e">
        <f>[1]Products!$H$3*D45+[1]Products!$H$4*E45+[1]Products!$H$5*F45+[1]Products!$H$6*G45+[1]Products!$H$7*H45+[1]Products!$H$8*#REF!+I45*[1]Products!$H$9</f>
        <v>#REF!</v>
      </c>
      <c r="N45" s="46"/>
      <c r="O45" s="117" t="e">
        <f t="shared" si="0"/>
        <v>#REF!</v>
      </c>
      <c r="P45" s="117" t="e">
        <f t="shared" si="1"/>
        <v>#REF!</v>
      </c>
      <c r="Q45" s="118" t="e">
        <f t="shared" si="2"/>
        <v>#REF!</v>
      </c>
    </row>
    <row r="46" spans="1:17" x14ac:dyDescent="0.2">
      <c r="A46" s="115">
        <v>101.42028978004302</v>
      </c>
      <c r="B46" s="115">
        <v>4936.8888291192852</v>
      </c>
      <c r="C46" s="115">
        <v>7393.0264938777473</v>
      </c>
      <c r="D46" s="115">
        <v>520785.12599869742</v>
      </c>
      <c r="E46" s="115">
        <v>298019.81025893125</v>
      </c>
      <c r="F46" s="115">
        <v>2775737.1989535787</v>
      </c>
      <c r="G46" s="115">
        <v>203745.80613447854</v>
      </c>
      <c r="H46" s="115">
        <v>25429.261861483341</v>
      </c>
      <c r="I46" s="115">
        <v>75657.302388657408</v>
      </c>
      <c r="J46" s="115"/>
      <c r="K46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46" s="115" t="e">
        <f>[1]Products!$E$3*#REF!+[1]Products!$E$4*#REF!+[1]Products!$E$5*#REF!+[1]Products!$E$6*#REF!+[1]Products!$E$7*#REF!+[1]Products!$E$8*#REF!+[1]Products!$E$9*A46+[1]Products!$E$10*B46+[1]Products!$E$11*C46+[1]Products!$E$12*#REF!</f>
        <v>#REF!</v>
      </c>
      <c r="M46" s="115" t="e">
        <f>[1]Products!$H$3*D46+[1]Products!$H$4*E46+[1]Products!$H$5*F46+[1]Products!$H$6*G46+[1]Products!$H$7*H46+[1]Products!$H$8*#REF!+I46*[1]Products!$H$9</f>
        <v>#REF!</v>
      </c>
      <c r="N46" s="46"/>
      <c r="O46" s="117" t="e">
        <f t="shared" si="0"/>
        <v>#REF!</v>
      </c>
      <c r="P46" s="117" t="e">
        <f t="shared" si="1"/>
        <v>#REF!</v>
      </c>
      <c r="Q46" s="118" t="e">
        <f t="shared" si="2"/>
        <v>#REF!</v>
      </c>
    </row>
    <row r="47" spans="1:17" x14ac:dyDescent="0.2">
      <c r="A47" s="115">
        <v>100.48180476981811</v>
      </c>
      <c r="B47" s="115">
        <v>4977.6012548059953</v>
      </c>
      <c r="C47" s="115">
        <v>7354.1877862010069</v>
      </c>
      <c r="D47" s="115">
        <v>517945.0635512991</v>
      </c>
      <c r="E47" s="115">
        <v>298599.92827314767</v>
      </c>
      <c r="F47" s="115">
        <v>2774201.0375448428</v>
      </c>
      <c r="G47" s="115">
        <v>204875.89759891489</v>
      </c>
      <c r="H47" s="115">
        <v>25432.989164249342</v>
      </c>
      <c r="I47" s="115">
        <v>75486.814357932293</v>
      </c>
      <c r="J47" s="115"/>
      <c r="K47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47" s="115" t="e">
        <f>[1]Products!$E$3*#REF!+[1]Products!$E$4*#REF!+[1]Products!$E$5*#REF!+[1]Products!$E$6*#REF!+[1]Products!$E$7*#REF!+[1]Products!$E$8*#REF!+[1]Products!$E$9*A47+[1]Products!$E$10*B47+[1]Products!$E$11*C47+[1]Products!$E$12*#REF!</f>
        <v>#REF!</v>
      </c>
      <c r="M47" s="115" t="e">
        <f>[1]Products!$H$3*D47+[1]Products!$H$4*E47+[1]Products!$H$5*F47+[1]Products!$H$6*G47+[1]Products!$H$7*H47+[1]Products!$H$8*#REF!+I47*[1]Products!$H$9</f>
        <v>#REF!</v>
      </c>
      <c r="N47" s="46"/>
      <c r="O47" s="117" t="e">
        <f t="shared" si="0"/>
        <v>#REF!</v>
      </c>
      <c r="P47" s="117" t="e">
        <f t="shared" si="1"/>
        <v>#REF!</v>
      </c>
      <c r="Q47" s="118" t="e">
        <f t="shared" si="2"/>
        <v>#REF!</v>
      </c>
    </row>
    <row r="48" spans="1:17" x14ac:dyDescent="0.2">
      <c r="A48" s="115">
        <v>100.83817106098122</v>
      </c>
      <c r="B48" s="115">
        <v>5025.6180603352341</v>
      </c>
      <c r="C48" s="115">
        <v>7406.7450432977339</v>
      </c>
      <c r="D48" s="115">
        <v>521076.8574013203</v>
      </c>
      <c r="E48" s="115">
        <v>299987.39533712371</v>
      </c>
      <c r="F48" s="115">
        <v>2769059.2649369002</v>
      </c>
      <c r="G48" s="115">
        <v>204147.88653265245</v>
      </c>
      <c r="H48" s="115">
        <v>25436.717013346024</v>
      </c>
      <c r="I48" s="115">
        <v>75980.994475489235</v>
      </c>
      <c r="J48" s="115"/>
      <c r="K48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48" s="115" t="e">
        <f>[1]Products!$E$3*#REF!+[1]Products!$E$4*#REF!+[1]Products!$E$5*#REF!+[1]Products!$E$6*#REF!+[1]Products!$E$7*#REF!+[1]Products!$E$8*#REF!+[1]Products!$E$9*A48+[1]Products!$E$10*B48+[1]Products!$E$11*C48+[1]Products!$E$12*#REF!</f>
        <v>#REF!</v>
      </c>
      <c r="M48" s="115" t="e">
        <f>[1]Products!$H$3*D48+[1]Products!$H$4*E48+[1]Products!$H$5*F48+[1]Products!$H$6*G48+[1]Products!$H$7*H48+[1]Products!$H$8*#REF!+I48*[1]Products!$H$9</f>
        <v>#REF!</v>
      </c>
      <c r="N48" s="46"/>
      <c r="O48" s="117" t="e">
        <f t="shared" si="0"/>
        <v>#REF!</v>
      </c>
      <c r="P48" s="117" t="e">
        <f t="shared" si="1"/>
        <v>#REF!</v>
      </c>
      <c r="Q48" s="118" t="e">
        <f t="shared" si="2"/>
        <v>#REF!</v>
      </c>
    </row>
    <row r="49" spans="1:17" x14ac:dyDescent="0.2">
      <c r="A49" s="115">
        <v>100.83817106098122</v>
      </c>
      <c r="B49" s="115">
        <v>5025.6180603352341</v>
      </c>
      <c r="C49" s="115">
        <v>7406.7450432977339</v>
      </c>
      <c r="D49" s="115">
        <v>521076.8574013203</v>
      </c>
      <c r="E49" s="115">
        <v>299987.39533712371</v>
      </c>
      <c r="F49" s="115">
        <v>2769059.2649369002</v>
      </c>
      <c r="G49" s="115">
        <v>204147.88653265245</v>
      </c>
      <c r="H49" s="115">
        <v>25436.717013346024</v>
      </c>
      <c r="I49" s="115">
        <v>75980.994475489235</v>
      </c>
      <c r="J49" s="115"/>
      <c r="K49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49" s="115" t="e">
        <f>[1]Products!$E$3*#REF!+[1]Products!$E$4*#REF!+[1]Products!$E$5*#REF!+[1]Products!$E$6*#REF!+[1]Products!$E$7*#REF!+[1]Products!$E$8*#REF!+[1]Products!$E$9*A49+[1]Products!$E$10*B49+[1]Products!$E$11*C49+[1]Products!$E$12*#REF!</f>
        <v>#REF!</v>
      </c>
      <c r="M49" s="115" t="e">
        <f>[1]Products!$H$3*D49+[1]Products!$H$4*E49+[1]Products!$H$5*F49+[1]Products!$H$6*G49+[1]Products!$H$7*H49+[1]Products!$H$8*#REF!+I49*[1]Products!$H$9</f>
        <v>#REF!</v>
      </c>
      <c r="N49" s="46"/>
      <c r="O49" s="117" t="e">
        <f t="shared" si="0"/>
        <v>#REF!</v>
      </c>
      <c r="P49" s="117" t="e">
        <f t="shared" si="1"/>
        <v>#REF!</v>
      </c>
      <c r="Q49" s="118" t="e">
        <f t="shared" si="2"/>
        <v>#REF!</v>
      </c>
    </row>
    <row r="50" spans="1:17" x14ac:dyDescent="0.2">
      <c r="A50" s="115">
        <v>100.83817106098122</v>
      </c>
      <c r="B50" s="115">
        <v>5025.6180603352341</v>
      </c>
      <c r="C50" s="115">
        <v>7406.7450432977339</v>
      </c>
      <c r="D50" s="115">
        <v>521076.8574013203</v>
      </c>
      <c r="E50" s="115">
        <v>299987.39533712371</v>
      </c>
      <c r="F50" s="115">
        <v>2769059.2649369002</v>
      </c>
      <c r="G50" s="115">
        <v>204147.88653265245</v>
      </c>
      <c r="H50" s="115">
        <v>25436.717013346024</v>
      </c>
      <c r="I50" s="115">
        <v>75980.994475489235</v>
      </c>
      <c r="J50" s="115"/>
      <c r="K50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50" s="115" t="e">
        <f>[1]Products!$E$3*#REF!+[1]Products!$E$4*#REF!+[1]Products!$E$5*#REF!+[1]Products!$E$6*#REF!+[1]Products!$E$7*#REF!+[1]Products!$E$8*#REF!+[1]Products!$E$9*A50+[1]Products!$E$10*B50+[1]Products!$E$11*C50+[1]Products!$E$12*#REF!</f>
        <v>#REF!</v>
      </c>
      <c r="M50" s="115" t="e">
        <f>[1]Products!$H$3*D50+[1]Products!$H$4*E50+[1]Products!$H$5*F50+[1]Products!$H$6*G50+[1]Products!$H$7*H50+[1]Products!$H$8*#REF!+I50*[1]Products!$H$9</f>
        <v>#REF!</v>
      </c>
      <c r="N50" s="46"/>
      <c r="O50" s="117" t="e">
        <f t="shared" si="0"/>
        <v>#REF!</v>
      </c>
      <c r="P50" s="117" t="e">
        <f t="shared" si="1"/>
        <v>#REF!</v>
      </c>
      <c r="Q50" s="118" t="e">
        <f t="shared" si="2"/>
        <v>#REF!</v>
      </c>
    </row>
    <row r="51" spans="1:17" x14ac:dyDescent="0.2">
      <c r="A51" s="115">
        <v>100.92353817018081</v>
      </c>
      <c r="B51" s="115">
        <v>5011.7803996485582</v>
      </c>
      <c r="C51" s="115">
        <v>7336.7259370733536</v>
      </c>
      <c r="D51" s="115">
        <v>519590.003847941</v>
      </c>
      <c r="E51" s="115">
        <v>301051.32323647692</v>
      </c>
      <c r="F51" s="115">
        <v>2779156.848174246</v>
      </c>
      <c r="G51" s="115">
        <v>202850.8483165724</v>
      </c>
      <c r="H51" s="115">
        <v>25257.30104635737</v>
      </c>
      <c r="I51" s="115">
        <v>76417.624984838127</v>
      </c>
      <c r="J51" s="115"/>
      <c r="K51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51" s="115" t="e">
        <f>[1]Products!$E$3*#REF!+[1]Products!$E$4*#REF!+[1]Products!$E$5*#REF!+[1]Products!$E$6*#REF!+[1]Products!$E$7*#REF!+[1]Products!$E$8*#REF!+[1]Products!$E$9*A51+[1]Products!$E$10*B51+[1]Products!$E$11*C51+[1]Products!$E$12*#REF!</f>
        <v>#REF!</v>
      </c>
      <c r="M51" s="115" t="e">
        <f>[1]Products!$H$3*D51+[1]Products!$H$4*E51+[1]Products!$H$5*F51+[1]Products!$H$6*G51+[1]Products!$H$7*H51+[1]Products!$H$8*#REF!+I51*[1]Products!$H$9</f>
        <v>#REF!</v>
      </c>
      <c r="N51" s="46"/>
      <c r="O51" s="117" t="e">
        <f t="shared" si="0"/>
        <v>#REF!</v>
      </c>
      <c r="P51" s="117" t="e">
        <f t="shared" si="1"/>
        <v>#REF!</v>
      </c>
      <c r="Q51" s="118" t="e">
        <f t="shared" si="2"/>
        <v>#REF!</v>
      </c>
    </row>
    <row r="52" spans="1:17" x14ac:dyDescent="0.2">
      <c r="A52" s="115">
        <v>100.80713047272974</v>
      </c>
      <c r="B52" s="115">
        <v>4964.9030892803385</v>
      </c>
      <c r="C52" s="115">
        <v>7267.3687511942535</v>
      </c>
      <c r="D52" s="115">
        <v>517379.96691376594</v>
      </c>
      <c r="E52" s="115">
        <v>301486.81665748754</v>
      </c>
      <c r="F52" s="115">
        <v>2754273.8767226478</v>
      </c>
      <c r="G52" s="115">
        <v>202028.60768620428</v>
      </c>
      <c r="H52" s="115">
        <v>25109.459337629858</v>
      </c>
      <c r="I52" s="115">
        <v>76260.707149424066</v>
      </c>
      <c r="J52" s="115"/>
      <c r="K52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52" s="115" t="e">
        <f>[1]Products!$E$3*#REF!+[1]Products!$E$4*#REF!+[1]Products!$E$5*#REF!+[1]Products!$E$6*#REF!+[1]Products!$E$7*#REF!+[1]Products!$E$8*#REF!+[1]Products!$E$9*A52+[1]Products!$E$10*B52+[1]Products!$E$11*C52+[1]Products!$E$12*#REF!</f>
        <v>#REF!</v>
      </c>
      <c r="M52" s="115" t="e">
        <f>[1]Products!$H$3*D52+[1]Products!$H$4*E52+[1]Products!$H$5*F52+[1]Products!$H$6*G52+[1]Products!$H$7*H52+[1]Products!$H$8*#REF!+I52*[1]Products!$H$9</f>
        <v>#REF!</v>
      </c>
      <c r="N52" s="46"/>
      <c r="O52" s="117" t="e">
        <f t="shared" si="0"/>
        <v>#REF!</v>
      </c>
      <c r="P52" s="117" t="e">
        <f t="shared" si="1"/>
        <v>#REF!</v>
      </c>
      <c r="Q52" s="118" t="e">
        <f t="shared" si="2"/>
        <v>#REF!</v>
      </c>
    </row>
    <row r="53" spans="1:17" x14ac:dyDescent="0.2">
      <c r="A53" s="115">
        <v>99.854157859863577</v>
      </c>
      <c r="B53" s="115">
        <v>5004.8535560562741</v>
      </c>
      <c r="C53" s="115">
        <v>7236.4575457525316</v>
      </c>
      <c r="D53" s="115">
        <v>514920.64022172382</v>
      </c>
      <c r="E53" s="115">
        <v>303490.67149916169</v>
      </c>
      <c r="F53" s="115">
        <v>2778915.1954745324</v>
      </c>
      <c r="G53" s="115">
        <v>204017.89759311997</v>
      </c>
      <c r="H53" s="115">
        <v>25173.402467641714</v>
      </c>
      <c r="I53" s="115">
        <v>75860.077270084294</v>
      </c>
      <c r="J53" s="115"/>
      <c r="K53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53" s="115" t="e">
        <f>[1]Products!$E$3*#REF!+[1]Products!$E$4*#REF!+[1]Products!$E$5*#REF!+[1]Products!$E$6*#REF!+[1]Products!$E$7*#REF!+[1]Products!$E$8*#REF!+[1]Products!$E$9*A53+[1]Products!$E$10*B53+[1]Products!$E$11*C53+[1]Products!$E$12*#REF!</f>
        <v>#REF!</v>
      </c>
      <c r="M53" s="115" t="e">
        <f>[1]Products!$H$3*D53+[1]Products!$H$4*E53+[1]Products!$H$5*F53+[1]Products!$H$6*G53+[1]Products!$H$7*H53+[1]Products!$H$8*#REF!+I53*[1]Products!$H$9</f>
        <v>#REF!</v>
      </c>
      <c r="N53" s="46"/>
      <c r="O53" s="117" t="e">
        <f t="shared" si="0"/>
        <v>#REF!</v>
      </c>
      <c r="P53" s="117" t="e">
        <f t="shared" si="1"/>
        <v>#REF!</v>
      </c>
      <c r="Q53" s="118" t="e">
        <f t="shared" si="2"/>
        <v>#REF!</v>
      </c>
    </row>
    <row r="54" spans="1:17" x14ac:dyDescent="0.2">
      <c r="A54" s="115">
        <v>99.030019091225682</v>
      </c>
      <c r="B54" s="115">
        <v>5029.6104412493141</v>
      </c>
      <c r="C54" s="115">
        <v>7296.1335381161352</v>
      </c>
      <c r="D54" s="115">
        <v>515459.54346710659</v>
      </c>
      <c r="E54" s="115">
        <v>304809.81656856835</v>
      </c>
      <c r="F54" s="115">
        <v>2800998.0544456942</v>
      </c>
      <c r="G54" s="115">
        <v>202476.86377486182</v>
      </c>
      <c r="H54" s="115">
        <v>24937.944944286843</v>
      </c>
      <c r="I54" s="115">
        <v>75886.368502343656</v>
      </c>
      <c r="J54" s="115"/>
      <c r="K54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54" s="115" t="e">
        <f>[1]Products!$E$3*#REF!+[1]Products!$E$4*#REF!+[1]Products!$E$5*#REF!+[1]Products!$E$6*#REF!+[1]Products!$E$7*#REF!+[1]Products!$E$8*#REF!+[1]Products!$E$9*A54+[1]Products!$E$10*B54+[1]Products!$E$11*C54+[1]Products!$E$12*#REF!</f>
        <v>#REF!</v>
      </c>
      <c r="M54" s="115" t="e">
        <f>[1]Products!$H$3*D54+[1]Products!$H$4*E54+[1]Products!$H$5*F54+[1]Products!$H$6*G54+[1]Products!$H$7*H54+[1]Products!$H$8*#REF!+I54*[1]Products!$H$9</f>
        <v>#REF!</v>
      </c>
      <c r="N54" s="46"/>
      <c r="O54" s="117" t="e">
        <f t="shared" si="0"/>
        <v>#REF!</v>
      </c>
      <c r="P54" s="117" t="e">
        <f t="shared" si="1"/>
        <v>#REF!</v>
      </c>
      <c r="Q54" s="118" t="e">
        <f t="shared" si="2"/>
        <v>#REF!</v>
      </c>
    </row>
    <row r="55" spans="1:17" x14ac:dyDescent="0.2">
      <c r="A55" s="115">
        <v>98.222585291731207</v>
      </c>
      <c r="B55" s="115">
        <v>5002.6848006953387</v>
      </c>
      <c r="C55" s="115">
        <v>7243.2115832061027</v>
      </c>
      <c r="D55" s="115">
        <v>516566.0162131518</v>
      </c>
      <c r="E55" s="115">
        <v>303726.69785051513</v>
      </c>
      <c r="F55" s="115">
        <v>2797767.3142239917</v>
      </c>
      <c r="G55" s="115">
        <v>201959.8543583189</v>
      </c>
      <c r="H55" s="115">
        <v>25053.820984356735</v>
      </c>
      <c r="I55" s="115">
        <v>75821.605204293039</v>
      </c>
      <c r="J55" s="115"/>
      <c r="K55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55" s="115" t="e">
        <f>[1]Products!$E$3*#REF!+[1]Products!$E$4*#REF!+[1]Products!$E$5*#REF!+[1]Products!$E$6*#REF!+[1]Products!$E$7*#REF!+[1]Products!$E$8*#REF!+[1]Products!$E$9*A55+[1]Products!$E$10*B55+[1]Products!$E$11*C55+[1]Products!$E$12*#REF!</f>
        <v>#REF!</v>
      </c>
      <c r="M55" s="115" t="e">
        <f>[1]Products!$H$3*D55+[1]Products!$H$4*E55+[1]Products!$H$5*F55+[1]Products!$H$6*G55+[1]Products!$H$7*H55+[1]Products!$H$8*#REF!+I55*[1]Products!$H$9</f>
        <v>#REF!</v>
      </c>
      <c r="N55" s="46"/>
      <c r="O55" s="117" t="e">
        <f t="shared" si="0"/>
        <v>#REF!</v>
      </c>
      <c r="P55" s="117" t="e">
        <f t="shared" si="1"/>
        <v>#REF!</v>
      </c>
      <c r="Q55" s="118" t="e">
        <f t="shared" si="2"/>
        <v>#REF!</v>
      </c>
    </row>
    <row r="56" spans="1:17" x14ac:dyDescent="0.2">
      <c r="A56" s="115">
        <v>98.222585291731207</v>
      </c>
      <c r="B56" s="115">
        <v>5002.6848006953387</v>
      </c>
      <c r="C56" s="115">
        <v>7243.2115832061027</v>
      </c>
      <c r="D56" s="115">
        <v>516566.0162131518</v>
      </c>
      <c r="E56" s="115">
        <v>303726.69785051513</v>
      </c>
      <c r="F56" s="115">
        <v>2797767.3142239917</v>
      </c>
      <c r="G56" s="115">
        <v>201959.8543583189</v>
      </c>
      <c r="H56" s="115">
        <v>25053.820984356735</v>
      </c>
      <c r="I56" s="115">
        <v>75821.605204293039</v>
      </c>
      <c r="J56" s="115"/>
      <c r="K56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56" s="115" t="e">
        <f>[1]Products!$E$3*#REF!+[1]Products!$E$4*#REF!+[1]Products!$E$5*#REF!+[1]Products!$E$6*#REF!+[1]Products!$E$7*#REF!+[1]Products!$E$8*#REF!+[1]Products!$E$9*A56+[1]Products!$E$10*B56+[1]Products!$E$11*C56+[1]Products!$E$12*#REF!</f>
        <v>#REF!</v>
      </c>
      <c r="M56" s="115" t="e">
        <f>[1]Products!$H$3*D56+[1]Products!$H$4*E56+[1]Products!$H$5*F56+[1]Products!$H$6*G56+[1]Products!$H$7*H56+[1]Products!$H$8*#REF!+I56*[1]Products!$H$9</f>
        <v>#REF!</v>
      </c>
      <c r="N56" s="46"/>
      <c r="O56" s="117" t="e">
        <f t="shared" si="0"/>
        <v>#REF!</v>
      </c>
      <c r="P56" s="117" t="e">
        <f t="shared" si="1"/>
        <v>#REF!</v>
      </c>
      <c r="Q56" s="118" t="e">
        <f t="shared" si="2"/>
        <v>#REF!</v>
      </c>
    </row>
    <row r="57" spans="1:17" x14ac:dyDescent="0.2">
      <c r="A57" s="115">
        <v>98.222585291731207</v>
      </c>
      <c r="B57" s="115">
        <v>5002.6848006953387</v>
      </c>
      <c r="C57" s="115">
        <v>7243.2115832061027</v>
      </c>
      <c r="D57" s="115">
        <v>516566.0162131518</v>
      </c>
      <c r="E57" s="115">
        <v>303726.69785051513</v>
      </c>
      <c r="F57" s="115">
        <v>2797767.3142239917</v>
      </c>
      <c r="G57" s="115">
        <v>201959.8543583189</v>
      </c>
      <c r="H57" s="115">
        <v>25053.820984356735</v>
      </c>
      <c r="I57" s="115">
        <v>75821.605204293039</v>
      </c>
      <c r="J57" s="115"/>
      <c r="K57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57" s="115" t="e">
        <f>[1]Products!$E$3*#REF!+[1]Products!$E$4*#REF!+[1]Products!$E$5*#REF!+[1]Products!$E$6*#REF!+[1]Products!$E$7*#REF!+[1]Products!$E$8*#REF!+[1]Products!$E$9*A57+[1]Products!$E$10*B57+[1]Products!$E$11*C57+[1]Products!$E$12*#REF!</f>
        <v>#REF!</v>
      </c>
      <c r="M57" s="115" t="e">
        <f>[1]Products!$H$3*D57+[1]Products!$H$4*E57+[1]Products!$H$5*F57+[1]Products!$H$6*G57+[1]Products!$H$7*H57+[1]Products!$H$8*#REF!+I57*[1]Products!$H$9</f>
        <v>#REF!</v>
      </c>
      <c r="N57" s="46"/>
      <c r="O57" s="117" t="e">
        <f t="shared" si="0"/>
        <v>#REF!</v>
      </c>
      <c r="P57" s="117" t="e">
        <f t="shared" si="1"/>
        <v>#REF!</v>
      </c>
      <c r="Q57" s="118" t="e">
        <f t="shared" si="2"/>
        <v>#REF!</v>
      </c>
    </row>
    <row r="58" spans="1:17" x14ac:dyDescent="0.2">
      <c r="A58" s="115">
        <v>97.863736476699643</v>
      </c>
      <c r="B58" s="115">
        <v>5052.4443819800636</v>
      </c>
      <c r="C58" s="115">
        <v>7234.8570843662965</v>
      </c>
      <c r="D58" s="115">
        <v>515918.53963118611</v>
      </c>
      <c r="E58" s="115">
        <v>305775.81290108198</v>
      </c>
      <c r="F58" s="115">
        <v>2806570.6998688858</v>
      </c>
      <c r="G58" s="115">
        <v>199990.05413498846</v>
      </c>
      <c r="H58" s="115">
        <v>25137.665483897541</v>
      </c>
      <c r="I58" s="115">
        <v>76234.573289624925</v>
      </c>
      <c r="J58" s="115"/>
      <c r="K58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58" s="115" t="e">
        <f>[1]Products!$E$3*#REF!+[1]Products!$E$4*#REF!+[1]Products!$E$5*#REF!+[1]Products!$E$6*#REF!+[1]Products!$E$7*#REF!+[1]Products!$E$8*#REF!+[1]Products!$E$9*A58+[1]Products!$E$10*B58+[1]Products!$E$11*C58+[1]Products!$E$12*#REF!</f>
        <v>#REF!</v>
      </c>
      <c r="M58" s="115" t="e">
        <f>[1]Products!$H$3*D58+[1]Products!$H$4*E58+[1]Products!$H$5*F58+[1]Products!$H$6*G58+[1]Products!$H$7*H58+[1]Products!$H$8*#REF!+I58*[1]Products!$H$9</f>
        <v>#REF!</v>
      </c>
      <c r="N58" s="46"/>
      <c r="O58" s="117" t="e">
        <f t="shared" si="0"/>
        <v>#REF!</v>
      </c>
      <c r="P58" s="117" t="e">
        <f t="shared" si="1"/>
        <v>#REF!</v>
      </c>
      <c r="Q58" s="118" t="e">
        <f t="shared" si="2"/>
        <v>#REF!</v>
      </c>
    </row>
    <row r="59" spans="1:17" x14ac:dyDescent="0.2">
      <c r="A59" s="115">
        <v>96.958161764507736</v>
      </c>
      <c r="B59" s="115">
        <v>5097.6464563070658</v>
      </c>
      <c r="C59" s="115">
        <v>7164.2924508859023</v>
      </c>
      <c r="D59" s="115">
        <v>513827.30270136608</v>
      </c>
      <c r="E59" s="115">
        <v>308419.7265052349</v>
      </c>
      <c r="F59" s="115">
        <v>2826628.0688294559</v>
      </c>
      <c r="G59" s="115">
        <v>199199.4085237096</v>
      </c>
      <c r="H59" s="115">
        <v>25292.176038728023</v>
      </c>
      <c r="I59" s="115">
        <v>75948.432562483053</v>
      </c>
      <c r="J59" s="115"/>
      <c r="K59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59" s="115" t="e">
        <f>[1]Products!$E$3*#REF!+[1]Products!$E$4*#REF!+[1]Products!$E$5*#REF!+[1]Products!$E$6*#REF!+[1]Products!$E$7*#REF!+[1]Products!$E$8*#REF!+[1]Products!$E$9*A59+[1]Products!$E$10*B59+[1]Products!$E$11*C59+[1]Products!$E$12*#REF!</f>
        <v>#REF!</v>
      </c>
      <c r="M59" s="115" t="e">
        <f>[1]Products!$H$3*D59+[1]Products!$H$4*E59+[1]Products!$H$5*F59+[1]Products!$H$6*G59+[1]Products!$H$7*H59+[1]Products!$H$8*#REF!+I59*[1]Products!$H$9</f>
        <v>#REF!</v>
      </c>
      <c r="N59" s="46"/>
      <c r="O59" s="117" t="e">
        <f t="shared" si="0"/>
        <v>#REF!</v>
      </c>
      <c r="P59" s="117" t="e">
        <f t="shared" si="1"/>
        <v>#REF!</v>
      </c>
      <c r="Q59" s="118" t="e">
        <f t="shared" si="2"/>
        <v>#REF!</v>
      </c>
    </row>
    <row r="60" spans="1:17" x14ac:dyDescent="0.2">
      <c r="A60" s="115">
        <v>96.788152932920667</v>
      </c>
      <c r="B60" s="115">
        <v>5076.983530465679</v>
      </c>
      <c r="C60" s="115">
        <v>7211.1940311910857</v>
      </c>
      <c r="D60" s="115">
        <v>518938.12468070124</v>
      </c>
      <c r="E60" s="115">
        <v>310068.71581009787</v>
      </c>
      <c r="F60" s="115">
        <v>2832412.9761374444</v>
      </c>
      <c r="G60" s="115">
        <v>198491.56843369524</v>
      </c>
      <c r="H60" s="115">
        <v>25131.484103840874</v>
      </c>
      <c r="I60" s="115">
        <v>75276.028836933299</v>
      </c>
      <c r="J60" s="115"/>
      <c r="K60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60" s="115" t="e">
        <f>[1]Products!$E$3*#REF!+[1]Products!$E$4*#REF!+[1]Products!$E$5*#REF!+[1]Products!$E$6*#REF!+[1]Products!$E$7*#REF!+[1]Products!$E$8*#REF!+[1]Products!$E$9*A60+[1]Products!$E$10*B60+[1]Products!$E$11*C60+[1]Products!$E$12*#REF!</f>
        <v>#REF!</v>
      </c>
      <c r="M60" s="115" t="e">
        <f>[1]Products!$H$3*D60+[1]Products!$H$4*E60+[1]Products!$H$5*F60+[1]Products!$H$6*G60+[1]Products!$H$7*H60+[1]Products!$H$8*#REF!+I60*[1]Products!$H$9</f>
        <v>#REF!</v>
      </c>
      <c r="N60" s="46"/>
      <c r="O60" s="117" t="e">
        <f t="shared" si="0"/>
        <v>#REF!</v>
      </c>
      <c r="P60" s="117" t="e">
        <f t="shared" si="1"/>
        <v>#REF!</v>
      </c>
      <c r="Q60" s="118" t="e">
        <f t="shared" si="2"/>
        <v>#REF!</v>
      </c>
    </row>
    <row r="61" spans="1:17" x14ac:dyDescent="0.2">
      <c r="A61" s="115">
        <v>97.470177944820591</v>
      </c>
      <c r="B61" s="115">
        <v>5106.666497189005</v>
      </c>
      <c r="C61" s="115">
        <v>7266.3349696597288</v>
      </c>
      <c r="D61" s="115">
        <v>516678.9666529817</v>
      </c>
      <c r="E61" s="115">
        <v>310548.26044043986</v>
      </c>
      <c r="F61" s="115">
        <v>2839059.4465869288</v>
      </c>
      <c r="G61" s="115">
        <v>197607.60118852</v>
      </c>
      <c r="H61" s="115">
        <v>24996.944597158945</v>
      </c>
      <c r="I61" s="115">
        <v>75106.399977430905</v>
      </c>
      <c r="J61" s="115"/>
      <c r="K61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61" s="115" t="e">
        <f>[1]Products!$E$3*#REF!+[1]Products!$E$4*#REF!+[1]Products!$E$5*#REF!+[1]Products!$E$6*#REF!+[1]Products!$E$7*#REF!+[1]Products!$E$8*#REF!+[1]Products!$E$9*A61+[1]Products!$E$10*B61+[1]Products!$E$11*C61+[1]Products!$E$12*#REF!</f>
        <v>#REF!</v>
      </c>
      <c r="M61" s="115" t="e">
        <f>[1]Products!$H$3*D61+[1]Products!$H$4*E61+[1]Products!$H$5*F61+[1]Products!$H$6*G61+[1]Products!$H$7*H61+[1]Products!$H$8*#REF!+I61*[1]Products!$H$9</f>
        <v>#REF!</v>
      </c>
      <c r="N61" s="46"/>
      <c r="O61" s="117" t="e">
        <f t="shared" si="0"/>
        <v>#REF!</v>
      </c>
      <c r="P61" s="117" t="e">
        <f t="shared" si="1"/>
        <v>#REF!</v>
      </c>
      <c r="Q61" s="118" t="e">
        <f t="shared" si="2"/>
        <v>#REF!</v>
      </c>
    </row>
    <row r="62" spans="1:17" x14ac:dyDescent="0.2">
      <c r="A62" s="115">
        <v>98.322708199858511</v>
      </c>
      <c r="B62" s="115">
        <v>5059.9230101558314</v>
      </c>
      <c r="C62" s="115">
        <v>7290.6523070992898</v>
      </c>
      <c r="D62" s="115">
        <v>518924.75070940627</v>
      </c>
      <c r="E62" s="115">
        <v>313388.71350203</v>
      </c>
      <c r="F62" s="115">
        <v>2823009.037907389</v>
      </c>
      <c r="G62" s="115">
        <v>199434.79476115358</v>
      </c>
      <c r="H62" s="115">
        <v>24795.63358717717</v>
      </c>
      <c r="I62" s="115">
        <v>75109.898083731227</v>
      </c>
      <c r="J62" s="115"/>
      <c r="K62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62" s="115" t="e">
        <f>[1]Products!$E$3*#REF!+[1]Products!$E$4*#REF!+[1]Products!$E$5*#REF!+[1]Products!$E$6*#REF!+[1]Products!$E$7*#REF!+[1]Products!$E$8*#REF!+[1]Products!$E$9*A62+[1]Products!$E$10*B62+[1]Products!$E$11*C62+[1]Products!$E$12*#REF!</f>
        <v>#REF!</v>
      </c>
      <c r="M62" s="115" t="e">
        <f>[1]Products!$H$3*D62+[1]Products!$H$4*E62+[1]Products!$H$5*F62+[1]Products!$H$6*G62+[1]Products!$H$7*H62+[1]Products!$H$8*#REF!+I62*[1]Products!$H$9</f>
        <v>#REF!</v>
      </c>
      <c r="N62" s="46"/>
      <c r="O62" s="117" t="e">
        <f t="shared" si="0"/>
        <v>#REF!</v>
      </c>
      <c r="P62" s="117" t="e">
        <f t="shared" si="1"/>
        <v>#REF!</v>
      </c>
      <c r="Q62" s="118" t="e">
        <f t="shared" si="2"/>
        <v>#REF!</v>
      </c>
    </row>
    <row r="63" spans="1:17" x14ac:dyDescent="0.2">
      <c r="A63" s="115">
        <v>98.322708199858511</v>
      </c>
      <c r="B63" s="115">
        <v>5059.9230101558314</v>
      </c>
      <c r="C63" s="115">
        <v>7290.6523070992898</v>
      </c>
      <c r="D63" s="115">
        <v>518924.75070940627</v>
      </c>
      <c r="E63" s="115">
        <v>313388.71350203</v>
      </c>
      <c r="F63" s="115">
        <v>2823009.037907389</v>
      </c>
      <c r="G63" s="115">
        <v>199434.79476115358</v>
      </c>
      <c r="H63" s="115">
        <v>24795.63358717717</v>
      </c>
      <c r="I63" s="115">
        <v>75109.898083731227</v>
      </c>
      <c r="J63" s="115"/>
      <c r="K63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63" s="115" t="e">
        <f>[1]Products!$E$3*#REF!+[1]Products!$E$4*#REF!+[1]Products!$E$5*#REF!+[1]Products!$E$6*#REF!+[1]Products!$E$7*#REF!+[1]Products!$E$8*#REF!+[1]Products!$E$9*A63+[1]Products!$E$10*B63+[1]Products!$E$11*C63+[1]Products!$E$12*#REF!</f>
        <v>#REF!</v>
      </c>
      <c r="M63" s="115" t="e">
        <f>[1]Products!$H$3*D63+[1]Products!$H$4*E63+[1]Products!$H$5*F63+[1]Products!$H$6*G63+[1]Products!$H$7*H63+[1]Products!$H$8*#REF!+I63*[1]Products!$H$9</f>
        <v>#REF!</v>
      </c>
      <c r="N63" s="46"/>
      <c r="O63" s="117" t="e">
        <f t="shared" si="0"/>
        <v>#REF!</v>
      </c>
      <c r="P63" s="117" t="e">
        <f t="shared" si="1"/>
        <v>#REF!</v>
      </c>
      <c r="Q63" s="118" t="e">
        <f t="shared" si="2"/>
        <v>#REF!</v>
      </c>
    </row>
    <row r="64" spans="1:17" x14ac:dyDescent="0.2">
      <c r="A64" s="115">
        <v>98.322708199858511</v>
      </c>
      <c r="B64" s="115">
        <v>5059.9230101558314</v>
      </c>
      <c r="C64" s="115">
        <v>7290.6523070992898</v>
      </c>
      <c r="D64" s="115">
        <v>518924.75070940627</v>
      </c>
      <c r="E64" s="115">
        <v>313388.71350203</v>
      </c>
      <c r="F64" s="115">
        <v>2823009.037907389</v>
      </c>
      <c r="G64" s="115">
        <v>199434.79476115358</v>
      </c>
      <c r="H64" s="115">
        <v>24795.63358717717</v>
      </c>
      <c r="I64" s="115">
        <v>75109.898083731227</v>
      </c>
      <c r="J64" s="115"/>
      <c r="K64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64" s="115" t="e">
        <f>[1]Products!$E$3*#REF!+[1]Products!$E$4*#REF!+[1]Products!$E$5*#REF!+[1]Products!$E$6*#REF!+[1]Products!$E$7*#REF!+[1]Products!$E$8*#REF!+[1]Products!$E$9*A64+[1]Products!$E$10*B64+[1]Products!$E$11*C64+[1]Products!$E$12*#REF!</f>
        <v>#REF!</v>
      </c>
      <c r="M64" s="115" t="e">
        <f>[1]Products!$H$3*D64+[1]Products!$H$4*E64+[1]Products!$H$5*F64+[1]Products!$H$6*G64+[1]Products!$H$7*H64+[1]Products!$H$8*#REF!+I64*[1]Products!$H$9</f>
        <v>#REF!</v>
      </c>
      <c r="N64" s="46"/>
      <c r="O64" s="117" t="e">
        <f t="shared" si="0"/>
        <v>#REF!</v>
      </c>
      <c r="P64" s="117" t="e">
        <f t="shared" si="1"/>
        <v>#REF!</v>
      </c>
      <c r="Q64" s="118" t="e">
        <f t="shared" si="2"/>
        <v>#REF!</v>
      </c>
    </row>
    <row r="65" spans="1:17" x14ac:dyDescent="0.2">
      <c r="A65" s="115">
        <v>98.268293988745171</v>
      </c>
      <c r="B65" s="115">
        <v>5063.1946316089734</v>
      </c>
      <c r="C65" s="115">
        <v>7276.4105671130937</v>
      </c>
      <c r="D65" s="115">
        <v>517911.07030596578</v>
      </c>
      <c r="E65" s="115">
        <v>313371.97081733611</v>
      </c>
      <c r="F65" s="115">
        <v>2840078.5747475582</v>
      </c>
      <c r="G65" s="115">
        <v>201059.50534258454</v>
      </c>
      <c r="H65" s="115">
        <v>25000.112647718004</v>
      </c>
      <c r="I65" s="115">
        <v>75811.918405135759</v>
      </c>
      <c r="J65" s="115"/>
      <c r="K65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65" s="115" t="e">
        <f>[1]Products!$E$3*#REF!+[1]Products!$E$4*#REF!+[1]Products!$E$5*#REF!+[1]Products!$E$6*#REF!+[1]Products!$E$7*#REF!+[1]Products!$E$8*#REF!+[1]Products!$E$9*A65+[1]Products!$E$10*B65+[1]Products!$E$11*C65+[1]Products!$E$12*#REF!</f>
        <v>#REF!</v>
      </c>
      <c r="M65" s="115" t="e">
        <f>[1]Products!$H$3*D65+[1]Products!$H$4*E65+[1]Products!$H$5*F65+[1]Products!$H$6*G65+[1]Products!$H$7*H65+[1]Products!$H$8*#REF!+I65*[1]Products!$H$9</f>
        <v>#REF!</v>
      </c>
      <c r="N65" s="46"/>
      <c r="O65" s="117" t="e">
        <f t="shared" si="0"/>
        <v>#REF!</v>
      </c>
      <c r="P65" s="117" t="e">
        <f t="shared" si="1"/>
        <v>#REF!</v>
      </c>
      <c r="Q65" s="118" t="e">
        <f t="shared" si="2"/>
        <v>#REF!</v>
      </c>
    </row>
    <row r="66" spans="1:17" x14ac:dyDescent="0.2">
      <c r="A66" s="115">
        <v>97.358975734095907</v>
      </c>
      <c r="B66" s="115">
        <v>5018.3680194115923</v>
      </c>
      <c r="C66" s="115">
        <v>7331.3225476805283</v>
      </c>
      <c r="D66" s="115">
        <v>519644.2987234419</v>
      </c>
      <c r="E66" s="115">
        <v>315235.46085201844</v>
      </c>
      <c r="F66" s="115">
        <v>2855547.2766834442</v>
      </c>
      <c r="G66" s="115">
        <v>201109.08165897039</v>
      </c>
      <c r="H66" s="115">
        <v>25241.278117944352</v>
      </c>
      <c r="I66" s="115">
        <v>75648.663150707172</v>
      </c>
      <c r="J66" s="115"/>
      <c r="K66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66" s="115" t="e">
        <f>[1]Products!$E$3*#REF!+[1]Products!$E$4*#REF!+[1]Products!$E$5*#REF!+[1]Products!$E$6*#REF!+[1]Products!$E$7*#REF!+[1]Products!$E$8*#REF!+[1]Products!$E$9*A66+[1]Products!$E$10*B66+[1]Products!$E$11*C66+[1]Products!$E$12*#REF!</f>
        <v>#REF!</v>
      </c>
      <c r="M66" s="115" t="e">
        <f>[1]Products!$H$3*D66+[1]Products!$H$4*E66+[1]Products!$H$5*F66+[1]Products!$H$6*G66+[1]Products!$H$7*H66+[1]Products!$H$8*#REF!+I66*[1]Products!$H$9</f>
        <v>#REF!</v>
      </c>
      <c r="N66" s="46"/>
      <c r="O66" s="117" t="e">
        <f t="shared" si="0"/>
        <v>#REF!</v>
      </c>
      <c r="P66" s="117" t="e">
        <f t="shared" si="1"/>
        <v>#REF!</v>
      </c>
      <c r="Q66" s="118" t="e">
        <f t="shared" si="2"/>
        <v>#REF!</v>
      </c>
    </row>
    <row r="67" spans="1:17" x14ac:dyDescent="0.2">
      <c r="A67" s="115">
        <v>97.236943593278525</v>
      </c>
      <c r="B67" s="115">
        <v>4988.9933803061876</v>
      </c>
      <c r="C67" s="115">
        <v>7292.8079970362078</v>
      </c>
      <c r="D67" s="115">
        <v>517330.10199035989</v>
      </c>
      <c r="E67" s="115">
        <v>316700.22617148428</v>
      </c>
      <c r="F67" s="115">
        <v>2873955.777346557</v>
      </c>
      <c r="G67" s="115">
        <v>200474.89932201296</v>
      </c>
      <c r="H67" s="115">
        <v>25242.453739116972</v>
      </c>
      <c r="I67" s="115">
        <v>76159.032556210237</v>
      </c>
      <c r="J67" s="115"/>
      <c r="K67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67" s="115" t="e">
        <f>[1]Products!$E$3*#REF!+[1]Products!$E$4*#REF!+[1]Products!$E$5*#REF!+[1]Products!$E$6*#REF!+[1]Products!$E$7*#REF!+[1]Products!$E$8*#REF!+[1]Products!$E$9*A67+[1]Products!$E$10*B67+[1]Products!$E$11*C67+[1]Products!$E$12*#REF!</f>
        <v>#REF!</v>
      </c>
      <c r="M67" s="115" t="e">
        <f>[1]Products!$H$3*D67+[1]Products!$H$4*E67+[1]Products!$H$5*F67+[1]Products!$H$6*G67+[1]Products!$H$7*H67+[1]Products!$H$8*#REF!+I67*[1]Products!$H$9</f>
        <v>#REF!</v>
      </c>
      <c r="N67" s="46"/>
      <c r="O67" s="117" t="e">
        <f t="shared" ref="O67:O94" si="3">K67*(1+$AE$4)</f>
        <v>#REF!</v>
      </c>
      <c r="P67" s="117" t="e">
        <f t="shared" ref="P67:P94" si="4">L67*(1+$AE$5)</f>
        <v>#REF!</v>
      </c>
      <c r="Q67" s="118" t="e">
        <f t="shared" ref="Q67:Q94" si="5">M67*(1+$AE$6)</f>
        <v>#REF!</v>
      </c>
    </row>
    <row r="68" spans="1:17" x14ac:dyDescent="0.2">
      <c r="A68" s="115">
        <v>97.124788104914785</v>
      </c>
      <c r="B68" s="115">
        <v>4995.2125364378026</v>
      </c>
      <c r="C68" s="115">
        <v>7294.6062236656144</v>
      </c>
      <c r="D68" s="115">
        <v>513525.95406229928</v>
      </c>
      <c r="E68" s="115">
        <v>319470.26856066915</v>
      </c>
      <c r="F68" s="115">
        <v>2894207.3232625443</v>
      </c>
      <c r="G68" s="115">
        <v>200544.37897890131</v>
      </c>
      <c r="H68" s="115">
        <v>25448.093290331399</v>
      </c>
      <c r="I68" s="115">
        <v>76573.838465036955</v>
      </c>
      <c r="J68" s="115"/>
      <c r="K68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68" s="115" t="e">
        <f>[1]Products!$E$3*#REF!+[1]Products!$E$4*#REF!+[1]Products!$E$5*#REF!+[1]Products!$E$6*#REF!+[1]Products!$E$7*#REF!+[1]Products!$E$8*#REF!+[1]Products!$E$9*A68+[1]Products!$E$10*B68+[1]Products!$E$11*C68+[1]Products!$E$12*#REF!</f>
        <v>#REF!</v>
      </c>
      <c r="M68" s="115" t="e">
        <f>[1]Products!$H$3*D68+[1]Products!$H$4*E68+[1]Products!$H$5*F68+[1]Products!$H$6*G68+[1]Products!$H$7*H68+[1]Products!$H$8*#REF!+I68*[1]Products!$H$9</f>
        <v>#REF!</v>
      </c>
      <c r="N68" s="46"/>
      <c r="O68" s="117" t="e">
        <f t="shared" si="3"/>
        <v>#REF!</v>
      </c>
      <c r="P68" s="117" t="e">
        <f t="shared" si="4"/>
        <v>#REF!</v>
      </c>
      <c r="Q68" s="118" t="e">
        <f t="shared" si="5"/>
        <v>#REF!</v>
      </c>
    </row>
    <row r="69" spans="1:17" x14ac:dyDescent="0.2">
      <c r="A69" s="115">
        <v>97.255573949719093</v>
      </c>
      <c r="B69" s="115">
        <v>4987.4528501140767</v>
      </c>
      <c r="C69" s="115">
        <v>7248.989953239542</v>
      </c>
      <c r="D69" s="115">
        <v>514166.10285434953</v>
      </c>
      <c r="E69" s="115">
        <v>319676.83015897142</v>
      </c>
      <c r="F69" s="115">
        <v>2915180.4146872824</v>
      </c>
      <c r="G69" s="115">
        <v>199851.81407560568</v>
      </c>
      <c r="H69" s="115">
        <v>25525.62282386249</v>
      </c>
      <c r="I69" s="115">
        <v>76952.61672626606</v>
      </c>
      <c r="J69" s="115"/>
      <c r="K69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69" s="115" t="e">
        <f>[1]Products!$E$3*#REF!+[1]Products!$E$4*#REF!+[1]Products!$E$5*#REF!+[1]Products!$E$6*#REF!+[1]Products!$E$7*#REF!+[1]Products!$E$8*#REF!+[1]Products!$E$9*A69+[1]Products!$E$10*B69+[1]Products!$E$11*C69+[1]Products!$E$12*#REF!</f>
        <v>#REF!</v>
      </c>
      <c r="M69" s="115" t="e">
        <f>[1]Products!$H$3*D69+[1]Products!$H$4*E69+[1]Products!$H$5*F69+[1]Products!$H$6*G69+[1]Products!$H$7*H69+[1]Products!$H$8*#REF!+I69*[1]Products!$H$9</f>
        <v>#REF!</v>
      </c>
      <c r="N69" s="46"/>
      <c r="O69" s="117" t="e">
        <f t="shared" si="3"/>
        <v>#REF!</v>
      </c>
      <c r="P69" s="117" t="e">
        <f t="shared" si="4"/>
        <v>#REF!</v>
      </c>
      <c r="Q69" s="118" t="e">
        <f t="shared" si="5"/>
        <v>#REF!</v>
      </c>
    </row>
    <row r="70" spans="1:17" x14ac:dyDescent="0.2">
      <c r="A70" s="115">
        <v>97.255573949719093</v>
      </c>
      <c r="B70" s="115">
        <v>4987.4528501140767</v>
      </c>
      <c r="C70" s="115">
        <v>7248.989953239542</v>
      </c>
      <c r="D70" s="115">
        <v>514166.10285434953</v>
      </c>
      <c r="E70" s="115">
        <v>319676.83015897142</v>
      </c>
      <c r="F70" s="115">
        <v>2915180.4146872824</v>
      </c>
      <c r="G70" s="115">
        <v>199851.81407560568</v>
      </c>
      <c r="H70" s="115">
        <v>25525.62282386249</v>
      </c>
      <c r="I70" s="115">
        <v>76952.61672626606</v>
      </c>
      <c r="J70" s="115"/>
      <c r="K70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70" s="115" t="e">
        <f>[1]Products!$E$3*#REF!+[1]Products!$E$4*#REF!+[1]Products!$E$5*#REF!+[1]Products!$E$6*#REF!+[1]Products!$E$7*#REF!+[1]Products!$E$8*#REF!+[1]Products!$E$9*A70+[1]Products!$E$10*B70+[1]Products!$E$11*C70+[1]Products!$E$12*#REF!</f>
        <v>#REF!</v>
      </c>
      <c r="M70" s="115" t="e">
        <f>[1]Products!$H$3*D70+[1]Products!$H$4*E70+[1]Products!$H$5*F70+[1]Products!$H$6*G70+[1]Products!$H$7*H70+[1]Products!$H$8*#REF!+I70*[1]Products!$H$9</f>
        <v>#REF!</v>
      </c>
      <c r="N70" s="46"/>
      <c r="O70" s="117" t="e">
        <f t="shared" si="3"/>
        <v>#REF!</v>
      </c>
      <c r="P70" s="117" t="e">
        <f t="shared" si="4"/>
        <v>#REF!</v>
      </c>
      <c r="Q70" s="118" t="e">
        <f t="shared" si="5"/>
        <v>#REF!</v>
      </c>
    </row>
    <row r="71" spans="1:17" x14ac:dyDescent="0.2">
      <c r="A71" s="115">
        <v>97.255573949719093</v>
      </c>
      <c r="B71" s="115">
        <v>4987.4528501140767</v>
      </c>
      <c r="C71" s="115">
        <v>7248.989953239542</v>
      </c>
      <c r="D71" s="115">
        <v>514166.10285434953</v>
      </c>
      <c r="E71" s="115">
        <v>319676.83015897142</v>
      </c>
      <c r="F71" s="115">
        <v>2915180.4146872824</v>
      </c>
      <c r="G71" s="115">
        <v>199851.81407560568</v>
      </c>
      <c r="H71" s="115">
        <v>25525.62282386249</v>
      </c>
      <c r="I71" s="115">
        <v>76952.61672626606</v>
      </c>
      <c r="J71" s="115"/>
      <c r="K71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71" s="115" t="e">
        <f>[1]Products!$E$3*#REF!+[1]Products!$E$4*#REF!+[1]Products!$E$5*#REF!+[1]Products!$E$6*#REF!+[1]Products!$E$7*#REF!+[1]Products!$E$8*#REF!+[1]Products!$E$9*A71+[1]Products!$E$10*B71+[1]Products!$E$11*C71+[1]Products!$E$12*#REF!</f>
        <v>#REF!</v>
      </c>
      <c r="M71" s="115" t="e">
        <f>[1]Products!$H$3*D71+[1]Products!$H$4*E71+[1]Products!$H$5*F71+[1]Products!$H$6*G71+[1]Products!$H$7*H71+[1]Products!$H$8*#REF!+I71*[1]Products!$H$9</f>
        <v>#REF!</v>
      </c>
      <c r="N71" s="46"/>
      <c r="O71" s="117" t="e">
        <f t="shared" si="3"/>
        <v>#REF!</v>
      </c>
      <c r="P71" s="117" t="e">
        <f t="shared" si="4"/>
        <v>#REF!</v>
      </c>
      <c r="Q71" s="118" t="e">
        <f t="shared" si="5"/>
        <v>#REF!</v>
      </c>
    </row>
    <row r="72" spans="1:17" x14ac:dyDescent="0.2">
      <c r="A72" s="115">
        <v>97.756107088526079</v>
      </c>
      <c r="B72" s="115">
        <v>4959.2566611929524</v>
      </c>
      <c r="C72" s="115">
        <v>7311.6688910270059</v>
      </c>
      <c r="D72" s="115">
        <v>513778.71743439086</v>
      </c>
      <c r="E72" s="115">
        <v>319755.65458284627</v>
      </c>
      <c r="F72" s="115">
        <v>2909485.8293840718</v>
      </c>
      <c r="G72" s="115">
        <v>201360.01084785574</v>
      </c>
      <c r="H72" s="115">
        <v>25473.207880557056</v>
      </c>
      <c r="I72" s="115">
        <v>76594.523522130272</v>
      </c>
      <c r="J72" s="115"/>
      <c r="K72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72" s="115" t="e">
        <f>[1]Products!$E$3*#REF!+[1]Products!$E$4*#REF!+[1]Products!$E$5*#REF!+[1]Products!$E$6*#REF!+[1]Products!$E$7*#REF!+[1]Products!$E$8*#REF!+[1]Products!$E$9*A72+[1]Products!$E$10*B72+[1]Products!$E$11*C72+[1]Products!$E$12*#REF!</f>
        <v>#REF!</v>
      </c>
      <c r="M72" s="115" t="e">
        <f>[1]Products!$H$3*D72+[1]Products!$H$4*E72+[1]Products!$H$5*F72+[1]Products!$H$6*G72+[1]Products!$H$7*H72+[1]Products!$H$8*#REF!+I72*[1]Products!$H$9</f>
        <v>#REF!</v>
      </c>
      <c r="N72" s="46"/>
      <c r="O72" s="117" t="e">
        <f t="shared" si="3"/>
        <v>#REF!</v>
      </c>
      <c r="P72" s="117" t="e">
        <f t="shared" si="4"/>
        <v>#REF!</v>
      </c>
      <c r="Q72" s="118" t="e">
        <f t="shared" si="5"/>
        <v>#REF!</v>
      </c>
    </row>
    <row r="73" spans="1:17" x14ac:dyDescent="0.2">
      <c r="A73" s="115">
        <v>98.229889426716781</v>
      </c>
      <c r="B73" s="115">
        <v>4962.959119933158</v>
      </c>
      <c r="C73" s="115">
        <v>7365.3846174140999</v>
      </c>
      <c r="D73" s="115">
        <v>510257.57370380976</v>
      </c>
      <c r="E73" s="115">
        <v>322296.61698316835</v>
      </c>
      <c r="F73" s="115">
        <v>2885763.5558820255</v>
      </c>
      <c r="G73" s="115">
        <v>203201.76535803537</v>
      </c>
      <c r="H73" s="115">
        <v>25515.15143654669</v>
      </c>
      <c r="I73" s="115">
        <v>76352.988463023517</v>
      </c>
      <c r="J73" s="115"/>
      <c r="K73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73" s="115" t="e">
        <f>[1]Products!$E$3*#REF!+[1]Products!$E$4*#REF!+[1]Products!$E$5*#REF!+[1]Products!$E$6*#REF!+[1]Products!$E$7*#REF!+[1]Products!$E$8*#REF!+[1]Products!$E$9*A73+[1]Products!$E$10*B73+[1]Products!$E$11*C73+[1]Products!$E$12*#REF!</f>
        <v>#REF!</v>
      </c>
      <c r="M73" s="115" t="e">
        <f>[1]Products!$H$3*D73+[1]Products!$H$4*E73+[1]Products!$H$5*F73+[1]Products!$H$6*G73+[1]Products!$H$7*H73+[1]Products!$H$8*#REF!+I73*[1]Products!$H$9</f>
        <v>#REF!</v>
      </c>
      <c r="N73" s="46"/>
      <c r="O73" s="117" t="e">
        <f t="shared" si="3"/>
        <v>#REF!</v>
      </c>
      <c r="P73" s="117" t="e">
        <f t="shared" si="4"/>
        <v>#REF!</v>
      </c>
      <c r="Q73" s="118" t="e">
        <f t="shared" si="5"/>
        <v>#REF!</v>
      </c>
    </row>
    <row r="74" spans="1:17" x14ac:dyDescent="0.2">
      <c r="A74" s="115">
        <v>99.098887544412321</v>
      </c>
      <c r="B74" s="115">
        <v>4927.4569657902948</v>
      </c>
      <c r="C74" s="115">
        <v>7402.5545858121186</v>
      </c>
      <c r="D74" s="115">
        <v>513546.98759675521</v>
      </c>
      <c r="E74" s="115">
        <v>322923.99163074797</v>
      </c>
      <c r="F74" s="115">
        <v>2893689.5229087975</v>
      </c>
      <c r="G74" s="115">
        <v>202662.58478337989</v>
      </c>
      <c r="H74" s="115">
        <v>25386.212541136527</v>
      </c>
      <c r="I74" s="115">
        <v>76463.438813457717</v>
      </c>
      <c r="J74" s="115"/>
      <c r="K74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74" s="115" t="e">
        <f>[1]Products!$E$3*#REF!+[1]Products!$E$4*#REF!+[1]Products!$E$5*#REF!+[1]Products!$E$6*#REF!+[1]Products!$E$7*#REF!+[1]Products!$E$8*#REF!+[1]Products!$E$9*A74+[1]Products!$E$10*B74+[1]Products!$E$11*C74+[1]Products!$E$12*#REF!</f>
        <v>#REF!</v>
      </c>
      <c r="M74" s="115" t="e">
        <f>[1]Products!$H$3*D74+[1]Products!$H$4*E74+[1]Products!$H$5*F74+[1]Products!$H$6*G74+[1]Products!$H$7*H74+[1]Products!$H$8*#REF!+I74*[1]Products!$H$9</f>
        <v>#REF!</v>
      </c>
      <c r="N74" s="46"/>
      <c r="O74" s="117" t="e">
        <f t="shared" si="3"/>
        <v>#REF!</v>
      </c>
      <c r="P74" s="117" t="e">
        <f t="shared" si="4"/>
        <v>#REF!</v>
      </c>
      <c r="Q74" s="118" t="e">
        <f t="shared" si="5"/>
        <v>#REF!</v>
      </c>
    </row>
    <row r="75" spans="1:17" x14ac:dyDescent="0.2">
      <c r="A75" s="115">
        <v>98.37017134120903</v>
      </c>
      <c r="B75" s="115">
        <v>4898.1217219912205</v>
      </c>
      <c r="C75" s="115">
        <v>7446.5744343833667</v>
      </c>
      <c r="D75" s="115">
        <v>509565.23972032015</v>
      </c>
      <c r="E75" s="115">
        <v>323649.46470783628</v>
      </c>
      <c r="F75" s="115">
        <v>2893245.5595847354</v>
      </c>
      <c r="G75" s="115">
        <v>203806.93433745814</v>
      </c>
      <c r="H75" s="115">
        <v>25171.61210607988</v>
      </c>
      <c r="I75" s="115">
        <v>76390.53668549312</v>
      </c>
      <c r="J75" s="115"/>
      <c r="K75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75" s="115" t="e">
        <f>[1]Products!$E$3*#REF!+[1]Products!$E$4*#REF!+[1]Products!$E$5*#REF!+[1]Products!$E$6*#REF!+[1]Products!$E$7*#REF!+[1]Products!$E$8*#REF!+[1]Products!$E$9*A75+[1]Products!$E$10*B75+[1]Products!$E$11*C75+[1]Products!$E$12*#REF!</f>
        <v>#REF!</v>
      </c>
      <c r="M75" s="115" t="e">
        <f>[1]Products!$H$3*D75+[1]Products!$H$4*E75+[1]Products!$H$5*F75+[1]Products!$H$6*G75+[1]Products!$H$7*H75+[1]Products!$H$8*#REF!+I75*[1]Products!$H$9</f>
        <v>#REF!</v>
      </c>
      <c r="N75" s="46"/>
      <c r="O75" s="117" t="e">
        <f t="shared" si="3"/>
        <v>#REF!</v>
      </c>
      <c r="P75" s="117" t="e">
        <f t="shared" si="4"/>
        <v>#REF!</v>
      </c>
      <c r="Q75" s="118" t="e">
        <f t="shared" si="5"/>
        <v>#REF!</v>
      </c>
    </row>
    <row r="76" spans="1:17" x14ac:dyDescent="0.2">
      <c r="A76" s="115">
        <v>99.102692233552631</v>
      </c>
      <c r="B76" s="115">
        <v>4947.8208830799731</v>
      </c>
      <c r="C76" s="115">
        <v>7514.6850884907335</v>
      </c>
      <c r="D76" s="115">
        <v>505359.58140619018</v>
      </c>
      <c r="E76" s="115">
        <v>323049.60480954906</v>
      </c>
      <c r="F76" s="115">
        <v>2893669.6380434693</v>
      </c>
      <c r="G76" s="115">
        <v>204468.60890510166</v>
      </c>
      <c r="H76" s="115">
        <v>25374.157379382777</v>
      </c>
      <c r="I76" s="115">
        <v>76478.124191254436</v>
      </c>
      <c r="J76" s="115"/>
      <c r="K76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76" s="115" t="e">
        <f>[1]Products!$E$3*#REF!+[1]Products!$E$4*#REF!+[1]Products!$E$5*#REF!+[1]Products!$E$6*#REF!+[1]Products!$E$7*#REF!+[1]Products!$E$8*#REF!+[1]Products!$E$9*A76+[1]Products!$E$10*B76+[1]Products!$E$11*C76+[1]Products!$E$12*#REF!</f>
        <v>#REF!</v>
      </c>
      <c r="M76" s="115" t="e">
        <f>[1]Products!$H$3*D76+[1]Products!$H$4*E76+[1]Products!$H$5*F76+[1]Products!$H$6*G76+[1]Products!$H$7*H76+[1]Products!$H$8*#REF!+I76*[1]Products!$H$9</f>
        <v>#REF!</v>
      </c>
      <c r="N76" s="46"/>
      <c r="O76" s="117" t="e">
        <f t="shared" si="3"/>
        <v>#REF!</v>
      </c>
      <c r="P76" s="117" t="e">
        <f t="shared" si="4"/>
        <v>#REF!</v>
      </c>
      <c r="Q76" s="118" t="e">
        <f t="shared" si="5"/>
        <v>#REF!</v>
      </c>
    </row>
    <row r="77" spans="1:17" x14ac:dyDescent="0.2">
      <c r="A77" s="115">
        <v>99.102692233552631</v>
      </c>
      <c r="B77" s="115">
        <v>4947.8208830799731</v>
      </c>
      <c r="C77" s="115">
        <v>7514.6850884907335</v>
      </c>
      <c r="D77" s="115">
        <v>505359.58140619018</v>
      </c>
      <c r="E77" s="115">
        <v>323049.60480954906</v>
      </c>
      <c r="F77" s="115">
        <v>2893669.6380434693</v>
      </c>
      <c r="G77" s="115">
        <v>204468.60890510166</v>
      </c>
      <c r="H77" s="115">
        <v>25374.157379382777</v>
      </c>
      <c r="I77" s="115">
        <v>76478.124191254436</v>
      </c>
      <c r="J77" s="115"/>
      <c r="K77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77" s="115" t="e">
        <f>[1]Products!$E$3*#REF!+[1]Products!$E$4*#REF!+[1]Products!$E$5*#REF!+[1]Products!$E$6*#REF!+[1]Products!$E$7*#REF!+[1]Products!$E$8*#REF!+[1]Products!$E$9*A77+[1]Products!$E$10*B77+[1]Products!$E$11*C77+[1]Products!$E$12*#REF!</f>
        <v>#REF!</v>
      </c>
      <c r="M77" s="115" t="e">
        <f>[1]Products!$H$3*D77+[1]Products!$H$4*E77+[1]Products!$H$5*F77+[1]Products!$H$6*G77+[1]Products!$H$7*H77+[1]Products!$H$8*#REF!+I77*[1]Products!$H$9</f>
        <v>#REF!</v>
      </c>
      <c r="N77" s="46"/>
      <c r="O77" s="117" t="e">
        <f t="shared" si="3"/>
        <v>#REF!</v>
      </c>
      <c r="P77" s="117" t="e">
        <f t="shared" si="4"/>
        <v>#REF!</v>
      </c>
      <c r="Q77" s="118" t="e">
        <f t="shared" si="5"/>
        <v>#REF!</v>
      </c>
    </row>
    <row r="78" spans="1:17" x14ac:dyDescent="0.2">
      <c r="A78" s="115">
        <v>99.102692233552631</v>
      </c>
      <c r="B78" s="115">
        <v>4947.8208830799731</v>
      </c>
      <c r="C78" s="115">
        <v>7514.6850884907335</v>
      </c>
      <c r="D78" s="115">
        <v>505359.58140619018</v>
      </c>
      <c r="E78" s="115">
        <v>323049.60480954906</v>
      </c>
      <c r="F78" s="115">
        <v>2893669.6380434693</v>
      </c>
      <c r="G78" s="115">
        <v>204468.60890510166</v>
      </c>
      <c r="H78" s="115">
        <v>25374.157379382777</v>
      </c>
      <c r="I78" s="115">
        <v>76478.124191254436</v>
      </c>
      <c r="J78" s="115"/>
      <c r="K78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78" s="115" t="e">
        <f>[1]Products!$E$3*#REF!+[1]Products!$E$4*#REF!+[1]Products!$E$5*#REF!+[1]Products!$E$6*#REF!+[1]Products!$E$7*#REF!+[1]Products!$E$8*#REF!+[1]Products!$E$9*A78+[1]Products!$E$10*B78+[1]Products!$E$11*C78+[1]Products!$E$12*#REF!</f>
        <v>#REF!</v>
      </c>
      <c r="M78" s="115" t="e">
        <f>[1]Products!$H$3*D78+[1]Products!$H$4*E78+[1]Products!$H$5*F78+[1]Products!$H$6*G78+[1]Products!$H$7*H78+[1]Products!$H$8*#REF!+I78*[1]Products!$H$9</f>
        <v>#REF!</v>
      </c>
      <c r="N78" s="46"/>
      <c r="O78" s="117" t="e">
        <f t="shared" si="3"/>
        <v>#REF!</v>
      </c>
      <c r="P78" s="117" t="e">
        <f t="shared" si="4"/>
        <v>#REF!</v>
      </c>
      <c r="Q78" s="118" t="e">
        <f t="shared" si="5"/>
        <v>#REF!</v>
      </c>
    </row>
    <row r="79" spans="1:17" x14ac:dyDescent="0.2">
      <c r="A79" s="115">
        <v>98.185652937610669</v>
      </c>
      <c r="B79" s="115">
        <v>4918.3644042335827</v>
      </c>
      <c r="C79" s="115">
        <v>7499.2542488364224</v>
      </c>
      <c r="D79" s="115">
        <v>507151.87723668426</v>
      </c>
      <c r="E79" s="115">
        <v>319931.06978887389</v>
      </c>
      <c r="F79" s="115">
        <v>2918111.2366574095</v>
      </c>
      <c r="G79" s="115">
        <v>205664.05003223455</v>
      </c>
      <c r="H79" s="115">
        <v>25192.64525632095</v>
      </c>
      <c r="I79" s="115">
        <v>76757.007433168314</v>
      </c>
      <c r="J79" s="115"/>
      <c r="K79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79" s="115" t="e">
        <f>[1]Products!$E$3*#REF!+[1]Products!$E$4*#REF!+[1]Products!$E$5*#REF!+[1]Products!$E$6*#REF!+[1]Products!$E$7*#REF!+[1]Products!$E$8*#REF!+[1]Products!$E$9*A79+[1]Products!$E$10*B79+[1]Products!$E$11*C79+[1]Products!$E$12*#REF!</f>
        <v>#REF!</v>
      </c>
      <c r="M79" s="115" t="e">
        <f>[1]Products!$H$3*D79+[1]Products!$H$4*E79+[1]Products!$H$5*F79+[1]Products!$H$6*G79+[1]Products!$H$7*H79+[1]Products!$H$8*#REF!+I79*[1]Products!$H$9</f>
        <v>#REF!</v>
      </c>
      <c r="N79" s="46"/>
      <c r="O79" s="117" t="e">
        <f t="shared" si="3"/>
        <v>#REF!</v>
      </c>
      <c r="P79" s="117" t="e">
        <f t="shared" si="4"/>
        <v>#REF!</v>
      </c>
      <c r="Q79" s="118" t="e">
        <f t="shared" si="5"/>
        <v>#REF!</v>
      </c>
    </row>
    <row r="80" spans="1:17" x14ac:dyDescent="0.2">
      <c r="A80" s="115">
        <v>98.2589559250778</v>
      </c>
      <c r="B80" s="115">
        <v>4911.2159321337313</v>
      </c>
      <c r="C80" s="115">
        <v>7497.3537528966499</v>
      </c>
      <c r="D80" s="115">
        <v>511537.00415328424</v>
      </c>
      <c r="E80" s="115">
        <v>322665.38478122017</v>
      </c>
      <c r="F80" s="115">
        <v>2925250.615655588</v>
      </c>
      <c r="G80" s="115">
        <v>207072.1444460169</v>
      </c>
      <c r="H80" s="115">
        <v>25193.818612401385</v>
      </c>
      <c r="I80" s="115">
        <v>76798.960920792742</v>
      </c>
      <c r="J80" s="115"/>
      <c r="K80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80" s="115" t="e">
        <f>[1]Products!$E$3*#REF!+[1]Products!$E$4*#REF!+[1]Products!$E$5*#REF!+[1]Products!$E$6*#REF!+[1]Products!$E$7*#REF!+[1]Products!$E$8*#REF!+[1]Products!$E$9*A80+[1]Products!$E$10*B80+[1]Products!$E$11*C80+[1]Products!$E$12*#REF!</f>
        <v>#REF!</v>
      </c>
      <c r="M80" s="115" t="e">
        <f>[1]Products!$H$3*D80+[1]Products!$H$4*E80+[1]Products!$H$5*F80+[1]Products!$H$6*G80+[1]Products!$H$7*H80+[1]Products!$H$8*#REF!+I80*[1]Products!$H$9</f>
        <v>#REF!</v>
      </c>
      <c r="N80" s="46"/>
      <c r="O80" s="117" t="e">
        <f t="shared" si="3"/>
        <v>#REF!</v>
      </c>
      <c r="P80" s="117" t="e">
        <f t="shared" si="4"/>
        <v>#REF!</v>
      </c>
      <c r="Q80" s="118" t="e">
        <f t="shared" si="5"/>
        <v>#REF!</v>
      </c>
    </row>
    <row r="81" spans="1:17" x14ac:dyDescent="0.2">
      <c r="A81" s="115">
        <v>98.086666248935202</v>
      </c>
      <c r="B81" s="115">
        <v>4924.2138351212416</v>
      </c>
      <c r="C81" s="115">
        <v>7506.6997692187542</v>
      </c>
      <c r="D81" s="115">
        <v>511765.44396609796</v>
      </c>
      <c r="E81" s="115">
        <v>324358.27303288056</v>
      </c>
      <c r="F81" s="115">
        <v>2950544.0154994484</v>
      </c>
      <c r="G81" s="115">
        <v>206191.37868094177</v>
      </c>
      <c r="H81" s="115">
        <v>25200.03078685376</v>
      </c>
      <c r="I81" s="115">
        <v>77416.929546064988</v>
      </c>
      <c r="J81" s="115"/>
      <c r="K81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81" s="115" t="e">
        <f>[1]Products!$E$3*#REF!+[1]Products!$E$4*#REF!+[1]Products!$E$5*#REF!+[1]Products!$E$6*#REF!+[1]Products!$E$7*#REF!+[1]Products!$E$8*#REF!+[1]Products!$E$9*A81+[1]Products!$E$10*B81+[1]Products!$E$11*C81+[1]Products!$E$12*#REF!</f>
        <v>#REF!</v>
      </c>
      <c r="M81" s="115" t="e">
        <f>[1]Products!$H$3*D81+[1]Products!$H$4*E81+[1]Products!$H$5*F81+[1]Products!$H$6*G81+[1]Products!$H$7*H81+[1]Products!$H$8*#REF!+I81*[1]Products!$H$9</f>
        <v>#REF!</v>
      </c>
      <c r="N81" s="46"/>
      <c r="O81" s="117" t="e">
        <f t="shared" si="3"/>
        <v>#REF!</v>
      </c>
      <c r="P81" s="117" t="e">
        <f t="shared" si="4"/>
        <v>#REF!</v>
      </c>
      <c r="Q81" s="118" t="e">
        <f t="shared" si="5"/>
        <v>#REF!</v>
      </c>
    </row>
    <row r="82" spans="1:17" x14ac:dyDescent="0.2">
      <c r="A82" s="115">
        <v>98.660137333250916</v>
      </c>
      <c r="B82" s="115">
        <v>4968.7611065830779</v>
      </c>
      <c r="C82" s="115">
        <v>7457.5051778544503</v>
      </c>
      <c r="D82" s="115">
        <v>507081.03753242479</v>
      </c>
      <c r="E82" s="115">
        <v>325054.53250389773</v>
      </c>
      <c r="F82" s="115">
        <v>2930912.7931935843</v>
      </c>
      <c r="G82" s="115">
        <v>204613.30849917408</v>
      </c>
      <c r="H82" s="115">
        <v>25352.404671638931</v>
      </c>
      <c r="I82" s="115">
        <v>76685.074435383634</v>
      </c>
      <c r="J82" s="115"/>
      <c r="K82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82" s="115" t="e">
        <f>[1]Products!$E$3*#REF!+[1]Products!$E$4*#REF!+[1]Products!$E$5*#REF!+[1]Products!$E$6*#REF!+[1]Products!$E$7*#REF!+[1]Products!$E$8*#REF!+[1]Products!$E$9*A82+[1]Products!$E$10*B82+[1]Products!$E$11*C82+[1]Products!$E$12*#REF!</f>
        <v>#REF!</v>
      </c>
      <c r="M82" s="115" t="e">
        <f>[1]Products!$H$3*D82+[1]Products!$H$4*E82+[1]Products!$H$5*F82+[1]Products!$H$6*G82+[1]Products!$H$7*H82+[1]Products!$H$8*#REF!+I82*[1]Products!$H$9</f>
        <v>#REF!</v>
      </c>
      <c r="N82" s="46"/>
      <c r="O82" s="117" t="e">
        <f t="shared" si="3"/>
        <v>#REF!</v>
      </c>
      <c r="P82" s="117" t="e">
        <f t="shared" si="4"/>
        <v>#REF!</v>
      </c>
      <c r="Q82" s="118" t="e">
        <f t="shared" si="5"/>
        <v>#REF!</v>
      </c>
    </row>
    <row r="83" spans="1:17" x14ac:dyDescent="0.2">
      <c r="A83" s="115">
        <v>99.38495146546768</v>
      </c>
      <c r="B83" s="115">
        <v>4949.6143600175737</v>
      </c>
      <c r="C83" s="115">
        <v>7452.6322600875519</v>
      </c>
      <c r="D83" s="115">
        <v>503757.92015769181</v>
      </c>
      <c r="E83" s="115">
        <v>324614.59568456368</v>
      </c>
      <c r="F83" s="115">
        <v>2953617.3299682555</v>
      </c>
      <c r="G83" s="115">
        <v>204295.45714049181</v>
      </c>
      <c r="H83" s="115">
        <v>25487.953213328536</v>
      </c>
      <c r="I83" s="115">
        <v>76650.303531769794</v>
      </c>
      <c r="J83" s="115"/>
      <c r="K83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83" s="115" t="e">
        <f>[1]Products!$E$3*#REF!+[1]Products!$E$4*#REF!+[1]Products!$E$5*#REF!+[1]Products!$E$6*#REF!+[1]Products!$E$7*#REF!+[1]Products!$E$8*#REF!+[1]Products!$E$9*A83+[1]Products!$E$10*B83+[1]Products!$E$11*C83+[1]Products!$E$12*#REF!</f>
        <v>#REF!</v>
      </c>
      <c r="M83" s="115" t="e">
        <f>[1]Products!$H$3*D83+[1]Products!$H$4*E83+[1]Products!$H$5*F83+[1]Products!$H$6*G83+[1]Products!$H$7*H83+[1]Products!$H$8*#REF!+I83*[1]Products!$H$9</f>
        <v>#REF!</v>
      </c>
      <c r="N83" s="46"/>
      <c r="O83" s="117" t="e">
        <f t="shared" si="3"/>
        <v>#REF!</v>
      </c>
      <c r="P83" s="117" t="e">
        <f t="shared" si="4"/>
        <v>#REF!</v>
      </c>
      <c r="Q83" s="118" t="e">
        <f t="shared" si="5"/>
        <v>#REF!</v>
      </c>
    </row>
    <row r="84" spans="1:17" x14ac:dyDescent="0.2">
      <c r="A84" s="115">
        <v>99.38495146546768</v>
      </c>
      <c r="B84" s="115">
        <v>4949.6143600175737</v>
      </c>
      <c r="C84" s="115">
        <v>7452.6322600875519</v>
      </c>
      <c r="D84" s="115">
        <v>503757.92015769181</v>
      </c>
      <c r="E84" s="115">
        <v>324614.59568456368</v>
      </c>
      <c r="F84" s="115">
        <v>2953617.3299682555</v>
      </c>
      <c r="G84" s="115">
        <v>204295.45714049181</v>
      </c>
      <c r="H84" s="115">
        <v>25487.953213328536</v>
      </c>
      <c r="I84" s="115">
        <v>76650.303531769794</v>
      </c>
      <c r="J84" s="115"/>
      <c r="K84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84" s="115" t="e">
        <f>[1]Products!$E$3*#REF!+[1]Products!$E$4*#REF!+[1]Products!$E$5*#REF!+[1]Products!$E$6*#REF!+[1]Products!$E$7*#REF!+[1]Products!$E$8*#REF!+[1]Products!$E$9*A84+[1]Products!$E$10*B84+[1]Products!$E$11*C84+[1]Products!$E$12*#REF!</f>
        <v>#REF!</v>
      </c>
      <c r="M84" s="115" t="e">
        <f>[1]Products!$H$3*D84+[1]Products!$H$4*E84+[1]Products!$H$5*F84+[1]Products!$H$6*G84+[1]Products!$H$7*H84+[1]Products!$H$8*#REF!+I84*[1]Products!$H$9</f>
        <v>#REF!</v>
      </c>
      <c r="N84" s="46"/>
      <c r="O84" s="117" t="e">
        <f t="shared" si="3"/>
        <v>#REF!</v>
      </c>
      <c r="P84" s="117" t="e">
        <f t="shared" si="4"/>
        <v>#REF!</v>
      </c>
      <c r="Q84" s="118" t="e">
        <f t="shared" si="5"/>
        <v>#REF!</v>
      </c>
    </row>
    <row r="85" spans="1:17" x14ac:dyDescent="0.2">
      <c r="A85" s="115">
        <v>99.38495146546768</v>
      </c>
      <c r="B85" s="115">
        <v>4949.6143600175737</v>
      </c>
      <c r="C85" s="115">
        <v>7452.6322600875519</v>
      </c>
      <c r="D85" s="115">
        <v>503757.92015769181</v>
      </c>
      <c r="E85" s="115">
        <v>324614.59568456368</v>
      </c>
      <c r="F85" s="115">
        <v>2953617.3299682555</v>
      </c>
      <c r="G85" s="115">
        <v>204295.45714049181</v>
      </c>
      <c r="H85" s="115">
        <v>25487.953213328536</v>
      </c>
      <c r="I85" s="115">
        <v>76650.303531769794</v>
      </c>
      <c r="J85" s="115"/>
      <c r="K85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85" s="115" t="e">
        <f>[1]Products!$E$3*#REF!+[1]Products!$E$4*#REF!+[1]Products!$E$5*#REF!+[1]Products!$E$6*#REF!+[1]Products!$E$7*#REF!+[1]Products!$E$8*#REF!+[1]Products!$E$9*A85+[1]Products!$E$10*B85+[1]Products!$E$11*C85+[1]Products!$E$12*#REF!</f>
        <v>#REF!</v>
      </c>
      <c r="M85" s="115" t="e">
        <f>[1]Products!$H$3*D85+[1]Products!$H$4*E85+[1]Products!$H$5*F85+[1]Products!$H$6*G85+[1]Products!$H$7*H85+[1]Products!$H$8*#REF!+I85*[1]Products!$H$9</f>
        <v>#REF!</v>
      </c>
      <c r="N85" s="46"/>
      <c r="O85" s="117" t="e">
        <f t="shared" si="3"/>
        <v>#REF!</v>
      </c>
      <c r="P85" s="117" t="e">
        <f t="shared" si="4"/>
        <v>#REF!</v>
      </c>
      <c r="Q85" s="118" t="e">
        <f t="shared" si="5"/>
        <v>#REF!</v>
      </c>
    </row>
    <row r="86" spans="1:17" x14ac:dyDescent="0.2">
      <c r="A86" s="115">
        <v>99.071548508928643</v>
      </c>
      <c r="B86" s="115">
        <v>4934.9960469214129</v>
      </c>
      <c r="C86" s="115">
        <v>7397.084627036681</v>
      </c>
      <c r="D86" s="115">
        <v>507962.57359265187</v>
      </c>
      <c r="E86" s="115">
        <v>327875.86067737278</v>
      </c>
      <c r="F86" s="115">
        <v>2939577.5325230644</v>
      </c>
      <c r="G86" s="115">
        <v>205060.86546279219</v>
      </c>
      <c r="H86" s="115">
        <v>25698.141539827495</v>
      </c>
      <c r="I86" s="115">
        <v>76722.858819085479</v>
      </c>
      <c r="J86" s="115"/>
      <c r="K86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86" s="115" t="e">
        <f>[1]Products!$E$3*#REF!+[1]Products!$E$4*#REF!+[1]Products!$E$5*#REF!+[1]Products!$E$6*#REF!+[1]Products!$E$7*#REF!+[1]Products!$E$8*#REF!+[1]Products!$E$9*A86+[1]Products!$E$10*B86+[1]Products!$E$11*C86+[1]Products!$E$12*#REF!</f>
        <v>#REF!</v>
      </c>
      <c r="M86" s="115" t="e">
        <f>[1]Products!$H$3*D86+[1]Products!$H$4*E86+[1]Products!$H$5*F86+[1]Products!$H$6*G86+[1]Products!$H$7*H86+[1]Products!$H$8*#REF!+I86*[1]Products!$H$9</f>
        <v>#REF!</v>
      </c>
      <c r="N86" s="46"/>
      <c r="O86" s="117" t="e">
        <f t="shared" si="3"/>
        <v>#REF!</v>
      </c>
      <c r="P86" s="117" t="e">
        <f t="shared" si="4"/>
        <v>#REF!</v>
      </c>
      <c r="Q86" s="118" t="e">
        <f t="shared" si="5"/>
        <v>#REF!</v>
      </c>
    </row>
    <row r="87" spans="1:17" x14ac:dyDescent="0.2">
      <c r="A87" s="115">
        <v>99.621056317028192</v>
      </c>
      <c r="B87" s="115">
        <v>4949.5373845884378</v>
      </c>
      <c r="C87" s="115">
        <v>7377.4570202934347</v>
      </c>
      <c r="D87" s="115">
        <v>508494.19469706941</v>
      </c>
      <c r="E87" s="115">
        <v>330907.58952610189</v>
      </c>
      <c r="F87" s="115">
        <v>2924134.6834309744</v>
      </c>
      <c r="G87" s="115">
        <v>203881.06322314328</v>
      </c>
      <c r="H87" s="115">
        <v>25581.126988487242</v>
      </c>
      <c r="I87" s="115">
        <v>77470.643943055067</v>
      </c>
      <c r="J87" s="115"/>
      <c r="K87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87" s="115" t="e">
        <f>[1]Products!$E$3*#REF!+[1]Products!$E$4*#REF!+[1]Products!$E$5*#REF!+[1]Products!$E$6*#REF!+[1]Products!$E$7*#REF!+[1]Products!$E$8*#REF!+[1]Products!$E$9*A87+[1]Products!$E$10*B87+[1]Products!$E$11*C87+[1]Products!$E$12*#REF!</f>
        <v>#REF!</v>
      </c>
      <c r="M87" s="115" t="e">
        <f>[1]Products!$H$3*D87+[1]Products!$H$4*E87+[1]Products!$H$5*F87+[1]Products!$H$6*G87+[1]Products!$H$7*H87+[1]Products!$H$8*#REF!+I87*[1]Products!$H$9</f>
        <v>#REF!</v>
      </c>
      <c r="N87" s="46"/>
      <c r="O87" s="117" t="e">
        <f t="shared" si="3"/>
        <v>#REF!</v>
      </c>
      <c r="P87" s="117" t="e">
        <f t="shared" si="4"/>
        <v>#REF!</v>
      </c>
      <c r="Q87" s="118" t="e">
        <f t="shared" si="5"/>
        <v>#REF!</v>
      </c>
    </row>
    <row r="88" spans="1:17" x14ac:dyDescent="0.2">
      <c r="A88" s="115">
        <v>99.496188828630835</v>
      </c>
      <c r="B88" s="115">
        <v>4927.0000390180658</v>
      </c>
      <c r="C88" s="115">
        <v>7430.1805727247647</v>
      </c>
      <c r="D88" s="115">
        <v>505263.51514226804</v>
      </c>
      <c r="E88" s="115">
        <v>333636.44389452267</v>
      </c>
      <c r="F88" s="115">
        <v>2913159.1642082338</v>
      </c>
      <c r="G88" s="115">
        <v>204033.2757977414</v>
      </c>
      <c r="H88" s="115">
        <v>25367.436971534098</v>
      </c>
      <c r="I88" s="115">
        <v>77675.675839079704</v>
      </c>
      <c r="J88" s="115"/>
      <c r="K88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88" s="115" t="e">
        <f>[1]Products!$E$3*#REF!+[1]Products!$E$4*#REF!+[1]Products!$E$5*#REF!+[1]Products!$E$6*#REF!+[1]Products!$E$7*#REF!+[1]Products!$E$8*#REF!+[1]Products!$E$9*A88+[1]Products!$E$10*B88+[1]Products!$E$11*C88+[1]Products!$E$12*#REF!</f>
        <v>#REF!</v>
      </c>
      <c r="M88" s="115" t="e">
        <f>[1]Products!$H$3*D88+[1]Products!$H$4*E88+[1]Products!$H$5*F88+[1]Products!$H$6*G88+[1]Products!$H$7*H88+[1]Products!$H$8*#REF!+I88*[1]Products!$H$9</f>
        <v>#REF!</v>
      </c>
      <c r="N88" s="46"/>
      <c r="O88" s="117" t="e">
        <f t="shared" si="3"/>
        <v>#REF!</v>
      </c>
      <c r="P88" s="117" t="e">
        <f t="shared" si="4"/>
        <v>#REF!</v>
      </c>
      <c r="Q88" s="118" t="e">
        <f t="shared" si="5"/>
        <v>#REF!</v>
      </c>
    </row>
    <row r="89" spans="1:17" x14ac:dyDescent="0.2">
      <c r="A89" s="115">
        <v>99.082938904619326</v>
      </c>
      <c r="B89" s="115">
        <v>4925.2587157166045</v>
      </c>
      <c r="C89" s="115">
        <v>7457.2752859913326</v>
      </c>
      <c r="D89" s="115">
        <v>501194.41349086893</v>
      </c>
      <c r="E89" s="115">
        <v>337021.71120949084</v>
      </c>
      <c r="F89" s="115">
        <v>2888824.3086146149</v>
      </c>
      <c r="G89" s="115">
        <v>203226.64561424515</v>
      </c>
      <c r="H89" s="115">
        <v>25262.075233318086</v>
      </c>
      <c r="I89" s="115">
        <v>77951.15847571996</v>
      </c>
      <c r="J89" s="115"/>
      <c r="K89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89" s="115" t="e">
        <f>[1]Products!$E$3*#REF!+[1]Products!$E$4*#REF!+[1]Products!$E$5*#REF!+[1]Products!$E$6*#REF!+[1]Products!$E$7*#REF!+[1]Products!$E$8*#REF!+[1]Products!$E$9*A89+[1]Products!$E$10*B89+[1]Products!$E$11*C89+[1]Products!$E$12*#REF!</f>
        <v>#REF!</v>
      </c>
      <c r="M89" s="115" t="e">
        <f>[1]Products!$H$3*D89+[1]Products!$H$4*E89+[1]Products!$H$5*F89+[1]Products!$H$6*G89+[1]Products!$H$7*H89+[1]Products!$H$8*#REF!+I89*[1]Products!$H$9</f>
        <v>#REF!</v>
      </c>
      <c r="N89" s="46"/>
      <c r="O89" s="117" t="e">
        <f t="shared" si="3"/>
        <v>#REF!</v>
      </c>
      <c r="P89" s="117" t="e">
        <f t="shared" si="4"/>
        <v>#REF!</v>
      </c>
      <c r="Q89" s="118" t="e">
        <f t="shared" si="5"/>
        <v>#REF!</v>
      </c>
    </row>
    <row r="90" spans="1:17" x14ac:dyDescent="0.2">
      <c r="A90" s="115">
        <v>98.64168050136054</v>
      </c>
      <c r="B90" s="115">
        <v>4927.9507406858802</v>
      </c>
      <c r="C90" s="115">
        <v>7447.1824257412518</v>
      </c>
      <c r="D90" s="115">
        <v>505728.50651373703</v>
      </c>
      <c r="E90" s="115">
        <v>334408.63876367483</v>
      </c>
      <c r="F90" s="115">
        <v>2875381.3823456238</v>
      </c>
      <c r="G90" s="115">
        <v>203561.27359784563</v>
      </c>
      <c r="H90" s="115">
        <v>25326.407011206771</v>
      </c>
      <c r="I90" s="115">
        <v>77635.189327871121</v>
      </c>
      <c r="J90" s="115"/>
      <c r="K90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90" s="115" t="e">
        <f>[1]Products!$E$3*#REF!+[1]Products!$E$4*#REF!+[1]Products!$E$5*#REF!+[1]Products!$E$6*#REF!+[1]Products!$E$7*#REF!+[1]Products!$E$8*#REF!+[1]Products!$E$9*A90+[1]Products!$E$10*B90+[1]Products!$E$11*C90+[1]Products!$E$12*#REF!</f>
        <v>#REF!</v>
      </c>
      <c r="M90" s="115" t="e">
        <f>[1]Products!$H$3*D90+[1]Products!$H$4*E90+[1]Products!$H$5*F90+[1]Products!$H$6*G90+[1]Products!$H$7*H90+[1]Products!$H$8*#REF!+I90*[1]Products!$H$9</f>
        <v>#REF!</v>
      </c>
      <c r="N90" s="46"/>
      <c r="O90" s="117" t="e">
        <f t="shared" si="3"/>
        <v>#REF!</v>
      </c>
      <c r="P90" s="117" t="e">
        <f t="shared" si="4"/>
        <v>#REF!</v>
      </c>
      <c r="Q90" s="118" t="e">
        <f t="shared" si="5"/>
        <v>#REF!</v>
      </c>
    </row>
    <row r="91" spans="1:17" x14ac:dyDescent="0.2">
      <c r="A91" s="115">
        <v>98.64168050136054</v>
      </c>
      <c r="B91" s="115">
        <v>4927.9507406858802</v>
      </c>
      <c r="C91" s="115">
        <v>7447.1824257412518</v>
      </c>
      <c r="D91" s="115">
        <v>505728.50651373703</v>
      </c>
      <c r="E91" s="115">
        <v>334408.63876367483</v>
      </c>
      <c r="F91" s="115">
        <v>2875381.3823456238</v>
      </c>
      <c r="G91" s="115">
        <v>203561.27359784563</v>
      </c>
      <c r="H91" s="115">
        <v>25326.407011206771</v>
      </c>
      <c r="I91" s="115">
        <v>77635.189327871121</v>
      </c>
      <c r="J91" s="115"/>
      <c r="K91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91" s="115" t="e">
        <f>[1]Products!$E$3*#REF!+[1]Products!$E$4*#REF!+[1]Products!$E$5*#REF!+[1]Products!$E$6*#REF!+[1]Products!$E$7*#REF!+[1]Products!$E$8*#REF!+[1]Products!$E$9*A91+[1]Products!$E$10*B91+[1]Products!$E$11*C91+[1]Products!$E$12*#REF!</f>
        <v>#REF!</v>
      </c>
      <c r="M91" s="115" t="e">
        <f>[1]Products!$H$3*D91+[1]Products!$H$4*E91+[1]Products!$H$5*F91+[1]Products!$H$6*G91+[1]Products!$H$7*H91+[1]Products!$H$8*#REF!+I91*[1]Products!$H$9</f>
        <v>#REF!</v>
      </c>
      <c r="N91" s="46"/>
      <c r="O91" s="117" t="e">
        <f t="shared" si="3"/>
        <v>#REF!</v>
      </c>
      <c r="P91" s="117" t="e">
        <f t="shared" si="4"/>
        <v>#REF!</v>
      </c>
      <c r="Q91" s="118" t="e">
        <f t="shared" si="5"/>
        <v>#REF!</v>
      </c>
    </row>
    <row r="92" spans="1:17" x14ac:dyDescent="0.2">
      <c r="A92" s="115">
        <v>98.64168050136054</v>
      </c>
      <c r="B92" s="115">
        <v>4927.9507406858802</v>
      </c>
      <c r="C92" s="115">
        <v>7447.1824257412518</v>
      </c>
      <c r="D92" s="115">
        <v>505728.50651373703</v>
      </c>
      <c r="E92" s="115">
        <v>334408.63876367483</v>
      </c>
      <c r="F92" s="115">
        <v>2875381.3823456238</v>
      </c>
      <c r="G92" s="115">
        <v>203561.27359784563</v>
      </c>
      <c r="H92" s="115">
        <v>25326.407011206771</v>
      </c>
      <c r="I92" s="115">
        <v>77635.189327871121</v>
      </c>
      <c r="J92" s="115"/>
      <c r="K92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92" s="115" t="e">
        <f>[1]Products!$E$3*#REF!+[1]Products!$E$4*#REF!+[1]Products!$E$5*#REF!+[1]Products!$E$6*#REF!+[1]Products!$E$7*#REF!+[1]Products!$E$8*#REF!+[1]Products!$E$9*A92+[1]Products!$E$10*B92+[1]Products!$E$11*C92+[1]Products!$E$12*#REF!</f>
        <v>#REF!</v>
      </c>
      <c r="M92" s="115" t="e">
        <f>[1]Products!$H$3*D92+[1]Products!$H$4*E92+[1]Products!$H$5*F92+[1]Products!$H$6*G92+[1]Products!$H$7*H92+[1]Products!$H$8*#REF!+I92*[1]Products!$H$9</f>
        <v>#REF!</v>
      </c>
      <c r="N92" s="46"/>
      <c r="O92" s="117" t="e">
        <f t="shared" si="3"/>
        <v>#REF!</v>
      </c>
      <c r="P92" s="117" t="e">
        <f t="shared" si="4"/>
        <v>#REF!</v>
      </c>
      <c r="Q92" s="118" t="e">
        <f t="shared" si="5"/>
        <v>#REF!</v>
      </c>
    </row>
    <row r="93" spans="1:17" x14ac:dyDescent="0.2">
      <c r="A93" s="115">
        <v>99.07043399756715</v>
      </c>
      <c r="B93" s="115">
        <v>4967.1110725307008</v>
      </c>
      <c r="C93" s="115">
        <v>7479.5521652438238</v>
      </c>
      <c r="D93" s="115">
        <v>504841.74968039792</v>
      </c>
      <c r="E93" s="115">
        <v>337667.97775655647</v>
      </c>
      <c r="F93" s="115">
        <v>2876377.9186329301</v>
      </c>
      <c r="G93" s="115">
        <v>201860.83983565433</v>
      </c>
      <c r="H93" s="115">
        <v>25314.923393781144</v>
      </c>
      <c r="I93" s="115">
        <v>76932.324990517838</v>
      </c>
      <c r="J93" s="115"/>
      <c r="K93" s="115" t="e">
        <f>[1]Products!$B$3*#REF!+[1]Products!$B$4*#REF!+[1]Products!$B$5*#REF!+[1]Products!$B$6*#REF!+[1]Products!$B$7*#REF!+[1]Products!$B$8*#REF!+[1]Products!$B$9*#REF!+[1]Products!$B$10*#REF!+[1]Products!$B$11*#REF!</f>
        <v>#REF!</v>
      </c>
      <c r="L93" s="115" t="e">
        <f>[1]Products!$E$3*#REF!+[1]Products!$E$4*#REF!+[1]Products!$E$5*#REF!+[1]Products!$E$6*#REF!+[1]Products!$E$7*#REF!+[1]Products!$E$8*#REF!+[1]Products!$E$9*A93+[1]Products!$E$10*B93+[1]Products!$E$11*C93+[1]Products!$E$12*#REF!</f>
        <v>#REF!</v>
      </c>
      <c r="M93" s="115" t="e">
        <f>[1]Products!$H$3*D93+[1]Products!$H$4*E93+[1]Products!$H$5*F93+[1]Products!$H$6*G93+[1]Products!$H$7*H93+[1]Products!$H$8*#REF!+I93*[1]Products!$H$9</f>
        <v>#REF!</v>
      </c>
      <c r="N93" s="46"/>
      <c r="O93" s="117" t="e">
        <f t="shared" si="3"/>
        <v>#REF!</v>
      </c>
      <c r="P93" s="117" t="e">
        <f t="shared" si="4"/>
        <v>#REF!</v>
      </c>
      <c r="Q93" s="118" t="e">
        <f t="shared" si="5"/>
        <v>#REF!</v>
      </c>
    </row>
    <row r="94" spans="1:17" x14ac:dyDescent="0.2">
      <c r="A94" s="119">
        <v>99.084955280358585</v>
      </c>
      <c r="B94" s="119">
        <v>4970.3226840734878</v>
      </c>
      <c r="C94" s="119">
        <v>7463.4455131838749</v>
      </c>
      <c r="D94" s="119">
        <v>500018.78206084849</v>
      </c>
      <c r="E94" s="119">
        <v>334543.39256512426</v>
      </c>
      <c r="F94" s="119">
        <v>2903837.477146565</v>
      </c>
      <c r="G94" s="119">
        <v>203909.03605574023</v>
      </c>
      <c r="H94" s="119">
        <v>25346.480353080242</v>
      </c>
      <c r="I94" s="119">
        <v>77228.250974864932</v>
      </c>
      <c r="J94" s="119"/>
      <c r="K94" s="119" t="e">
        <f>[1]Products!$B$3*#REF!+[1]Products!$B$4*#REF!+[1]Products!$B$5*#REF!+[1]Products!$B$6*#REF!+[1]Products!$B$7*#REF!+[1]Products!$B$8*#REF!+[1]Products!$B$9*#REF!+[1]Products!$B$10*#REF!+[1]Products!$B$11*#REF!</f>
        <v>#REF!</v>
      </c>
      <c r="L94" s="119" t="e">
        <f>[1]Products!$E$3*#REF!+[1]Products!$E$4*#REF!+[1]Products!$E$5*#REF!+[1]Products!$E$6*#REF!+[1]Products!$E$7*#REF!+[1]Products!$E$8*#REF!+[1]Products!$E$9*A94+[1]Products!$E$10*B94+[1]Products!$E$11*C94+[1]Products!$E$12*#REF!</f>
        <v>#REF!</v>
      </c>
      <c r="M94" s="119" t="e">
        <f>[1]Products!$H$3*D94+[1]Products!$H$4*E94+[1]Products!$H$5*F94+[1]Products!$H$6*G94+[1]Products!$H$7*H94+[1]Products!$H$8*#REF!+I94*[1]Products!$H$9</f>
        <v>#REF!</v>
      </c>
      <c r="N94" s="44"/>
      <c r="O94" s="120" t="e">
        <f t="shared" si="3"/>
        <v>#REF!</v>
      </c>
      <c r="P94" s="120" t="e">
        <f t="shared" si="4"/>
        <v>#REF!</v>
      </c>
      <c r="Q94" s="118" t="e">
        <f t="shared" si="5"/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D829-DA1C-4646-8FC5-31E6639C5A4D}">
  <sheetPr>
    <tabColor theme="4" tint="-0.499984740745262"/>
  </sheetPr>
  <dimension ref="A1:T94"/>
  <sheetViews>
    <sheetView workbookViewId="0"/>
    <sheetView workbookViewId="1"/>
    <sheetView workbookViewId="2"/>
    <sheetView workbookViewId="3">
      <selection activeCell="J20" sqref="J20"/>
    </sheetView>
  </sheetViews>
  <sheetFormatPr baseColWidth="10" defaultRowHeight="15" x14ac:dyDescent="0.2"/>
  <sheetData>
    <row r="1" spans="1:20" x14ac:dyDescent="0.2">
      <c r="A1" s="121" t="s">
        <v>11</v>
      </c>
      <c r="B1" s="122" t="s">
        <v>115</v>
      </c>
      <c r="C1" s="122" t="s">
        <v>116</v>
      </c>
      <c r="D1" s="122" t="s">
        <v>117</v>
      </c>
      <c r="E1" s="122" t="s">
        <v>118</v>
      </c>
      <c r="F1" s="122" t="s">
        <v>119</v>
      </c>
      <c r="G1" s="122" t="s">
        <v>120</v>
      </c>
      <c r="H1" s="122" t="s">
        <v>121</v>
      </c>
      <c r="I1" s="122" t="s">
        <v>122</v>
      </c>
      <c r="J1" s="122" t="s">
        <v>123</v>
      </c>
      <c r="K1" s="122" t="s">
        <v>124</v>
      </c>
      <c r="L1" s="122" t="s">
        <v>125</v>
      </c>
      <c r="M1" s="122" t="s">
        <v>126</v>
      </c>
      <c r="N1" s="122" t="s">
        <v>127</v>
      </c>
      <c r="O1" s="122" t="s">
        <v>128</v>
      </c>
      <c r="P1" s="122" t="s">
        <v>129</v>
      </c>
      <c r="Q1" s="122" t="s">
        <v>130</v>
      </c>
      <c r="R1" s="122" t="s">
        <v>131</v>
      </c>
      <c r="S1" s="122" t="s">
        <v>132</v>
      </c>
      <c r="T1" s="122" t="s">
        <v>133</v>
      </c>
    </row>
    <row r="2" spans="1:20" x14ac:dyDescent="0.2">
      <c r="A2" s="41">
        <v>44788</v>
      </c>
      <c r="B2" s="123">
        <f>'[1]Price List SEK'!B2*[1]FXcurves!AK5874</f>
        <v>2.9024295808731004</v>
      </c>
      <c r="C2" s="123">
        <f>'[1]Price List SEK'!C2*[1]FXcurves!AK5874</f>
        <v>14.512147904365502</v>
      </c>
      <c r="D2" s="123">
        <f>'[1]Price List SEK'!D2*[1]FXcurves!AD5874</f>
        <v>1.3809698964282258</v>
      </c>
      <c r="E2" s="123">
        <f>'[1]Price List SEK'!E2*[1]FXcurves!X5874</f>
        <v>1.8801471299970962</v>
      </c>
      <c r="F2" s="123">
        <f>'[1]Price List SEK'!F2*[1]FXcurves!H5874</f>
        <v>23.255251185751618</v>
      </c>
      <c r="G2" s="123">
        <f>'[1]Price List SEK'!G2*[1]FXcurves!H5874</f>
        <v>34.882876778627427</v>
      </c>
      <c r="H2" s="123">
        <f>'[1]Price List SEK'!H2*[1]FXcurves!G5874</f>
        <v>19.66363372374407</v>
      </c>
      <c r="I2" s="123">
        <f>'[1]Price List SEK'!I2*[1]FXcurves!AE5874</f>
        <v>2342.4644274513598</v>
      </c>
      <c r="J2" s="123">
        <f>'[1]Price List SEK'!J2*[1]FXcurves!AC5874</f>
        <v>142.31342561223502</v>
      </c>
      <c r="K2" s="123">
        <f>'[1]Price List SEK'!K2*[1]FXcurves!P5874</f>
        <v>3848.514180621431</v>
      </c>
      <c r="L2" s="123">
        <f>'[1]Price List SEK'!L2*[1]FXcurves!AB5874</f>
        <v>44.5455425418643</v>
      </c>
      <c r="M2" s="123">
        <f>'[1]Price List SEK'!M2*[1]FXcurves!AM5874</f>
        <v>483.98025360565288</v>
      </c>
      <c r="N2" s="123">
        <f>'[1]Price List SEK'!N2*[1]FXcurves!U5874</f>
        <v>222.6986738941051</v>
      </c>
      <c r="O2" s="123">
        <f>'[1]Price List SEK'!O2*[1]FXcurves!K5874</f>
        <v>58338.979769625403</v>
      </c>
      <c r="P2" s="123">
        <f>'[1]Price List SEK'!P2*[1]FXcurves!N5874</f>
        <v>428032136.28883946</v>
      </c>
      <c r="Q2" s="123">
        <f>'[1]Price List SEK'!Q2</f>
        <v>2750000</v>
      </c>
      <c r="R2" s="123">
        <f>'[1]Price List SEK'!R2*[1]FXcurves!V5874</f>
        <v>383757.62268899434</v>
      </c>
      <c r="S2" s="123">
        <f>'[1]Price List SEK'!S2*[1]FXcurves!J5874</f>
        <v>2458.6196883167167</v>
      </c>
      <c r="T2" s="124">
        <f>'[1]Price List SEK'!T2*[1]FXcurves!L5874</f>
        <v>56897.928564514572</v>
      </c>
    </row>
    <row r="3" spans="1:20" x14ac:dyDescent="0.2">
      <c r="A3" s="33">
        <v>44789</v>
      </c>
      <c r="B3" s="125">
        <f>'[1]Price List SEK'!B3*[1]FXcurves!AK5875</f>
        <v>2.8967241398784291</v>
      </c>
      <c r="C3" s="125">
        <f>'[1]Price List SEK'!C3*[1]FXcurves!AK5875</f>
        <v>14.6257810175898</v>
      </c>
      <c r="D3" s="125">
        <f>'[1]Price List SEK'!D3*[1]FXcurves!AD5875</f>
        <v>1.4009635859198895</v>
      </c>
      <c r="E3" s="125">
        <f>'[1]Price List SEK'!E3*[1]FXcurves!X5875</f>
        <v>1.8565063677445599</v>
      </c>
      <c r="F3" s="125">
        <f>'[1]Price List SEK'!F3*[1]FXcurves!H5875</f>
        <v>23.197875036655354</v>
      </c>
      <c r="G3" s="125">
        <f>'[1]Price List SEK'!G3*[1]FXcurves!H5875</f>
        <v>35.101113013698637</v>
      </c>
      <c r="H3" s="125">
        <f>'[1]Price List SEK'!H3*[1]FXcurves!G5875</f>
        <v>19.594493613218518</v>
      </c>
      <c r="I3" s="125">
        <f>'[1]Price List SEK'!I3*[1]FXcurves!AE5875</f>
        <v>2349.3348743165402</v>
      </c>
      <c r="J3" s="125">
        <f>'[1]Price List SEK'!J3*[1]FXcurves!AC5875</f>
        <v>141.06312518393966</v>
      </c>
      <c r="K3" s="125">
        <f>'[1]Price List SEK'!K3*[1]FXcurves!P5875</f>
        <v>3825.9890741851382</v>
      </c>
      <c r="L3" s="125">
        <f>'[1]Price List SEK'!L3*[1]FXcurves!AB5875</f>
        <v>44.056076816369</v>
      </c>
      <c r="M3" s="125">
        <f>'[1]Price List SEK'!M3*[1]FXcurves!AM5875</f>
        <v>480.02873037513348</v>
      </c>
      <c r="N3" s="125">
        <f>'[1]Price List SEK'!N3*[1]FXcurves!U5875</f>
        <v>221.78548396205557</v>
      </c>
      <c r="O3" s="125">
        <f>'[1]Price List SEK'!O3*[1]FXcurves!K5875</f>
        <v>58453.62973530194</v>
      </c>
      <c r="P3" s="125">
        <f>'[1]Price List SEK'!P3*[1]FXcurves!N5875</f>
        <v>430830120.91892666</v>
      </c>
      <c r="Q3" s="125">
        <f>'[1]Price List SEK'!Q3</f>
        <v>2760578.0821917811</v>
      </c>
      <c r="R3" s="125">
        <f>'[1]Price List SEK'!R3*[1]FXcurves!V5875</f>
        <v>388900.19180097245</v>
      </c>
      <c r="S3" s="125">
        <f>'[1]Price List SEK'!S3*[1]FXcurves!J5875</f>
        <v>2472.9327970117865</v>
      </c>
      <c r="T3" s="126">
        <f>'[1]Price List SEK'!T3*[1]FXcurves!L5875</f>
        <v>57018.490529793853</v>
      </c>
    </row>
    <row r="4" spans="1:20" x14ac:dyDescent="0.2">
      <c r="A4" s="33">
        <v>44790</v>
      </c>
      <c r="B4" s="125">
        <f>'[1]Price List SEK'!B4*[1]FXcurves!AK5876</f>
        <v>2.8794056534738424</v>
      </c>
      <c r="C4" s="125">
        <f>'[1]Price List SEK'!C4*[1]FXcurves!AK5876</f>
        <v>14.653474010756268</v>
      </c>
      <c r="D4" s="125">
        <f>'[1]Price List SEK'!D4*[1]FXcurves!AD5876</f>
        <v>1.3882064794087579</v>
      </c>
      <c r="E4" s="125">
        <f>'[1]Price List SEK'!E4*[1]FXcurves!X5876</f>
        <v>1.8653598018008262</v>
      </c>
      <c r="F4" s="125">
        <f>'[1]Price List SEK'!F4*[1]FXcurves!H5876</f>
        <v>23.092585119112673</v>
      </c>
      <c r="G4" s="125">
        <f>'[1]Price List SEK'!G4*[1]FXcurves!H5876</f>
        <v>34.812479565230163</v>
      </c>
      <c r="H4" s="125">
        <f>'[1]Price List SEK'!H4*[1]FXcurves!G5876</f>
        <v>19.639310597808141</v>
      </c>
      <c r="I4" s="125">
        <f>'[1]Price List SEK'!I4*[1]FXcurves!AE5876</f>
        <v>2287.7864109072202</v>
      </c>
      <c r="J4" s="125">
        <f>'[1]Price List SEK'!J4*[1]FXcurves!AC5876</f>
        <v>139.38616187225389</v>
      </c>
      <c r="K4" s="125">
        <f>'[1]Price List SEK'!K4*[1]FXcurves!P5876</f>
        <v>3798.211346058391</v>
      </c>
      <c r="L4" s="125">
        <f>'[1]Price List SEK'!L4*[1]FXcurves!AB5876</f>
        <v>44.489310321267951</v>
      </c>
      <c r="M4" s="125">
        <f>'[1]Price List SEK'!M4*[1]FXcurves!AM5876</f>
        <v>482.10171345731504</v>
      </c>
      <c r="N4" s="125">
        <f>'[1]Price List SEK'!N4*[1]FXcurves!U5876</f>
        <v>221.55524784724724</v>
      </c>
      <c r="O4" s="125">
        <f>'[1]Price List SEK'!O4*[1]FXcurves!K5876</f>
        <v>58418.919755851886</v>
      </c>
      <c r="P4" s="125">
        <f>'[1]Price List SEK'!P4*[1]FXcurves!N5876</f>
        <v>425950287.5771988</v>
      </c>
      <c r="Q4" s="125">
        <f>'[1]Price List SEK'!Q4</f>
        <v>2734757.2230887599</v>
      </c>
      <c r="R4" s="125">
        <f>'[1]Price List SEK'!R4*[1]FXcurves!V5876</f>
        <v>392712.76501710375</v>
      </c>
      <c r="S4" s="125">
        <f>'[1]Price List SEK'!S4*[1]FXcurves!J5876</f>
        <v>2452.5070390920741</v>
      </c>
      <c r="T4" s="126">
        <f>'[1]Price List SEK'!T4*[1]FXcurves!L5876</f>
        <v>57186.936630314463</v>
      </c>
    </row>
    <row r="5" spans="1:20" x14ac:dyDescent="0.2">
      <c r="A5" s="33">
        <v>44791</v>
      </c>
      <c r="B5" s="125">
        <f>'[1]Price List SEK'!B5*[1]FXcurves!AK5877</f>
        <v>2.8571748129405123</v>
      </c>
      <c r="C5" s="125">
        <f>'[1]Price List SEK'!C5*[1]FXcurves!AK5877</f>
        <v>14.604034158167343</v>
      </c>
      <c r="D5" s="125">
        <f>'[1]Price List SEK'!D5*[1]FXcurves!AD5877</f>
        <v>1.3758671810418832</v>
      </c>
      <c r="E5" s="125">
        <f>'[1]Price List SEK'!E5*[1]FXcurves!X5877</f>
        <v>1.8386133842053862</v>
      </c>
      <c r="F5" s="125">
        <f>'[1]Price List SEK'!F5*[1]FXcurves!H5877</f>
        <v>23.152387617259599</v>
      </c>
      <c r="G5" s="125">
        <f>'[1]Price List SEK'!G5*[1]FXcurves!H5877</f>
        <v>35.163815865885319</v>
      </c>
      <c r="H5" s="125">
        <f>'[1]Price List SEK'!H5*[1]FXcurves!G5877</f>
        <v>19.42050510749095</v>
      </c>
      <c r="I5" s="125">
        <f>'[1]Price List SEK'!I5*[1]FXcurves!AE5877</f>
        <v>2238.9447903236237</v>
      </c>
      <c r="J5" s="125">
        <f>'[1]Price List SEK'!J5*[1]FXcurves!AC5877</f>
        <v>138.73388756826176</v>
      </c>
      <c r="K5" s="125">
        <f>'[1]Price List SEK'!K5*[1]FXcurves!P5877</f>
        <v>3759.6030390389487</v>
      </c>
      <c r="L5" s="125">
        <f>'[1]Price List SEK'!L5*[1]FXcurves!AB5877</f>
        <v>44.537395204164547</v>
      </c>
      <c r="M5" s="125">
        <f>'[1]Price List SEK'!M5*[1]FXcurves!AM5877</f>
        <v>478.66506367607354</v>
      </c>
      <c r="N5" s="125">
        <f>'[1]Price List SEK'!N5*[1]FXcurves!U5877</f>
        <v>217.52903250246803</v>
      </c>
      <c r="O5" s="125">
        <f>'[1]Price List SEK'!O5*[1]FXcurves!K5877</f>
        <v>57662.029848520418</v>
      </c>
      <c r="P5" s="125">
        <f>'[1]Price List SEK'!P5*[1]FXcurves!N5877</f>
        <v>426381589.76753962</v>
      </c>
      <c r="Q5" s="125">
        <f>'[1]Price List SEK'!Q5</f>
        <v>2708904.4017236428</v>
      </c>
      <c r="R5" s="125">
        <f>'[1]Price List SEK'!R5*[1]FXcurves!V5877</f>
        <v>388936.88345040206</v>
      </c>
      <c r="S5" s="125">
        <f>'[1]Price List SEK'!S5*[1]FXcurves!J5877</f>
        <v>2382.2898030387614</v>
      </c>
      <c r="T5" s="126">
        <f>'[1]Price List SEK'!T5*[1]FXcurves!L5877</f>
        <v>56449.704691637387</v>
      </c>
    </row>
    <row r="6" spans="1:20" x14ac:dyDescent="0.2">
      <c r="A6" s="33">
        <v>44792</v>
      </c>
      <c r="B6" s="125">
        <f>'[1]Price List SEK'!B6*[1]FXcurves!AK5878</f>
        <v>2.8306401444283966</v>
      </c>
      <c r="C6" s="125">
        <f>'[1]Price List SEK'!C6*[1]FXcurves!AK5878</f>
        <v>14.586159876196339</v>
      </c>
      <c r="D6" s="125">
        <f>'[1]Price List SEK'!D6*[1]FXcurves!AD5878</f>
        <v>1.3671103860956844</v>
      </c>
      <c r="E6" s="125">
        <f>'[1]Price List SEK'!E6*[1]FXcurves!X5878</f>
        <v>1.8221953538431157</v>
      </c>
      <c r="F6" s="125">
        <f>'[1]Price List SEK'!F6*[1]FXcurves!H5878</f>
        <v>23.110149145846432</v>
      </c>
      <c r="G6" s="125">
        <f>'[1]Price List SEK'!G6*[1]FXcurves!H5878</f>
        <v>34.717554120938175</v>
      </c>
      <c r="H6" s="125">
        <f>'[1]Price List SEK'!H6*[1]FXcurves!G5878</f>
        <v>19.404807547783612</v>
      </c>
      <c r="I6" s="125">
        <f>'[1]Price List SEK'!I6*[1]FXcurves!AE5878</f>
        <v>2219.5659521457569</v>
      </c>
      <c r="J6" s="125">
        <f>'[1]Price List SEK'!J6*[1]FXcurves!AC5878</f>
        <v>136.04118279364923</v>
      </c>
      <c r="K6" s="125">
        <f>'[1]Price List SEK'!K6*[1]FXcurves!P5878</f>
        <v>3743.3974649040006</v>
      </c>
      <c r="L6" s="125">
        <f>'[1]Price List SEK'!L6*[1]FXcurves!AB5878</f>
        <v>45.004992492306073</v>
      </c>
      <c r="M6" s="125">
        <f>'[1]Price List SEK'!M6*[1]FXcurves!AM5878</f>
        <v>478.48288289176315</v>
      </c>
      <c r="N6" s="125">
        <f>'[1]Price List SEK'!N6*[1]FXcurves!U5878</f>
        <v>216.79688355085796</v>
      </c>
      <c r="O6" s="125">
        <f>'[1]Price List SEK'!O6*[1]FXcurves!K5878</f>
        <v>56144.955503747224</v>
      </c>
      <c r="P6" s="125">
        <f>'[1]Price List SEK'!P6*[1]FXcurves!N5878</f>
        <v>423106866.74332511</v>
      </c>
      <c r="Q6" s="125">
        <f>'[1]Price List SEK'!Q6</f>
        <v>2709301.4603140326</v>
      </c>
      <c r="R6" s="125">
        <f>'[1]Price List SEK'!R6*[1]FXcurves!V5878</f>
        <v>383842.42455961864</v>
      </c>
      <c r="S6" s="125">
        <f>'[1]Price List SEK'!S6*[1]FXcurves!J5878</f>
        <v>2339.7398787175853</v>
      </c>
      <c r="T6" s="126">
        <f>'[1]Price List SEK'!T6*[1]FXcurves!L5878</f>
        <v>56260.460162929645</v>
      </c>
    </row>
    <row r="7" spans="1:20" x14ac:dyDescent="0.2">
      <c r="A7" s="33">
        <v>44793</v>
      </c>
      <c r="B7" s="125">
        <f>'[1]Price List SEK'!B9*[1]FXcurves!AK5879</f>
        <v>2.8301030354129288</v>
      </c>
      <c r="C7" s="125">
        <f>'[1]Price List SEK'!C9*[1]FXcurves!AK5879</f>
        <v>14.39837998353606</v>
      </c>
      <c r="D7" s="125">
        <f>'[1]Price List SEK'!D9*[1]FXcurves!AD5879</f>
        <v>1.3669922653944431</v>
      </c>
      <c r="E7" s="125">
        <f>'[1]Price List SEK'!E9*[1]FXcurves!X5879</f>
        <v>1.8143446246838102</v>
      </c>
      <c r="F7" s="125">
        <f>'[1]Price List SEK'!F9*[1]FXcurves!H5879</f>
        <v>23.192082751497079</v>
      </c>
      <c r="G7" s="125">
        <f>'[1]Price List SEK'!G9*[1]FXcurves!H5879</f>
        <v>34.729521876273999</v>
      </c>
      <c r="H7" s="125">
        <f>'[1]Price List SEK'!H9*[1]FXcurves!G5879</f>
        <v>19.242850613603594</v>
      </c>
      <c r="I7" s="125">
        <f>'[1]Price List SEK'!I9*[1]FXcurves!AE5879</f>
        <v>2211.5343917898654</v>
      </c>
      <c r="J7" s="125">
        <f>'[1]Price List SEK'!J9*[1]FXcurves!AC5879</f>
        <v>136.72042266216178</v>
      </c>
      <c r="K7" s="125">
        <f>'[1]Price List SEK'!K9*[1]FXcurves!P5879</f>
        <v>3670.9055122195236</v>
      </c>
      <c r="L7" s="125">
        <f>'[1]Price List SEK'!L9*[1]FXcurves!AB5879</f>
        <v>45.270642811752708</v>
      </c>
      <c r="M7" s="125">
        <f>'[1]Price List SEK'!M9*[1]FXcurves!AM5879</f>
        <v>472.09065245666613</v>
      </c>
      <c r="N7" s="125">
        <f>'[1]Price List SEK'!N9*[1]FXcurves!U5879</f>
        <v>213.27967579484118</v>
      </c>
      <c r="O7" s="125">
        <f>'[1]Price List SEK'!O9*[1]FXcurves!K5879</f>
        <v>55673.815461549624</v>
      </c>
      <c r="P7" s="125">
        <f>'[1]Price List SEK'!P9*[1]FXcurves!N5879</f>
        <v>417600983.83377224</v>
      </c>
      <c r="Q7" s="125">
        <f>'[1]Price List SEK'!Q9</f>
        <v>2709969.5072494526</v>
      </c>
      <c r="R7" s="125">
        <f>'[1]Price List SEK'!R9*[1]FXcurves!V5879</f>
        <v>382646.02446386009</v>
      </c>
      <c r="S7" s="125">
        <f>'[1]Price List SEK'!S9*[1]FXcurves!J5879</f>
        <v>2317.5976974321761</v>
      </c>
      <c r="T7" s="126">
        <f>'[1]Price List SEK'!T9*[1]FXcurves!L5879</f>
        <v>55705.973554368247</v>
      </c>
    </row>
    <row r="8" spans="1:20" x14ac:dyDescent="0.2">
      <c r="A8" s="33">
        <v>44794</v>
      </c>
      <c r="B8" s="125">
        <f>'[1]Price List SEK'!B10*[1]FXcurves!AK5880</f>
        <v>2.8335459440959219</v>
      </c>
      <c r="C8" s="125">
        <f>'[1]Price List SEK'!C10*[1]FXcurves!AK5880</f>
        <v>14.497231306287169</v>
      </c>
      <c r="D8" s="125">
        <f>'[1]Price List SEK'!D10*[1]FXcurves!AD5880</f>
        <v>1.3769593709440358</v>
      </c>
      <c r="E8" s="125">
        <f>'[1]Price List SEK'!E10*[1]FXcurves!X5880</f>
        <v>1.807738786592251</v>
      </c>
      <c r="F8" s="125">
        <f>'[1]Price List SEK'!F10*[1]FXcurves!H5880</f>
        <v>23.282924447633462</v>
      </c>
      <c r="G8" s="125">
        <f>'[1]Price List SEK'!G10*[1]FXcurves!H5880</f>
        <v>35.193538206331951</v>
      </c>
      <c r="H8" s="125">
        <f>'[1]Price List SEK'!H10*[1]FXcurves!G5880</f>
        <v>19.387777527023253</v>
      </c>
      <c r="I8" s="125">
        <f>'[1]Price List SEK'!I10*[1]FXcurves!AE5880</f>
        <v>2214.7115182069333</v>
      </c>
      <c r="J8" s="125">
        <f>'[1]Price List SEK'!J10*[1]FXcurves!AC5880</f>
        <v>135.43954627934411</v>
      </c>
      <c r="K8" s="125">
        <f>'[1]Price List SEK'!K10*[1]FXcurves!P5880</f>
        <v>3701.1852554248076</v>
      </c>
      <c r="L8" s="125">
        <f>'[1]Price List SEK'!L10*[1]FXcurves!AB5880</f>
        <v>45.210732086178176</v>
      </c>
      <c r="M8" s="125">
        <f>'[1]Price List SEK'!M10*[1]FXcurves!AM5880</f>
        <v>479.04523557997641</v>
      </c>
      <c r="N8" s="125">
        <f>'[1]Price List SEK'!N10*[1]FXcurves!U5880</f>
        <v>214.7721575073607</v>
      </c>
      <c r="O8" s="125">
        <f>'[1]Price List SEK'!O10*[1]FXcurves!K5880</f>
        <v>56393.684743127604</v>
      </c>
      <c r="P8" s="125">
        <f>'[1]Price List SEK'!P10*[1]FXcurves!N5880</f>
        <v>415371964.55335027</v>
      </c>
      <c r="Q8" s="125">
        <f>'[1]Price List SEK'!Q10</f>
        <v>2732317.4749667705</v>
      </c>
      <c r="R8" s="125">
        <f>'[1]Price List SEK'!R10*[1]FXcurves!V5880</f>
        <v>382482.99170593562</v>
      </c>
      <c r="S8" s="125">
        <f>'[1]Price List SEK'!S10*[1]FXcurves!J5880</f>
        <v>2342.4461189841572</v>
      </c>
      <c r="T8" s="126">
        <f>'[1]Price List SEK'!T10*[1]FXcurves!L5880</f>
        <v>56136.781839964569</v>
      </c>
    </row>
    <row r="9" spans="1:20" x14ac:dyDescent="0.2">
      <c r="A9" s="33">
        <v>44795</v>
      </c>
      <c r="B9" s="125">
        <f>'[1]Price List SEK'!B9*[1]FXcurves!AK5879</f>
        <v>2.8301030354129288</v>
      </c>
      <c r="C9" s="125">
        <f>'[1]Price List SEK'!C9*[1]FXcurves!AK5879</f>
        <v>14.39837998353606</v>
      </c>
      <c r="D9" s="125">
        <f>'[1]Price List SEK'!D9*[1]FXcurves!AD5879</f>
        <v>1.3669922653944431</v>
      </c>
      <c r="E9" s="125">
        <f>'[1]Price List SEK'!E9*[1]FXcurves!X5879</f>
        <v>1.8143446246838102</v>
      </c>
      <c r="F9" s="125">
        <f>'[1]Price List SEK'!F9*[1]FXcurves!H5879</f>
        <v>23.192082751497079</v>
      </c>
      <c r="G9" s="125">
        <f>'[1]Price List SEK'!G9*[1]FXcurves!H5879</f>
        <v>34.729521876273999</v>
      </c>
      <c r="H9" s="125">
        <f>'[1]Price List SEK'!H9*[1]FXcurves!G5879</f>
        <v>19.242850613603594</v>
      </c>
      <c r="I9" s="125">
        <f>'[1]Price List SEK'!I9*[1]FXcurves!AE5879</f>
        <v>2211.5343917898654</v>
      </c>
      <c r="J9" s="125">
        <f>'[1]Price List SEK'!J9*[1]FXcurves!AC5879</f>
        <v>136.72042266216178</v>
      </c>
      <c r="K9" s="125">
        <f>'[1]Price List SEK'!K9*[1]FXcurves!P5879</f>
        <v>3670.9055122195236</v>
      </c>
      <c r="L9" s="125">
        <f>'[1]Price List SEK'!L9*[1]FXcurves!AB5879</f>
        <v>45.270642811752708</v>
      </c>
      <c r="M9" s="125">
        <f>'[1]Price List SEK'!M9*[1]FXcurves!AM5879</f>
        <v>472.09065245666613</v>
      </c>
      <c r="N9" s="125">
        <f>'[1]Price List SEK'!N9*[1]FXcurves!U5879</f>
        <v>213.27967579484118</v>
      </c>
      <c r="O9" s="125">
        <f>'[1]Price List SEK'!O9*[1]FXcurves!K5879</f>
        <v>55673.815461549624</v>
      </c>
      <c r="P9" s="125">
        <f>'[1]Price List SEK'!P9*[1]FXcurves!N5879</f>
        <v>417600983.83377224</v>
      </c>
      <c r="Q9" s="125">
        <f>'[1]Price List SEK'!Q9</f>
        <v>2709969.5072494526</v>
      </c>
      <c r="R9" s="125">
        <f>'[1]Price List SEK'!R9*[1]FXcurves!V5879</f>
        <v>382646.02446386009</v>
      </c>
      <c r="S9" s="125">
        <f>'[1]Price List SEK'!S9*[1]FXcurves!J5879</f>
        <v>2317.5976974321761</v>
      </c>
      <c r="T9" s="126">
        <f>'[1]Price List SEK'!T9*[1]FXcurves!L5879</f>
        <v>55705.973554368247</v>
      </c>
    </row>
    <row r="10" spans="1:20" x14ac:dyDescent="0.2">
      <c r="A10" s="33">
        <v>44796</v>
      </c>
      <c r="B10" s="125">
        <f>'[1]Price List SEK'!B10*[1]FXcurves!AK5880</f>
        <v>2.8335459440959219</v>
      </c>
      <c r="C10" s="125">
        <f>'[1]Price List SEK'!C10*[1]FXcurves!AK5880</f>
        <v>14.497231306287169</v>
      </c>
      <c r="D10" s="125">
        <f>'[1]Price List SEK'!D10*[1]FXcurves!AD5880</f>
        <v>1.3769593709440358</v>
      </c>
      <c r="E10" s="125">
        <f>'[1]Price List SEK'!E10*[1]FXcurves!X5880</f>
        <v>1.807738786592251</v>
      </c>
      <c r="F10" s="125">
        <f>'[1]Price List SEK'!F10*[1]FXcurves!H5880</f>
        <v>23.282924447633462</v>
      </c>
      <c r="G10" s="125">
        <f>'[1]Price List SEK'!G10*[1]FXcurves!H5880</f>
        <v>35.193538206331951</v>
      </c>
      <c r="H10" s="125">
        <f>'[1]Price List SEK'!H10*[1]FXcurves!G5880</f>
        <v>19.387777527023253</v>
      </c>
      <c r="I10" s="125">
        <f>'[1]Price List SEK'!I10*[1]FXcurves!AE5880</f>
        <v>2214.7115182069333</v>
      </c>
      <c r="J10" s="125">
        <f>'[1]Price List SEK'!J10*[1]FXcurves!AC5880</f>
        <v>135.43954627934411</v>
      </c>
      <c r="K10" s="125">
        <f>'[1]Price List SEK'!K10*[1]FXcurves!P5880</f>
        <v>3701.1852554248076</v>
      </c>
      <c r="L10" s="125">
        <f>'[1]Price List SEK'!L10*[1]FXcurves!AB5880</f>
        <v>45.210732086178176</v>
      </c>
      <c r="M10" s="125">
        <f>'[1]Price List SEK'!M10*[1]FXcurves!AM5880</f>
        <v>479.04523557997641</v>
      </c>
      <c r="N10" s="125">
        <f>'[1]Price List SEK'!N10*[1]FXcurves!U5880</f>
        <v>214.7721575073607</v>
      </c>
      <c r="O10" s="125">
        <f>'[1]Price List SEK'!O10*[1]FXcurves!K5880</f>
        <v>56393.684743127604</v>
      </c>
      <c r="P10" s="125">
        <f>'[1]Price List SEK'!P10*[1]FXcurves!N5880</f>
        <v>415371964.55335027</v>
      </c>
      <c r="Q10" s="125">
        <f>'[1]Price List SEK'!Q10</f>
        <v>2732317.4749667705</v>
      </c>
      <c r="R10" s="125">
        <f>'[1]Price List SEK'!R10*[1]FXcurves!V5880</f>
        <v>382482.99170593562</v>
      </c>
      <c r="S10" s="125">
        <f>'[1]Price List SEK'!S10*[1]FXcurves!J5880</f>
        <v>2342.4461189841572</v>
      </c>
      <c r="T10" s="126">
        <f>'[1]Price List SEK'!T10*[1]FXcurves!L5880</f>
        <v>56136.781839964569</v>
      </c>
    </row>
    <row r="11" spans="1:20" x14ac:dyDescent="0.2">
      <c r="A11" s="33">
        <v>44797</v>
      </c>
      <c r="B11" s="125">
        <f>'[1]Price List SEK'!B11*[1]FXcurves!AK5881</f>
        <v>2.8448864026741596</v>
      </c>
      <c r="C11" s="125">
        <f>'[1]Price List SEK'!C11*[1]FXcurves!AK5881</f>
        <v>14.459278516231169</v>
      </c>
      <c r="D11" s="125">
        <f>'[1]Price List SEK'!D11*[1]FXcurves!AD5881</f>
        <v>1.3802954171496329</v>
      </c>
      <c r="E11" s="125">
        <f>'[1]Price List SEK'!E11*[1]FXcurves!X5881</f>
        <v>1.82408987782209</v>
      </c>
      <c r="F11" s="125">
        <f>'[1]Price List SEK'!F11*[1]FXcurves!H5881</f>
        <v>23.227895436676278</v>
      </c>
      <c r="G11" s="125">
        <f>'[1]Price List SEK'!G11*[1]FXcurves!H5881</f>
        <v>35.018736887249091</v>
      </c>
      <c r="H11" s="125">
        <f>'[1]Price List SEK'!H11*[1]FXcurves!G5881</f>
        <v>19.558694666655661</v>
      </c>
      <c r="I11" s="125">
        <f>'[1]Price List SEK'!I11*[1]FXcurves!AE5881</f>
        <v>2255.6518306456614</v>
      </c>
      <c r="J11" s="125">
        <f>'[1]Price List SEK'!J11*[1]FXcurves!AC5881</f>
        <v>138.25163544990048</v>
      </c>
      <c r="K11" s="125">
        <f>'[1]Price List SEK'!K11*[1]FXcurves!P5881</f>
        <v>3689.2011996710467</v>
      </c>
      <c r="L11" s="125">
        <f>'[1]Price List SEK'!L11*[1]FXcurves!AB5881</f>
        <v>45.474068071507631</v>
      </c>
      <c r="M11" s="125">
        <f>'[1]Price List SEK'!M11*[1]FXcurves!AM5881</f>
        <v>479.71853318224987</v>
      </c>
      <c r="N11" s="125">
        <f>'[1]Price List SEK'!N11*[1]FXcurves!U5881</f>
        <v>215.57079119079123</v>
      </c>
      <c r="O11" s="125">
        <f>'[1]Price List SEK'!O11*[1]FXcurves!K5881</f>
        <v>55876.951769715626</v>
      </c>
      <c r="P11" s="125">
        <f>'[1]Price List SEK'!P11*[1]FXcurves!N5881</f>
        <v>415070400.87943965</v>
      </c>
      <c r="Q11" s="125">
        <f>'[1]Price List SEK'!Q11</f>
        <v>2750204.7971761767</v>
      </c>
      <c r="R11" s="125">
        <f>'[1]Price List SEK'!R11*[1]FXcurves!V5881</f>
        <v>384880.69546652568</v>
      </c>
      <c r="S11" s="125">
        <f>'[1]Price List SEK'!S11*[1]FXcurves!J5881</f>
        <v>2349.4902756783845</v>
      </c>
      <c r="T11" s="126">
        <f>'[1]Price List SEK'!T11*[1]FXcurves!L5881</f>
        <v>56474.339718600146</v>
      </c>
    </row>
    <row r="12" spans="1:20" x14ac:dyDescent="0.2">
      <c r="A12" s="33">
        <v>44798</v>
      </c>
      <c r="B12" s="125">
        <f>'[1]Price List SEK'!B12*[1]FXcurves!AK5882</f>
        <v>2.8228949220721442</v>
      </c>
      <c r="C12" s="125">
        <f>'[1]Price List SEK'!C12*[1]FXcurves!AK5882</f>
        <v>14.393823162373948</v>
      </c>
      <c r="D12" s="125">
        <f>'[1]Price List SEK'!D12*[1]FXcurves!AD5882</f>
        <v>1.3802688710490219</v>
      </c>
      <c r="E12" s="125">
        <f>'[1]Price List SEK'!E12*[1]FXcurves!X5882</f>
        <v>1.8253394864526855</v>
      </c>
      <c r="F12" s="125">
        <f>'[1]Price List SEK'!F12*[1]FXcurves!H5882</f>
        <v>23.305252308868425</v>
      </c>
      <c r="G12" s="125">
        <f>'[1]Price List SEK'!G12*[1]FXcurves!H5882</f>
        <v>35.307207256389034</v>
      </c>
      <c r="H12" s="125">
        <f>'[1]Price List SEK'!H12*[1]FXcurves!G5882</f>
        <v>19.641932623235711</v>
      </c>
      <c r="I12" s="125">
        <f>'[1]Price List SEK'!I12*[1]FXcurves!AE5882</f>
        <v>2229.4556163509005</v>
      </c>
      <c r="J12" s="125">
        <f>'[1]Price List SEK'!J12*[1]FXcurves!AC5882</f>
        <v>136.83243829022194</v>
      </c>
      <c r="K12" s="125">
        <f>'[1]Price List SEK'!K12*[1]FXcurves!P5882</f>
        <v>3705.8320913557845</v>
      </c>
      <c r="L12" s="125">
        <f>'[1]Price List SEK'!L12*[1]FXcurves!AB5882</f>
        <v>45.119269833884069</v>
      </c>
      <c r="M12" s="125">
        <f>'[1]Price List SEK'!M12*[1]FXcurves!AM5882</f>
        <v>482.01115500945014</v>
      </c>
      <c r="N12" s="125">
        <f>'[1]Price List SEK'!N12*[1]FXcurves!U5882</f>
        <v>217.50488015179181</v>
      </c>
      <c r="O12" s="125">
        <f>'[1]Price List SEK'!O12*[1]FXcurves!K5882</f>
        <v>56565.741959513049</v>
      </c>
      <c r="P12" s="125">
        <f>'[1]Price List SEK'!P12*[1]FXcurves!N5882</f>
        <v>414317382.73254246</v>
      </c>
      <c r="Q12" s="125">
        <f>'[1]Price List SEK'!Q12</f>
        <v>2761883.7490545963</v>
      </c>
      <c r="R12" s="125">
        <f>'[1]Price List SEK'!R12*[1]FXcurves!V5882</f>
        <v>384812.48255222652</v>
      </c>
      <c r="S12" s="125">
        <f>'[1]Price List SEK'!S12*[1]FXcurves!J5882</f>
        <v>2376.7520778532521</v>
      </c>
      <c r="T12" s="126">
        <f>'[1]Price List SEK'!T12*[1]FXcurves!L5882</f>
        <v>57025.698423311522</v>
      </c>
    </row>
    <row r="13" spans="1:20" x14ac:dyDescent="0.2">
      <c r="A13" s="33">
        <v>44799</v>
      </c>
      <c r="B13" s="125">
        <f>'[1]Price List SEK'!B13*[1]FXcurves!AK5883</f>
        <v>2.8236099943764073</v>
      </c>
      <c r="C13" s="125">
        <f>'[1]Price List SEK'!C13*[1]FXcurves!AK5883</f>
        <v>14.320051711569215</v>
      </c>
      <c r="D13" s="125">
        <f>'[1]Price List SEK'!D13*[1]FXcurves!AD5883</f>
        <v>1.3674658552120014</v>
      </c>
      <c r="E13" s="125">
        <f>'[1]Price List SEK'!E13*[1]FXcurves!X5883</f>
        <v>1.8373266059660427</v>
      </c>
      <c r="F13" s="125">
        <f>'[1]Price List SEK'!F13*[1]FXcurves!H5883</f>
        <v>23.086346299549191</v>
      </c>
      <c r="G13" s="125">
        <f>'[1]Price List SEK'!G13*[1]FXcurves!H5883</f>
        <v>34.863403650714204</v>
      </c>
      <c r="H13" s="125">
        <f>'[1]Price List SEK'!H13*[1]FXcurves!G5883</f>
        <v>19.678764113700201</v>
      </c>
      <c r="I13" s="125">
        <f>'[1]Price List SEK'!I13*[1]FXcurves!AE5883</f>
        <v>2197.8671579812512</v>
      </c>
      <c r="J13" s="125">
        <f>'[1]Price List SEK'!J13*[1]FXcurves!AC5883</f>
        <v>136.30880867727288</v>
      </c>
      <c r="K13" s="125">
        <f>'[1]Price List SEK'!K13*[1]FXcurves!P5883</f>
        <v>3712.2500575903946</v>
      </c>
      <c r="L13" s="125">
        <f>'[1]Price List SEK'!L13*[1]FXcurves!AB5883</f>
        <v>44.567213041186399</v>
      </c>
      <c r="M13" s="125">
        <f>'[1]Price List SEK'!M13*[1]FXcurves!AM5883</f>
        <v>475.44743368805553</v>
      </c>
      <c r="N13" s="125">
        <f>'[1]Price List SEK'!N13*[1]FXcurves!U5883</f>
        <v>217.67066337134673</v>
      </c>
      <c r="O13" s="125">
        <f>'[1]Price List SEK'!O13*[1]FXcurves!K5883</f>
        <v>55754.728875320048</v>
      </c>
      <c r="P13" s="125">
        <f>'[1]Price List SEK'!P13*[1]FXcurves!N5883</f>
        <v>412817426.84861058</v>
      </c>
      <c r="Q13" s="125">
        <f>'[1]Price List SEK'!Q13</f>
        <v>2766431.3987345467</v>
      </c>
      <c r="R13" s="125">
        <f>'[1]Price List SEK'!R13*[1]FXcurves!V5883</f>
        <v>382189.18204042834</v>
      </c>
      <c r="S13" s="125">
        <f>'[1]Price List SEK'!S13*[1]FXcurves!J5883</f>
        <v>2356.661179606208</v>
      </c>
      <c r="T13" s="126">
        <f>'[1]Price List SEK'!T13*[1]FXcurves!L5883</f>
        <v>56499.183391217288</v>
      </c>
    </row>
    <row r="14" spans="1:20" x14ac:dyDescent="0.2">
      <c r="A14" s="33">
        <v>44800</v>
      </c>
      <c r="B14" s="125">
        <f>'[1]Price List SEK'!B14*[1]FXcurves!AK5884</f>
        <v>2.8277822408923892</v>
      </c>
      <c r="C14" s="125">
        <f>'[1]Price List SEK'!C14*[1]FXcurves!AK5884</f>
        <v>14.341211427670686</v>
      </c>
      <c r="D14" s="125">
        <f>'[1]Price List SEK'!D14*[1]FXcurves!AD5884</f>
        <v>1.3599477987794304</v>
      </c>
      <c r="E14" s="125">
        <f>'[1]Price List SEK'!E14*[1]FXcurves!X5884</f>
        <v>1.8294226897444439</v>
      </c>
      <c r="F14" s="125">
        <f>'[1]Price List SEK'!F14*[1]FXcurves!H5884</f>
        <v>22.951999627413066</v>
      </c>
      <c r="G14" s="125">
        <f>'[1]Price List SEK'!G14*[1]FXcurves!H5884</f>
        <v>34.660522597166832</v>
      </c>
      <c r="H14" s="125">
        <f>'[1]Price List SEK'!H14*[1]FXcurves!G5884</f>
        <v>19.750097098861129</v>
      </c>
      <c r="I14" s="125">
        <f>'[1]Price List SEK'!I14*[1]FXcurves!AE5884</f>
        <v>2239.0020668672846</v>
      </c>
      <c r="J14" s="125">
        <f>'[1]Price List SEK'!J14*[1]FXcurves!AC5884</f>
        <v>134.75444792479749</v>
      </c>
      <c r="K14" s="125">
        <f>'[1]Price List SEK'!K14*[1]FXcurves!P5884</f>
        <v>3706.3939248674756</v>
      </c>
      <c r="L14" s="125">
        <f>'[1]Price List SEK'!L14*[1]FXcurves!AB5884</f>
        <v>44.346195505739111</v>
      </c>
      <c r="M14" s="125">
        <f>'[1]Price List SEK'!M14*[1]FXcurves!AM5884</f>
        <v>474.73896782026793</v>
      </c>
      <c r="N14" s="125">
        <f>'[1]Price List SEK'!N14*[1]FXcurves!U5884</f>
        <v>217.86952649538532</v>
      </c>
      <c r="O14" s="125">
        <f>'[1]Price List SEK'!O14*[1]FXcurves!K5884</f>
        <v>55482.079654390014</v>
      </c>
      <c r="P14" s="125">
        <f>'[1]Price List SEK'!P14*[1]FXcurves!N5884</f>
        <v>414428150.69296819</v>
      </c>
      <c r="Q14" s="125">
        <f>'[1]Price List SEK'!Q14</f>
        <v>2766431.3987345467</v>
      </c>
      <c r="R14" s="125">
        <f>'[1]Price List SEK'!R14*[1]FXcurves!V5884</f>
        <v>381409.94709225179</v>
      </c>
      <c r="S14" s="125">
        <f>'[1]Price List SEK'!S14*[1]FXcurves!J5884</f>
        <v>2361.1815438853459</v>
      </c>
      <c r="T14" s="126">
        <f>'[1]Price List SEK'!T14*[1]FXcurves!L5884</f>
        <v>56419.307604806228</v>
      </c>
    </row>
    <row r="15" spans="1:20" x14ac:dyDescent="0.2">
      <c r="A15" s="33">
        <v>44801</v>
      </c>
      <c r="B15" s="125">
        <f>'[1]Price List SEK'!B15*[1]FXcurves!AK5885</f>
        <v>2.8389552988704354</v>
      </c>
      <c r="C15" s="125">
        <f>'[1]Price List SEK'!C15*[1]FXcurves!AK5885</f>
        <v>14.397876040822162</v>
      </c>
      <c r="D15" s="125">
        <f>'[1]Price List SEK'!D15*[1]FXcurves!AD5885</f>
        <v>1.3584588317312005</v>
      </c>
      <c r="E15" s="125">
        <f>'[1]Price List SEK'!E15*[1]FXcurves!X5885</f>
        <v>1.8398244048813233</v>
      </c>
      <c r="F15" s="125">
        <f>'[1]Price List SEK'!F15*[1]FXcurves!H5885</f>
        <v>22.873001202526101</v>
      </c>
      <c r="G15" s="125">
        <f>'[1]Price List SEK'!G15*[1]FXcurves!H5885</f>
        <v>34.541224639020093</v>
      </c>
      <c r="H15" s="125">
        <f>'[1]Price List SEK'!H15*[1]FXcurves!G5885</f>
        <v>19.76472005822777</v>
      </c>
      <c r="I15" s="125">
        <f>'[1]Price List SEK'!I15*[1]FXcurves!AE5885</f>
        <v>2184.062734805756</v>
      </c>
      <c r="J15" s="125">
        <f>'[1]Price List SEK'!J15*[1]FXcurves!AC5885</f>
        <v>136.01181347409872</v>
      </c>
      <c r="K15" s="125">
        <f>'[1]Price List SEK'!K15*[1]FXcurves!P5885</f>
        <v>3693.9662003725575</v>
      </c>
      <c r="L15" s="125">
        <f>'[1]Price List SEK'!L15*[1]FXcurves!AB5885</f>
        <v>44.184441750153233</v>
      </c>
      <c r="M15" s="125">
        <f>'[1]Price List SEK'!M15*[1]FXcurves!AM5885</f>
        <v>474.86357589611413</v>
      </c>
      <c r="N15" s="125">
        <f>'[1]Price List SEK'!N15*[1]FXcurves!U5885</f>
        <v>217.89842293069441</v>
      </c>
      <c r="O15" s="125">
        <f>'[1]Price List SEK'!O15*[1]FXcurves!K5885</f>
        <v>55250.138163123913</v>
      </c>
      <c r="P15" s="125">
        <f>'[1]Price List SEK'!P15*[1]FXcurves!N5885</f>
        <v>413006245.04173255</v>
      </c>
      <c r="Q15" s="125">
        <f>'[1]Price List SEK'!Q15</f>
        <v>2766431.3987345467</v>
      </c>
      <c r="R15" s="125">
        <f>'[1]Price List SEK'!R15*[1]FXcurves!V5885</f>
        <v>384199.1665340297</v>
      </c>
      <c r="S15" s="125">
        <f>'[1]Price List SEK'!S15*[1]FXcurves!J5885</f>
        <v>2365.818370557025</v>
      </c>
      <c r="T15" s="126">
        <f>'[1]Price List SEK'!T15*[1]FXcurves!L5885</f>
        <v>56443.465489234441</v>
      </c>
    </row>
    <row r="16" spans="1:20" x14ac:dyDescent="0.2">
      <c r="A16" s="33">
        <v>44802</v>
      </c>
      <c r="B16" s="125">
        <f>'[1]Price List SEK'!B16*[1]FXcurves!AK5884</f>
        <v>2.8236722724573391</v>
      </c>
      <c r="C16" s="125">
        <f>'[1]Price List SEK'!C16*[1]FXcurves!AK5884</f>
        <v>14.394941856786687</v>
      </c>
      <c r="D16" s="125">
        <f>'[1]Price List SEK'!D16*[1]FXcurves!AD5884</f>
        <v>1.3658589143486459</v>
      </c>
      <c r="E16" s="125">
        <f>'[1]Price List SEK'!E16*[1]FXcurves!X5884</f>
        <v>1.839935605064277</v>
      </c>
      <c r="F16" s="125">
        <f>'[1]Price List SEK'!F16*[1]FXcurves!H5884</f>
        <v>22.950773424693249</v>
      </c>
      <c r="G16" s="125">
        <f>'[1]Price List SEK'!G16*[1]FXcurves!H5884</f>
        <v>34.374454585320358</v>
      </c>
      <c r="H16" s="125">
        <f>'[1]Price List SEK'!H16*[1]FXcurves!G5884</f>
        <v>19.830017354792687</v>
      </c>
      <c r="I16" s="125">
        <f>'[1]Price List SEK'!I16*[1]FXcurves!AE5884</f>
        <v>2239.5541495687044</v>
      </c>
      <c r="J16" s="125">
        <f>'[1]Price List SEK'!J16*[1]FXcurves!AC5884</f>
        <v>133.68268857595999</v>
      </c>
      <c r="K16" s="125">
        <f>'[1]Price List SEK'!K16*[1]FXcurves!P5884</f>
        <v>3732.5113089079118</v>
      </c>
      <c r="L16" s="125">
        <f>'[1]Price List SEK'!L16*[1]FXcurves!AB5884</f>
        <v>43.940275946329052</v>
      </c>
      <c r="M16" s="125">
        <f>'[1]Price List SEK'!M16*[1]FXcurves!AM5884</f>
        <v>474.28633998245579</v>
      </c>
      <c r="N16" s="125">
        <f>'[1]Price List SEK'!N16*[1]FXcurves!U5884</f>
        <v>218.70757804387719</v>
      </c>
      <c r="O16" s="125">
        <f>'[1]Price List SEK'!O16*[1]FXcurves!K5884</f>
        <v>55917.423972554883</v>
      </c>
      <c r="P16" s="125">
        <f>'[1]Price List SEK'!P16*[1]FXcurves!N5884</f>
        <v>416188051.05892467</v>
      </c>
      <c r="Q16" s="125">
        <f>'[1]Price List SEK'!Q16</f>
        <v>2790351.5562534682</v>
      </c>
      <c r="R16" s="125">
        <f>'[1]Price List SEK'!R16*[1]FXcurves!V5884</f>
        <v>378834.12375093019</v>
      </c>
      <c r="S16" s="125">
        <f>'[1]Price List SEK'!S16*[1]FXcurves!J5884</f>
        <v>2373.097424443803</v>
      </c>
      <c r="T16" s="126">
        <f>'[1]Price List SEK'!T16*[1]FXcurves!L5884</f>
        <v>56551.699760870666</v>
      </c>
    </row>
    <row r="17" spans="1:20" x14ac:dyDescent="0.2">
      <c r="A17" s="33">
        <v>44803</v>
      </c>
      <c r="B17" s="125">
        <f>'[1]Price List SEK'!B17*[1]FXcurves!AK5885</f>
        <v>2.8630259323764267</v>
      </c>
      <c r="C17" s="125">
        <f>'[1]Price List SEK'!C17*[1]FXcurves!AK5885</f>
        <v>14.579667871748956</v>
      </c>
      <c r="D17" s="125">
        <f>'[1]Price List SEK'!D17*[1]FXcurves!AD5885</f>
        <v>1.3517384407679183</v>
      </c>
      <c r="E17" s="125">
        <f>'[1]Price List SEK'!E17*[1]FXcurves!X5885</f>
        <v>1.8464124037114829</v>
      </c>
      <c r="F17" s="125">
        <f>'[1]Price List SEK'!F17*[1]FXcurves!H5885</f>
        <v>22.737900983820474</v>
      </c>
      <c r="G17" s="125">
        <f>'[1]Price List SEK'!G17*[1]FXcurves!H5885</f>
        <v>34.569467620712302</v>
      </c>
      <c r="H17" s="125">
        <f>'[1]Price List SEK'!H17*[1]FXcurves!G5885</f>
        <v>19.974614307406807</v>
      </c>
      <c r="I17" s="125">
        <f>'[1]Price List SEK'!I17*[1]FXcurves!AE5885</f>
        <v>2168.5369699708103</v>
      </c>
      <c r="J17" s="125">
        <f>'[1]Price List SEK'!J17*[1]FXcurves!AC5885</f>
        <v>134.09977184322966</v>
      </c>
      <c r="K17" s="125">
        <f>'[1]Price List SEK'!K17*[1]FXcurves!P5885</f>
        <v>3696.3612971305101</v>
      </c>
      <c r="L17" s="125">
        <f>'[1]Price List SEK'!L17*[1]FXcurves!AB5885</f>
        <v>43.497471842036049</v>
      </c>
      <c r="M17" s="125">
        <f>'[1]Price List SEK'!M17*[1]FXcurves!AM5885</f>
        <v>474.24316076903034</v>
      </c>
      <c r="N17" s="125">
        <f>'[1]Price List SEK'!N17*[1]FXcurves!U5885</f>
        <v>219.66546702253976</v>
      </c>
      <c r="O17" s="125">
        <f>'[1]Price List SEK'!O17*[1]FXcurves!K5885</f>
        <v>55251.923452782597</v>
      </c>
      <c r="P17" s="125">
        <f>'[1]Price List SEK'!P17*[1]FXcurves!N5885</f>
        <v>413949904.55788779</v>
      </c>
      <c r="Q17" s="125">
        <f>'[1]Price List SEK'!Q17</f>
        <v>2798015.467034685</v>
      </c>
      <c r="R17" s="125">
        <f>'[1]Price List SEK'!R17*[1]FXcurves!V5885</f>
        <v>383568.46275261493</v>
      </c>
      <c r="S17" s="125">
        <f>'[1]Price List SEK'!S17*[1]FXcurves!J5885</f>
        <v>2366.9307108919679</v>
      </c>
      <c r="T17" s="126">
        <f>'[1]Price List SEK'!T17*[1]FXcurves!L5885</f>
        <v>56306.98498737895</v>
      </c>
    </row>
    <row r="18" spans="1:20" x14ac:dyDescent="0.2">
      <c r="A18" s="33">
        <v>44804</v>
      </c>
      <c r="B18" s="125">
        <f>'[1]Price List SEK'!B18*[1]FXcurves!AK5886</f>
        <v>2.8614397118569852</v>
      </c>
      <c r="C18" s="125">
        <f>'[1]Price List SEK'!C18*[1]FXcurves!AK5886</f>
        <v>14.49736020560001</v>
      </c>
      <c r="D18" s="125">
        <f>'[1]Price List SEK'!D18*[1]FXcurves!AD5886</f>
        <v>1.3290563572386584</v>
      </c>
      <c r="E18" s="125">
        <f>'[1]Price List SEK'!E18*[1]FXcurves!X5886</f>
        <v>1.8581386912005065</v>
      </c>
      <c r="F18" s="125">
        <f>'[1]Price List SEK'!F18*[1]FXcurves!H5886</f>
        <v>22.476749861438389</v>
      </c>
      <c r="G18" s="125">
        <f>'[1]Price List SEK'!G18*[1]FXcurves!H5886</f>
        <v>34.437664899315706</v>
      </c>
      <c r="H18" s="125">
        <f>'[1]Price List SEK'!H18*[1]FXcurves!G5886</f>
        <v>19.816873350672342</v>
      </c>
      <c r="I18" s="125">
        <f>'[1]Price List SEK'!I18*[1]FXcurves!AE5886</f>
        <v>2170.1307874670783</v>
      </c>
      <c r="J18" s="125">
        <f>'[1]Price List SEK'!J18*[1]FXcurves!AC5886</f>
        <v>135.66797766534268</v>
      </c>
      <c r="K18" s="125">
        <f>'[1]Price List SEK'!K18*[1]FXcurves!P5886</f>
        <v>3690.6293571312258</v>
      </c>
      <c r="L18" s="125">
        <f>'[1]Price List SEK'!L18*[1]FXcurves!AB5886</f>
        <v>43.538988918890041</v>
      </c>
      <c r="M18" s="125">
        <f>'[1]Price List SEK'!M18*[1]FXcurves!AM5886</f>
        <v>478.62838424039404</v>
      </c>
      <c r="N18" s="125">
        <f>'[1]Price List SEK'!N18*[1]FXcurves!U5886</f>
        <v>221.30071870128785</v>
      </c>
      <c r="O18" s="125">
        <f>'[1]Price List SEK'!O18*[1]FXcurves!K5886</f>
        <v>55119.425119362604</v>
      </c>
      <c r="P18" s="125">
        <f>'[1]Price List SEK'!P18*[1]FXcurves!N5886</f>
        <v>410730684.25802243</v>
      </c>
      <c r="Q18" s="125">
        <f>'[1]Price List SEK'!Q18</f>
        <v>2772683.8448132714</v>
      </c>
      <c r="R18" s="125">
        <f>'[1]Price List SEK'!R18*[1]FXcurves!V5886</f>
        <v>384846.13215158426</v>
      </c>
      <c r="S18" s="125">
        <f>'[1]Price List SEK'!S18*[1]FXcurves!J5886</f>
        <v>2361.6981285574479</v>
      </c>
      <c r="T18" s="126">
        <f>'[1]Price List SEK'!T18*[1]FXcurves!L5886</f>
        <v>55979.79277957369</v>
      </c>
    </row>
    <row r="19" spans="1:20" x14ac:dyDescent="0.2">
      <c r="A19" s="33">
        <v>44805</v>
      </c>
      <c r="B19" s="125">
        <f>'[1]Price List SEK'!B19*[1]FXcurves!AK5887</f>
        <v>2.8194891923455985</v>
      </c>
      <c r="C19" s="125">
        <f>'[1]Price List SEK'!C19*[1]FXcurves!AK5887</f>
        <v>14.303533205702806</v>
      </c>
      <c r="D19" s="125">
        <f>'[1]Price List SEK'!D19*[1]FXcurves!AD5887</f>
        <v>1.3133554228247397</v>
      </c>
      <c r="E19" s="125">
        <f>'[1]Price List SEK'!E19*[1]FXcurves!X5887</f>
        <v>1.8407711249231085</v>
      </c>
      <c r="F19" s="125">
        <f>'[1]Price List SEK'!F19*[1]FXcurves!H5887</f>
        <v>22.222393536426633</v>
      </c>
      <c r="G19" s="125">
        <f>'[1]Price List SEK'!G19*[1]FXcurves!H5887</f>
        <v>34.391093893980809</v>
      </c>
      <c r="H19" s="125">
        <f>'[1]Price List SEK'!H19*[1]FXcurves!G5887</f>
        <v>19.418093093858069</v>
      </c>
      <c r="I19" s="125">
        <f>'[1]Price List SEK'!I19*[1]FXcurves!AE5887</f>
        <v>2163.3564740098773</v>
      </c>
      <c r="J19" s="125">
        <f>'[1]Price List SEK'!J19*[1]FXcurves!AC5887</f>
        <v>132.27907209310527</v>
      </c>
      <c r="K19" s="125">
        <f>'[1]Price List SEK'!K19*[1]FXcurves!P5887</f>
        <v>3667.5935425990506</v>
      </c>
      <c r="L19" s="125">
        <f>'[1]Price List SEK'!L19*[1]FXcurves!AB5887</f>
        <v>43.527861095456771</v>
      </c>
      <c r="M19" s="125">
        <f>'[1]Price List SEK'!M19*[1]FXcurves!AM5887</f>
        <v>470.16277104293141</v>
      </c>
      <c r="N19" s="125">
        <f>'[1]Price List SEK'!N19*[1]FXcurves!U5887</f>
        <v>220.50874025161801</v>
      </c>
      <c r="O19" s="125">
        <f>'[1]Price List SEK'!O19*[1]FXcurves!K5887</f>
        <v>54306.479813171514</v>
      </c>
      <c r="P19" s="125">
        <f>'[1]Price List SEK'!P19*[1]FXcurves!N5887</f>
        <v>402928213.53403378</v>
      </c>
      <c r="Q19" s="125">
        <f>'[1]Price List SEK'!Q19</f>
        <v>2779190.1563559636</v>
      </c>
      <c r="R19" s="125">
        <f>'[1]Price List SEK'!R19*[1]FXcurves!V5887</f>
        <v>378016.07052043127</v>
      </c>
      <c r="S19" s="125">
        <f>'[1]Price List SEK'!S19*[1]FXcurves!J5887</f>
        <v>2318.5112466459295</v>
      </c>
      <c r="T19" s="126">
        <f>'[1]Price List SEK'!T19*[1]FXcurves!L5887</f>
        <v>55231.162835273572</v>
      </c>
    </row>
    <row r="20" spans="1:20" x14ac:dyDescent="0.2">
      <c r="A20" s="33">
        <v>44806</v>
      </c>
      <c r="B20" s="125">
        <f>'[1]Price List SEK'!B20*[1]FXcurves!AK5888</f>
        <v>2.8132158573343227</v>
      </c>
      <c r="C20" s="125">
        <f>'[1]Price List SEK'!C20*[1]FXcurves!AK5888</f>
        <v>14.293250263583921</v>
      </c>
      <c r="D20" s="125">
        <f>'[1]Price List SEK'!D20*[1]FXcurves!AD5888</f>
        <v>1.2968399644058717</v>
      </c>
      <c r="E20" s="125">
        <f>'[1]Price List SEK'!E20*[1]FXcurves!X5888</f>
        <v>1.8581078929536052</v>
      </c>
      <c r="F20" s="125">
        <f>'[1]Price List SEK'!F20*[1]FXcurves!H5888</f>
        <v>22.506532594133365</v>
      </c>
      <c r="G20" s="125">
        <f>'[1]Price List SEK'!G20*[1]FXcurves!H5888</f>
        <v>34.465108486029656</v>
      </c>
      <c r="H20" s="125">
        <f>'[1]Price List SEK'!H20*[1]FXcurves!G5888</f>
        <v>19.352607120320261</v>
      </c>
      <c r="I20" s="125">
        <f>'[1]Price List SEK'!I20*[1]FXcurves!AE5888</f>
        <v>2209.8100594402872</v>
      </c>
      <c r="J20" s="125">
        <f>'[1]Price List SEK'!J20*[1]FXcurves!AC5888</f>
        <v>133.40763580555628</v>
      </c>
      <c r="K20" s="125">
        <f>'[1]Price List SEK'!K20*[1]FXcurves!P5888</f>
        <v>3646.0764905063697</v>
      </c>
      <c r="L20" s="125">
        <f>'[1]Price List SEK'!L20*[1]FXcurves!AB5888</f>
        <v>43.399254770419404</v>
      </c>
      <c r="M20" s="125">
        <f>'[1]Price List SEK'!M20*[1]FXcurves!AM5888</f>
        <v>471.43846939939982</v>
      </c>
      <c r="N20" s="125">
        <f>'[1]Price List SEK'!N20*[1]FXcurves!U5888</f>
        <v>222.58146551847031</v>
      </c>
      <c r="O20" s="125">
        <f>'[1]Price List SEK'!O20*[1]FXcurves!K5888</f>
        <v>54326.723596476419</v>
      </c>
      <c r="P20" s="125">
        <f>'[1]Price List SEK'!P20*[1]FXcurves!N5888</f>
        <v>405642599.94370538</v>
      </c>
      <c r="Q20" s="125">
        <f>'[1]Price List SEK'!Q20</f>
        <v>2807111.4996528332</v>
      </c>
      <c r="R20" s="125">
        <f>'[1]Price List SEK'!R20*[1]FXcurves!V5888</f>
        <v>377772.51910434227</v>
      </c>
      <c r="S20" s="125">
        <f>'[1]Price List SEK'!S20*[1]FXcurves!J5888</f>
        <v>2348.549810002793</v>
      </c>
      <c r="T20" s="126">
        <f>'[1]Price List SEK'!T20*[1]FXcurves!L5888</f>
        <v>54937.190054249295</v>
      </c>
    </row>
    <row r="21" spans="1:20" x14ac:dyDescent="0.2">
      <c r="A21" s="33">
        <v>44807</v>
      </c>
      <c r="B21" s="125">
        <f>'[1]Price List SEK'!B21*[1]FXcurves!AK5889</f>
        <v>2.814219118902002</v>
      </c>
      <c r="C21" s="125">
        <f>'[1]Price List SEK'!C21*[1]FXcurves!AK5889</f>
        <v>14.298347586147809</v>
      </c>
      <c r="D21" s="125">
        <f>'[1]Price List SEK'!D21*[1]FXcurves!AD5889</f>
        <v>1.2997333702036005</v>
      </c>
      <c r="E21" s="125">
        <f>'[1]Price List SEK'!E21*[1]FXcurves!X5889</f>
        <v>1.8476641857855922</v>
      </c>
      <c r="F21" s="125">
        <f>'[1]Price List SEK'!F21*[1]FXcurves!H5889</f>
        <v>22.568440740331571</v>
      </c>
      <c r="G21" s="125">
        <f>'[1]Price List SEK'!G21*[1]FXcurves!H5889</f>
        <v>34.559910782472528</v>
      </c>
      <c r="H21" s="125">
        <f>'[1]Price List SEK'!H21*[1]FXcurves!G5889</f>
        <v>19.39746782980329</v>
      </c>
      <c r="I21" s="125">
        <f>'[1]Price List SEK'!I21*[1]FXcurves!AE5889</f>
        <v>2195.1948690296458</v>
      </c>
      <c r="J21" s="125">
        <f>'[1]Price List SEK'!J21*[1]FXcurves!AC5889</f>
        <v>134.40049504655403</v>
      </c>
      <c r="K21" s="125">
        <f>'[1]Price List SEK'!K21*[1]FXcurves!P5889</f>
        <v>3639.4583086166044</v>
      </c>
      <c r="L21" s="125">
        <f>'[1]Price List SEK'!L21*[1]FXcurves!AB5889</f>
        <v>43.44926057702078</v>
      </c>
      <c r="M21" s="125">
        <f>'[1]Price List SEK'!M21*[1]FXcurves!AM5889</f>
        <v>470.19345036847972</v>
      </c>
      <c r="N21" s="125">
        <f>'[1]Price List SEK'!N21*[1]FXcurves!U5889</f>
        <v>222.10892792344663</v>
      </c>
      <c r="O21" s="125">
        <f>'[1]Price List SEK'!O21*[1]FXcurves!K5889</f>
        <v>54211.504803396085</v>
      </c>
      <c r="P21" s="125">
        <f>'[1]Price List SEK'!P21*[1]FXcurves!N5889</f>
        <v>404707148.59843922</v>
      </c>
      <c r="Q21" s="125">
        <f>'[1]Price List SEK'!Q21</f>
        <v>2807111.4996528332</v>
      </c>
      <c r="R21" s="125">
        <f>'[1]Price List SEK'!R21*[1]FXcurves!V5889</f>
        <v>377818.46533170628</v>
      </c>
      <c r="S21" s="125">
        <f>'[1]Price List SEK'!S21*[1]FXcurves!J5889</f>
        <v>2336.4628349761178</v>
      </c>
      <c r="T21" s="126">
        <f>'[1]Price List SEK'!T21*[1]FXcurves!L5889</f>
        <v>54787.918559501355</v>
      </c>
    </row>
    <row r="22" spans="1:20" x14ac:dyDescent="0.2">
      <c r="A22" s="33">
        <v>44808</v>
      </c>
      <c r="B22" s="125">
        <f>'[1]Price List SEK'!B22*[1]FXcurves!AK5890</f>
        <v>2.8253227424954814</v>
      </c>
      <c r="C22" s="125">
        <f>'[1]Price List SEK'!C22*[1]FXcurves!AK5890</f>
        <v>14.354762336704711</v>
      </c>
      <c r="D22" s="125">
        <f>'[1]Price List SEK'!D22*[1]FXcurves!AD5890</f>
        <v>1.3089830867943963</v>
      </c>
      <c r="E22" s="125">
        <f>'[1]Price List SEK'!E22*[1]FXcurves!X5890</f>
        <v>1.8537319810140132</v>
      </c>
      <c r="F22" s="125">
        <f>'[1]Price List SEK'!F22*[1]FXcurves!H5890</f>
        <v>22.692865685618219</v>
      </c>
      <c r="G22" s="125">
        <f>'[1]Price List SEK'!G22*[1]FXcurves!H5890</f>
        <v>34.750447428654553</v>
      </c>
      <c r="H22" s="125">
        <f>'[1]Price List SEK'!H22*[1]FXcurves!G5890</f>
        <v>19.460315939971217</v>
      </c>
      <c r="I22" s="125">
        <f>'[1]Price List SEK'!I22*[1]FXcurves!AE5890</f>
        <v>2205.5426880747432</v>
      </c>
      <c r="J22" s="125">
        <f>'[1]Price List SEK'!J22*[1]FXcurves!AC5890</f>
        <v>134.3270095396264</v>
      </c>
      <c r="K22" s="125">
        <f>'[1]Price List SEK'!K22*[1]FXcurves!P5890</f>
        <v>3644.507659194187</v>
      </c>
      <c r="L22" s="125">
        <f>'[1]Price List SEK'!L22*[1]FXcurves!AB5890</f>
        <v>43.663408271764759</v>
      </c>
      <c r="M22" s="125">
        <f>'[1]Price List SEK'!M22*[1]FXcurves!AM5890</f>
        <v>470.3329141581446</v>
      </c>
      <c r="N22" s="125">
        <f>'[1]Price List SEK'!N22*[1]FXcurves!U5890</f>
        <v>222.63605014195093</v>
      </c>
      <c r="O22" s="125">
        <f>'[1]Price List SEK'!O22*[1]FXcurves!K5890</f>
        <v>54241.714797374771</v>
      </c>
      <c r="P22" s="125">
        <f>'[1]Price List SEK'!P22*[1]FXcurves!N5890</f>
        <v>404419644.38694364</v>
      </c>
      <c r="Q22" s="125">
        <f>'[1]Price List SEK'!Q22</f>
        <v>2807111.4996528332</v>
      </c>
      <c r="R22" s="125">
        <f>'[1]Price List SEK'!R22*[1]FXcurves!V5890</f>
        <v>380460.88405839074</v>
      </c>
      <c r="S22" s="125">
        <f>'[1]Price List SEK'!S22*[1]FXcurves!J5890</f>
        <v>2331.5048603978066</v>
      </c>
      <c r="T22" s="126">
        <f>'[1]Price List SEK'!T22*[1]FXcurves!L5890</f>
        <v>54808.358611024727</v>
      </c>
    </row>
    <row r="23" spans="1:20" x14ac:dyDescent="0.2">
      <c r="A23" s="33">
        <v>44809</v>
      </c>
      <c r="B23" s="125">
        <f>'[1]Price List SEK'!B23*[1]FXcurves!AK5889</f>
        <v>2.8008419403505092</v>
      </c>
      <c r="C23" s="125">
        <f>'[1]Price List SEK'!C23*[1]FXcurves!AK5889</f>
        <v>14.270416841411036</v>
      </c>
      <c r="D23" s="125">
        <f>'[1]Price List SEK'!D23*[1]FXcurves!AD5889</f>
        <v>1.3112315593882233</v>
      </c>
      <c r="E23" s="125">
        <f>'[1]Price List SEK'!E23*[1]FXcurves!X5889</f>
        <v>1.8518151025865353</v>
      </c>
      <c r="F23" s="125">
        <f>'[1]Price List SEK'!F23*[1]FXcurves!H5889</f>
        <v>22.499529706892947</v>
      </c>
      <c r="G23" s="125">
        <f>'[1]Price List SEK'!G23*[1]FXcurves!H5889</f>
        <v>34.717040020673942</v>
      </c>
      <c r="H23" s="125">
        <f>'[1]Price List SEK'!H23*[1]FXcurves!G5889</f>
        <v>19.390612286378513</v>
      </c>
      <c r="I23" s="125">
        <f>'[1]Price List SEK'!I23*[1]FXcurves!AE5889</f>
        <v>2182.345461255175</v>
      </c>
      <c r="J23" s="125">
        <f>'[1]Price List SEK'!J23*[1]FXcurves!AC5889</f>
        <v>133.65411202337768</v>
      </c>
      <c r="K23" s="125">
        <f>'[1]Price List SEK'!K23*[1]FXcurves!P5889</f>
        <v>3633.804684339932</v>
      </c>
      <c r="L23" s="125">
        <f>'[1]Price List SEK'!L23*[1]FXcurves!AB5889</f>
        <v>43.85536236457834</v>
      </c>
      <c r="M23" s="125">
        <f>'[1]Price List SEK'!M23*[1]FXcurves!AM5889</f>
        <v>473.13054918174043</v>
      </c>
      <c r="N23" s="125">
        <f>'[1]Price List SEK'!N23*[1]FXcurves!U5889</f>
        <v>220.1425032643107</v>
      </c>
      <c r="O23" s="125">
        <f>'[1]Price List SEK'!O23*[1]FXcurves!K5889</f>
        <v>54739.881319390835</v>
      </c>
      <c r="P23" s="125">
        <f>'[1]Price List SEK'!P23*[1]FXcurves!N5889</f>
        <v>408085067.30585063</v>
      </c>
      <c r="Q23" s="125">
        <f>'[1]Price List SEK'!Q23</f>
        <v>2829418.4226795267</v>
      </c>
      <c r="R23" s="125">
        <f>'[1]Price List SEK'!R23*[1]FXcurves!V5889</f>
        <v>375002.42386613123</v>
      </c>
      <c r="S23" s="125">
        <f>'[1]Price List SEK'!S23*[1]FXcurves!J5889</f>
        <v>2336.3380102493179</v>
      </c>
      <c r="T23" s="126">
        <f>'[1]Price List SEK'!T23*[1]FXcurves!L5889</f>
        <v>54680.894488452257</v>
      </c>
    </row>
    <row r="24" spans="1:20" x14ac:dyDescent="0.2">
      <c r="A24" s="33">
        <v>44810</v>
      </c>
      <c r="B24" s="125">
        <f>'[1]Price List SEK'!B24*[1]FXcurves!AK5890</f>
        <v>2.8314258087827597</v>
      </c>
      <c r="C24" s="125">
        <f>'[1]Price List SEK'!C24*[1]FXcurves!AK5890</f>
        <v>14.248591694313285</v>
      </c>
      <c r="D24" s="125">
        <f>'[1]Price List SEK'!D24*[1]FXcurves!AD5890</f>
        <v>1.3314532274277753</v>
      </c>
      <c r="E24" s="125">
        <f>'[1]Price List SEK'!E24*[1]FXcurves!X5890</f>
        <v>1.8600267479237618</v>
      </c>
      <c r="F24" s="125">
        <f>'[1]Price List SEK'!F24*[1]FXcurves!H5890</f>
        <v>22.660826150292468</v>
      </c>
      <c r="G24" s="125">
        <f>'[1]Price List SEK'!G24*[1]FXcurves!H5890</f>
        <v>34.627310440814767</v>
      </c>
      <c r="H24" s="125">
        <f>'[1]Price List SEK'!H24*[1]FXcurves!G5890</f>
        <v>19.613862428132897</v>
      </c>
      <c r="I24" s="125">
        <f>'[1]Price List SEK'!I24*[1]FXcurves!AE5890</f>
        <v>2199.0934675998487</v>
      </c>
      <c r="J24" s="125">
        <f>'[1]Price List SEK'!J24*[1]FXcurves!AC5890</f>
        <v>132.38502688359614</v>
      </c>
      <c r="K24" s="125">
        <f>'[1]Price List SEK'!K24*[1]FXcurves!P5890</f>
        <v>3625.5519407321676</v>
      </c>
      <c r="L24" s="125">
        <f>'[1]Price List SEK'!L24*[1]FXcurves!AB5890</f>
        <v>43.928128264329011</v>
      </c>
      <c r="M24" s="125">
        <f>'[1]Price List SEK'!M24*[1]FXcurves!AM5890</f>
        <v>476.1798792892522</v>
      </c>
      <c r="N24" s="125">
        <f>'[1]Price List SEK'!N24*[1]FXcurves!U5890</f>
        <v>221.09449961341468</v>
      </c>
      <c r="O24" s="125">
        <f>'[1]Price List SEK'!O24*[1]FXcurves!K5890</f>
        <v>54274.526196433661</v>
      </c>
      <c r="P24" s="125">
        <f>'[1]Price List SEK'!P24*[1]FXcurves!N5890</f>
        <v>407610259.03647524</v>
      </c>
      <c r="Q24" s="125">
        <f>'[1]Price List SEK'!Q24</f>
        <v>2806914.8564301059</v>
      </c>
      <c r="R24" s="125">
        <f>'[1]Price List SEK'!R24*[1]FXcurves!V5890</f>
        <v>378624.5609280545</v>
      </c>
      <c r="S24" s="125">
        <f>'[1]Price List SEK'!S24*[1]FXcurves!J5890</f>
        <v>2316.1017754013928</v>
      </c>
      <c r="T24" s="126">
        <f>'[1]Price List SEK'!T24*[1]FXcurves!L5890</f>
        <v>54364.694316811234</v>
      </c>
    </row>
    <row r="25" spans="1:20" x14ac:dyDescent="0.2">
      <c r="A25" s="33">
        <v>44811</v>
      </c>
      <c r="B25" s="125">
        <f>'[1]Price List SEK'!B25*[1]FXcurves!AK5891</f>
        <v>2.8460032021816897</v>
      </c>
      <c r="C25" s="125">
        <f>'[1]Price List SEK'!C25*[1]FXcurves!AK5891</f>
        <v>14.386706138766902</v>
      </c>
      <c r="D25" s="125">
        <f>'[1]Price List SEK'!D25*[1]FXcurves!AD5891</f>
        <v>1.3226821824813642</v>
      </c>
      <c r="E25" s="125">
        <f>'[1]Price List SEK'!E25*[1]FXcurves!X5891</f>
        <v>1.8713680446460736</v>
      </c>
      <c r="F25" s="125">
        <f>'[1]Price List SEK'!F25*[1]FXcurves!H5891</f>
        <v>22.725029969883227</v>
      </c>
      <c r="G25" s="125">
        <f>'[1]Price List SEK'!G25*[1]FXcurves!H5891</f>
        <v>34.656419191277827</v>
      </c>
      <c r="H25" s="125">
        <f>'[1]Price List SEK'!H25*[1]FXcurves!G5891</f>
        <v>19.89721426051765</v>
      </c>
      <c r="I25" s="125">
        <f>'[1]Price List SEK'!I25*[1]FXcurves!AE5891</f>
        <v>2208.4310402710598</v>
      </c>
      <c r="J25" s="125">
        <f>'[1]Price List SEK'!J25*[1]FXcurves!AC5891</f>
        <v>133.70044482013904</v>
      </c>
      <c r="K25" s="125">
        <f>'[1]Price List SEK'!K25*[1]FXcurves!P5891</f>
        <v>3673.4390788683227</v>
      </c>
      <c r="L25" s="125">
        <f>'[1]Price List SEK'!L25*[1]FXcurves!AB5891</f>
        <v>43.782765854569774</v>
      </c>
      <c r="M25" s="125">
        <f>'[1]Price List SEK'!M25*[1]FXcurves!AM5891</f>
        <v>477.14389185901729</v>
      </c>
      <c r="N25" s="125">
        <f>'[1]Price List SEK'!N25*[1]FXcurves!U5891</f>
        <v>224.18643760376051</v>
      </c>
      <c r="O25" s="125">
        <f>'[1]Price List SEK'!O25*[1]FXcurves!K5891</f>
        <v>55381.238071075037</v>
      </c>
      <c r="P25" s="125">
        <f>'[1]Price List SEK'!P25*[1]FXcurves!N5891</f>
        <v>414083892.11504233</v>
      </c>
      <c r="Q25" s="125">
        <f>'[1]Price List SEK'!Q25</f>
        <v>2819396.0148191089</v>
      </c>
      <c r="R25" s="125">
        <f>'[1]Price List SEK'!R25*[1]FXcurves!V5891</f>
        <v>379408.27241013077</v>
      </c>
      <c r="S25" s="125">
        <f>'[1]Price List SEK'!S25*[1]FXcurves!J5891</f>
        <v>2354.1523219862147</v>
      </c>
      <c r="T25" s="126">
        <f>'[1]Price List SEK'!T25*[1]FXcurves!L5891</f>
        <v>54997.656791761772</v>
      </c>
    </row>
    <row r="26" spans="1:20" x14ac:dyDescent="0.2">
      <c r="A26" s="33">
        <v>44812</v>
      </c>
      <c r="B26" s="125">
        <f>'[1]Price List SEK'!B26*[1]FXcurves!AK5892</f>
        <v>2.8537552597825018</v>
      </c>
      <c r="C26" s="125">
        <f>'[1]Price List SEK'!C26*[1]FXcurves!AK5892</f>
        <v>14.310698795012144</v>
      </c>
      <c r="D26" s="125">
        <f>'[1]Price List SEK'!D26*[1]FXcurves!AD5892</f>
        <v>1.3179357958924283</v>
      </c>
      <c r="E26" s="125">
        <f>'[1]Price List SEK'!E26*[1]FXcurves!X5892</f>
        <v>1.874332261639251</v>
      </c>
      <c r="F26" s="125">
        <f>'[1]Price List SEK'!F26*[1]FXcurves!H5892</f>
        <v>22.528575823045465</v>
      </c>
      <c r="G26" s="125">
        <f>'[1]Price List SEK'!G26*[1]FXcurves!H5892</f>
        <v>34.533089334880799</v>
      </c>
      <c r="H26" s="125">
        <f>'[1]Price List SEK'!H26*[1]FXcurves!G5892</f>
        <v>19.799293331843035</v>
      </c>
      <c r="I26" s="125">
        <f>'[1]Price List SEK'!I26*[1]FXcurves!AE5892</f>
        <v>2238.3654479535817</v>
      </c>
      <c r="J26" s="125">
        <f>'[1]Price List SEK'!J26*[1]FXcurves!AC5892</f>
        <v>134.29808955520747</v>
      </c>
      <c r="K26" s="125">
        <f>'[1]Price List SEK'!K26*[1]FXcurves!P5892</f>
        <v>3637.4736943614807</v>
      </c>
      <c r="L26" s="125">
        <f>'[1]Price List SEK'!L26*[1]FXcurves!AB5892</f>
        <v>43.606116310373991</v>
      </c>
      <c r="M26" s="125">
        <f>'[1]Price List SEK'!M26*[1]FXcurves!AM5892</f>
        <v>476.63467520282791</v>
      </c>
      <c r="N26" s="125">
        <f>'[1]Price List SEK'!N26*[1]FXcurves!U5892</f>
        <v>223.4713274086015</v>
      </c>
      <c r="O26" s="125">
        <f>'[1]Price List SEK'!O26*[1]FXcurves!K5892</f>
        <v>55665.4815363866</v>
      </c>
      <c r="P26" s="125">
        <f>'[1]Price List SEK'!P26*[1]FXcurves!N5892</f>
        <v>412179194.39842117</v>
      </c>
      <c r="Q26" s="125">
        <f>'[1]Price List SEK'!Q26</f>
        <v>2844901.8932874179</v>
      </c>
      <c r="R26" s="125">
        <f>'[1]Price List SEK'!R26*[1]FXcurves!V5892</f>
        <v>375955.88147013087</v>
      </c>
      <c r="S26" s="125">
        <f>'[1]Price List SEK'!S26*[1]FXcurves!J5892</f>
        <v>2328.855853564226</v>
      </c>
      <c r="T26" s="126">
        <f>'[1]Price List SEK'!T26*[1]FXcurves!L5892</f>
        <v>55407.555387487781</v>
      </c>
    </row>
    <row r="27" spans="1:20" x14ac:dyDescent="0.2">
      <c r="A27" s="33">
        <v>44813</v>
      </c>
      <c r="B27" s="125">
        <f>'[1]Price List SEK'!B27*[1]FXcurves!AK5893</f>
        <v>2.8750351082029262</v>
      </c>
      <c r="C27" s="125">
        <f>'[1]Price List SEK'!C27*[1]FXcurves!AK5893</f>
        <v>14.35265834162308</v>
      </c>
      <c r="D27" s="125">
        <f>'[1]Price List SEK'!D27*[1]FXcurves!AD5893</f>
        <v>1.3176958319947865</v>
      </c>
      <c r="E27" s="125">
        <f>'[1]Price List SEK'!E27*[1]FXcurves!X5893</f>
        <v>1.8798849847877281</v>
      </c>
      <c r="F27" s="125">
        <f>'[1]Price List SEK'!F27*[1]FXcurves!H5893</f>
        <v>22.461560154074405</v>
      </c>
      <c r="G27" s="125">
        <f>'[1]Price List SEK'!G27*[1]FXcurves!H5893</f>
        <v>34.482339655107431</v>
      </c>
      <c r="H27" s="125">
        <f>'[1]Price List SEK'!H27*[1]FXcurves!G5893</f>
        <v>19.710262172386745</v>
      </c>
      <c r="I27" s="125">
        <f>'[1]Price List SEK'!I27*[1]FXcurves!AE5893</f>
        <v>2245.4245698604755</v>
      </c>
      <c r="J27" s="125">
        <f>'[1]Price List SEK'!J27*[1]FXcurves!AC5893</f>
        <v>133.74328816319888</v>
      </c>
      <c r="K27" s="125">
        <f>'[1]Price List SEK'!K27*[1]FXcurves!P5893</f>
        <v>3671.6435606563746</v>
      </c>
      <c r="L27" s="125">
        <f>'[1]Price List SEK'!L27*[1]FXcurves!AB5893</f>
        <v>43.733714798019577</v>
      </c>
      <c r="M27" s="125">
        <f>'[1]Price List SEK'!M27*[1]FXcurves!AM5893</f>
        <v>478.42579914260347</v>
      </c>
      <c r="N27" s="125">
        <f>'[1]Price List SEK'!N27*[1]FXcurves!U5893</f>
        <v>222.79007280857709</v>
      </c>
      <c r="O27" s="125">
        <f>'[1]Price List SEK'!O27*[1]FXcurves!K5893</f>
        <v>56466.794698438302</v>
      </c>
      <c r="P27" s="125">
        <f>'[1]Price List SEK'!P27*[1]FXcurves!N5893</f>
        <v>416164059.29053611</v>
      </c>
      <c r="Q27" s="125">
        <f>'[1]Price List SEK'!Q27</f>
        <v>2849301.7484073108</v>
      </c>
      <c r="R27" s="125">
        <f>'[1]Price List SEK'!R27*[1]FXcurves!V5893</f>
        <v>377571.62422262901</v>
      </c>
      <c r="S27" s="125">
        <f>'[1]Price List SEK'!S27*[1]FXcurves!J5893</f>
        <v>2341.5373335593299</v>
      </c>
      <c r="T27" s="126">
        <f>'[1]Price List SEK'!T27*[1]FXcurves!L5893</f>
        <v>55430.878978252498</v>
      </c>
    </row>
    <row r="28" spans="1:20" x14ac:dyDescent="0.2">
      <c r="A28" s="33">
        <v>44814</v>
      </c>
      <c r="B28" s="125">
        <f>'[1]Price List SEK'!B28*[1]FXcurves!AK5894</f>
        <v>2.9163270722342718</v>
      </c>
      <c r="C28" s="125">
        <f>'[1]Price List SEK'!C28*[1]FXcurves!AK5894</f>
        <v>14.558794764202954</v>
      </c>
      <c r="D28" s="125">
        <f>'[1]Price List SEK'!D28*[1]FXcurves!AD5894</f>
        <v>1.3282563043897511</v>
      </c>
      <c r="E28" s="125">
        <f>'[1]Price List SEK'!E28*[1]FXcurves!X5894</f>
        <v>1.8925927037847787</v>
      </c>
      <c r="F28" s="125">
        <f>'[1]Price List SEK'!F28*[1]FXcurves!H5894</f>
        <v>22.556538239927818</v>
      </c>
      <c r="G28" s="125">
        <f>'[1]Price List SEK'!G28*[1]FXcurves!H5894</f>
        <v>34.628147274601545</v>
      </c>
      <c r="H28" s="125">
        <f>'[1]Price List SEK'!H28*[1]FXcurves!G5894</f>
        <v>19.978455853566029</v>
      </c>
      <c r="I28" s="125">
        <f>'[1]Price List SEK'!I28*[1]FXcurves!AE5894</f>
        <v>2243.0605909451083</v>
      </c>
      <c r="J28" s="125">
        <f>'[1]Price List SEK'!J28*[1]FXcurves!AC5894</f>
        <v>135.56310691912395</v>
      </c>
      <c r="K28" s="125">
        <f>'[1]Price List SEK'!K28*[1]FXcurves!P5894</f>
        <v>3708.2839180943756</v>
      </c>
      <c r="L28" s="125">
        <f>'[1]Price List SEK'!L28*[1]FXcurves!AB5894</f>
        <v>44.023795895732377</v>
      </c>
      <c r="M28" s="125">
        <f>'[1]Price List SEK'!M28*[1]FXcurves!AM5894</f>
        <v>484.93564539025772</v>
      </c>
      <c r="N28" s="125">
        <f>'[1]Price List SEK'!N28*[1]FXcurves!U5894</f>
        <v>225.72633690859234</v>
      </c>
      <c r="O28" s="125">
        <f>'[1]Price List SEK'!O28*[1]FXcurves!K5894</f>
        <v>57689.570384579158</v>
      </c>
      <c r="P28" s="125">
        <f>'[1]Price List SEK'!P28*[1]FXcurves!N5894</f>
        <v>422168098.04569972</v>
      </c>
      <c r="Q28" s="125">
        <f>'[1]Price List SEK'!Q28</f>
        <v>2849301.7484073108</v>
      </c>
      <c r="R28" s="125">
        <f>'[1]Price List SEK'!R28*[1]FXcurves!V5894</f>
        <v>381650.15133333701</v>
      </c>
      <c r="S28" s="125">
        <f>'[1]Price List SEK'!S28*[1]FXcurves!J5894</f>
        <v>2392.3115969903729</v>
      </c>
      <c r="T28" s="126">
        <f>'[1]Price List SEK'!T28*[1]FXcurves!L5894</f>
        <v>56187.979659759796</v>
      </c>
    </row>
    <row r="29" spans="1:20" x14ac:dyDescent="0.2">
      <c r="A29" s="33">
        <v>44815</v>
      </c>
      <c r="B29" s="125">
        <f>'[1]Price List SEK'!B29*[1]FXcurves!AK5895</f>
        <v>2.8865553131015806</v>
      </c>
      <c r="C29" s="125">
        <f>'[1]Price List SEK'!C29*[1]FXcurves!AK5895</f>
        <v>14.410169140174418</v>
      </c>
      <c r="D29" s="125">
        <f>'[1]Price List SEK'!D29*[1]FXcurves!AD5895</f>
        <v>1.3263652702372528</v>
      </c>
      <c r="E29" s="125">
        <f>'[1]Price List SEK'!E29*[1]FXcurves!X5895</f>
        <v>1.9069321970901061</v>
      </c>
      <c r="F29" s="125">
        <f>'[1]Price List SEK'!F29*[1]FXcurves!H5895</f>
        <v>22.509572679479835</v>
      </c>
      <c r="G29" s="125">
        <f>'[1]Price List SEK'!G29*[1]FXcurves!H5895</f>
        <v>34.556047100065534</v>
      </c>
      <c r="H29" s="125">
        <f>'[1]Price List SEK'!H29*[1]FXcurves!G5895</f>
        <v>19.604534725207703</v>
      </c>
      <c r="I29" s="125">
        <f>'[1]Price List SEK'!I29*[1]FXcurves!AE5895</f>
        <v>2159.3932532135454</v>
      </c>
      <c r="J29" s="125">
        <f>'[1]Price List SEK'!J29*[1]FXcurves!AC5895</f>
        <v>133.01627285264314</v>
      </c>
      <c r="K29" s="125">
        <f>'[1]Price List SEK'!K29*[1]FXcurves!P5895</f>
        <v>3649.0252627640825</v>
      </c>
      <c r="L29" s="125">
        <f>'[1]Price List SEK'!L29*[1]FXcurves!AB5895</f>
        <v>44.114090808167546</v>
      </c>
      <c r="M29" s="125">
        <f>'[1]Price List SEK'!M29*[1]FXcurves!AM5895</f>
        <v>475.82512373138496</v>
      </c>
      <c r="N29" s="125">
        <f>'[1]Price List SEK'!N29*[1]FXcurves!U5895</f>
        <v>221.59337848530649</v>
      </c>
      <c r="O29" s="125">
        <f>'[1]Price List SEK'!O29*[1]FXcurves!K5895</f>
        <v>55694.554182841981</v>
      </c>
      <c r="P29" s="125">
        <f>'[1]Price List SEK'!P29*[1]FXcurves!N5895</f>
        <v>414515930.22472674</v>
      </c>
      <c r="Q29" s="125">
        <f>'[1]Price List SEK'!Q29</f>
        <v>2849301.7484073108</v>
      </c>
      <c r="R29" s="125">
        <f>'[1]Price List SEK'!R29*[1]FXcurves!V5895</f>
        <v>379108.87044724252</v>
      </c>
      <c r="S29" s="125">
        <f>'[1]Price List SEK'!S29*[1]FXcurves!J5895</f>
        <v>2312.80261069893</v>
      </c>
      <c r="T29" s="126">
        <f>'[1]Price List SEK'!T29*[1]FXcurves!L5895</f>
        <v>55137.289027487335</v>
      </c>
    </row>
    <row r="30" spans="1:20" x14ac:dyDescent="0.2">
      <c r="A30" s="33">
        <v>44816</v>
      </c>
      <c r="B30" s="125">
        <f>'[1]Price List SEK'!B30*[1]FXcurves!AK5894</f>
        <v>2.9415433139876184</v>
      </c>
      <c r="C30" s="125">
        <f>'[1]Price List SEK'!C30*[1]FXcurves!AK5894</f>
        <v>14.694869636362075</v>
      </c>
      <c r="D30" s="125">
        <f>'[1]Price List SEK'!D30*[1]FXcurves!AD5894</f>
        <v>1.3255288301427921</v>
      </c>
      <c r="E30" s="125">
        <f>'[1]Price List SEK'!E30*[1]FXcurves!X5894</f>
        <v>1.8981693707790817</v>
      </c>
      <c r="F30" s="125">
        <f>'[1]Price List SEK'!F30*[1]FXcurves!H5894</f>
        <v>22.368113897205795</v>
      </c>
      <c r="G30" s="125">
        <f>'[1]Price List SEK'!G30*[1]FXcurves!H5894</f>
        <v>34.408139949862367</v>
      </c>
      <c r="H30" s="125">
        <f>'[1]Price List SEK'!H30*[1]FXcurves!G5894</f>
        <v>19.895476842404371</v>
      </c>
      <c r="I30" s="125">
        <f>'[1]Price List SEK'!I30*[1]FXcurves!AE5894</f>
        <v>2232.1740653646725</v>
      </c>
      <c r="J30" s="125">
        <f>'[1]Price List SEK'!J30*[1]FXcurves!AC5894</f>
        <v>134.70181693297204</v>
      </c>
      <c r="K30" s="125">
        <f>'[1]Price List SEK'!K30*[1]FXcurves!P5894</f>
        <v>3712.535744997725</v>
      </c>
      <c r="L30" s="125">
        <f>'[1]Price List SEK'!L30*[1]FXcurves!AB5894</f>
        <v>44.307598612835555</v>
      </c>
      <c r="M30" s="125">
        <f>'[1]Price List SEK'!M30*[1]FXcurves!AM5894</f>
        <v>480.54531706096441</v>
      </c>
      <c r="N30" s="125">
        <f>'[1]Price List SEK'!N30*[1]FXcurves!U5894</f>
        <v>226.57203763659925</v>
      </c>
      <c r="O30" s="125">
        <f>'[1]Price List SEK'!O30*[1]FXcurves!K5894</f>
        <v>57455.730057499757</v>
      </c>
      <c r="P30" s="125">
        <f>'[1]Price List SEK'!P30*[1]FXcurves!N5894</f>
        <v>422483278.33807629</v>
      </c>
      <c r="Q30" s="125">
        <f>'[1]Price List SEK'!Q30</f>
        <v>2866815.1962773162</v>
      </c>
      <c r="R30" s="125">
        <f>'[1]Price List SEK'!R30*[1]FXcurves!V5894</f>
        <v>380561.14138097083</v>
      </c>
      <c r="S30" s="125">
        <f>'[1]Price List SEK'!S30*[1]FXcurves!J5894</f>
        <v>2412.2792059773078</v>
      </c>
      <c r="T30" s="126">
        <f>'[1]Price List SEK'!T30*[1]FXcurves!L5894</f>
        <v>55712.998807046963</v>
      </c>
    </row>
    <row r="31" spans="1:20" x14ac:dyDescent="0.2">
      <c r="A31" s="33">
        <v>44817</v>
      </c>
      <c r="B31" s="125">
        <f>'[1]Price List SEK'!B31*[1]FXcurves!AK5895</f>
        <v>2.8860284115106096</v>
      </c>
      <c r="C31" s="125">
        <f>'[1]Price List SEK'!C31*[1]FXcurves!AK5895</f>
        <v>14.584803411491203</v>
      </c>
      <c r="D31" s="125">
        <f>'[1]Price List SEK'!D31*[1]FXcurves!AD5895</f>
        <v>1.332042270729201</v>
      </c>
      <c r="E31" s="125">
        <f>'[1]Price List SEK'!E31*[1]FXcurves!X5895</f>
        <v>1.9304269195883206</v>
      </c>
      <c r="F31" s="125">
        <f>'[1]Price List SEK'!F31*[1]FXcurves!H5895</f>
        <v>22.206508281996971</v>
      </c>
      <c r="G31" s="125">
        <f>'[1]Price List SEK'!G31*[1]FXcurves!H5895</f>
        <v>34.564717978365032</v>
      </c>
      <c r="H31" s="125">
        <f>'[1]Price List SEK'!H31*[1]FXcurves!G5895</f>
        <v>19.574778145552305</v>
      </c>
      <c r="I31" s="125">
        <f>'[1]Price List SEK'!I31*[1]FXcurves!AE5895</f>
        <v>2155.2447342248943</v>
      </c>
      <c r="J31" s="125">
        <f>'[1]Price List SEK'!J31*[1]FXcurves!AC5895</f>
        <v>131.60898389693975</v>
      </c>
      <c r="K31" s="125">
        <f>'[1]Price List SEK'!K31*[1]FXcurves!P5895</f>
        <v>3672.3759821762401</v>
      </c>
      <c r="L31" s="125">
        <f>'[1]Price List SEK'!L31*[1]FXcurves!AB5895</f>
        <v>44.711332821761246</v>
      </c>
      <c r="M31" s="125">
        <f>'[1]Price List SEK'!M31*[1]FXcurves!AM5895</f>
        <v>468.75728596890889</v>
      </c>
      <c r="N31" s="125">
        <f>'[1]Price List SEK'!N31*[1]FXcurves!U5895</f>
        <v>221.36632097338099</v>
      </c>
      <c r="O31" s="125">
        <f>'[1]Price List SEK'!O31*[1]FXcurves!K5895</f>
        <v>55598.962223164854</v>
      </c>
      <c r="P31" s="125">
        <f>'[1]Price List SEK'!P31*[1]FXcurves!N5895</f>
        <v>412106870.60810626</v>
      </c>
      <c r="Q31" s="125">
        <f>'[1]Price List SEK'!Q31</f>
        <v>2855481.45839176</v>
      </c>
      <c r="R31" s="125">
        <f>'[1]Price List SEK'!R31*[1]FXcurves!V5895</f>
        <v>378762.97010312614</v>
      </c>
      <c r="S31" s="125">
        <f>'[1]Price List SEK'!S31*[1]FXcurves!J5895</f>
        <v>2313.5583578690357</v>
      </c>
      <c r="T31" s="126">
        <f>'[1]Price List SEK'!T31*[1]FXcurves!L5895</f>
        <v>54509.722867948512</v>
      </c>
    </row>
    <row r="32" spans="1:20" x14ac:dyDescent="0.2">
      <c r="A32" s="33">
        <v>44818</v>
      </c>
      <c r="B32" s="125">
        <f>'[1]Price List SEK'!B32*[1]FXcurves!AK5896</f>
        <v>2.9036508592597827</v>
      </c>
      <c r="C32" s="125">
        <f>'[1]Price List SEK'!C32*[1]FXcurves!AK5896</f>
        <v>14.464347065557801</v>
      </c>
      <c r="D32" s="125">
        <f>'[1]Price List SEK'!D32*[1]FXcurves!AD5896</f>
        <v>1.3415247522323921</v>
      </c>
      <c r="E32" s="125">
        <f>'[1]Price List SEK'!E32*[1]FXcurves!X5896</f>
        <v>1.9142337609753348</v>
      </c>
      <c r="F32" s="125">
        <f>'[1]Price List SEK'!F32*[1]FXcurves!H5896</f>
        <v>22.095575525447693</v>
      </c>
      <c r="G32" s="125">
        <f>'[1]Price List SEK'!G32*[1]FXcurves!H5896</f>
        <v>34.564312002386764</v>
      </c>
      <c r="H32" s="125">
        <f>'[1]Price List SEK'!H32*[1]FXcurves!G5896</f>
        <v>19.692906784164183</v>
      </c>
      <c r="I32" s="125">
        <f>'[1]Price List SEK'!I32*[1]FXcurves!AE5896</f>
        <v>2198.8626962884218</v>
      </c>
      <c r="J32" s="125">
        <f>'[1]Price List SEK'!J32*[1]FXcurves!AC5896</f>
        <v>133.15877910603061</v>
      </c>
      <c r="K32" s="125">
        <f>'[1]Price List SEK'!K32*[1]FXcurves!P5896</f>
        <v>3649.254348174698</v>
      </c>
      <c r="L32" s="125">
        <f>'[1]Price List SEK'!L32*[1]FXcurves!AB5896</f>
        <v>44.790056437754444</v>
      </c>
      <c r="M32" s="125">
        <f>'[1]Price List SEK'!M32*[1]FXcurves!AM5896</f>
        <v>469.1467531077833</v>
      </c>
      <c r="N32" s="125">
        <f>'[1]Price List SEK'!N32*[1]FXcurves!U5896</f>
        <v>219.28740419157208</v>
      </c>
      <c r="O32" s="125">
        <f>'[1]Price List SEK'!O32*[1]FXcurves!K5896</f>
        <v>55612.633753406881</v>
      </c>
      <c r="P32" s="125">
        <f>'[1]Price List SEK'!P32*[1]FXcurves!N5896</f>
        <v>412570388.33348328</v>
      </c>
      <c r="Q32" s="125">
        <f>'[1]Price List SEK'!Q32</f>
        <v>2830486.2165847421</v>
      </c>
      <c r="R32" s="125">
        <f>'[1]Price List SEK'!R32*[1]FXcurves!V5896</f>
        <v>373309.38235585648</v>
      </c>
      <c r="S32" s="125">
        <f>'[1]Price List SEK'!S32*[1]FXcurves!J5896</f>
        <v>2308.0763191218639</v>
      </c>
      <c r="T32" s="126">
        <f>'[1]Price List SEK'!T32*[1]FXcurves!L5896</f>
        <v>54120.212004584391</v>
      </c>
    </row>
    <row r="33" spans="1:20" x14ac:dyDescent="0.2">
      <c r="A33" s="33">
        <v>44819</v>
      </c>
      <c r="B33" s="125">
        <f>'[1]Price List SEK'!B33*[1]FXcurves!AK5897</f>
        <v>2.9233748342811827</v>
      </c>
      <c r="C33" s="125">
        <f>'[1]Price List SEK'!C33*[1]FXcurves!AK5897</f>
        <v>14.546651223619108</v>
      </c>
      <c r="D33" s="125">
        <f>'[1]Price List SEK'!D33*[1]FXcurves!AD5897</f>
        <v>1.3423787376072198</v>
      </c>
      <c r="E33" s="125">
        <f>'[1]Price List SEK'!E33*[1]FXcurves!X5897</f>
        <v>1.9157881064927338</v>
      </c>
      <c r="F33" s="125">
        <f>'[1]Price List SEK'!F33*[1]FXcurves!H5897</f>
        <v>21.870661218813698</v>
      </c>
      <c r="G33" s="125">
        <f>'[1]Price List SEK'!G33*[1]FXcurves!H5897</f>
        <v>34.119680256898377</v>
      </c>
      <c r="H33" s="125">
        <f>'[1]Price List SEK'!H33*[1]FXcurves!G5897</f>
        <v>19.655536346707471</v>
      </c>
      <c r="I33" s="125">
        <f>'[1]Price List SEK'!I33*[1]FXcurves!AE5897</f>
        <v>2175.2355732612687</v>
      </c>
      <c r="J33" s="125">
        <f>'[1]Price List SEK'!J33*[1]FXcurves!AC5897</f>
        <v>130.19213047572458</v>
      </c>
      <c r="K33" s="125">
        <f>'[1]Price List SEK'!K33*[1]FXcurves!P5897</f>
        <v>3623.3377647925831</v>
      </c>
      <c r="L33" s="125">
        <f>'[1]Price List SEK'!L33*[1]FXcurves!AB5897</f>
        <v>44.32673555164132</v>
      </c>
      <c r="M33" s="125">
        <f>'[1]Price List SEK'!M33*[1]FXcurves!AM5897</f>
        <v>463.52802334993544</v>
      </c>
      <c r="N33" s="125">
        <f>'[1]Price List SEK'!N33*[1]FXcurves!U5897</f>
        <v>216.81087453469308</v>
      </c>
      <c r="O33" s="125">
        <f>'[1]Price List SEK'!O33*[1]FXcurves!K5897</f>
        <v>55512.719469495809</v>
      </c>
      <c r="P33" s="125">
        <f>'[1]Price List SEK'!P33*[1]FXcurves!N5897</f>
        <v>411013979.60170013</v>
      </c>
      <c r="Q33" s="125">
        <f>'[1]Price List SEK'!Q33</f>
        <v>2811087.6925551896</v>
      </c>
      <c r="R33" s="125">
        <f>'[1]Price List SEK'!R33*[1]FXcurves!V5897</f>
        <v>374427.71646472783</v>
      </c>
      <c r="S33" s="125">
        <f>'[1]Price List SEK'!S33*[1]FXcurves!J5897</f>
        <v>2328.3558357068946</v>
      </c>
      <c r="T33" s="126">
        <f>'[1]Price List SEK'!T33*[1]FXcurves!L5897</f>
        <v>53937.430469358267</v>
      </c>
    </row>
    <row r="34" spans="1:20" x14ac:dyDescent="0.2">
      <c r="A34" s="33">
        <v>44820</v>
      </c>
      <c r="B34" s="125">
        <f>'[1]Price List SEK'!B34*[1]FXcurves!AK5898</f>
        <v>2.9401701922578352</v>
      </c>
      <c r="C34" s="125">
        <f>'[1]Price List SEK'!C34*[1]FXcurves!AK5898</f>
        <v>14.589489951280735</v>
      </c>
      <c r="D34" s="125">
        <f>'[1]Price List SEK'!D34*[1]FXcurves!AD5898</f>
        <v>1.3365692034857259</v>
      </c>
      <c r="E34" s="125">
        <f>'[1]Price List SEK'!E34*[1]FXcurves!X5898</f>
        <v>1.9139440101884317</v>
      </c>
      <c r="F34" s="125">
        <f>'[1]Price List SEK'!F34*[1]FXcurves!H5898</f>
        <v>21.833335056911309</v>
      </c>
      <c r="G34" s="125">
        <f>'[1]Price List SEK'!G34*[1]FXcurves!H5898</f>
        <v>34.296603109775909</v>
      </c>
      <c r="H34" s="125">
        <f>'[1]Price List SEK'!H34*[1]FXcurves!G5898</f>
        <v>19.742370417925184</v>
      </c>
      <c r="I34" s="125">
        <f>'[1]Price List SEK'!I34*[1]FXcurves!AE5898</f>
        <v>2171.3008458602021</v>
      </c>
      <c r="J34" s="125">
        <f>'[1]Price List SEK'!J34*[1]FXcurves!AC5898</f>
        <v>128.97880497423418</v>
      </c>
      <c r="K34" s="125">
        <f>'[1]Price List SEK'!K34*[1]FXcurves!P5898</f>
        <v>3643.0078721691848</v>
      </c>
      <c r="L34" s="125">
        <f>'[1]Price List SEK'!L34*[1]FXcurves!AB5898</f>
        <v>44.236386324902838</v>
      </c>
      <c r="M34" s="125">
        <f>'[1]Price List SEK'!M34*[1]FXcurves!AM5898</f>
        <v>462.63390348634863</v>
      </c>
      <c r="N34" s="125">
        <f>'[1]Price List SEK'!N34*[1]FXcurves!U5898</f>
        <v>216.14847602018136</v>
      </c>
      <c r="O34" s="125">
        <f>'[1]Price List SEK'!O34*[1]FXcurves!K5898</f>
        <v>54988.028327392261</v>
      </c>
      <c r="P34" s="125">
        <f>'[1]Price List SEK'!P34*[1]FXcurves!N5898</f>
        <v>414084333.06384718</v>
      </c>
      <c r="Q34" s="125">
        <f>'[1]Price List SEK'!Q34</f>
        <v>2808969.749773128</v>
      </c>
      <c r="R34" s="125">
        <f>'[1]Price List SEK'!R34*[1]FXcurves!V5898</f>
        <v>371018.25836664799</v>
      </c>
      <c r="S34" s="125">
        <f>'[1]Price List SEK'!S34*[1]FXcurves!J5898</f>
        <v>2325.9527480114411</v>
      </c>
      <c r="T34" s="126">
        <f>'[1]Price List SEK'!T34*[1]FXcurves!L5898</f>
        <v>53877.169437586592</v>
      </c>
    </row>
    <row r="35" spans="1:20" x14ac:dyDescent="0.2">
      <c r="A35" s="33">
        <v>44821</v>
      </c>
      <c r="B35" s="125">
        <f>'[1]Price List SEK'!B35*[1]FXcurves!AK5899</f>
        <v>2.9642300172483029</v>
      </c>
      <c r="C35" s="125">
        <f>'[1]Price List SEK'!C35*[1]FXcurves!AK5899</f>
        <v>14.493244957245709</v>
      </c>
      <c r="D35" s="125">
        <f>'[1]Price List SEK'!D35*[1]FXcurves!AD5899</f>
        <v>1.3414629476570559</v>
      </c>
      <c r="E35" s="125">
        <f>'[1]Price List SEK'!E35*[1]FXcurves!X5899</f>
        <v>1.9073858492723144</v>
      </c>
      <c r="F35" s="125">
        <f>'[1]Price List SEK'!F35*[1]FXcurves!H5899</f>
        <v>21.614563294475989</v>
      </c>
      <c r="G35" s="125">
        <f>'[1]Price List SEK'!G35*[1]FXcurves!H5899</f>
        <v>33.990505217419233</v>
      </c>
      <c r="H35" s="125">
        <f>'[1]Price List SEK'!H35*[1]FXcurves!G5899</f>
        <v>19.767560826867754</v>
      </c>
      <c r="I35" s="125">
        <f>'[1]Price List SEK'!I35*[1]FXcurves!AE5899</f>
        <v>2185.868636614056</v>
      </c>
      <c r="J35" s="125">
        <f>'[1]Price List SEK'!J35*[1]FXcurves!AC5899</f>
        <v>128.98936214706526</v>
      </c>
      <c r="K35" s="125">
        <f>'[1]Price List SEK'!K35*[1]FXcurves!P5899</f>
        <v>3670.5150856660475</v>
      </c>
      <c r="L35" s="125">
        <f>'[1]Price List SEK'!L35*[1]FXcurves!AB5899</f>
        <v>44.053754968901508</v>
      </c>
      <c r="M35" s="125">
        <f>'[1]Price List SEK'!M35*[1]FXcurves!AM5899</f>
        <v>457.50404072089088</v>
      </c>
      <c r="N35" s="125">
        <f>'[1]Price List SEK'!N35*[1]FXcurves!U5899</f>
        <v>213.96424093943898</v>
      </c>
      <c r="O35" s="125">
        <f>'[1]Price List SEK'!O35*[1]FXcurves!K5899</f>
        <v>54755.892512833925</v>
      </c>
      <c r="P35" s="125">
        <f>'[1]Price List SEK'!P35*[1]FXcurves!N5899</f>
        <v>412121847.55485886</v>
      </c>
      <c r="Q35" s="125">
        <f>'[1]Price List SEK'!Q35</f>
        <v>2810785.9603510634</v>
      </c>
      <c r="R35" s="125">
        <f>'[1]Price List SEK'!R35*[1]FXcurves!V5899</f>
        <v>371069.34379108943</v>
      </c>
      <c r="S35" s="125">
        <f>'[1]Price List SEK'!S35*[1]FXcurves!J5899</f>
        <v>2341.0009340299243</v>
      </c>
      <c r="T35" s="126">
        <f>'[1]Price List SEK'!T35*[1]FXcurves!L5899</f>
        <v>54278.519419780081</v>
      </c>
    </row>
    <row r="36" spans="1:20" x14ac:dyDescent="0.2">
      <c r="A36" s="33">
        <v>44822</v>
      </c>
      <c r="B36" s="125">
        <f>'[1]Price List SEK'!B36*[1]FXcurves!AK5900</f>
        <v>2.9307187491267479</v>
      </c>
      <c r="C36" s="125">
        <f>'[1]Price List SEK'!C36*[1]FXcurves!AK5900</f>
        <v>14.329395655778713</v>
      </c>
      <c r="D36" s="125">
        <f>'[1]Price List SEK'!D36*[1]FXcurves!AD5900</f>
        <v>1.3359623452545544</v>
      </c>
      <c r="E36" s="125">
        <f>'[1]Price List SEK'!E36*[1]FXcurves!X5900</f>
        <v>1.9073999080938131</v>
      </c>
      <c r="F36" s="125">
        <f>'[1]Price List SEK'!F36*[1]FXcurves!H5900</f>
        <v>21.569799596148734</v>
      </c>
      <c r="G36" s="125">
        <f>'[1]Price List SEK'!G36*[1]FXcurves!H5900</f>
        <v>33.920110979015519</v>
      </c>
      <c r="H36" s="125">
        <f>'[1]Price List SEK'!H36*[1]FXcurves!G5900</f>
        <v>19.564251494854236</v>
      </c>
      <c r="I36" s="125">
        <f>'[1]Price List SEK'!I36*[1]FXcurves!AE5900</f>
        <v>2172.0892608296308</v>
      </c>
      <c r="J36" s="125">
        <f>'[1]Price List SEK'!J36*[1]FXcurves!AC5900</f>
        <v>127.4334902040042</v>
      </c>
      <c r="K36" s="125">
        <f>'[1]Price List SEK'!K36*[1]FXcurves!P5900</f>
        <v>3628.8804211501365</v>
      </c>
      <c r="L36" s="125">
        <f>'[1]Price List SEK'!L36*[1]FXcurves!AB5900</f>
        <v>44.015178526746432</v>
      </c>
      <c r="M36" s="125">
        <f>'[1]Price List SEK'!M36*[1]FXcurves!AM5900</f>
        <v>451.98561897706418</v>
      </c>
      <c r="N36" s="125">
        <f>'[1]Price List SEK'!N36*[1]FXcurves!U5900</f>
        <v>211.2396535117912</v>
      </c>
      <c r="O36" s="125">
        <f>'[1]Price List SEK'!O36*[1]FXcurves!K5900</f>
        <v>53858.76736535431</v>
      </c>
      <c r="P36" s="125">
        <f>'[1]Price List SEK'!P36*[1]FXcurves!N5900</f>
        <v>407286770.13375449</v>
      </c>
      <c r="Q36" s="125">
        <f>'[1]Price List SEK'!Q36</f>
        <v>2810785.9603510634</v>
      </c>
      <c r="R36" s="125">
        <f>'[1]Price List SEK'!R36*[1]FXcurves!V5900</f>
        <v>367937.61366135499</v>
      </c>
      <c r="S36" s="125">
        <f>'[1]Price List SEK'!S36*[1]FXcurves!J5900</f>
        <v>2300.7637682950176</v>
      </c>
      <c r="T36" s="126">
        <f>'[1]Price List SEK'!T36*[1]FXcurves!L5900</f>
        <v>53624.494161765811</v>
      </c>
    </row>
    <row r="37" spans="1:20" x14ac:dyDescent="0.2">
      <c r="A37" s="33">
        <v>44823</v>
      </c>
      <c r="B37" s="125">
        <f>'[1]Price List SEK'!B35*[1]FXcurves!AK5899</f>
        <v>2.9642300172483029</v>
      </c>
      <c r="C37" s="125">
        <f>'[1]Price List SEK'!C35*[1]FXcurves!AK5899</f>
        <v>14.493244957245709</v>
      </c>
      <c r="D37" s="125">
        <f>'[1]Price List SEK'!D35*[1]FXcurves!AD5899</f>
        <v>1.3414629476570559</v>
      </c>
      <c r="E37" s="125">
        <f>'[1]Price List SEK'!E35*[1]FXcurves!X5899</f>
        <v>1.9073858492723144</v>
      </c>
      <c r="F37" s="125">
        <f>'[1]Price List SEK'!F35*[1]FXcurves!H5899</f>
        <v>21.614563294475989</v>
      </c>
      <c r="G37" s="125">
        <f>'[1]Price List SEK'!G35*[1]FXcurves!H5899</f>
        <v>33.990505217419233</v>
      </c>
      <c r="H37" s="125">
        <f>'[1]Price List SEK'!H35*[1]FXcurves!G5899</f>
        <v>19.767560826867754</v>
      </c>
      <c r="I37" s="125">
        <f>'[1]Price List SEK'!I35*[1]FXcurves!AE5899</f>
        <v>2185.868636614056</v>
      </c>
      <c r="J37" s="125">
        <f>'[1]Price List SEK'!J35*[1]FXcurves!AC5899</f>
        <v>128.98936214706526</v>
      </c>
      <c r="K37" s="125">
        <f>'[1]Price List SEK'!K35*[1]FXcurves!P5899</f>
        <v>3670.5150856660475</v>
      </c>
      <c r="L37" s="125">
        <f>'[1]Price List SEK'!L35*[1]FXcurves!AB5899</f>
        <v>44.053754968901508</v>
      </c>
      <c r="M37" s="125">
        <f>'[1]Price List SEK'!M35*[1]FXcurves!AM5899</f>
        <v>457.50404072089088</v>
      </c>
      <c r="N37" s="125">
        <f>'[1]Price List SEK'!N35*[1]FXcurves!U5899</f>
        <v>213.96424093943898</v>
      </c>
      <c r="O37" s="125">
        <f>'[1]Price List SEK'!O35*[1]FXcurves!K5899</f>
        <v>54755.892512833925</v>
      </c>
      <c r="P37" s="125">
        <f>'[1]Price List SEK'!P35*[1]FXcurves!N5899</f>
        <v>412121847.55485886</v>
      </c>
      <c r="Q37" s="125">
        <f>'[1]Price List SEK'!Q35</f>
        <v>2810785.9603510634</v>
      </c>
      <c r="R37" s="125">
        <f>'[1]Price List SEK'!R35*[1]FXcurves!V5899</f>
        <v>371069.34379108943</v>
      </c>
      <c r="S37" s="125">
        <f>'[1]Price List SEK'!S35*[1]FXcurves!J5899</f>
        <v>2341.0009340299243</v>
      </c>
      <c r="T37" s="126">
        <f>'[1]Price List SEK'!T35*[1]FXcurves!L5899</f>
        <v>54278.519419780081</v>
      </c>
    </row>
    <row r="38" spans="1:20" x14ac:dyDescent="0.2">
      <c r="A38" s="33">
        <v>44824</v>
      </c>
      <c r="B38" s="125">
        <f>'[1]Price List SEK'!B38*[1]FXcurves!AK5900</f>
        <v>2.9589901483477767</v>
      </c>
      <c r="C38" s="125">
        <f>'[1]Price List SEK'!C38*[1]FXcurves!AK5900</f>
        <v>14.342959508378911</v>
      </c>
      <c r="D38" s="125">
        <f>'[1]Price List SEK'!D38*[1]FXcurves!AD5900</f>
        <v>1.328676775259406</v>
      </c>
      <c r="E38" s="125">
        <f>'[1]Price List SEK'!E38*[1]FXcurves!X5900</f>
        <v>1.905581345989658</v>
      </c>
      <c r="F38" s="125">
        <f>'[1]Price List SEK'!F38*[1]FXcurves!H5900</f>
        <v>21.650612475457596</v>
      </c>
      <c r="G38" s="125">
        <f>'[1]Price List SEK'!G38*[1]FXcurves!H5900</f>
        <v>33.633369876479215</v>
      </c>
      <c r="H38" s="125">
        <f>'[1]Price List SEK'!H38*[1]FXcurves!G5900</f>
        <v>19.373433041918126</v>
      </c>
      <c r="I38" s="125">
        <f>'[1]Price List SEK'!I38*[1]FXcurves!AE5900</f>
        <v>2152.641623283354</v>
      </c>
      <c r="J38" s="125">
        <f>'[1]Price List SEK'!J38*[1]FXcurves!AC5900</f>
        <v>128.70101701547173</v>
      </c>
      <c r="K38" s="125">
        <f>'[1]Price List SEK'!K38*[1]FXcurves!P5900</f>
        <v>3621.7916766562189</v>
      </c>
      <c r="L38" s="125">
        <f>'[1]Price List SEK'!L38*[1]FXcurves!AB5900</f>
        <v>43.924796673853841</v>
      </c>
      <c r="M38" s="125">
        <f>'[1]Price List SEK'!M38*[1]FXcurves!AM5900</f>
        <v>455.17056969489704</v>
      </c>
      <c r="N38" s="125">
        <f>'[1]Price List SEK'!N38*[1]FXcurves!U5900</f>
        <v>212.74929361092958</v>
      </c>
      <c r="O38" s="125">
        <f>'[1]Price List SEK'!O38*[1]FXcurves!K5900</f>
        <v>53764.3300746315</v>
      </c>
      <c r="P38" s="125">
        <f>'[1]Price List SEK'!P38*[1]FXcurves!N5900</f>
        <v>411378607.35589284</v>
      </c>
      <c r="Q38" s="125">
        <f>'[1]Price List SEK'!Q38</f>
        <v>2797144.0224640449</v>
      </c>
      <c r="R38" s="125">
        <f>'[1]Price List SEK'!R38*[1]FXcurves!V5900</f>
        <v>371634.12661833089</v>
      </c>
      <c r="S38" s="125">
        <f>'[1]Price List SEK'!S38*[1]FXcurves!J5900</f>
        <v>2294.4287886042325</v>
      </c>
      <c r="T38" s="126">
        <f>'[1]Price List SEK'!T38*[1]FXcurves!L5900</f>
        <v>53589.454595032723</v>
      </c>
    </row>
    <row r="39" spans="1:20" x14ac:dyDescent="0.2">
      <c r="A39" s="33">
        <v>44825</v>
      </c>
      <c r="B39" s="125">
        <f>'[1]Price List SEK'!B39*[1]FXcurves!AK5901</f>
        <v>2.9255414518384431</v>
      </c>
      <c r="C39" s="125">
        <f>'[1]Price List SEK'!C39*[1]FXcurves!AK5901</f>
        <v>14.223336114922676</v>
      </c>
      <c r="D39" s="125">
        <f>'[1]Price List SEK'!D39*[1]FXcurves!AD5901</f>
        <v>1.3313623248309838</v>
      </c>
      <c r="E39" s="125">
        <f>'[1]Price List SEK'!E39*[1]FXcurves!X5901</f>
        <v>1.8872911195710917</v>
      </c>
      <c r="F39" s="125">
        <f>'[1]Price List SEK'!F39*[1]FXcurves!H5901</f>
        <v>21.802513459290925</v>
      </c>
      <c r="G39" s="125">
        <f>'[1]Price List SEK'!G39*[1]FXcurves!H5901</f>
        <v>33.482646827429811</v>
      </c>
      <c r="H39" s="125">
        <f>'[1]Price List SEK'!H39*[1]FXcurves!G5901</f>
        <v>19.33700768086517</v>
      </c>
      <c r="I39" s="125">
        <f>'[1]Price List SEK'!I39*[1]FXcurves!AE5901</f>
        <v>2094.772636048257</v>
      </c>
      <c r="J39" s="125">
        <f>'[1]Price List SEK'!J39*[1]FXcurves!AC5901</f>
        <v>125.86634006570269</v>
      </c>
      <c r="K39" s="125">
        <f>'[1]Price List SEK'!K39*[1]FXcurves!P5901</f>
        <v>3560.7415279030924</v>
      </c>
      <c r="L39" s="125">
        <f>'[1]Price List SEK'!L39*[1]FXcurves!AB5901</f>
        <v>43.909504346155359</v>
      </c>
      <c r="M39" s="125">
        <f>'[1]Price List SEK'!M39*[1]FXcurves!AM5901</f>
        <v>450.43426898887571</v>
      </c>
      <c r="N39" s="125">
        <f>'[1]Price List SEK'!N39*[1]FXcurves!U5901</f>
        <v>208.30763491027824</v>
      </c>
      <c r="O39" s="125">
        <f>'[1]Price List SEK'!O39*[1]FXcurves!K5901</f>
        <v>52351.540665658576</v>
      </c>
      <c r="P39" s="125">
        <f>'[1]Price List SEK'!P39*[1]FXcurves!N5901</f>
        <v>402720730.11775267</v>
      </c>
      <c r="Q39" s="125">
        <f>'[1]Price List SEK'!Q39</f>
        <v>2812378.8781261235</v>
      </c>
      <c r="R39" s="125">
        <f>'[1]Price List SEK'!R39*[1]FXcurves!V5901</f>
        <v>367457.50389565626</v>
      </c>
      <c r="S39" s="125">
        <f>'[1]Price List SEK'!S39*[1]FXcurves!J5901</f>
        <v>2248.7358594974767</v>
      </c>
      <c r="T39" s="126">
        <f>'[1]Price List SEK'!T39*[1]FXcurves!L5901</f>
        <v>53306.390384137369</v>
      </c>
    </row>
    <row r="40" spans="1:20" x14ac:dyDescent="0.2">
      <c r="A40" s="33">
        <v>44826</v>
      </c>
      <c r="B40" s="125">
        <f>'[1]Price List SEK'!B40*[1]FXcurves!AK5902</f>
        <v>2.9184862087802914</v>
      </c>
      <c r="C40" s="125">
        <f>'[1]Price List SEK'!C40*[1]FXcurves!AK5902</f>
        <v>14.221871921799416</v>
      </c>
      <c r="D40" s="125">
        <f>'[1]Price List SEK'!D40*[1]FXcurves!AD5902</f>
        <v>1.3273183749165292</v>
      </c>
      <c r="E40" s="125">
        <f>'[1]Price List SEK'!E40*[1]FXcurves!X5902</f>
        <v>1.9146585376203955</v>
      </c>
      <c r="F40" s="125">
        <f>'[1]Price List SEK'!F40*[1]FXcurves!H5902</f>
        <v>21.774601652992061</v>
      </c>
      <c r="G40" s="125">
        <f>'[1]Price List SEK'!G40*[1]FXcurves!H5902</f>
        <v>33.489979484960408</v>
      </c>
      <c r="H40" s="125">
        <f>'[1]Price List SEK'!H40*[1]FXcurves!G5902</f>
        <v>19.47638756581156</v>
      </c>
      <c r="I40" s="125">
        <f>'[1]Price List SEK'!I40*[1]FXcurves!AE5902</f>
        <v>2033.9378253146094</v>
      </c>
      <c r="J40" s="125">
        <f>'[1]Price List SEK'!J40*[1]FXcurves!AC5902</f>
        <v>125.68244597628164</v>
      </c>
      <c r="K40" s="125">
        <f>'[1]Price List SEK'!K40*[1]FXcurves!P5902</f>
        <v>3594.7100615941522</v>
      </c>
      <c r="L40" s="125">
        <f>'[1]Price List SEK'!L40*[1]FXcurves!AB5902</f>
        <v>43.566124545452702</v>
      </c>
      <c r="M40" s="125">
        <f>'[1]Price List SEK'!M40*[1]FXcurves!AM5902</f>
        <v>450.67685375505562</v>
      </c>
      <c r="N40" s="125">
        <f>'[1]Price List SEK'!N40*[1]FXcurves!U5902</f>
        <v>207.27167567695386</v>
      </c>
      <c r="O40" s="125">
        <f>'[1]Price List SEK'!O40*[1]FXcurves!K5902</f>
        <v>52683.063087300427</v>
      </c>
      <c r="P40" s="125">
        <f>'[1]Price List SEK'!P40*[1]FXcurves!N5902</f>
        <v>403475047.69937766</v>
      </c>
      <c r="Q40" s="125">
        <f>'[1]Price List SEK'!Q40</f>
        <v>2812509.8656355161</v>
      </c>
      <c r="R40" s="125">
        <f>'[1]Price List SEK'!R40*[1]FXcurves!V5902</f>
        <v>364154.0883654225</v>
      </c>
      <c r="S40" s="125">
        <f>'[1]Price List SEK'!S40*[1]FXcurves!J5902</f>
        <v>2267.9273332663684</v>
      </c>
      <c r="T40" s="126">
        <f>'[1]Price List SEK'!T40*[1]FXcurves!L5902</f>
        <v>53390.322865464608</v>
      </c>
    </row>
    <row r="41" spans="1:20" x14ac:dyDescent="0.2">
      <c r="A41" s="33">
        <v>44827</v>
      </c>
      <c r="B41" s="125">
        <f>'[1]Price List SEK'!B41*[1]FXcurves!AK5903</f>
        <v>2.8868503301679977</v>
      </c>
      <c r="C41" s="125">
        <f>'[1]Price List SEK'!C41*[1]FXcurves!AK5903</f>
        <v>13.893764874982878</v>
      </c>
      <c r="D41" s="125">
        <f>'[1]Price List SEK'!D41*[1]FXcurves!AD5903</f>
        <v>1.3111920152415217</v>
      </c>
      <c r="E41" s="125">
        <f>'[1]Price List SEK'!E41*[1]FXcurves!X5903</f>
        <v>1.8941648625456695</v>
      </c>
      <c r="F41" s="125">
        <f>'[1]Price List SEK'!F41*[1]FXcurves!H5903</f>
        <v>21.595792211540299</v>
      </c>
      <c r="G41" s="125">
        <f>'[1]Price List SEK'!G41*[1]FXcurves!H5903</f>
        <v>33.274827260830619</v>
      </c>
      <c r="H41" s="125">
        <f>'[1]Price List SEK'!H41*[1]FXcurves!G5903</f>
        <v>19.188091236997547</v>
      </c>
      <c r="I41" s="125">
        <f>'[1]Price List SEK'!I41*[1]FXcurves!AE5903</f>
        <v>1910.7529172033708</v>
      </c>
      <c r="J41" s="125">
        <f>'[1]Price List SEK'!J41*[1]FXcurves!AC5903</f>
        <v>123.77624132751218</v>
      </c>
      <c r="K41" s="125">
        <f>'[1]Price List SEK'!K41*[1]FXcurves!P5903</f>
        <v>3561.7642700790366</v>
      </c>
      <c r="L41" s="125">
        <f>'[1]Price List SEK'!L41*[1]FXcurves!AB5903</f>
        <v>43.61473295306012</v>
      </c>
      <c r="M41" s="125">
        <f>'[1]Price List SEK'!M41*[1]FXcurves!AM5903</f>
        <v>437.3082428038968</v>
      </c>
      <c r="N41" s="125">
        <f>'[1]Price List SEK'!N41*[1]FXcurves!U5903</f>
        <v>203.84600279934727</v>
      </c>
      <c r="O41" s="125">
        <f>'[1]Price List SEK'!O41*[1]FXcurves!K5903</f>
        <v>50105.471189293479</v>
      </c>
      <c r="P41" s="125">
        <f>'[1]Price List SEK'!P41*[1]FXcurves!N5903</f>
        <v>398795065.18562824</v>
      </c>
      <c r="Q41" s="125">
        <f>'[1]Price List SEK'!Q41</f>
        <v>2787890.7724281042</v>
      </c>
      <c r="R41" s="125">
        <f>'[1]Price List SEK'!R41*[1]FXcurves!V5903</f>
        <v>364068.48589052598</v>
      </c>
      <c r="S41" s="125">
        <f>'[1]Price List SEK'!S41*[1]FXcurves!J5903</f>
        <v>2178.0545427898319</v>
      </c>
      <c r="T41" s="126">
        <f>'[1]Price List SEK'!T41*[1]FXcurves!L5903</f>
        <v>52679.251513759387</v>
      </c>
    </row>
    <row r="42" spans="1:20" x14ac:dyDescent="0.2">
      <c r="A42" s="33">
        <v>44828</v>
      </c>
      <c r="B42" s="125">
        <f>'[1]Price List SEK'!B42*[1]FXcurves!AK5904</f>
        <v>2.8757338193010882</v>
      </c>
      <c r="C42" s="125">
        <f>'[1]Price List SEK'!C42*[1]FXcurves!AK5904</f>
        <v>13.840263594850338</v>
      </c>
      <c r="D42" s="125">
        <f>'[1]Price List SEK'!D42*[1]FXcurves!AD5904</f>
        <v>1.3163107562241794</v>
      </c>
      <c r="E42" s="125">
        <f>'[1]Price List SEK'!E42*[1]FXcurves!X5904</f>
        <v>1.9226425501819335</v>
      </c>
      <c r="F42" s="125">
        <f>'[1]Price List SEK'!F42*[1]FXcurves!H5904</f>
        <v>21.69728416193578</v>
      </c>
      <c r="G42" s="125">
        <f>'[1]Price List SEK'!G42*[1]FXcurves!H5904</f>
        <v>33.431206201908303</v>
      </c>
      <c r="H42" s="125">
        <f>'[1]Price List SEK'!H42*[1]FXcurves!G5904</f>
        <v>19.114251890795032</v>
      </c>
      <c r="I42" s="125">
        <f>'[1]Price List SEK'!I42*[1]FXcurves!AE5904</f>
        <v>1923.1021495674211</v>
      </c>
      <c r="J42" s="125">
        <f>'[1]Price List SEK'!J42*[1]FXcurves!AC5904</f>
        <v>123.22212029014347</v>
      </c>
      <c r="K42" s="125">
        <f>'[1]Price List SEK'!K42*[1]FXcurves!P5904</f>
        <v>3561.5296820692729</v>
      </c>
      <c r="L42" s="125">
        <f>'[1]Price List SEK'!L42*[1]FXcurves!AB5904</f>
        <v>43.771691139168709</v>
      </c>
      <c r="M42" s="125">
        <f>'[1]Price List SEK'!M42*[1]FXcurves!AM5904</f>
        <v>435.35050281637206</v>
      </c>
      <c r="N42" s="125">
        <f>'[1]Price List SEK'!N42*[1]FXcurves!U5904</f>
        <v>203.29399231612211</v>
      </c>
      <c r="O42" s="125">
        <f>'[1]Price List SEK'!O42*[1]FXcurves!K5904</f>
        <v>49090.853429231116</v>
      </c>
      <c r="P42" s="125">
        <f>'[1]Price List SEK'!P42*[1]FXcurves!N5904</f>
        <v>399386254.10236984</v>
      </c>
      <c r="Q42" s="125">
        <f>'[1]Price List SEK'!Q42</f>
        <v>2787890.7724281042</v>
      </c>
      <c r="R42" s="125">
        <f>'[1]Price List SEK'!R42*[1]FXcurves!V5904</f>
        <v>366336.20116870594</v>
      </c>
      <c r="S42" s="125">
        <f>'[1]Price List SEK'!S42*[1]FXcurves!J5904</f>
        <v>2149.50739403025</v>
      </c>
      <c r="T42" s="126">
        <f>'[1]Price List SEK'!T42*[1]FXcurves!L5904</f>
        <v>52446.08974211492</v>
      </c>
    </row>
    <row r="43" spans="1:20" x14ac:dyDescent="0.2">
      <c r="A43" s="33">
        <v>44829</v>
      </c>
      <c r="B43" s="125">
        <f>'[1]Price List SEK'!B43*[1]FXcurves!AK5905</f>
        <v>2.8664555009581547</v>
      </c>
      <c r="C43" s="125">
        <f>'[1]Price List SEK'!C43*[1]FXcurves!AK5905</f>
        <v>13.795609124147502</v>
      </c>
      <c r="D43" s="125">
        <f>'[1]Price List SEK'!D43*[1]FXcurves!AD5905</f>
        <v>1.3194116703708691</v>
      </c>
      <c r="E43" s="125">
        <f>'[1]Price List SEK'!E43*[1]FXcurves!X5905</f>
        <v>1.9196694274917119</v>
      </c>
      <c r="F43" s="125">
        <f>'[1]Price List SEK'!F43*[1]FXcurves!H5905</f>
        <v>21.746062966761702</v>
      </c>
      <c r="G43" s="125">
        <f>'[1]Price List SEK'!G43*[1]FXcurves!H5905</f>
        <v>33.506364653548943</v>
      </c>
      <c r="H43" s="125">
        <f>'[1]Price List SEK'!H43*[1]FXcurves!G5905</f>
        <v>19.217835640313719</v>
      </c>
      <c r="I43" s="125">
        <f>'[1]Price List SEK'!I43*[1]FXcurves!AE5905</f>
        <v>1934.7922486519926</v>
      </c>
      <c r="J43" s="125">
        <f>'[1]Price List SEK'!J43*[1]FXcurves!AC5905</f>
        <v>124.21056549011091</v>
      </c>
      <c r="K43" s="125">
        <f>'[1]Price List SEK'!K43*[1]FXcurves!P5905</f>
        <v>3562.5674130641737</v>
      </c>
      <c r="L43" s="125">
        <f>'[1]Price List SEK'!L43*[1]FXcurves!AB5905</f>
        <v>44.08013630817775</v>
      </c>
      <c r="M43" s="125">
        <f>'[1]Price List SEK'!M43*[1]FXcurves!AM5905</f>
        <v>434.97101385527378</v>
      </c>
      <c r="N43" s="125">
        <f>'[1]Price List SEK'!N43*[1]FXcurves!U5905</f>
        <v>203.44428584847859</v>
      </c>
      <c r="O43" s="125">
        <f>'[1]Price List SEK'!O43*[1]FXcurves!K5905</f>
        <v>49263.829016484873</v>
      </c>
      <c r="P43" s="125">
        <f>'[1]Price List SEK'!P43*[1]FXcurves!N5905</f>
        <v>398906201.24891239</v>
      </c>
      <c r="Q43" s="125">
        <f>'[1]Price List SEK'!Q43</f>
        <v>2787890.7724281042</v>
      </c>
      <c r="R43" s="125">
        <f>'[1]Price List SEK'!R43*[1]FXcurves!V5905</f>
        <v>365352.88668995217</v>
      </c>
      <c r="S43" s="125">
        <f>'[1]Price List SEK'!S43*[1]FXcurves!J5905</f>
        <v>2144.5036888616783</v>
      </c>
      <c r="T43" s="126">
        <f>'[1]Price List SEK'!T43*[1]FXcurves!L5905</f>
        <v>52401.708309575784</v>
      </c>
    </row>
    <row r="44" spans="1:20" x14ac:dyDescent="0.2">
      <c r="A44" s="33">
        <v>44830</v>
      </c>
      <c r="B44" s="125">
        <f>'[1]Price List SEK'!B44*[1]FXcurves!AK5904</f>
        <v>2.8563127676173155</v>
      </c>
      <c r="C44" s="125">
        <f>'[1]Price List SEK'!C44*[1]FXcurves!AK5904</f>
        <v>13.940558107750007</v>
      </c>
      <c r="D44" s="125">
        <f>'[1]Price List SEK'!D44*[1]FXcurves!AD5904</f>
        <v>1.3117649762016574</v>
      </c>
      <c r="E44" s="125">
        <f>'[1]Price List SEK'!E44*[1]FXcurves!X5904</f>
        <v>1.9077354860257285</v>
      </c>
      <c r="F44" s="125">
        <f>'[1]Price List SEK'!F44*[1]FXcurves!H5904</f>
        <v>21.500849434502584</v>
      </c>
      <c r="G44" s="125">
        <f>'[1]Price List SEK'!G44*[1]FXcurves!H5904</f>
        <v>33.670124835819749</v>
      </c>
      <c r="H44" s="125">
        <f>'[1]Price List SEK'!H44*[1]FXcurves!G5904</f>
        <v>19.031039435303324</v>
      </c>
      <c r="I44" s="125">
        <f>'[1]Price List SEK'!I44*[1]FXcurves!AE5904</f>
        <v>1929.7302660171633</v>
      </c>
      <c r="J44" s="125">
        <f>'[1]Price List SEK'!J44*[1]FXcurves!AC5904</f>
        <v>123.90558106419115</v>
      </c>
      <c r="K44" s="125">
        <f>'[1]Price List SEK'!K44*[1]FXcurves!P5904</f>
        <v>3574.5170683893671</v>
      </c>
      <c r="L44" s="125">
        <f>'[1]Price List SEK'!L44*[1]FXcurves!AB5904</f>
        <v>44.198315224723764</v>
      </c>
      <c r="M44" s="125">
        <f>'[1]Price List SEK'!M44*[1]FXcurves!AM5904</f>
        <v>439.59367929245224</v>
      </c>
      <c r="N44" s="125">
        <f>'[1]Price List SEK'!N44*[1]FXcurves!U5904</f>
        <v>203.81169578422578</v>
      </c>
      <c r="O44" s="125">
        <f>'[1]Price List SEK'!O44*[1]FXcurves!K5904</f>
        <v>49014.594487054754</v>
      </c>
      <c r="P44" s="125">
        <f>'[1]Price List SEK'!P44*[1]FXcurves!N5904</f>
        <v>396609151.87521422</v>
      </c>
      <c r="Q44" s="125">
        <f>'[1]Price List SEK'!Q44</f>
        <v>2762372.024289249</v>
      </c>
      <c r="R44" s="125">
        <f>'[1]Price List SEK'!R44*[1]FXcurves!V5904</f>
        <v>369760.19007360202</v>
      </c>
      <c r="S44" s="125">
        <f>'[1]Price List SEK'!S44*[1]FXcurves!J5904</f>
        <v>2167.2334687043081</v>
      </c>
      <c r="T44" s="126">
        <f>'[1]Price List SEK'!T44*[1]FXcurves!L5904</f>
        <v>52112.877462356118</v>
      </c>
    </row>
    <row r="45" spans="1:20" x14ac:dyDescent="0.2">
      <c r="A45" s="33">
        <v>44831</v>
      </c>
      <c r="B45" s="125">
        <f>'[1]Price List SEK'!B45*[1]FXcurves!AK5905</f>
        <v>2.8759853950291294</v>
      </c>
      <c r="C45" s="125">
        <f>'[1]Price List SEK'!C45*[1]FXcurves!AK5905</f>
        <v>13.928187070563844</v>
      </c>
      <c r="D45" s="125">
        <f>'[1]Price List SEK'!D45*[1]FXcurves!AD5905</f>
        <v>1.3164942476232366</v>
      </c>
      <c r="E45" s="125">
        <f>'[1]Price List SEK'!E45*[1]FXcurves!X5905</f>
        <v>1.8911596762617493</v>
      </c>
      <c r="F45" s="125">
        <f>'[1]Price List SEK'!F45*[1]FXcurves!H5905</f>
        <v>21.653626380636659</v>
      </c>
      <c r="G45" s="125">
        <f>'[1]Price List SEK'!G45*[1]FXcurves!H5905</f>
        <v>33.504422229166607</v>
      </c>
      <c r="H45" s="125">
        <f>'[1]Price List SEK'!H45*[1]FXcurves!G5905</f>
        <v>19.071920653003101</v>
      </c>
      <c r="I45" s="125">
        <f>'[1]Price List SEK'!I45*[1]FXcurves!AE5905</f>
        <v>1959.4125181382863</v>
      </c>
      <c r="J45" s="125">
        <f>'[1]Price List SEK'!J45*[1]FXcurves!AC5905</f>
        <v>124.88034608557599</v>
      </c>
      <c r="K45" s="125">
        <f>'[1]Price List SEK'!K45*[1]FXcurves!P5905</f>
        <v>3559.992658646448</v>
      </c>
      <c r="L45" s="125">
        <f>'[1]Price List SEK'!L45*[1]FXcurves!AB5905</f>
        <v>44.9035256822024</v>
      </c>
      <c r="M45" s="125">
        <f>'[1]Price List SEK'!M45*[1]FXcurves!AM5905</f>
        <v>435.23413251898074</v>
      </c>
      <c r="N45" s="125">
        <f>'[1]Price List SEK'!N45*[1]FXcurves!U5905</f>
        <v>202.01383289603058</v>
      </c>
      <c r="O45" s="125">
        <f>'[1]Price List SEK'!O45*[1]FXcurves!K5905</f>
        <v>49179.754824898439</v>
      </c>
      <c r="P45" s="125">
        <f>'[1]Price List SEK'!P45*[1]FXcurves!N5905</f>
        <v>398369228.684407</v>
      </c>
      <c r="Q45" s="125">
        <f>'[1]Price List SEK'!Q45</f>
        <v>2747583.8737811362</v>
      </c>
      <c r="R45" s="125">
        <f>'[1]Price List SEK'!R45*[1]FXcurves!V5905</f>
        <v>366572.25434337324</v>
      </c>
      <c r="S45" s="125">
        <f>'[1]Price List SEK'!S45*[1]FXcurves!J5905</f>
        <v>2145.6403533231387</v>
      </c>
      <c r="T45" s="126">
        <f>'[1]Price List SEK'!T45*[1]FXcurves!L5905</f>
        <v>52180.547558880331</v>
      </c>
    </row>
    <row r="46" spans="1:20" x14ac:dyDescent="0.2">
      <c r="A46" s="33">
        <v>44832</v>
      </c>
      <c r="B46" s="125">
        <f>'[1]Price List SEK'!B46*[1]FXcurves!AK5906</f>
        <v>2.9100426183696464</v>
      </c>
      <c r="C46" s="125">
        <f>'[1]Price List SEK'!C46*[1]FXcurves!AK5906</f>
        <v>14.200441090693275</v>
      </c>
      <c r="D46" s="125">
        <f>'[1]Price List SEK'!D46*[1]FXcurves!AD5906</f>
        <v>1.3258285481108383</v>
      </c>
      <c r="E46" s="125">
        <f>'[1]Price List SEK'!E46*[1]FXcurves!X5906</f>
        <v>1.9111999059111628</v>
      </c>
      <c r="F46" s="125">
        <f>'[1]Price List SEK'!F46*[1]FXcurves!H5906</f>
        <v>21.611671432703581</v>
      </c>
      <c r="G46" s="125">
        <f>'[1]Price List SEK'!G46*[1]FXcurves!H5906</f>
        <v>33.228720250962304</v>
      </c>
      <c r="H46" s="125">
        <f>'[1]Price List SEK'!H46*[1]FXcurves!G5906</f>
        <v>19.562816778528511</v>
      </c>
      <c r="I46" s="125">
        <f>'[1]Price List SEK'!I46*[1]FXcurves!AE5906</f>
        <v>1957.6830915148382</v>
      </c>
      <c r="J46" s="125">
        <f>'[1]Price List SEK'!J46*[1]FXcurves!AC5906</f>
        <v>125.4281825580976</v>
      </c>
      <c r="K46" s="125">
        <f>'[1]Price List SEK'!K46*[1]FXcurves!P5906</f>
        <v>3586.6749821918206</v>
      </c>
      <c r="L46" s="125">
        <f>'[1]Price List SEK'!L46*[1]FXcurves!AB5906</f>
        <v>44.711615230126213</v>
      </c>
      <c r="M46" s="125">
        <f>'[1]Price List SEK'!M46*[1]FXcurves!AM5906</f>
        <v>441.21122036206458</v>
      </c>
      <c r="N46" s="125">
        <f>'[1]Price List SEK'!N46*[1]FXcurves!U5906</f>
        <v>204.94119057956635</v>
      </c>
      <c r="O46" s="125">
        <f>'[1]Price List SEK'!O46*[1]FXcurves!K5906</f>
        <v>50675.714979121469</v>
      </c>
      <c r="P46" s="125">
        <f>'[1]Price List SEK'!P46*[1]FXcurves!N5906</f>
        <v>406436654.74031597</v>
      </c>
      <c r="Q46" s="125">
        <f>'[1]Price List SEK'!Q46</f>
        <v>2775737.1989535787</v>
      </c>
      <c r="R46" s="125">
        <f>'[1]Price List SEK'!R46*[1]FXcurves!V5906</f>
        <v>366288.68716831738</v>
      </c>
      <c r="S46" s="125">
        <f>'[1]Price List SEK'!S46*[1]FXcurves!J5906</f>
        <v>2212.1689720599752</v>
      </c>
      <c r="T46" s="126">
        <f>'[1]Price List SEK'!T46*[1]FXcurves!L5906</f>
        <v>53071.135757821874</v>
      </c>
    </row>
    <row r="47" spans="1:20" x14ac:dyDescent="0.2">
      <c r="A47" s="33">
        <v>44833</v>
      </c>
      <c r="B47" s="125">
        <f>'[1]Price List SEK'!B47*[1]FXcurves!AK5907</f>
        <v>2.9281767573617032</v>
      </c>
      <c r="C47" s="125">
        <f>'[1]Price List SEK'!C47*[1]FXcurves!AK5907</f>
        <v>14.266152931088936</v>
      </c>
      <c r="D47" s="125">
        <f>'[1]Price List SEK'!D47*[1]FXcurves!AD5907</f>
        <v>1.3168861728425947</v>
      </c>
      <c r="E47" s="125">
        <f>'[1]Price List SEK'!E47*[1]FXcurves!X5907</f>
        <v>1.9160600521316997</v>
      </c>
      <c r="F47" s="125">
        <f>'[1]Price List SEK'!F47*[1]FXcurves!H5907</f>
        <v>21.257127402530902</v>
      </c>
      <c r="G47" s="125">
        <f>'[1]Price List SEK'!G47*[1]FXcurves!H5907</f>
        <v>33.240040630455056</v>
      </c>
      <c r="H47" s="125">
        <f>'[1]Price List SEK'!H47*[1]FXcurves!G5907</f>
        <v>19.242144243362663</v>
      </c>
      <c r="I47" s="125">
        <f>'[1]Price List SEK'!I47*[1]FXcurves!AE5907</f>
        <v>1926.3240897379351</v>
      </c>
      <c r="J47" s="125">
        <f>'[1]Price List SEK'!J47*[1]FXcurves!AC5907</f>
        <v>125.32702304540146</v>
      </c>
      <c r="K47" s="125">
        <f>'[1]Price List SEK'!K47*[1]FXcurves!P5907</f>
        <v>3575.0388573388286</v>
      </c>
      <c r="L47" s="125">
        <f>'[1]Price List SEK'!L47*[1]FXcurves!AB5907</f>
        <v>44.542235622306094</v>
      </c>
      <c r="M47" s="125">
        <f>'[1]Price List SEK'!M47*[1]FXcurves!AM5907</f>
        <v>446.38960924830462</v>
      </c>
      <c r="N47" s="125">
        <f>'[1]Price List SEK'!N47*[1]FXcurves!U5907</f>
        <v>204.32622933268769</v>
      </c>
      <c r="O47" s="125">
        <f>'[1]Price List SEK'!O47*[1]FXcurves!K5907</f>
        <v>51628.218436100447</v>
      </c>
      <c r="P47" s="125">
        <f>'[1]Price List SEK'!P47*[1]FXcurves!N5907</f>
        <v>408637488.38184106</v>
      </c>
      <c r="Q47" s="125">
        <f>'[1]Price List SEK'!Q47</f>
        <v>2774201.0375448428</v>
      </c>
      <c r="R47" s="125">
        <f>'[1]Price List SEK'!R47*[1]FXcurves!V5907</f>
        <v>370422.11962296191</v>
      </c>
      <c r="S47" s="125">
        <f>'[1]Price List SEK'!S47*[1]FXcurves!J5907</f>
        <v>2238.3986409759214</v>
      </c>
      <c r="T47" s="126">
        <f>'[1]Price List SEK'!T47*[1]FXcurves!L5907</f>
        <v>53140.258577581604</v>
      </c>
    </row>
    <row r="48" spans="1:20" x14ac:dyDescent="0.2">
      <c r="A48" s="33">
        <v>44834</v>
      </c>
      <c r="B48" s="125">
        <f>'[1]Price List SEK'!B48*[1]FXcurves!AK5908</f>
        <v>2.9506743606511812</v>
      </c>
      <c r="C48" s="125">
        <f>'[1]Price List SEK'!C48*[1]FXcurves!AK5908</f>
        <v>14.338244035446888</v>
      </c>
      <c r="D48" s="125">
        <f>'[1]Price List SEK'!D48*[1]FXcurves!AD5908</f>
        <v>1.32058976012509</v>
      </c>
      <c r="E48" s="125">
        <f>'[1]Price List SEK'!E48*[1]FXcurves!X5908</f>
        <v>1.9737260260330036</v>
      </c>
      <c r="F48" s="125">
        <f>'[1]Price List SEK'!F48*[1]FXcurves!H5908</f>
        <v>21.496888303911472</v>
      </c>
      <c r="G48" s="125">
        <f>'[1]Price List SEK'!G48*[1]FXcurves!H5908</f>
        <v>33.981673807595115</v>
      </c>
      <c r="H48" s="125">
        <f>'[1]Price List SEK'!H48*[1]FXcurves!G5908</f>
        <v>19.267337025205954</v>
      </c>
      <c r="I48" s="125">
        <f>'[1]Price List SEK'!I48*[1]FXcurves!AE5908</f>
        <v>2051.8952842053463</v>
      </c>
      <c r="J48" s="125">
        <f>'[1]Price List SEK'!J48*[1]FXcurves!AC5908</f>
        <v>126.12912632539235</v>
      </c>
      <c r="K48" s="125">
        <f>'[1]Price List SEK'!K48*[1]FXcurves!P5908</f>
        <v>3575.5284444374497</v>
      </c>
      <c r="L48" s="125">
        <f>'[1]Price List SEK'!L48*[1]FXcurves!AB5908</f>
        <v>45.098336562253941</v>
      </c>
      <c r="M48" s="125">
        <f>'[1]Price List SEK'!M48*[1]FXcurves!AM5908</f>
        <v>454.14947228765891</v>
      </c>
      <c r="N48" s="125">
        <f>'[1]Price List SEK'!N48*[1]FXcurves!U5908</f>
        <v>207.43035933204413</v>
      </c>
      <c r="O48" s="125">
        <f>'[1]Price List SEK'!O48*[1]FXcurves!K5908</f>
        <v>52550.313831544678</v>
      </c>
      <c r="P48" s="125">
        <f>'[1]Price List SEK'!P48*[1]FXcurves!N5908</f>
        <v>412733426.17094779</v>
      </c>
      <c r="Q48" s="125">
        <f>'[1]Price List SEK'!Q48</f>
        <v>2769059.2649369002</v>
      </c>
      <c r="R48" s="125">
        <f>'[1]Price List SEK'!R48*[1]FXcurves!V5908</f>
        <v>371546.93970428524</v>
      </c>
      <c r="S48" s="125">
        <f>'[1]Price List SEK'!S48*[1]FXcurves!J5908</f>
        <v>2252.4343937626754</v>
      </c>
      <c r="T48" s="126">
        <f>'[1]Price List SEK'!T48*[1]FXcurves!L5908</f>
        <v>53898.030944667938</v>
      </c>
    </row>
    <row r="49" spans="1:20" x14ac:dyDescent="0.2">
      <c r="A49" s="33">
        <v>44835</v>
      </c>
      <c r="B49" s="125">
        <f>'[1]Price List SEK'!B49*[1]FXcurves!AK5909</f>
        <v>2.9667147308411574</v>
      </c>
      <c r="C49" s="125">
        <f>'[1]Price List SEK'!C49*[1]FXcurves!AK5909</f>
        <v>14.416189180892225</v>
      </c>
      <c r="D49" s="125">
        <f>'[1]Price List SEK'!D49*[1]FXcurves!AD5909</f>
        <v>1.3241025638337691</v>
      </c>
      <c r="E49" s="125">
        <f>'[1]Price List SEK'!E49*[1]FXcurves!X5909</f>
        <v>1.942162521270774</v>
      </c>
      <c r="F49" s="125">
        <f>'[1]Price List SEK'!F49*[1]FXcurves!H5909</f>
        <v>21.51488008367167</v>
      </c>
      <c r="G49" s="125">
        <f>'[1]Price List SEK'!G49*[1]FXcurves!H5909</f>
        <v>34.01011470482571</v>
      </c>
      <c r="H49" s="125">
        <f>'[1]Price List SEK'!H49*[1]FXcurves!G5909</f>
        <v>19.376951807707538</v>
      </c>
      <c r="I49" s="125">
        <f>'[1]Price List SEK'!I49*[1]FXcurves!AE5909</f>
        <v>2021.7397277311909</v>
      </c>
      <c r="J49" s="125">
        <f>'[1]Price List SEK'!J49*[1]FXcurves!AC5909</f>
        <v>126.89896591265892</v>
      </c>
      <c r="K49" s="125">
        <f>'[1]Price List SEK'!K49*[1]FXcurves!P5909</f>
        <v>3595.2084208073211</v>
      </c>
      <c r="L49" s="125">
        <f>'[1]Price List SEK'!L49*[1]FXcurves!AB5909</f>
        <v>45.011247521958246</v>
      </c>
      <c r="M49" s="125">
        <f>'[1]Price List SEK'!M49*[1]FXcurves!AM5909</f>
        <v>456.73319704229914</v>
      </c>
      <c r="N49" s="125">
        <f>'[1]Price List SEK'!N49*[1]FXcurves!U5909</f>
        <v>208.40852217091185</v>
      </c>
      <c r="O49" s="125">
        <f>'[1]Price List SEK'!O49*[1]FXcurves!K5909</f>
        <v>53616.44745712915</v>
      </c>
      <c r="P49" s="125">
        <f>'[1]Price List SEK'!P49*[1]FXcurves!N5909</f>
        <v>417126265.3959679</v>
      </c>
      <c r="Q49" s="125">
        <f>'[1]Price List SEK'!Q49</f>
        <v>2769059.2649369002</v>
      </c>
      <c r="R49" s="125">
        <f>'[1]Price List SEK'!R49*[1]FXcurves!V5909</f>
        <v>371434.34650959726</v>
      </c>
      <c r="S49" s="125">
        <f>'[1]Price List SEK'!S49*[1]FXcurves!J5909</f>
        <v>2271.0281180281672</v>
      </c>
      <c r="T49" s="126">
        <f>'[1]Price List SEK'!T49*[1]FXcurves!L5909</f>
        <v>54205.355484045198</v>
      </c>
    </row>
    <row r="50" spans="1:20" x14ac:dyDescent="0.2">
      <c r="A50" s="33">
        <v>44836</v>
      </c>
      <c r="B50" s="125">
        <f>'[1]Price List SEK'!B50*[1]FXcurves!AK5910</f>
        <v>2.9984250907756889</v>
      </c>
      <c r="C50" s="125">
        <f>'[1]Price List SEK'!C50*[1]FXcurves!AK5910</f>
        <v>14.570279678053298</v>
      </c>
      <c r="D50" s="125">
        <f>'[1]Price List SEK'!D50*[1]FXcurves!AD5910</f>
        <v>1.3210076958473527</v>
      </c>
      <c r="E50" s="125">
        <f>'[1]Price List SEK'!E50*[1]FXcurves!X5910</f>
        <v>1.9318125662613133</v>
      </c>
      <c r="F50" s="125">
        <f>'[1]Price List SEK'!F50*[1]FXcurves!H5910</f>
        <v>21.49873062369489</v>
      </c>
      <c r="G50" s="125">
        <f>'[1]Price List SEK'!G50*[1]FXcurves!H5910</f>
        <v>33.984586094668686</v>
      </c>
      <c r="H50" s="125">
        <f>'[1]Price List SEK'!H50*[1]FXcurves!G5910</f>
        <v>19.679384133809204</v>
      </c>
      <c r="I50" s="125">
        <f>'[1]Price List SEK'!I50*[1]FXcurves!AE5910</f>
        <v>2088.69634702133</v>
      </c>
      <c r="J50" s="125">
        <f>'[1]Price List SEK'!J50*[1]FXcurves!AC5910</f>
        <v>128.826496581855</v>
      </c>
      <c r="K50" s="125">
        <f>'[1]Price List SEK'!K50*[1]FXcurves!P5910</f>
        <v>3649.3952455407134</v>
      </c>
      <c r="L50" s="125">
        <f>'[1]Price List SEK'!L50*[1]FXcurves!AB5910</f>
        <v>44.823997104537028</v>
      </c>
      <c r="M50" s="125">
        <f>'[1]Price List SEK'!M50*[1]FXcurves!AM5910</f>
        <v>463.86181482285275</v>
      </c>
      <c r="N50" s="125">
        <f>'[1]Price List SEK'!N50*[1]FXcurves!U5910</f>
        <v>211.44940068966054</v>
      </c>
      <c r="O50" s="125">
        <f>'[1]Price List SEK'!O50*[1]FXcurves!K5910</f>
        <v>55179.520457854655</v>
      </c>
      <c r="P50" s="125">
        <f>'[1]Price List SEK'!P50*[1]FXcurves!N5910</f>
        <v>422113827.55825949</v>
      </c>
      <c r="Q50" s="125">
        <f>'[1]Price List SEK'!Q50</f>
        <v>2769059.2649369002</v>
      </c>
      <c r="R50" s="125">
        <f>'[1]Price List SEK'!R50*[1]FXcurves!V5910</f>
        <v>376063.38382901315</v>
      </c>
      <c r="S50" s="125">
        <f>'[1]Price List SEK'!S50*[1]FXcurves!J5910</f>
        <v>2343.8039000603021</v>
      </c>
      <c r="T50" s="126">
        <f>'[1]Price List SEK'!T50*[1]FXcurves!L5910</f>
        <v>55046.474791819506</v>
      </c>
    </row>
    <row r="51" spans="1:20" x14ac:dyDescent="0.2">
      <c r="A51" s="33">
        <v>44837</v>
      </c>
      <c r="B51" s="125">
        <f>'[1]Price List SEK'!B51*[1]FXcurves!AK5909</f>
        <v>2.9448992175875204</v>
      </c>
      <c r="C51" s="125">
        <f>'[1]Price List SEK'!C51*[1]FXcurves!AK5909</f>
        <v>14.382261765806236</v>
      </c>
      <c r="D51" s="125">
        <f>'[1]Price List SEK'!D51*[1]FXcurves!AD5909</f>
        <v>1.3192650548779545</v>
      </c>
      <c r="E51" s="125">
        <f>'[1]Price List SEK'!E51*[1]FXcurves!X5909</f>
        <v>1.9360380580872603</v>
      </c>
      <c r="F51" s="125">
        <f>'[1]Price List SEK'!F51*[1]FXcurves!H5909</f>
        <v>21.728879459408027</v>
      </c>
      <c r="G51" s="125">
        <f>'[1]Price List SEK'!G51*[1]FXcurves!H5909</f>
        <v>34.283779655204</v>
      </c>
      <c r="H51" s="125">
        <f>'[1]Price List SEK'!H51*[1]FXcurves!G5909</f>
        <v>19.463112883827836</v>
      </c>
      <c r="I51" s="125">
        <f>'[1]Price List SEK'!I51*[1]FXcurves!AE5909</f>
        <v>2004.0425813473523</v>
      </c>
      <c r="J51" s="125">
        <f>'[1]Price List SEK'!J51*[1]FXcurves!AC5909</f>
        <v>127.52668120842689</v>
      </c>
      <c r="K51" s="125">
        <f>'[1]Price List SEK'!K51*[1]FXcurves!P5909</f>
        <v>3624.8565779213768</v>
      </c>
      <c r="L51" s="125">
        <f>'[1]Price List SEK'!L51*[1]FXcurves!AB5909</f>
        <v>45.049352934243963</v>
      </c>
      <c r="M51" s="125">
        <f>'[1]Price List SEK'!M51*[1]FXcurves!AM5909</f>
        <v>455.47561659564849</v>
      </c>
      <c r="N51" s="125">
        <f>'[1]Price List SEK'!N51*[1]FXcurves!U5909</f>
        <v>206.43834790858108</v>
      </c>
      <c r="O51" s="125">
        <f>'[1]Price List SEK'!O51*[1]FXcurves!K5909</f>
        <v>53463.456963905599</v>
      </c>
      <c r="P51" s="125">
        <f>'[1]Price List SEK'!P51*[1]FXcurves!N5909</f>
        <v>418605635.12351614</v>
      </c>
      <c r="Q51" s="125">
        <f>'[1]Price List SEK'!Q51</f>
        <v>2779156.848174246</v>
      </c>
      <c r="R51" s="125">
        <f>'[1]Price List SEK'!R51*[1]FXcurves!V5909</f>
        <v>369074.46637382807</v>
      </c>
      <c r="S51" s="125">
        <f>'[1]Price List SEK'!S51*[1]FXcurves!J5909</f>
        <v>2255.0095923025142</v>
      </c>
      <c r="T51" s="126">
        <f>'[1]Price List SEK'!T51*[1]FXcurves!L5909</f>
        <v>54516.850643299418</v>
      </c>
    </row>
    <row r="52" spans="1:20" x14ac:dyDescent="0.2">
      <c r="A52" s="33">
        <v>44838</v>
      </c>
      <c r="B52" s="125">
        <f>'[1]Price List SEK'!B52*[1]FXcurves!AK5910</f>
        <v>2.9509181865085408</v>
      </c>
      <c r="C52" s="125">
        <f>'[1]Price List SEK'!C52*[1]FXcurves!AK5910</f>
        <v>14.581728209116584</v>
      </c>
      <c r="D52" s="125">
        <f>'[1]Price List SEK'!D52*[1]FXcurves!AD5910</f>
        <v>1.3101883604910809</v>
      </c>
      <c r="E52" s="125">
        <f>'[1]Price List SEK'!E52*[1]FXcurves!X5910</f>
        <v>1.943527062800237</v>
      </c>
      <c r="F52" s="125">
        <f>'[1]Price List SEK'!F52*[1]FXcurves!H5910</f>
        <v>21.783060859941312</v>
      </c>
      <c r="G52" s="125">
        <f>'[1]Price List SEK'!G52*[1]FXcurves!H5910</f>
        <v>34.317879884935429</v>
      </c>
      <c r="H52" s="125">
        <f>'[1]Price List SEK'!H52*[1]FXcurves!G5910</f>
        <v>19.765833958724855</v>
      </c>
      <c r="I52" s="125">
        <f>'[1]Price List SEK'!I52*[1]FXcurves!AE5910</f>
        <v>2075.6855638667212</v>
      </c>
      <c r="J52" s="125">
        <f>'[1]Price List SEK'!J52*[1]FXcurves!AC5910</f>
        <v>130.38896897216415</v>
      </c>
      <c r="K52" s="125">
        <f>'[1]Price List SEK'!K52*[1]FXcurves!P5910</f>
        <v>3668.6231611312237</v>
      </c>
      <c r="L52" s="125">
        <f>'[1]Price List SEK'!L52*[1]FXcurves!AB5910</f>
        <v>44.810199122847472</v>
      </c>
      <c r="M52" s="125">
        <f>'[1]Price List SEK'!M52*[1]FXcurves!AM5910</f>
        <v>458.25785600180336</v>
      </c>
      <c r="N52" s="125">
        <f>'[1]Price List SEK'!N52*[1]FXcurves!U5910</f>
        <v>207.47045538192432</v>
      </c>
      <c r="O52" s="125">
        <f>'[1]Price List SEK'!O52*[1]FXcurves!K5910</f>
        <v>54788.037624965487</v>
      </c>
      <c r="P52" s="125">
        <f>'[1]Price List SEK'!P52*[1]FXcurves!N5910</f>
        <v>424223671.11335272</v>
      </c>
      <c r="Q52" s="125">
        <f>'[1]Price List SEK'!Q52</f>
        <v>2754273.8767226478</v>
      </c>
      <c r="R52" s="125">
        <f>'[1]Price List SEK'!R52*[1]FXcurves!V5910</f>
        <v>372159.43366911239</v>
      </c>
      <c r="S52" s="125">
        <f>'[1]Price List SEK'!S52*[1]FXcurves!J5910</f>
        <v>2313.6495442027526</v>
      </c>
      <c r="T52" s="126">
        <f>'[1]Price List SEK'!T52*[1]FXcurves!L5910</f>
        <v>55249.120160717292</v>
      </c>
    </row>
    <row r="53" spans="1:20" x14ac:dyDescent="0.2">
      <c r="A53" s="33">
        <v>44839</v>
      </c>
      <c r="B53" s="125">
        <f>'[1]Price List SEK'!B53*[1]FXcurves!AK5911</f>
        <v>2.9252058492816793</v>
      </c>
      <c r="C53" s="125">
        <f>'[1]Price List SEK'!C53*[1]FXcurves!AK5911</f>
        <v>14.401496028541228</v>
      </c>
      <c r="D53" s="125">
        <f>'[1]Price List SEK'!D53*[1]FXcurves!AD5911</f>
        <v>1.3168894846670871</v>
      </c>
      <c r="E53" s="125">
        <f>'[1]Price List SEK'!E53*[1]FXcurves!X5911</f>
        <v>1.9524844762306754</v>
      </c>
      <c r="F53" s="125">
        <f>'[1]Price List SEK'!F53*[1]FXcurves!H5911</f>
        <v>21.732101513351427</v>
      </c>
      <c r="G53" s="125">
        <f>'[1]Price List SEK'!G53*[1]FXcurves!H5911</f>
        <v>34.169227097046011</v>
      </c>
      <c r="H53" s="125">
        <f>'[1]Price List SEK'!H53*[1]FXcurves!G5911</f>
        <v>19.712256205610842</v>
      </c>
      <c r="I53" s="125">
        <f>'[1]Price List SEK'!I53*[1]FXcurves!AE5911</f>
        <v>2087.6493706214533</v>
      </c>
      <c r="J53" s="125">
        <f>'[1]Price List SEK'!J53*[1]FXcurves!AC5911</f>
        <v>127.80763798968781</v>
      </c>
      <c r="K53" s="125">
        <f>'[1]Price List SEK'!K53*[1]FXcurves!P5911</f>
        <v>3603.5471241218243</v>
      </c>
      <c r="L53" s="125">
        <f>'[1]Price List SEK'!L53*[1]FXcurves!AB5911</f>
        <v>44.369810079847994</v>
      </c>
      <c r="M53" s="125">
        <f>'[1]Price List SEK'!M53*[1]FXcurves!AM5911</f>
        <v>456.47229675272922</v>
      </c>
      <c r="N53" s="125">
        <f>'[1]Price List SEK'!N53*[1]FXcurves!U5911</f>
        <v>204.2856149615406</v>
      </c>
      <c r="O53" s="125">
        <f>'[1]Price List SEK'!O53*[1]FXcurves!K5911</f>
        <v>53191.214782211602</v>
      </c>
      <c r="P53" s="125">
        <f>'[1]Price List SEK'!P53*[1]FXcurves!N5911</f>
        <v>420461438.14161235</v>
      </c>
      <c r="Q53" s="125">
        <f>'[1]Price List SEK'!Q53</f>
        <v>2778915.1954745324</v>
      </c>
      <c r="R53" s="125">
        <f>'[1]Price List SEK'!R53*[1]FXcurves!V5911</f>
        <v>373120.41758972307</v>
      </c>
      <c r="S53" s="125">
        <f>'[1]Price List SEK'!S53*[1]FXcurves!J5911</f>
        <v>2268.8710821148411</v>
      </c>
      <c r="T53" s="126">
        <f>'[1]Price List SEK'!T53*[1]FXcurves!L5911</f>
        <v>54311.890931824273</v>
      </c>
    </row>
    <row r="54" spans="1:20" x14ac:dyDescent="0.2">
      <c r="A54" s="33">
        <v>44840</v>
      </c>
      <c r="B54" s="125">
        <f>'[1]Price List SEK'!B54*[1]FXcurves!AK5912</f>
        <v>2.8761692983992022</v>
      </c>
      <c r="C54" s="125">
        <f>'[1]Price List SEK'!C54*[1]FXcurves!AK5912</f>
        <v>14.320447481124829</v>
      </c>
      <c r="D54" s="125">
        <f>'[1]Price List SEK'!D54*[1]FXcurves!AD5912</f>
        <v>1.3173701820974364</v>
      </c>
      <c r="E54" s="125">
        <f>'[1]Price List SEK'!E54*[1]FXcurves!X5912</f>
        <v>1.967213433892067</v>
      </c>
      <c r="F54" s="125">
        <f>'[1]Price List SEK'!F54*[1]FXcurves!H5912</f>
        <v>21.487913503759653</v>
      </c>
      <c r="G54" s="125">
        <f>'[1]Price List SEK'!G54*[1]FXcurves!H5912</f>
        <v>33.958960928613628</v>
      </c>
      <c r="H54" s="125">
        <f>'[1]Price List SEK'!H54*[1]FXcurves!G5912</f>
        <v>19.30335491346829</v>
      </c>
      <c r="I54" s="125">
        <f>'[1]Price List SEK'!I54*[1]FXcurves!AE5912</f>
        <v>2087.7236777055791</v>
      </c>
      <c r="J54" s="125">
        <f>'[1]Price List SEK'!J54*[1]FXcurves!AC5912</f>
        <v>124.81617095469741</v>
      </c>
      <c r="K54" s="125">
        <f>'[1]Price List SEK'!K54*[1]FXcurves!P5912</f>
        <v>3554.8435905301735</v>
      </c>
      <c r="L54" s="125">
        <f>'[1]Price List SEK'!L54*[1]FXcurves!AB5912</f>
        <v>44.435519332121387</v>
      </c>
      <c r="M54" s="125">
        <f>'[1]Price List SEK'!M54*[1]FXcurves!AM5912</f>
        <v>452.36004903938567</v>
      </c>
      <c r="N54" s="125">
        <f>'[1]Price List SEK'!N54*[1]FXcurves!U5912</f>
        <v>203.29377530519838</v>
      </c>
      <c r="O54" s="125">
        <f>'[1]Price List SEK'!O54*[1]FXcurves!K5912</f>
        <v>51728.613188764546</v>
      </c>
      <c r="P54" s="125">
        <f>'[1]Price List SEK'!P54*[1]FXcurves!N5912</f>
        <v>416287757.86463314</v>
      </c>
      <c r="Q54" s="125">
        <f>'[1]Price List SEK'!Q54</f>
        <v>2800998.0544456942</v>
      </c>
      <c r="R54" s="125">
        <f>'[1]Price List SEK'!R54*[1]FXcurves!V5912</f>
        <v>366124.99291220086</v>
      </c>
      <c r="S54" s="125">
        <f>'[1]Price List SEK'!S54*[1]FXcurves!J5912</f>
        <v>2195.3537775860236</v>
      </c>
      <c r="T54" s="126">
        <f>'[1]Price List SEK'!T54*[1]FXcurves!L5912</f>
        <v>53576.243004487718</v>
      </c>
    </row>
    <row r="55" spans="1:20" x14ac:dyDescent="0.2">
      <c r="A55" s="33">
        <v>44841</v>
      </c>
      <c r="B55" s="125">
        <f>'[1]Price List SEK'!B55*[1]FXcurves!AK5913</f>
        <v>2.8431238379056509</v>
      </c>
      <c r="C55" s="125">
        <f>'[1]Price List SEK'!C55*[1]FXcurves!AK5913</f>
        <v>14.303156156623153</v>
      </c>
      <c r="D55" s="125">
        <f>'[1]Price List SEK'!D55*[1]FXcurves!AD5913</f>
        <v>1.3152131808191379</v>
      </c>
      <c r="E55" s="125">
        <f>'[1]Price List SEK'!E55*[1]FXcurves!X5913</f>
        <v>1.9368729599335734</v>
      </c>
      <c r="F55" s="125">
        <f>'[1]Price List SEK'!F55*[1]FXcurves!H5913</f>
        <v>21.569741521424245</v>
      </c>
      <c r="G55" s="125">
        <f>'[1]Price List SEK'!G55*[1]FXcurves!H5913</f>
        <v>33.837816564445674</v>
      </c>
      <c r="H55" s="125">
        <f>'[1]Price List SEK'!H55*[1]FXcurves!G5913</f>
        <v>19.33227833062023</v>
      </c>
      <c r="I55" s="125">
        <f>'[1]Price List SEK'!I55*[1]FXcurves!AE5913</f>
        <v>2063.8767629012696</v>
      </c>
      <c r="J55" s="125">
        <f>'[1]Price List SEK'!J55*[1]FXcurves!AC5913</f>
        <v>122.83418192023181</v>
      </c>
      <c r="K55" s="125">
        <f>'[1]Price List SEK'!K55*[1]FXcurves!P5913</f>
        <v>3593.8547910409538</v>
      </c>
      <c r="L55" s="125">
        <f>'[1]Price List SEK'!L55*[1]FXcurves!AB5913</f>
        <v>43.717222226002619</v>
      </c>
      <c r="M55" s="125">
        <f>'[1]Price List SEK'!M55*[1]FXcurves!AM5913</f>
        <v>446.57259164958748</v>
      </c>
      <c r="N55" s="125">
        <f>'[1]Price List SEK'!N55*[1]FXcurves!U5913</f>
        <v>200.30948265347163</v>
      </c>
      <c r="O55" s="125">
        <f>'[1]Price List SEK'!O55*[1]FXcurves!K5913</f>
        <v>51110.63453997871</v>
      </c>
      <c r="P55" s="125">
        <f>'[1]Price List SEK'!P55*[1]FXcurves!N5913</f>
        <v>413467841.0180279</v>
      </c>
      <c r="Q55" s="125">
        <f>'[1]Price List SEK'!Q55</f>
        <v>2797767.3142239917</v>
      </c>
      <c r="R55" s="125">
        <f>'[1]Price List SEK'!R55*[1]FXcurves!V5913</f>
        <v>360925.89840155182</v>
      </c>
      <c r="S55" s="125">
        <f>'[1]Price List SEK'!S55*[1]FXcurves!J5913</f>
        <v>2178.5445101819159</v>
      </c>
      <c r="T55" s="126">
        <f>'[1]Price List SEK'!T55*[1]FXcurves!L5913</f>
        <v>53127.375195545399</v>
      </c>
    </row>
    <row r="56" spans="1:20" x14ac:dyDescent="0.2">
      <c r="A56" s="33">
        <v>44842</v>
      </c>
      <c r="B56" s="125">
        <f>'[1]Price List SEK'!B56*[1]FXcurves!AK5914</f>
        <v>2.8251341159819021</v>
      </c>
      <c r="C56" s="125">
        <f>'[1]Price List SEK'!C56*[1]FXcurves!AK5914</f>
        <v>14.21265366128368</v>
      </c>
      <c r="D56" s="125">
        <f>'[1]Price List SEK'!D56*[1]FXcurves!AD5914</f>
        <v>1.3087951131530826</v>
      </c>
      <c r="E56" s="125">
        <f>'[1]Price List SEK'!E56*[1]FXcurves!X5914</f>
        <v>1.91959771418892</v>
      </c>
      <c r="F56" s="125">
        <f>'[1]Price List SEK'!F56*[1]FXcurves!H5914</f>
        <v>21.483490782801621</v>
      </c>
      <c r="G56" s="125">
        <f>'[1]Price List SEK'!G56*[1]FXcurves!H5914</f>
        <v>33.70250958039297</v>
      </c>
      <c r="H56" s="125">
        <f>'[1]Price List SEK'!H56*[1]FXcurves!G5914</f>
        <v>19.270656065748721</v>
      </c>
      <c r="I56" s="125">
        <f>'[1]Price List SEK'!I56*[1]FXcurves!AE5914</f>
        <v>2116.9676506544511</v>
      </c>
      <c r="J56" s="125">
        <f>'[1]Price List SEK'!J56*[1]FXcurves!AC5914</f>
        <v>121.76138955882216</v>
      </c>
      <c r="K56" s="125">
        <f>'[1]Price List SEK'!K56*[1]FXcurves!P5914</f>
        <v>3543.110714396842</v>
      </c>
      <c r="L56" s="125">
        <f>'[1]Price List SEK'!L56*[1]FXcurves!AB5914</f>
        <v>43.475342567340235</v>
      </c>
      <c r="M56" s="125">
        <f>'[1]Price List SEK'!M56*[1]FXcurves!AM5914</f>
        <v>442.67237708677374</v>
      </c>
      <c r="N56" s="125">
        <f>'[1]Price List SEK'!N56*[1]FXcurves!U5914</f>
        <v>198.9381956899189</v>
      </c>
      <c r="O56" s="125">
        <f>'[1]Price List SEK'!O56*[1]FXcurves!K5914</f>
        <v>50531.694341580849</v>
      </c>
      <c r="P56" s="125">
        <f>'[1]Price List SEK'!P56*[1]FXcurves!N5914</f>
        <v>411469303.3502391</v>
      </c>
      <c r="Q56" s="125">
        <f>'[1]Price List SEK'!Q56</f>
        <v>2797767.3142239917</v>
      </c>
      <c r="R56" s="125">
        <f>'[1]Price List SEK'!R56*[1]FXcurves!V5914</f>
        <v>356613.87738412101</v>
      </c>
      <c r="S56" s="125">
        <f>'[1]Price List SEK'!S56*[1]FXcurves!J5914</f>
        <v>2150.4283967778388</v>
      </c>
      <c r="T56" s="126">
        <f>'[1]Price List SEK'!T56*[1]FXcurves!L5914</f>
        <v>52665.391366516458</v>
      </c>
    </row>
    <row r="57" spans="1:20" x14ac:dyDescent="0.2">
      <c r="A57" s="33">
        <v>44843</v>
      </c>
      <c r="B57" s="125">
        <f>'[1]Price List SEK'!B57*[1]FXcurves!AK5915</f>
        <v>2.8146798778042768</v>
      </c>
      <c r="C57" s="125">
        <f>'[1]Price List SEK'!C57*[1]FXcurves!AK5915</f>
        <v>14.160060594756102</v>
      </c>
      <c r="D57" s="125">
        <f>'[1]Price List SEK'!D57*[1]FXcurves!AD5915</f>
        <v>1.3011976373819722</v>
      </c>
      <c r="E57" s="125">
        <f>'[1]Price List SEK'!E57*[1]FXcurves!X5915</f>
        <v>1.921041339253172</v>
      </c>
      <c r="F57" s="125">
        <f>'[1]Price List SEK'!F57*[1]FXcurves!H5915</f>
        <v>21.392520215591432</v>
      </c>
      <c r="G57" s="125">
        <f>'[1]Price List SEK'!G57*[1]FXcurves!H5915</f>
        <v>33.559798302978521</v>
      </c>
      <c r="H57" s="125">
        <f>'[1]Price List SEK'!H57*[1]FXcurves!G5915</f>
        <v>19.20303621341856</v>
      </c>
      <c r="I57" s="125">
        <f>'[1]Price List SEK'!I57*[1]FXcurves!AE5915</f>
        <v>2163.0943732281544</v>
      </c>
      <c r="J57" s="125">
        <f>'[1]Price List SEK'!J57*[1]FXcurves!AC5915</f>
        <v>121.15460344464152</v>
      </c>
      <c r="K57" s="125">
        <f>'[1]Price List SEK'!K57*[1]FXcurves!P5915</f>
        <v>3520.5747398014355</v>
      </c>
      <c r="L57" s="125">
        <f>'[1]Price List SEK'!L57*[1]FXcurves!AB5915</f>
        <v>43.177395210828458</v>
      </c>
      <c r="M57" s="125">
        <f>'[1]Price List SEK'!M57*[1]FXcurves!AM5915</f>
        <v>440.46636208874497</v>
      </c>
      <c r="N57" s="125">
        <f>'[1]Price List SEK'!N57*[1]FXcurves!U5915</f>
        <v>197.69808947180255</v>
      </c>
      <c r="O57" s="125">
        <f>'[1]Price List SEK'!O57*[1]FXcurves!K5915</f>
        <v>49861.444092948252</v>
      </c>
      <c r="P57" s="125">
        <f>'[1]Price List SEK'!P57*[1]FXcurves!N5915</f>
        <v>410622172.22630107</v>
      </c>
      <c r="Q57" s="125">
        <f>'[1]Price List SEK'!Q57</f>
        <v>2797767.3142239917</v>
      </c>
      <c r="R57" s="125">
        <f>'[1]Price List SEK'!R57*[1]FXcurves!V5915</f>
        <v>357032.77351214964</v>
      </c>
      <c r="S57" s="125">
        <f>'[1]Price List SEK'!S57*[1]FXcurves!J5915</f>
        <v>2140.3737113254747</v>
      </c>
      <c r="T57" s="126">
        <f>'[1]Price List SEK'!T57*[1]FXcurves!L5915</f>
        <v>52404.273637548089</v>
      </c>
    </row>
    <row r="58" spans="1:20" x14ac:dyDescent="0.2">
      <c r="A58" s="33">
        <v>44844</v>
      </c>
      <c r="B58" s="125">
        <f>'[1]Price List SEK'!B58*[1]FXcurves!AK5914</f>
        <v>2.8376962876811866</v>
      </c>
      <c r="C58" s="125">
        <f>'[1]Price List SEK'!C58*[1]FXcurves!AK5914</f>
        <v>14.246004723916254</v>
      </c>
      <c r="D58" s="125">
        <f>'[1]Price List SEK'!D58*[1]FXcurves!AD5914</f>
        <v>1.3135677331410465</v>
      </c>
      <c r="E58" s="125">
        <f>'[1]Price List SEK'!E58*[1]FXcurves!X5914</f>
        <v>1.9315886259378261</v>
      </c>
      <c r="F58" s="125">
        <f>'[1]Price List SEK'!F58*[1]FXcurves!H5914</f>
        <v>21.576870394108237</v>
      </c>
      <c r="G58" s="125">
        <f>'[1]Price List SEK'!G58*[1]FXcurves!H5914</f>
        <v>33.939996853381381</v>
      </c>
      <c r="H58" s="125">
        <f>'[1]Price List SEK'!H58*[1]FXcurves!G5914</f>
        <v>19.331292636958342</v>
      </c>
      <c r="I58" s="125">
        <f>'[1]Price List SEK'!I58*[1]FXcurves!AE5914</f>
        <v>2127.8627841661068</v>
      </c>
      <c r="J58" s="125">
        <f>'[1]Price List SEK'!J58*[1]FXcurves!AC5914</f>
        <v>121.49918558021058</v>
      </c>
      <c r="K58" s="125">
        <f>'[1]Price List SEK'!K58*[1]FXcurves!P5914</f>
        <v>3531.2291595628099</v>
      </c>
      <c r="L58" s="125">
        <f>'[1]Price List SEK'!L58*[1]FXcurves!AB5914</f>
        <v>43.316508678809967</v>
      </c>
      <c r="M58" s="125">
        <f>'[1]Price List SEK'!M58*[1]FXcurves!AM5914</f>
        <v>447.07545123749583</v>
      </c>
      <c r="N58" s="125">
        <f>'[1]Price List SEK'!N58*[1]FXcurves!U5914</f>
        <v>198.7087354696848</v>
      </c>
      <c r="O58" s="125">
        <f>'[1]Price List SEK'!O58*[1]FXcurves!K5914</f>
        <v>50468.356669906141</v>
      </c>
      <c r="P58" s="125">
        <f>'[1]Price List SEK'!P58*[1]FXcurves!N5914</f>
        <v>414245312.00640345</v>
      </c>
      <c r="Q58" s="125">
        <f>'[1]Price List SEK'!Q58</f>
        <v>2806570.6998688858</v>
      </c>
      <c r="R58" s="125">
        <f>'[1]Price List SEK'!R58*[1]FXcurves!V5914</f>
        <v>353135.67079922382</v>
      </c>
      <c r="S58" s="125">
        <f>'[1]Price List SEK'!S58*[1]FXcurves!J5914</f>
        <v>2157.624967426234</v>
      </c>
      <c r="T58" s="126">
        <f>'[1]Price List SEK'!T58*[1]FXcurves!L5914</f>
        <v>52952.237388534646</v>
      </c>
    </row>
    <row r="59" spans="1:20" x14ac:dyDescent="0.2">
      <c r="A59" s="33">
        <v>44845</v>
      </c>
      <c r="B59" s="125">
        <f>'[1]Price List SEK'!B59*[1]FXcurves!AK5915</f>
        <v>2.8510756842846097</v>
      </c>
      <c r="C59" s="125">
        <f>'[1]Price List SEK'!C59*[1]FXcurves!AK5915</f>
        <v>14.281947688167783</v>
      </c>
      <c r="D59" s="125">
        <f>'[1]Price List SEK'!D59*[1]FXcurves!AD5915</f>
        <v>1.2990818817949612</v>
      </c>
      <c r="E59" s="125">
        <f>'[1]Price List SEK'!E59*[1]FXcurves!X5915</f>
        <v>1.9516884969535619</v>
      </c>
      <c r="F59" s="125">
        <f>'[1]Price List SEK'!F59*[1]FXcurves!H5915</f>
        <v>21.411305845742316</v>
      </c>
      <c r="G59" s="125">
        <f>'[1]Price List SEK'!G59*[1]FXcurves!H5915</f>
        <v>33.929659515316942</v>
      </c>
      <c r="H59" s="125">
        <f>'[1]Price List SEK'!H59*[1]FXcurves!G5915</f>
        <v>19.426170280030206</v>
      </c>
      <c r="I59" s="125">
        <f>'[1]Price List SEK'!I59*[1]FXcurves!AE5915</f>
        <v>2159.9782692061749</v>
      </c>
      <c r="J59" s="125">
        <f>'[1]Price List SEK'!J59*[1]FXcurves!AC5915</f>
        <v>121.81812896659525</v>
      </c>
      <c r="K59" s="125">
        <f>'[1]Price List SEK'!K59*[1]FXcurves!P5915</f>
        <v>3519.8093629155615</v>
      </c>
      <c r="L59" s="125">
        <f>'[1]Price List SEK'!L59*[1]FXcurves!AB5915</f>
        <v>42.621570761831869</v>
      </c>
      <c r="M59" s="125">
        <f>'[1]Price List SEK'!M59*[1]FXcurves!AM5915</f>
        <v>448.82735556556923</v>
      </c>
      <c r="N59" s="125">
        <f>'[1]Price List SEK'!N59*[1]FXcurves!U5915</f>
        <v>195.54405027202952</v>
      </c>
      <c r="O59" s="125">
        <f>'[1]Price List SEK'!O59*[1]FXcurves!K5915</f>
        <v>49597.090251680151</v>
      </c>
      <c r="P59" s="125">
        <f>'[1]Price List SEK'!P59*[1]FXcurves!N5915</f>
        <v>416966894.74875033</v>
      </c>
      <c r="Q59" s="125">
        <f>'[1]Price List SEK'!Q59</f>
        <v>2826628.0688294559</v>
      </c>
      <c r="R59" s="125">
        <f>'[1]Price List SEK'!R59*[1]FXcurves!V5915</f>
        <v>352152.74606515013</v>
      </c>
      <c r="S59" s="125">
        <f>'[1]Price List SEK'!S59*[1]FXcurves!J5915</f>
        <v>2160.7366289281986</v>
      </c>
      <c r="T59" s="126">
        <f>'[1]Price List SEK'!T59*[1]FXcurves!L5915</f>
        <v>52491.93065252962</v>
      </c>
    </row>
    <row r="60" spans="1:20" x14ac:dyDescent="0.2">
      <c r="A60" s="33">
        <v>44846</v>
      </c>
      <c r="B60" s="125">
        <f>'[1]Price List SEK'!B60*[1]FXcurves!AK5916</f>
        <v>2.8403989322209591</v>
      </c>
      <c r="C60" s="125">
        <f>'[1]Price List SEK'!C60*[1]FXcurves!AK5916</f>
        <v>14.3929228500363</v>
      </c>
      <c r="D60" s="125">
        <f>'[1]Price List SEK'!D60*[1]FXcurves!AD5916</f>
        <v>1.3151890009930303</v>
      </c>
      <c r="E60" s="125">
        <f>'[1]Price List SEK'!E60*[1]FXcurves!X5916</f>
        <v>1.9424204209305718</v>
      </c>
      <c r="F60" s="125">
        <f>'[1]Price List SEK'!F60*[1]FXcurves!H5916</f>
        <v>21.438548936768392</v>
      </c>
      <c r="G60" s="125">
        <f>'[1]Price List SEK'!G60*[1]FXcurves!H5916</f>
        <v>33.897981562200243</v>
      </c>
      <c r="H60" s="125">
        <f>'[1]Price List SEK'!H60*[1]FXcurves!G5916</f>
        <v>19.349119815861293</v>
      </c>
      <c r="I60" s="125">
        <f>'[1]Price List SEK'!I60*[1]FXcurves!AE5916</f>
        <v>2157.8081741530777</v>
      </c>
      <c r="J60" s="125">
        <f>'[1]Price List SEK'!J60*[1]FXcurves!AC5916</f>
        <v>123.17719305580856</v>
      </c>
      <c r="K60" s="125">
        <f>'[1]Price List SEK'!K60*[1]FXcurves!P5916</f>
        <v>3522.4178406384185</v>
      </c>
      <c r="L60" s="125">
        <f>'[1]Price List SEK'!L60*[1]FXcurves!AB5916</f>
        <v>42.614691596836479</v>
      </c>
      <c r="M60" s="125">
        <f>'[1]Price List SEK'!M60*[1]FXcurves!AM5916</f>
        <v>447.89141270770773</v>
      </c>
      <c r="N60" s="125">
        <f>'[1]Price List SEK'!N60*[1]FXcurves!U5916</f>
        <v>197.40399529598636</v>
      </c>
      <c r="O60" s="125">
        <f>'[1]Price List SEK'!O60*[1]FXcurves!K5916</f>
        <v>50830.326487431535</v>
      </c>
      <c r="P60" s="125">
        <f>'[1]Price List SEK'!P60*[1]FXcurves!N5916</f>
        <v>420024624.95602703</v>
      </c>
      <c r="Q60" s="125">
        <f>'[1]Price List SEK'!Q60</f>
        <v>2832412.9761374444</v>
      </c>
      <c r="R60" s="125">
        <f>'[1]Price List SEK'!R60*[1]FXcurves!V5916</f>
        <v>349833.22489641776</v>
      </c>
      <c r="S60" s="125">
        <f>'[1]Price List SEK'!S60*[1]FXcurves!J5916</f>
        <v>2151.4730244781513</v>
      </c>
      <c r="T60" s="126">
        <f>'[1]Price List SEK'!T60*[1]FXcurves!L5916</f>
        <v>52130.009683646902</v>
      </c>
    </row>
    <row r="61" spans="1:20" x14ac:dyDescent="0.2">
      <c r="A61" s="33">
        <v>44847</v>
      </c>
      <c r="B61" s="125">
        <f>'[1]Price List SEK'!B61*[1]FXcurves!AK5917</f>
        <v>2.8842570315269418</v>
      </c>
      <c r="C61" s="125">
        <f>'[1]Price List SEK'!C61*[1]FXcurves!AK5917</f>
        <v>14.671801096797706</v>
      </c>
      <c r="D61" s="125">
        <f>'[1]Price List SEK'!D61*[1]FXcurves!AD5917</f>
        <v>1.3229959716061228</v>
      </c>
      <c r="E61" s="125">
        <f>'[1]Price List SEK'!E61*[1]FXcurves!X5917</f>
        <v>1.9229489712187526</v>
      </c>
      <c r="F61" s="125">
        <f>'[1]Price List SEK'!F61*[1]FXcurves!H5917</f>
        <v>21.575578913404502</v>
      </c>
      <c r="G61" s="125">
        <f>'[1]Price List SEK'!G61*[1]FXcurves!H5917</f>
        <v>33.805979678687223</v>
      </c>
      <c r="H61" s="125">
        <f>'[1]Price List SEK'!H61*[1]FXcurves!G5917</f>
        <v>19.333775816634649</v>
      </c>
      <c r="I61" s="125">
        <f>'[1]Price List SEK'!I61*[1]FXcurves!AE5917</f>
        <v>2166.1033069655318</v>
      </c>
      <c r="J61" s="125">
        <f>'[1]Price List SEK'!J61*[1]FXcurves!AC5917</f>
        <v>124.88812916545055</v>
      </c>
      <c r="K61" s="125">
        <f>'[1]Price List SEK'!K61*[1]FXcurves!P5917</f>
        <v>3525.7766464994675</v>
      </c>
      <c r="L61" s="125">
        <f>'[1]Price List SEK'!L61*[1]FXcurves!AB5917</f>
        <v>42.520425350026542</v>
      </c>
      <c r="M61" s="125">
        <f>'[1]Price List SEK'!M61*[1]FXcurves!AM5917</f>
        <v>453.79683087379635</v>
      </c>
      <c r="N61" s="125">
        <f>'[1]Price List SEK'!N61*[1]FXcurves!U5917</f>
        <v>200.2097021907276</v>
      </c>
      <c r="O61" s="125">
        <f>'[1]Price List SEK'!O61*[1]FXcurves!K5917</f>
        <v>52015.924476696673</v>
      </c>
      <c r="P61" s="125">
        <f>'[1]Price List SEK'!P61*[1]FXcurves!N5917</f>
        <v>423881320.90117973</v>
      </c>
      <c r="Q61" s="125">
        <f>'[1]Price List SEK'!Q61</f>
        <v>2839059.4465869288</v>
      </c>
      <c r="R61" s="125">
        <f>'[1]Price List SEK'!R61*[1]FXcurves!V5917</f>
        <v>350640.58050442248</v>
      </c>
      <c r="S61" s="125">
        <f>'[1]Price List SEK'!S61*[1]FXcurves!J5917</f>
        <v>2170.8948525577998</v>
      </c>
      <c r="T61" s="126">
        <f>'[1]Price List SEK'!T61*[1]FXcurves!L5917</f>
        <v>52388.669532474865</v>
      </c>
    </row>
    <row r="62" spans="1:20" x14ac:dyDescent="0.2">
      <c r="A62" s="33">
        <v>44848</v>
      </c>
      <c r="B62" s="125">
        <f>'[1]Price List SEK'!B62*[1]FXcurves!AK5918</f>
        <v>2.8967917772854181</v>
      </c>
      <c r="C62" s="125">
        <f>'[1]Price List SEK'!C62*[1]FXcurves!AK5918</f>
        <v>14.665208998294323</v>
      </c>
      <c r="D62" s="125">
        <f>'[1]Price List SEK'!D62*[1]FXcurves!AD5918</f>
        <v>1.3280668570081327</v>
      </c>
      <c r="E62" s="125">
        <f>'[1]Price List SEK'!E62*[1]FXcurves!X5918</f>
        <v>1.9280248756363378</v>
      </c>
      <c r="F62" s="125">
        <f>'[1]Price List SEK'!F62*[1]FXcurves!H5918</f>
        <v>21.822006813402343</v>
      </c>
      <c r="G62" s="125">
        <f>'[1]Price List SEK'!G62*[1]FXcurves!H5918</f>
        <v>33.849616830170277</v>
      </c>
      <c r="H62" s="125">
        <f>'[1]Price List SEK'!H62*[1]FXcurves!G5918</f>
        <v>19.219178582185425</v>
      </c>
      <c r="I62" s="125">
        <f>'[1]Price List SEK'!I62*[1]FXcurves!AE5918</f>
        <v>2096.9745045784789</v>
      </c>
      <c r="J62" s="125">
        <f>'[1]Price List SEK'!J62*[1]FXcurves!AC5918</f>
        <v>123.84846717411243</v>
      </c>
      <c r="K62" s="125">
        <f>'[1]Price List SEK'!K62*[1]FXcurves!P5918</f>
        <v>3550.7222964948078</v>
      </c>
      <c r="L62" s="125">
        <f>'[1]Price List SEK'!L62*[1]FXcurves!AB5918</f>
        <v>42.953642183386869</v>
      </c>
      <c r="M62" s="125">
        <f>'[1]Price List SEK'!M62*[1]FXcurves!AM5918</f>
        <v>447.80457459297236</v>
      </c>
      <c r="N62" s="125">
        <f>'[1]Price List SEK'!N62*[1]FXcurves!U5918</f>
        <v>200.37453970739017</v>
      </c>
      <c r="O62" s="125">
        <f>'[1]Price List SEK'!O62*[1]FXcurves!K5918</f>
        <v>51298.20579344096</v>
      </c>
      <c r="P62" s="125">
        <f>'[1]Price List SEK'!P62*[1]FXcurves!N5918</f>
        <v>427812176.37828672</v>
      </c>
      <c r="Q62" s="125">
        <f>'[1]Price List SEK'!Q62</f>
        <v>2823009.037907389</v>
      </c>
      <c r="R62" s="125">
        <f>'[1]Price List SEK'!R62*[1]FXcurves!V5918</f>
        <v>354253.83344700723</v>
      </c>
      <c r="S62" s="125">
        <f>'[1]Price List SEK'!S62*[1]FXcurves!J5918</f>
        <v>2132.7571626261124</v>
      </c>
      <c r="T62" s="126">
        <f>'[1]Price List SEK'!T62*[1]FXcurves!L5918</f>
        <v>52178.891532989808</v>
      </c>
    </row>
    <row r="63" spans="1:20" x14ac:dyDescent="0.2">
      <c r="A63" s="33">
        <v>44849</v>
      </c>
      <c r="B63" s="125">
        <f>'[1]Price List SEK'!B63*[1]FXcurves!AK5919</f>
        <v>2.9406679805055309</v>
      </c>
      <c r="C63" s="125">
        <f>'[1]Price List SEK'!C63*[1]FXcurves!AK5919</f>
        <v>14.887335315870923</v>
      </c>
      <c r="D63" s="125">
        <f>'[1]Price List SEK'!D63*[1]FXcurves!AD5919</f>
        <v>1.332279213019214</v>
      </c>
      <c r="E63" s="125">
        <f>'[1]Price List SEK'!E63*[1]FXcurves!X5919</f>
        <v>1.9316249409174198</v>
      </c>
      <c r="F63" s="125">
        <f>'[1]Price List SEK'!F63*[1]FXcurves!H5919</f>
        <v>21.837127763179911</v>
      </c>
      <c r="G63" s="125">
        <f>'[1]Price List SEK'!G63*[1]FXcurves!H5919</f>
        <v>33.873071976182082</v>
      </c>
      <c r="H63" s="125">
        <f>'[1]Price List SEK'!H63*[1]FXcurves!G5919</f>
        <v>19.521679135140268</v>
      </c>
      <c r="I63" s="125">
        <f>'[1]Price List SEK'!I63*[1]FXcurves!AE5919</f>
        <v>2107.7549619944407</v>
      </c>
      <c r="J63" s="125">
        <f>'[1]Price List SEK'!J63*[1]FXcurves!AC5919</f>
        <v>125.70860836017732</v>
      </c>
      <c r="K63" s="125">
        <f>'[1]Price List SEK'!K63*[1]FXcurves!P5919</f>
        <v>3596.6551524871329</v>
      </c>
      <c r="L63" s="125">
        <f>'[1]Price List SEK'!L63*[1]FXcurves!AB5919</f>
        <v>43.022919450991793</v>
      </c>
      <c r="M63" s="125">
        <f>'[1]Price List SEK'!M63*[1]FXcurves!AM5919</f>
        <v>454.53037226746125</v>
      </c>
      <c r="N63" s="125">
        <f>'[1]Price List SEK'!N63*[1]FXcurves!U5919</f>
        <v>203.10244996295719</v>
      </c>
      <c r="O63" s="125">
        <f>'[1]Price List SEK'!O63*[1]FXcurves!K5919</f>
        <v>52921.728811949928</v>
      </c>
      <c r="P63" s="125">
        <f>'[1]Price List SEK'!P63*[1]FXcurves!N5919</f>
        <v>435926791.52179581</v>
      </c>
      <c r="Q63" s="125">
        <f>'[1]Price List SEK'!Q63</f>
        <v>2823009.037907389</v>
      </c>
      <c r="R63" s="125">
        <f>'[1]Price List SEK'!R63*[1]FXcurves!V5919</f>
        <v>357944.26971558621</v>
      </c>
      <c r="S63" s="125">
        <f>'[1]Price List SEK'!S63*[1]FXcurves!J5919</f>
        <v>2191.2959094397243</v>
      </c>
      <c r="T63" s="126">
        <f>'[1]Price List SEK'!T63*[1]FXcurves!L5919</f>
        <v>52963.941446208453</v>
      </c>
    </row>
    <row r="64" spans="1:20" x14ac:dyDescent="0.2">
      <c r="A64" s="33">
        <v>44850</v>
      </c>
      <c r="B64" s="125">
        <f>'[1]Price List SEK'!B64*[1]FXcurves!AK5920</f>
        <v>2.9600156922110927</v>
      </c>
      <c r="C64" s="125">
        <f>'[1]Price List SEK'!C64*[1]FXcurves!AK5920</f>
        <v>14.985284446362693</v>
      </c>
      <c r="D64" s="125">
        <f>'[1]Price List SEK'!D64*[1]FXcurves!AD5920</f>
        <v>1.3359809598533339</v>
      </c>
      <c r="E64" s="125">
        <f>'[1]Price List SEK'!E64*[1]FXcurves!X5920</f>
        <v>1.9472860679463206</v>
      </c>
      <c r="F64" s="125">
        <f>'[1]Price List SEK'!F64*[1]FXcurves!H5920</f>
        <v>21.904138849664783</v>
      </c>
      <c r="G64" s="125">
        <f>'[1]Price List SEK'!G64*[1]FXcurves!H5920</f>
        <v>33.977017484965131</v>
      </c>
      <c r="H64" s="125">
        <f>'[1]Price List SEK'!H64*[1]FXcurves!G5920</f>
        <v>19.637505085106127</v>
      </c>
      <c r="I64" s="125">
        <f>'[1]Price List SEK'!I64*[1]FXcurves!AE5920</f>
        <v>2099.5542079357342</v>
      </c>
      <c r="J64" s="125">
        <f>'[1]Price List SEK'!J64*[1]FXcurves!AC5920</f>
        <v>126.35786636452967</v>
      </c>
      <c r="K64" s="125">
        <f>'[1]Price List SEK'!K64*[1]FXcurves!P5920</f>
        <v>3620.5106773232301</v>
      </c>
      <c r="L64" s="125">
        <f>'[1]Price List SEK'!L64*[1]FXcurves!AB5920</f>
        <v>43.06046334824142</v>
      </c>
      <c r="M64" s="125">
        <f>'[1]Price List SEK'!M64*[1]FXcurves!AM5920</f>
        <v>456.87792416756946</v>
      </c>
      <c r="N64" s="125">
        <f>'[1]Price List SEK'!N64*[1]FXcurves!U5920</f>
        <v>204.10534968994446</v>
      </c>
      <c r="O64" s="125">
        <f>'[1]Price List SEK'!O64*[1]FXcurves!K5920</f>
        <v>53031.063914483617</v>
      </c>
      <c r="P64" s="125">
        <f>'[1]Price List SEK'!P64*[1]FXcurves!N5920</f>
        <v>437612320.93082565</v>
      </c>
      <c r="Q64" s="125">
        <f>'[1]Price List SEK'!Q64</f>
        <v>2823009.037907389</v>
      </c>
      <c r="R64" s="125">
        <f>'[1]Price List SEK'!R64*[1]FXcurves!V5920</f>
        <v>360639.33495996596</v>
      </c>
      <c r="S64" s="125">
        <f>'[1]Price List SEK'!S64*[1]FXcurves!J5920</f>
        <v>2205.747919646677</v>
      </c>
      <c r="T64" s="126">
        <f>'[1]Price List SEK'!T64*[1]FXcurves!L5920</f>
        <v>53235.454266190209</v>
      </c>
    </row>
    <row r="65" spans="1:20" x14ac:dyDescent="0.2">
      <c r="A65" s="33">
        <v>44851</v>
      </c>
      <c r="B65" s="125">
        <f>'[1]Price List SEK'!B65*[1]FXcurves!AK5919</f>
        <v>2.9649184205639463</v>
      </c>
      <c r="C65" s="125">
        <f>'[1]Price List SEK'!C65*[1]FXcurves!AK5919</f>
        <v>14.825501890285008</v>
      </c>
      <c r="D65" s="125">
        <f>'[1]Price List SEK'!D65*[1]FXcurves!AD5919</f>
        <v>1.3266124637638379</v>
      </c>
      <c r="E65" s="125">
        <f>'[1]Price List SEK'!E65*[1]FXcurves!X5919</f>
        <v>1.927658494634632</v>
      </c>
      <c r="F65" s="125">
        <f>'[1]Price List SEK'!F65*[1]FXcurves!H5919</f>
        <v>21.956065324805127</v>
      </c>
      <c r="G65" s="125">
        <f>'[1]Price List SEK'!G65*[1]FXcurves!H5919</f>
        <v>34.176119966697762</v>
      </c>
      <c r="H65" s="125">
        <f>'[1]Price List SEK'!H65*[1]FXcurves!G5919</f>
        <v>19.391793113826054</v>
      </c>
      <c r="I65" s="125">
        <f>'[1]Price List SEK'!I65*[1]FXcurves!AE5919</f>
        <v>2113.5440698010148</v>
      </c>
      <c r="J65" s="125">
        <f>'[1]Price List SEK'!J65*[1]FXcurves!AC5919</f>
        <v>124.79679044063332</v>
      </c>
      <c r="K65" s="125">
        <f>'[1]Price List SEK'!K65*[1]FXcurves!P5919</f>
        <v>3593.5856782953529</v>
      </c>
      <c r="L65" s="125">
        <f>'[1]Price List SEK'!L65*[1]FXcurves!AB5919</f>
        <v>42.999109506528505</v>
      </c>
      <c r="M65" s="125">
        <f>'[1]Price List SEK'!M65*[1]FXcurves!AM5919</f>
        <v>454.82426039857114</v>
      </c>
      <c r="N65" s="125">
        <f>'[1]Price List SEK'!N65*[1]FXcurves!U5919</f>
        <v>202.70570462919395</v>
      </c>
      <c r="O65" s="125">
        <f>'[1]Price List SEK'!O65*[1]FXcurves!K5919</f>
        <v>52818.350201969333</v>
      </c>
      <c r="P65" s="125">
        <f>'[1]Price List SEK'!P65*[1]FXcurves!N5919</f>
        <v>435903502.2822488</v>
      </c>
      <c r="Q65" s="125">
        <f>'[1]Price List SEK'!Q65</f>
        <v>2840078.5747475582</v>
      </c>
      <c r="R65" s="125">
        <f>'[1]Price List SEK'!R65*[1]FXcurves!V5919</f>
        <v>360860.2896772282</v>
      </c>
      <c r="S65" s="125">
        <f>'[1]Price List SEK'!S65*[1]FXcurves!J5919</f>
        <v>2209.3665962545565</v>
      </c>
      <c r="T65" s="126">
        <f>'[1]Price List SEK'!T65*[1]FXcurves!L5919</f>
        <v>53458.972915369399</v>
      </c>
    </row>
    <row r="66" spans="1:20" x14ac:dyDescent="0.2">
      <c r="A66" s="33">
        <v>44852</v>
      </c>
      <c r="B66" s="125">
        <f>'[1]Price List SEK'!B66*[1]FXcurves!AK5920</f>
        <v>2.9821771447324128</v>
      </c>
      <c r="C66" s="125">
        <f>'[1]Price List SEK'!C66*[1]FXcurves!AK5920</f>
        <v>15.067000466622945</v>
      </c>
      <c r="D66" s="125">
        <f>'[1]Price List SEK'!D66*[1]FXcurves!AD5920</f>
        <v>1.3402046332479856</v>
      </c>
      <c r="E66" s="125">
        <f>'[1]Price List SEK'!E66*[1]FXcurves!X5920</f>
        <v>1.9272486860576443</v>
      </c>
      <c r="F66" s="125">
        <f>'[1]Price List SEK'!F66*[1]FXcurves!H5920</f>
        <v>22.1301796602291</v>
      </c>
      <c r="G66" s="125">
        <f>'[1]Price List SEK'!G66*[1]FXcurves!H5920</f>
        <v>34.351154071772577</v>
      </c>
      <c r="H66" s="125">
        <f>'[1]Price List SEK'!H66*[1]FXcurves!G5920</f>
        <v>19.47069395069957</v>
      </c>
      <c r="I66" s="125">
        <f>'[1]Price List SEK'!I66*[1]FXcurves!AE5920</f>
        <v>2115.7349196698888</v>
      </c>
      <c r="J66" s="125">
        <f>'[1]Price List SEK'!J66*[1]FXcurves!AC5920</f>
        <v>124.2805771206568</v>
      </c>
      <c r="K66" s="125">
        <f>'[1]Price List SEK'!K66*[1]FXcurves!P5920</f>
        <v>3583.947313001584</v>
      </c>
      <c r="L66" s="125">
        <f>'[1]Price List SEK'!L66*[1]FXcurves!AB5920</f>
        <v>42.638396388540443</v>
      </c>
      <c r="M66" s="125">
        <f>'[1]Price List SEK'!M66*[1]FXcurves!AM5920</f>
        <v>453.12578053377808</v>
      </c>
      <c r="N66" s="125">
        <f>'[1]Price List SEK'!N66*[1]FXcurves!U5920</f>
        <v>205.24393281339485</v>
      </c>
      <c r="O66" s="125">
        <f>'[1]Price List SEK'!O66*[1]FXcurves!K5920</f>
        <v>53104.597498437157</v>
      </c>
      <c r="P66" s="125">
        <f>'[1]Price List SEK'!P66*[1]FXcurves!N5920</f>
        <v>440191097.25295401</v>
      </c>
      <c r="Q66" s="125">
        <f>'[1]Price List SEK'!Q66</f>
        <v>2855547.2766834442</v>
      </c>
      <c r="R66" s="125">
        <f>'[1]Price List SEK'!R66*[1]FXcurves!V5920</f>
        <v>363666.95967351698</v>
      </c>
      <c r="S66" s="125">
        <f>'[1]Price List SEK'!S66*[1]FXcurves!J5920</f>
        <v>2245.3911694626436</v>
      </c>
      <c r="T66" s="126">
        <f>'[1]Price List SEK'!T66*[1]FXcurves!L5920</f>
        <v>53617.313432757648</v>
      </c>
    </row>
    <row r="67" spans="1:20" x14ac:dyDescent="0.2">
      <c r="A67" s="33">
        <v>44853</v>
      </c>
      <c r="B67" s="125">
        <f>'[1]Price List SEK'!B67*[1]FXcurves!AK5921</f>
        <v>2.9364437027843051</v>
      </c>
      <c r="C67" s="125">
        <f>'[1]Price List SEK'!C67*[1]FXcurves!AK5921</f>
        <v>14.844895823132294</v>
      </c>
      <c r="D67" s="125">
        <f>'[1]Price List SEK'!D67*[1]FXcurves!AD5921</f>
        <v>1.3219597368224836</v>
      </c>
      <c r="E67" s="125">
        <f>'[1]Price List SEK'!E67*[1]FXcurves!X5921</f>
        <v>1.9246201324460253</v>
      </c>
      <c r="F67" s="125">
        <f>'[1]Price List SEK'!F67*[1]FXcurves!H5921</f>
        <v>22.065425524332252</v>
      </c>
      <c r="G67" s="125">
        <f>'[1]Price List SEK'!G67*[1]FXcurves!H5921</f>
        <v>34.288277000900848</v>
      </c>
      <c r="H67" s="125">
        <f>'[1]Price List SEK'!H67*[1]FXcurves!G5921</f>
        <v>19.315786004772981</v>
      </c>
      <c r="I67" s="125">
        <f>'[1]Price List SEK'!I67*[1]FXcurves!AE5921</f>
        <v>2061.2879426386285</v>
      </c>
      <c r="J67" s="125">
        <f>'[1]Price List SEK'!J67*[1]FXcurves!AC5921</f>
        <v>123.74925893439779</v>
      </c>
      <c r="K67" s="125">
        <f>'[1]Price List SEK'!K67*[1]FXcurves!P5921</f>
        <v>3573.4982287505063</v>
      </c>
      <c r="L67" s="125">
        <f>'[1]Price List SEK'!L67*[1]FXcurves!AB5921</f>
        <v>42.575649853250987</v>
      </c>
      <c r="M67" s="125">
        <f>'[1]Price List SEK'!M67*[1]FXcurves!AM5921</f>
        <v>445.14377567955569</v>
      </c>
      <c r="N67" s="125">
        <f>'[1]Price List SEK'!N67*[1]FXcurves!U5921</f>
        <v>201.71762724233776</v>
      </c>
      <c r="O67" s="125">
        <f>'[1]Price List SEK'!O67*[1]FXcurves!K5921</f>
        <v>51762.551873013814</v>
      </c>
      <c r="P67" s="125">
        <f>'[1]Price List SEK'!P67*[1]FXcurves!N5921</f>
        <v>437851993.69420296</v>
      </c>
      <c r="Q67" s="125">
        <f>'[1]Price List SEK'!Q67</f>
        <v>2873955.777346557</v>
      </c>
      <c r="R67" s="125">
        <f>'[1]Price List SEK'!R67*[1]FXcurves!V5921</f>
        <v>359536.87465402595</v>
      </c>
      <c r="S67" s="125">
        <f>'[1]Price List SEK'!S67*[1]FXcurves!J5921</f>
        <v>2200.6853874595095</v>
      </c>
      <c r="T67" s="126">
        <f>'[1]Price List SEK'!T67*[1]FXcurves!L5921</f>
        <v>53341.765744649987</v>
      </c>
    </row>
    <row r="68" spans="1:20" x14ac:dyDescent="0.2">
      <c r="A68" s="33">
        <v>44854</v>
      </c>
      <c r="B68" s="125">
        <f>'[1]Price List SEK'!B68*[1]FXcurves!AK5922</f>
        <v>2.9351893167443599</v>
      </c>
      <c r="C68" s="125">
        <f>'[1]Price List SEK'!C68*[1]FXcurves!AK5922</f>
        <v>14.922835252353467</v>
      </c>
      <c r="D68" s="125">
        <f>'[1]Price List SEK'!D68*[1]FXcurves!AD5922</f>
        <v>1.3037282382334046</v>
      </c>
      <c r="E68" s="125">
        <f>'[1]Price List SEK'!E68*[1]FXcurves!X5922</f>
        <v>1.9354594564801573</v>
      </c>
      <c r="F68" s="125">
        <f>'[1]Price List SEK'!F68*[1]FXcurves!H5922</f>
        <v>21.858122335936162</v>
      </c>
      <c r="G68" s="125">
        <f>'[1]Price List SEK'!G68*[1]FXcurves!H5922</f>
        <v>34.221769797218514</v>
      </c>
      <c r="H68" s="125">
        <f>'[1]Price List SEK'!H68*[1]FXcurves!G5922</f>
        <v>19.022208562203129</v>
      </c>
      <c r="I68" s="125">
        <f>'[1]Price List SEK'!I68*[1]FXcurves!AE5922</f>
        <v>2074.3075765165013</v>
      </c>
      <c r="J68" s="125">
        <f>'[1]Price List SEK'!J68*[1]FXcurves!AC5922</f>
        <v>123.91141408282242</v>
      </c>
      <c r="K68" s="125">
        <f>'[1]Price List SEK'!K68*[1]FXcurves!P5922</f>
        <v>3543.2195505276418</v>
      </c>
      <c r="L68" s="125">
        <f>'[1]Price List SEK'!L68*[1]FXcurves!AB5922</f>
        <v>42.05404976629152</v>
      </c>
      <c r="M68" s="125">
        <f>'[1]Price List SEK'!M68*[1]FXcurves!AM5922</f>
        <v>444.08599845646029</v>
      </c>
      <c r="N68" s="125">
        <f>'[1]Price List SEK'!N68*[1]FXcurves!U5922</f>
        <v>201.4523507836283</v>
      </c>
      <c r="O68" s="125">
        <f>'[1]Price List SEK'!O68*[1]FXcurves!K5922</f>
        <v>51282.745321353512</v>
      </c>
      <c r="P68" s="125">
        <f>'[1]Price List SEK'!P68*[1]FXcurves!N5922</f>
        <v>442213675.08775711</v>
      </c>
      <c r="Q68" s="125">
        <f>'[1]Price List SEK'!Q68</f>
        <v>2894207.3232625443</v>
      </c>
      <c r="R68" s="125">
        <f>'[1]Price List SEK'!R68*[1]FXcurves!V5922</f>
        <v>357058.60243863129</v>
      </c>
      <c r="S68" s="125">
        <f>'[1]Price List SEK'!S68*[1]FXcurves!J5922</f>
        <v>2213.3006468471863</v>
      </c>
      <c r="T68" s="126">
        <f>'[1]Price List SEK'!T68*[1]FXcurves!L5922</f>
        <v>53433.471324193124</v>
      </c>
    </row>
    <row r="69" spans="1:20" x14ac:dyDescent="0.2">
      <c r="A69" s="33">
        <v>44855</v>
      </c>
      <c r="B69" s="125">
        <f>'[1]Price List SEK'!B69*[1]FXcurves!AK5923</f>
        <v>2.9537872549254147</v>
      </c>
      <c r="C69" s="125">
        <f>'[1]Price List SEK'!C69*[1]FXcurves!AK5923</f>
        <v>15.035385911848671</v>
      </c>
      <c r="D69" s="125">
        <f>'[1]Price List SEK'!D69*[1]FXcurves!AD5923</f>
        <v>1.2895968937650424</v>
      </c>
      <c r="E69" s="125">
        <f>'[1]Price List SEK'!E69*[1]FXcurves!X5923</f>
        <v>1.9067201509547518</v>
      </c>
      <c r="F69" s="125">
        <f>'[1]Price List SEK'!F69*[1]FXcurves!H5923</f>
        <v>21.667972315065278</v>
      </c>
      <c r="G69" s="125">
        <f>'[1]Price List SEK'!G69*[1]FXcurves!H5923</f>
        <v>34.367718996748771</v>
      </c>
      <c r="H69" s="125">
        <f>'[1]Price List SEK'!H69*[1]FXcurves!G5923</f>
        <v>19.130503297901626</v>
      </c>
      <c r="I69" s="125">
        <f>'[1]Price List SEK'!I69*[1]FXcurves!AE5923</f>
        <v>2090.0171184145743</v>
      </c>
      <c r="J69" s="125">
        <f>'[1]Price List SEK'!J69*[1]FXcurves!AC5923</f>
        <v>125.38560150401058</v>
      </c>
      <c r="K69" s="125">
        <f>'[1]Price List SEK'!K69*[1]FXcurves!P5923</f>
        <v>3524.137545210237</v>
      </c>
      <c r="L69" s="125">
        <f>'[1]Price List SEK'!L69*[1]FXcurves!AB5923</f>
        <v>42.062996610545731</v>
      </c>
      <c r="M69" s="125">
        <f>'[1]Price List SEK'!M69*[1]FXcurves!AM5923</f>
        <v>445.84170794647849</v>
      </c>
      <c r="N69" s="125">
        <f>'[1]Price List SEK'!N69*[1]FXcurves!U5923</f>
        <v>200.90794746414349</v>
      </c>
      <c r="O69" s="125">
        <f>'[1]Price List SEK'!O69*[1]FXcurves!K5923</f>
        <v>51947.019598983243</v>
      </c>
      <c r="P69" s="125">
        <f>'[1]Price List SEK'!P69*[1]FXcurves!N5923</f>
        <v>446654824.10962433</v>
      </c>
      <c r="Q69" s="125">
        <f>'[1]Price List SEK'!Q69</f>
        <v>2915180.4146872824</v>
      </c>
      <c r="R69" s="125">
        <f>'[1]Price List SEK'!R69*[1]FXcurves!V5923</f>
        <v>355679.98913264379</v>
      </c>
      <c r="S69" s="125">
        <f>'[1]Price List SEK'!S69*[1]FXcurves!J5923</f>
        <v>2249.8582325575612</v>
      </c>
      <c r="T69" s="126">
        <f>'[1]Price List SEK'!T69*[1]FXcurves!L5923</f>
        <v>53995.331420581781</v>
      </c>
    </row>
    <row r="70" spans="1:20" x14ac:dyDescent="0.2">
      <c r="A70" s="33">
        <v>44856</v>
      </c>
      <c r="B70" s="125">
        <f>'[1]Price List SEK'!B70*[1]FXcurves!AK5924</f>
        <v>2.9847026232865312</v>
      </c>
      <c r="C70" s="125">
        <f>'[1]Price List SEK'!C70*[1]FXcurves!AK5924</f>
        <v>15.192751508555492</v>
      </c>
      <c r="D70" s="125">
        <f>'[1]Price List SEK'!D70*[1]FXcurves!AD5924</f>
        <v>1.291424713758871</v>
      </c>
      <c r="E70" s="125">
        <f>'[1]Price List SEK'!E70*[1]FXcurves!X5924</f>
        <v>1.9184864395574706</v>
      </c>
      <c r="F70" s="125">
        <f>'[1]Price List SEK'!F70*[1]FXcurves!H5924</f>
        <v>21.706005157703789</v>
      </c>
      <c r="G70" s="125">
        <f>'[1]Price List SEK'!G70*[1]FXcurves!H5924</f>
        <v>34.428043148424891</v>
      </c>
      <c r="H70" s="125">
        <f>'[1]Price List SEK'!H70*[1]FXcurves!G5924</f>
        <v>19.252892046874987</v>
      </c>
      <c r="I70" s="125">
        <f>'[1]Price List SEK'!I70*[1]FXcurves!AE5924</f>
        <v>2108.8270123314423</v>
      </c>
      <c r="J70" s="125">
        <f>'[1]Price List SEK'!J70*[1]FXcurves!AC5924</f>
        <v>125.7881559874417</v>
      </c>
      <c r="K70" s="125">
        <f>'[1]Price List SEK'!K70*[1]FXcurves!P5924</f>
        <v>3544.6622658427414</v>
      </c>
      <c r="L70" s="125">
        <f>'[1]Price List SEK'!L70*[1]FXcurves!AB5924</f>
        <v>42.256477582684113</v>
      </c>
      <c r="M70" s="125">
        <f>'[1]Price List SEK'!M70*[1]FXcurves!AM5924</f>
        <v>447.27309700775515</v>
      </c>
      <c r="N70" s="125">
        <f>'[1]Price List SEK'!N70*[1]FXcurves!U5924</f>
        <v>201.76749755954339</v>
      </c>
      <c r="O70" s="125">
        <f>'[1]Price List SEK'!O70*[1]FXcurves!K5924</f>
        <v>51989.299509297904</v>
      </c>
      <c r="P70" s="125">
        <f>'[1]Price List SEK'!P70*[1]FXcurves!N5924</f>
        <v>446798740.72062719</v>
      </c>
      <c r="Q70" s="125">
        <f>'[1]Price List SEK'!Q70</f>
        <v>2915180.4146872824</v>
      </c>
      <c r="R70" s="125">
        <f>'[1]Price List SEK'!R70*[1]FXcurves!V5924</f>
        <v>357054.9054789088</v>
      </c>
      <c r="S70" s="125">
        <f>'[1]Price List SEK'!S70*[1]FXcurves!J5924</f>
        <v>2260.286255361214</v>
      </c>
      <c r="T70" s="126">
        <f>'[1]Price List SEK'!T70*[1]FXcurves!L5924</f>
        <v>54172.135701280924</v>
      </c>
    </row>
    <row r="71" spans="1:20" x14ac:dyDescent="0.2">
      <c r="A71" s="33">
        <v>44857</v>
      </c>
      <c r="B71" s="125">
        <f>'[1]Price List SEK'!B71*[1]FXcurves!AK5925</f>
        <v>3.0314376627049073</v>
      </c>
      <c r="C71" s="125">
        <f>'[1]Price List SEK'!C71*[1]FXcurves!AK5925</f>
        <v>15.430642491424701</v>
      </c>
      <c r="D71" s="125">
        <f>'[1]Price List SEK'!D71*[1]FXcurves!AD5925</f>
        <v>1.2984022043991628</v>
      </c>
      <c r="E71" s="125">
        <f>'[1]Price List SEK'!E71*[1]FXcurves!X5925</f>
        <v>1.9276681549369024</v>
      </c>
      <c r="F71" s="125">
        <f>'[1]Price List SEK'!F71*[1]FXcurves!H5925</f>
        <v>21.892049485426405</v>
      </c>
      <c r="G71" s="125">
        <f>'[1]Price List SEK'!G71*[1]FXcurves!H5925</f>
        <v>34.723129328300814</v>
      </c>
      <c r="H71" s="125">
        <f>'[1]Price List SEK'!H71*[1]FXcurves!G5925</f>
        <v>19.600575412998769</v>
      </c>
      <c r="I71" s="125">
        <f>'[1]Price List SEK'!I71*[1]FXcurves!AE5925</f>
        <v>2145.1671926495819</v>
      </c>
      <c r="J71" s="125">
        <f>'[1]Price List SEK'!J71*[1]FXcurves!AC5925</f>
        <v>127.95578957888368</v>
      </c>
      <c r="K71" s="125">
        <f>'[1]Price List SEK'!K71*[1]FXcurves!P5925</f>
        <v>3595.7661929548181</v>
      </c>
      <c r="L71" s="125">
        <f>'[1]Price List SEK'!L71*[1]FXcurves!AB5925</f>
        <v>42.408856446387702</v>
      </c>
      <c r="M71" s="125">
        <f>'[1]Price List SEK'!M71*[1]FXcurves!AM5925</f>
        <v>454.98069222617221</v>
      </c>
      <c r="N71" s="125">
        <f>'[1]Price List SEK'!N71*[1]FXcurves!U5925</f>
        <v>204.8344391041652</v>
      </c>
      <c r="O71" s="125">
        <f>'[1]Price List SEK'!O71*[1]FXcurves!K5925</f>
        <v>53785.773464735372</v>
      </c>
      <c r="P71" s="125">
        <f>'[1]Price List SEK'!P71*[1]FXcurves!N5925</f>
        <v>455518850.48058581</v>
      </c>
      <c r="Q71" s="125">
        <f>'[1]Price List SEK'!Q71</f>
        <v>2915180.4146872824</v>
      </c>
      <c r="R71" s="125">
        <f>'[1]Price List SEK'!R71*[1]FXcurves!V5925</f>
        <v>362168.62830457371</v>
      </c>
      <c r="S71" s="125">
        <f>'[1]Price List SEK'!S71*[1]FXcurves!J5925</f>
        <v>2320.1936326454888</v>
      </c>
      <c r="T71" s="126">
        <f>'[1]Price List SEK'!T71*[1]FXcurves!L5925</f>
        <v>55105.652375759986</v>
      </c>
    </row>
    <row r="72" spans="1:20" x14ac:dyDescent="0.2">
      <c r="A72" s="33">
        <v>44858</v>
      </c>
      <c r="B72" s="125">
        <f>'[1]Price List SEK'!B72*[1]FXcurves!AK5924</f>
        <v>2.9743951776518665</v>
      </c>
      <c r="C72" s="125">
        <f>'[1]Price List SEK'!C72*[1]FXcurves!AK5924</f>
        <v>15.103821882259524</v>
      </c>
      <c r="D72" s="125">
        <f>'[1]Price List SEK'!D72*[1]FXcurves!AD5924</f>
        <v>1.284898596267013</v>
      </c>
      <c r="E72" s="125">
        <f>'[1]Price List SEK'!E72*[1]FXcurves!X5924</f>
        <v>1.9130121830456925</v>
      </c>
      <c r="F72" s="125">
        <f>'[1]Price List SEK'!F72*[1]FXcurves!H5924</f>
        <v>21.837252153273798</v>
      </c>
      <c r="G72" s="125">
        <f>'[1]Price List SEK'!G72*[1]FXcurves!H5924</f>
        <v>34.767041469179524</v>
      </c>
      <c r="H72" s="125">
        <f>'[1]Price List SEK'!H72*[1]FXcurves!G5924</f>
        <v>19.365455530787401</v>
      </c>
      <c r="I72" s="125">
        <f>'[1]Price List SEK'!I72*[1]FXcurves!AE5924</f>
        <v>2091.4219674693923</v>
      </c>
      <c r="J72" s="125">
        <f>'[1]Price List SEK'!J72*[1]FXcurves!AC5924</f>
        <v>126.05816974145858</v>
      </c>
      <c r="K72" s="125">
        <f>'[1]Price List SEK'!K72*[1]FXcurves!P5924</f>
        <v>3548.7264881941251</v>
      </c>
      <c r="L72" s="125">
        <f>'[1]Price List SEK'!L72*[1]FXcurves!AB5924</f>
        <v>42.473953728270615</v>
      </c>
      <c r="M72" s="125">
        <f>'[1]Price List SEK'!M72*[1]FXcurves!AM5924</f>
        <v>444.74447225247985</v>
      </c>
      <c r="N72" s="125">
        <f>'[1]Price List SEK'!N72*[1]FXcurves!U5924</f>
        <v>203.51209542885277</v>
      </c>
      <c r="O72" s="125">
        <f>'[1]Price List SEK'!O72*[1]FXcurves!K5924</f>
        <v>51950.129489119674</v>
      </c>
      <c r="P72" s="125">
        <f>'[1]Price List SEK'!P72*[1]FXcurves!N5924</f>
        <v>446908910.27313364</v>
      </c>
      <c r="Q72" s="125">
        <f>'[1]Price List SEK'!Q72</f>
        <v>2909485.8293840718</v>
      </c>
      <c r="R72" s="125">
        <f>'[1]Price List SEK'!R72*[1]FXcurves!V5924</f>
        <v>359749.44722450245</v>
      </c>
      <c r="S72" s="125">
        <f>'[1]Price List SEK'!S72*[1]FXcurves!J5924</f>
        <v>2255.6449278313698</v>
      </c>
      <c r="T72" s="126">
        <f>'[1]Price List SEK'!T72*[1]FXcurves!L5924</f>
        <v>53920.04974925729</v>
      </c>
    </row>
    <row r="73" spans="1:20" x14ac:dyDescent="0.2">
      <c r="A73" s="33">
        <v>44859</v>
      </c>
      <c r="B73" s="125">
        <f>'[1]Price List SEK'!B73*[1]FXcurves!AK5925</f>
        <v>3.0295682364893386</v>
      </c>
      <c r="C73" s="125">
        <f>'[1]Price List SEK'!C73*[1]FXcurves!AK5925</f>
        <v>15.344102932937053</v>
      </c>
      <c r="D73" s="125">
        <f>'[1]Price List SEK'!D73*[1]FXcurves!AD5925</f>
        <v>1.2867336313062334</v>
      </c>
      <c r="E73" s="125">
        <f>'[1]Price List SEK'!E73*[1]FXcurves!X5925</f>
        <v>1.9086098340473705</v>
      </c>
      <c r="F73" s="125">
        <f>'[1]Price List SEK'!F73*[1]FXcurves!H5925</f>
        <v>21.842644509290967</v>
      </c>
      <c r="G73" s="125">
        <f>'[1]Price List SEK'!G73*[1]FXcurves!H5925</f>
        <v>34.74406809750603</v>
      </c>
      <c r="H73" s="125">
        <f>'[1]Price List SEK'!H73*[1]FXcurves!G5925</f>
        <v>19.905355542655606</v>
      </c>
      <c r="I73" s="125">
        <f>'[1]Price List SEK'!I73*[1]FXcurves!AE5925</f>
        <v>2133.7309445574242</v>
      </c>
      <c r="J73" s="125">
        <f>'[1]Price List SEK'!J73*[1]FXcurves!AC5925</f>
        <v>128.21078260787286</v>
      </c>
      <c r="K73" s="125">
        <f>'[1]Price List SEK'!K73*[1]FXcurves!P5925</f>
        <v>3593.9368645557274</v>
      </c>
      <c r="L73" s="125">
        <f>'[1]Price List SEK'!L73*[1]FXcurves!AB5925</f>
        <v>42.833712354583263</v>
      </c>
      <c r="M73" s="125">
        <f>'[1]Price List SEK'!M73*[1]FXcurves!AM5925</f>
        <v>452.74625018775561</v>
      </c>
      <c r="N73" s="125">
        <f>'[1]Price List SEK'!N73*[1]FXcurves!U5925</f>
        <v>208.12339879437121</v>
      </c>
      <c r="O73" s="125">
        <f>'[1]Price List SEK'!O73*[1]FXcurves!K5925</f>
        <v>53376.910915640416</v>
      </c>
      <c r="P73" s="125">
        <f>'[1]Price List SEK'!P73*[1]FXcurves!N5925</f>
        <v>459251877.61949021</v>
      </c>
      <c r="Q73" s="125">
        <f>'[1]Price List SEK'!Q73</f>
        <v>2885763.5558820255</v>
      </c>
      <c r="R73" s="125">
        <f>'[1]Price List SEK'!R73*[1]FXcurves!V5925</f>
        <v>368239.36259566061</v>
      </c>
      <c r="S73" s="125">
        <f>'[1]Price List SEK'!S73*[1]FXcurves!J5925</f>
        <v>2319.2418186058185</v>
      </c>
      <c r="T73" s="126">
        <f>'[1]Price List SEK'!T73*[1]FXcurves!L5925</f>
        <v>54676.259483943664</v>
      </c>
    </row>
    <row r="74" spans="1:20" x14ac:dyDescent="0.2">
      <c r="A74" s="33">
        <v>44860</v>
      </c>
      <c r="B74" s="125">
        <f>'[1]Price List SEK'!B74*[1]FXcurves!AK5926</f>
        <v>3.0618107791311164</v>
      </c>
      <c r="C74" s="125">
        <f>'[1]Price List SEK'!C74*[1]FXcurves!AK5926</f>
        <v>15.44114307883803</v>
      </c>
      <c r="D74" s="125">
        <f>'[1]Price List SEK'!D74*[1]FXcurves!AD5926</f>
        <v>1.274977352262662</v>
      </c>
      <c r="E74" s="125">
        <f>'[1]Price List SEK'!E74*[1]FXcurves!X5926</f>
        <v>1.921335426282099</v>
      </c>
      <c r="F74" s="125">
        <f>'[1]Price List SEK'!F74*[1]FXcurves!H5926</f>
        <v>21.615396457209773</v>
      </c>
      <c r="G74" s="125">
        <f>'[1]Price List SEK'!G74*[1]FXcurves!H5926</f>
        <v>34.809537286977097</v>
      </c>
      <c r="H74" s="125">
        <f>'[1]Price List SEK'!H74*[1]FXcurves!G5926</f>
        <v>19.809339896898095</v>
      </c>
      <c r="I74" s="125">
        <f>'[1]Price List SEK'!I74*[1]FXcurves!AE5926</f>
        <v>2159.7041721780784</v>
      </c>
      <c r="J74" s="125">
        <f>'[1]Price List SEK'!J74*[1]FXcurves!AC5926</f>
        <v>130.55058700164042</v>
      </c>
      <c r="K74" s="125">
        <f>'[1]Price List SEK'!K74*[1]FXcurves!P5926</f>
        <v>3594.0765096820219</v>
      </c>
      <c r="L74" s="125">
        <f>'[1]Price List SEK'!L74*[1]FXcurves!AB5926</f>
        <v>42.978852008432206</v>
      </c>
      <c r="M74" s="125">
        <f>'[1]Price List SEK'!M74*[1]FXcurves!AM5926</f>
        <v>454.32774265972336</v>
      </c>
      <c r="N74" s="125">
        <f>'[1]Price List SEK'!N74*[1]FXcurves!U5926</f>
        <v>211.06180889675829</v>
      </c>
      <c r="O74" s="125">
        <f>'[1]Price List SEK'!O74*[1]FXcurves!K5926</f>
        <v>55054.684155671181</v>
      </c>
      <c r="P74" s="125">
        <f>'[1]Price List SEK'!P74*[1]FXcurves!N5926</f>
        <v>463561594.16713834</v>
      </c>
      <c r="Q74" s="125">
        <f>'[1]Price List SEK'!Q74</f>
        <v>2893689.5229087975</v>
      </c>
      <c r="R74" s="125">
        <f>'[1]Price List SEK'!R74*[1]FXcurves!V5926</f>
        <v>372340.36516132148</v>
      </c>
      <c r="S74" s="125">
        <f>'[1]Price List SEK'!S74*[1]FXcurves!J5926</f>
        <v>2358.7156429983847</v>
      </c>
      <c r="T74" s="126">
        <f>'[1]Price List SEK'!T74*[1]FXcurves!L5926</f>
        <v>55339.687672637301</v>
      </c>
    </row>
    <row r="75" spans="1:20" x14ac:dyDescent="0.2">
      <c r="A75" s="33">
        <v>44861</v>
      </c>
      <c r="B75" s="125">
        <f>'[1]Price List SEK'!B75*[1]FXcurves!AK5927</f>
        <v>3.0262794976761538</v>
      </c>
      <c r="C75" s="125">
        <f>'[1]Price List SEK'!C75*[1]FXcurves!AK5927</f>
        <v>15.39364825135258</v>
      </c>
      <c r="D75" s="125">
        <f>'[1]Price List SEK'!D75*[1]FXcurves!AD5927</f>
        <v>1.2867198244117077</v>
      </c>
      <c r="E75" s="125">
        <f>'[1]Price List SEK'!E75*[1]FXcurves!X5927</f>
        <v>1.9000406520083217</v>
      </c>
      <c r="F75" s="125">
        <f>'[1]Price List SEK'!F75*[1]FXcurves!H5927</f>
        <v>21.717849361190417</v>
      </c>
      <c r="G75" s="125">
        <f>'[1]Price List SEK'!G75*[1]FXcurves!H5927</f>
        <v>34.953650660639219</v>
      </c>
      <c r="H75" s="125">
        <f>'[1]Price List SEK'!H75*[1]FXcurves!G5927</f>
        <v>19.635355410938367</v>
      </c>
      <c r="I75" s="125">
        <f>'[1]Price List SEK'!I75*[1]FXcurves!AE5927</f>
        <v>2119.5209690436932</v>
      </c>
      <c r="J75" s="125">
        <f>'[1]Price List SEK'!J75*[1]FXcurves!AC5927</f>
        <v>128.26255373920921</v>
      </c>
      <c r="K75" s="125">
        <f>'[1]Price List SEK'!K75*[1]FXcurves!P5927</f>
        <v>3573.3993402327774</v>
      </c>
      <c r="L75" s="125">
        <f>'[1]Price List SEK'!L75*[1]FXcurves!AB5927</f>
        <v>42.524745572495462</v>
      </c>
      <c r="M75" s="125">
        <f>'[1]Price List SEK'!M75*[1]FXcurves!AM5927</f>
        <v>446.94969632185604</v>
      </c>
      <c r="N75" s="125">
        <f>'[1]Price List SEK'!N75*[1]FXcurves!U5927</f>
        <v>210.09953600796942</v>
      </c>
      <c r="O75" s="125">
        <f>'[1]Price List SEK'!O75*[1]FXcurves!K5927</f>
        <v>53769.617958990631</v>
      </c>
      <c r="P75" s="125">
        <f>'[1]Price List SEK'!P75*[1]FXcurves!N5927</f>
        <v>459677335.35700995</v>
      </c>
      <c r="Q75" s="125">
        <f>'[1]Price List SEK'!Q75</f>
        <v>2893245.5595847354</v>
      </c>
      <c r="R75" s="125">
        <f>'[1]Price List SEK'!R75*[1]FXcurves!V5927</f>
        <v>368689.88714664726</v>
      </c>
      <c r="S75" s="125">
        <f>'[1]Price List SEK'!S75*[1]FXcurves!J5927</f>
        <v>2288.1613267703965</v>
      </c>
      <c r="T75" s="126">
        <f>'[1]Price List SEK'!T75*[1]FXcurves!L5927</f>
        <v>54714.138115287999</v>
      </c>
    </row>
    <row r="76" spans="1:20" x14ac:dyDescent="0.2">
      <c r="A76" s="33">
        <v>44862</v>
      </c>
      <c r="B76" s="125">
        <f>'[1]Price List SEK'!B76*[1]FXcurves!AK5928</f>
        <v>3.0532566852230372</v>
      </c>
      <c r="C76" s="125">
        <f>'[1]Price List SEK'!C76*[1]FXcurves!AK5928</f>
        <v>15.481555218801455</v>
      </c>
      <c r="D76" s="125">
        <f>'[1]Price List SEK'!D76*[1]FXcurves!AD5928</f>
        <v>1.2959486950087689</v>
      </c>
      <c r="E76" s="125">
        <f>'[1]Price List SEK'!E76*[1]FXcurves!X5928</f>
        <v>1.9103172821681231</v>
      </c>
      <c r="F76" s="125">
        <f>'[1]Price List SEK'!F76*[1]FXcurves!H5928</f>
        <v>21.99404726095856</v>
      </c>
      <c r="G76" s="125">
        <f>'[1]Price List SEK'!G76*[1]FXcurves!H5928</f>
        <v>35.061433119334751</v>
      </c>
      <c r="H76" s="125">
        <f>'[1]Price List SEK'!H76*[1]FXcurves!G5928</f>
        <v>19.655211257866036</v>
      </c>
      <c r="I76" s="125">
        <f>'[1]Price List SEK'!I76*[1]FXcurves!AE5928</f>
        <v>2114.9882317944739</v>
      </c>
      <c r="J76" s="125">
        <f>'[1]Price List SEK'!J76*[1]FXcurves!AC5928</f>
        <v>129.60219446067305</v>
      </c>
      <c r="K76" s="125">
        <f>'[1]Price List SEK'!K76*[1]FXcurves!P5928</f>
        <v>3578.145350971371</v>
      </c>
      <c r="L76" s="125">
        <f>'[1]Price List SEK'!L76*[1]FXcurves!AB5928</f>
        <v>42.864326392639299</v>
      </c>
      <c r="M76" s="125">
        <f>'[1]Price List SEK'!M76*[1]FXcurves!AM5928</f>
        <v>452.28949066044822</v>
      </c>
      <c r="N76" s="125">
        <f>'[1]Price List SEK'!N76*[1]FXcurves!U5928</f>
        <v>212.60524108852161</v>
      </c>
      <c r="O76" s="125">
        <f>'[1]Price List SEK'!O76*[1]FXcurves!K5928</f>
        <v>53633.390375482137</v>
      </c>
      <c r="P76" s="125">
        <f>'[1]Price List SEK'!P76*[1]FXcurves!N5928</f>
        <v>459141208.97471261</v>
      </c>
      <c r="Q76" s="125">
        <f>'[1]Price List SEK'!Q76</f>
        <v>2893669.6380434693</v>
      </c>
      <c r="R76" s="125">
        <f>'[1]Price List SEK'!R76*[1]FXcurves!V5928</f>
        <v>369817.2581741708</v>
      </c>
      <c r="S76" s="125">
        <f>'[1]Price List SEK'!S76*[1]FXcurves!J5928</f>
        <v>2310.9166778261401</v>
      </c>
      <c r="T76" s="126">
        <f>'[1]Price List SEK'!T76*[1]FXcurves!L5928</f>
        <v>54873.115278538797</v>
      </c>
    </row>
    <row r="77" spans="1:20" x14ac:dyDescent="0.2">
      <c r="A77" s="33">
        <v>44863</v>
      </c>
      <c r="B77" s="125">
        <f>'[1]Price List SEK'!B77*[1]FXcurves!AK5929</f>
        <v>3.0434263922644726</v>
      </c>
      <c r="C77" s="125">
        <f>'[1]Price List SEK'!C77*[1]FXcurves!AK5929</f>
        <v>15.43171066298944</v>
      </c>
      <c r="D77" s="125">
        <f>'[1]Price List SEK'!D77*[1]FXcurves!AD5929</f>
        <v>1.2938000659015845</v>
      </c>
      <c r="E77" s="125">
        <f>'[1]Price List SEK'!E77*[1]FXcurves!X5929</f>
        <v>1.9052191438167831</v>
      </c>
      <c r="F77" s="125">
        <f>'[1]Price List SEK'!F77*[1]FXcurves!H5929</f>
        <v>21.97637988016789</v>
      </c>
      <c r="G77" s="125">
        <f>'[1]Price List SEK'!G77*[1]FXcurves!H5929</f>
        <v>35.033268967342345</v>
      </c>
      <c r="H77" s="125">
        <f>'[1]Price List SEK'!H77*[1]FXcurves!G5929</f>
        <v>19.645689438804332</v>
      </c>
      <c r="I77" s="125">
        <f>'[1]Price List SEK'!I77*[1]FXcurves!AE5929</f>
        <v>2083.6654604385735</v>
      </c>
      <c r="J77" s="125">
        <f>'[1]Price List SEK'!J77*[1]FXcurves!AC5929</f>
        <v>128.57096679080323</v>
      </c>
      <c r="K77" s="125">
        <f>'[1]Price List SEK'!K77*[1]FXcurves!P5929</f>
        <v>3573.1103918911699</v>
      </c>
      <c r="L77" s="125">
        <f>'[1]Price List SEK'!L77*[1]FXcurves!AB5929</f>
        <v>42.880635446733187</v>
      </c>
      <c r="M77" s="125">
        <f>'[1]Price List SEK'!M77*[1]FXcurves!AM5929</f>
        <v>448.87558248704704</v>
      </c>
      <c r="N77" s="125">
        <f>'[1]Price List SEK'!N77*[1]FXcurves!U5929</f>
        <v>211.01411891729359</v>
      </c>
      <c r="O77" s="125">
        <f>'[1]Price List SEK'!O77*[1]FXcurves!K5929</f>
        <v>52582.11725936109</v>
      </c>
      <c r="P77" s="125">
        <f>'[1]Price List SEK'!P77*[1]FXcurves!N5929</f>
        <v>457053043.90076095</v>
      </c>
      <c r="Q77" s="125">
        <f>'[1]Price List SEK'!Q77</f>
        <v>2893669.6380434693</v>
      </c>
      <c r="R77" s="125">
        <f>'[1]Price List SEK'!R77*[1]FXcurves!V5929</f>
        <v>367174.25355562451</v>
      </c>
      <c r="S77" s="125">
        <f>'[1]Price List SEK'!S77*[1]FXcurves!J5929</f>
        <v>2275.0578114295045</v>
      </c>
      <c r="T77" s="126">
        <f>'[1]Price List SEK'!T77*[1]FXcurves!L5929</f>
        <v>54458.929716818493</v>
      </c>
    </row>
    <row r="78" spans="1:20" x14ac:dyDescent="0.2">
      <c r="A78" s="33">
        <v>44864</v>
      </c>
      <c r="B78" s="125">
        <f>'[1]Price List SEK'!B78*[1]FXcurves!AK5930</f>
        <v>3.0396757864906476</v>
      </c>
      <c r="C78" s="125">
        <f>'[1]Price List SEK'!C78*[1]FXcurves!AK5930</f>
        <v>15.412693195289311</v>
      </c>
      <c r="D78" s="125">
        <f>'[1]Price List SEK'!D78*[1]FXcurves!AD5930</f>
        <v>1.2951569388519908</v>
      </c>
      <c r="E78" s="125">
        <f>'[1]Price List SEK'!E78*[1]FXcurves!X5930</f>
        <v>1.9019198897427678</v>
      </c>
      <c r="F78" s="125">
        <f>'[1]Price List SEK'!F78*[1]FXcurves!H5930</f>
        <v>22.003418280165079</v>
      </c>
      <c r="G78" s="125">
        <f>'[1]Price List SEK'!G78*[1]FXcurves!H5930</f>
        <v>35.076371768837099</v>
      </c>
      <c r="H78" s="125">
        <f>'[1]Price List SEK'!H78*[1]FXcurves!G5930</f>
        <v>19.592290857472999</v>
      </c>
      <c r="I78" s="125">
        <f>'[1]Price List SEK'!I78*[1]FXcurves!AE5930</f>
        <v>2075.8934272649935</v>
      </c>
      <c r="J78" s="125">
        <f>'[1]Price List SEK'!J78*[1]FXcurves!AC5930</f>
        <v>128.77699519533249</v>
      </c>
      <c r="K78" s="125">
        <f>'[1]Price List SEK'!K78*[1]FXcurves!P5930</f>
        <v>3572.1754694438469</v>
      </c>
      <c r="L78" s="125">
        <f>'[1]Price List SEK'!L78*[1]FXcurves!AB5930</f>
        <v>42.826340542760256</v>
      </c>
      <c r="M78" s="125">
        <f>'[1]Price List SEK'!M78*[1]FXcurves!AM5930</f>
        <v>449.4096863718911</v>
      </c>
      <c r="N78" s="125">
        <f>'[1]Price List SEK'!N78*[1]FXcurves!U5930</f>
        <v>211.56552372734592</v>
      </c>
      <c r="O78" s="125">
        <f>'[1]Price List SEK'!O78*[1]FXcurves!K5930</f>
        <v>52708.945586463458</v>
      </c>
      <c r="P78" s="125">
        <f>'[1]Price List SEK'!P78*[1]FXcurves!N5930</f>
        <v>458477154.04276299</v>
      </c>
      <c r="Q78" s="125">
        <f>'[1]Price List SEK'!Q78</f>
        <v>2893669.6380434693</v>
      </c>
      <c r="R78" s="125">
        <f>'[1]Price List SEK'!R78*[1]FXcurves!V5930</f>
        <v>366608.26367776358</v>
      </c>
      <c r="S78" s="125">
        <f>'[1]Price List SEK'!S78*[1]FXcurves!J5930</f>
        <v>2275.6905788041845</v>
      </c>
      <c r="T78" s="126">
        <f>'[1]Price List SEK'!T78*[1]FXcurves!L5930</f>
        <v>54526.507397112662</v>
      </c>
    </row>
    <row r="79" spans="1:20" x14ac:dyDescent="0.2">
      <c r="A79" s="33">
        <v>44865</v>
      </c>
      <c r="B79" s="125">
        <f>'[1]Price List SEK'!B79*[1]FXcurves!AK5929</f>
        <v>3.02743798101196</v>
      </c>
      <c r="C79" s="125">
        <f>'[1]Price List SEK'!C79*[1]FXcurves!AK5929</f>
        <v>15.562055769767513</v>
      </c>
      <c r="D79" s="125">
        <f>'[1]Price List SEK'!D79*[1]FXcurves!AD5929</f>
        <v>1.3001999454056539</v>
      </c>
      <c r="E79" s="125">
        <f>'[1]Price List SEK'!E79*[1]FXcurves!X5929</f>
        <v>1.8889229954140547</v>
      </c>
      <c r="F79" s="125">
        <f>'[1]Price List SEK'!F79*[1]FXcurves!H5929</f>
        <v>21.856533348246046</v>
      </c>
      <c r="G79" s="125">
        <f>'[1]Price List SEK'!G79*[1]FXcurves!H5929</f>
        <v>34.726607886929585</v>
      </c>
      <c r="H79" s="125">
        <f>'[1]Price List SEK'!H79*[1]FXcurves!G5929</f>
        <v>19.530694875828978</v>
      </c>
      <c r="I79" s="125">
        <f>'[1]Price List SEK'!I79*[1]FXcurves!AE5929</f>
        <v>2089.388404614162</v>
      </c>
      <c r="J79" s="125">
        <f>'[1]Price List SEK'!J79*[1]FXcurves!AC5929</f>
        <v>127.9083860003005</v>
      </c>
      <c r="K79" s="125">
        <f>'[1]Price List SEK'!K79*[1]FXcurves!P5929</f>
        <v>3597.5739613962</v>
      </c>
      <c r="L79" s="125">
        <f>'[1]Price List SEK'!L79*[1]FXcurves!AB5929</f>
        <v>42.483842717359664</v>
      </c>
      <c r="M79" s="125">
        <f>'[1]Price List SEK'!M79*[1]FXcurves!AM5929</f>
        <v>446.20323552610364</v>
      </c>
      <c r="N79" s="125">
        <f>'[1]Price List SEK'!N79*[1]FXcurves!U5929</f>
        <v>210.58081732242096</v>
      </c>
      <c r="O79" s="125">
        <f>'[1]Price List SEK'!O79*[1]FXcurves!K5929</f>
        <v>52768.60369988779</v>
      </c>
      <c r="P79" s="125">
        <f>'[1]Price List SEK'!P79*[1]FXcurves!N5929</f>
        <v>452640916.7769683</v>
      </c>
      <c r="Q79" s="125">
        <f>'[1]Price List SEK'!Q79</f>
        <v>2918111.2366574095</v>
      </c>
      <c r="R79" s="125">
        <f>'[1]Price List SEK'!R79*[1]FXcurves!V5929</f>
        <v>369320.96549285116</v>
      </c>
      <c r="S79" s="125">
        <f>'[1]Price List SEK'!S79*[1]FXcurves!J5929</f>
        <v>2258.7833567839089</v>
      </c>
      <c r="T79" s="126">
        <f>'[1]Price List SEK'!T79*[1]FXcurves!L5929</f>
        <v>54657.518307100931</v>
      </c>
    </row>
    <row r="80" spans="1:20" x14ac:dyDescent="0.2">
      <c r="A80" s="33">
        <v>44866</v>
      </c>
      <c r="B80" s="125">
        <f>'[1]Price List SEK'!B80*[1]FXcurves!AK5930</f>
        <v>3.0256621332029554</v>
      </c>
      <c r="C80" s="125">
        <f>'[1]Price List SEK'!C80*[1]FXcurves!AK5930</f>
        <v>15.584013066384941</v>
      </c>
      <c r="D80" s="125">
        <f>'[1]Price List SEK'!D80*[1]FXcurves!AD5930</f>
        <v>1.3132080664165511</v>
      </c>
      <c r="E80" s="125">
        <f>'[1]Price List SEK'!E80*[1]FXcurves!X5930</f>
        <v>1.8947909155611082</v>
      </c>
      <c r="F80" s="125">
        <f>'[1]Price List SEK'!F80*[1]FXcurves!H5930</f>
        <v>21.961035509384203</v>
      </c>
      <c r="G80" s="125">
        <f>'[1]Price List SEK'!G80*[1]FXcurves!H5930</f>
        <v>34.802245184961102</v>
      </c>
      <c r="H80" s="125">
        <f>'[1]Price List SEK'!H80*[1]FXcurves!G5930</f>
        <v>19.579799601440477</v>
      </c>
      <c r="I80" s="125">
        <f>'[1]Price List SEK'!I80*[1]FXcurves!AE5930</f>
        <v>2075.0308718871788</v>
      </c>
      <c r="J80" s="125">
        <f>'[1]Price List SEK'!J80*[1]FXcurves!AC5930</f>
        <v>128.91362236269237</v>
      </c>
      <c r="K80" s="125">
        <f>'[1]Price List SEK'!K80*[1]FXcurves!P5930</f>
        <v>3597.5194788563244</v>
      </c>
      <c r="L80" s="125">
        <f>'[1]Price List SEK'!L80*[1]FXcurves!AB5930</f>
        <v>42.461727456469134</v>
      </c>
      <c r="M80" s="125">
        <f>'[1]Price List SEK'!M80*[1]FXcurves!AM5930</f>
        <v>446.084865220692</v>
      </c>
      <c r="N80" s="125">
        <f>'[1]Price List SEK'!N80*[1]FXcurves!U5930</f>
        <v>211.07758404009641</v>
      </c>
      <c r="O80" s="125">
        <f>'[1]Price List SEK'!O80*[1]FXcurves!K5930</f>
        <v>53353.250060784791</v>
      </c>
      <c r="P80" s="125">
        <f>'[1]Price List SEK'!P80*[1]FXcurves!N5930</f>
        <v>457931862.84756619</v>
      </c>
      <c r="Q80" s="125">
        <f>'[1]Price List SEK'!Q80</f>
        <v>2925250.615655588</v>
      </c>
      <c r="R80" s="125">
        <f>'[1]Price List SEK'!R80*[1]FXcurves!V5930</f>
        <v>371276.35257996409</v>
      </c>
      <c r="S80" s="125">
        <f>'[1]Price List SEK'!S80*[1]FXcurves!J5930</f>
        <v>2259.5168305737834</v>
      </c>
      <c r="T80" s="126">
        <f>'[1]Price List SEK'!T80*[1]FXcurves!L5930</f>
        <v>54755.253937269525</v>
      </c>
    </row>
    <row r="81" spans="1:20" x14ac:dyDescent="0.2">
      <c r="A81" s="33">
        <v>44867</v>
      </c>
      <c r="B81" s="125">
        <f>'[1]Price List SEK'!B81*[1]FXcurves!AK5931</f>
        <v>3.0185101858892978</v>
      </c>
      <c r="C81" s="125">
        <f>'[1]Price List SEK'!C81*[1]FXcurves!AK5931</f>
        <v>15.572010747305997</v>
      </c>
      <c r="D81" s="125">
        <f>'[1]Price List SEK'!D81*[1]FXcurves!AD5931</f>
        <v>1.3038647615252572</v>
      </c>
      <c r="E81" s="125">
        <f>'[1]Price List SEK'!E81*[1]FXcurves!X5931</f>
        <v>1.8811633576378641</v>
      </c>
      <c r="F81" s="125">
        <f>'[1]Price List SEK'!F81*[1]FXcurves!H5931</f>
        <v>22.001098060443724</v>
      </c>
      <c r="G81" s="125">
        <f>'[1]Price List SEK'!G81*[1]FXcurves!H5931</f>
        <v>34.597521125986532</v>
      </c>
      <c r="H81" s="125">
        <f>'[1]Price List SEK'!H81*[1]FXcurves!G5931</f>
        <v>19.40830806016708</v>
      </c>
      <c r="I81" s="125">
        <f>'[1]Price List SEK'!I81*[1]FXcurves!AE5931</f>
        <v>2031.6813108173253</v>
      </c>
      <c r="J81" s="125">
        <f>'[1]Price List SEK'!J81*[1]FXcurves!AC5931</f>
        <v>128.57855146752073</v>
      </c>
      <c r="K81" s="125">
        <f>'[1]Price List SEK'!K81*[1]FXcurves!P5931</f>
        <v>3560.8517285402136</v>
      </c>
      <c r="L81" s="125">
        <f>'[1]Price List SEK'!L81*[1]FXcurves!AB5931</f>
        <v>42.351486992649818</v>
      </c>
      <c r="M81" s="125">
        <f>'[1]Price List SEK'!M81*[1]FXcurves!AM5931</f>
        <v>443.81878803446938</v>
      </c>
      <c r="N81" s="125">
        <f>'[1]Price List SEK'!N81*[1]FXcurves!U5931</f>
        <v>209.33321093061642</v>
      </c>
      <c r="O81" s="125">
        <f>'[1]Price List SEK'!O81*[1]FXcurves!K5931</f>
        <v>52532.168626960454</v>
      </c>
      <c r="P81" s="125">
        <f>'[1]Price List SEK'!P81*[1]FXcurves!N5931</f>
        <v>457371739.01987505</v>
      </c>
      <c r="Q81" s="125">
        <f>'[1]Price List SEK'!Q81</f>
        <v>2950544.0154994484</v>
      </c>
      <c r="R81" s="125">
        <f>'[1]Price List SEK'!R81*[1]FXcurves!V5931</f>
        <v>365175.67133964587</v>
      </c>
      <c r="S81" s="125">
        <f>'[1]Price List SEK'!S81*[1]FXcurves!J5931</f>
        <v>2229.711334143391</v>
      </c>
      <c r="T81" s="126">
        <f>'[1]Price List SEK'!T81*[1]FXcurves!L5931</f>
        <v>54769.803496938504</v>
      </c>
    </row>
    <row r="82" spans="1:20" x14ac:dyDescent="0.2">
      <c r="A82" s="33">
        <v>44868</v>
      </c>
      <c r="B82" s="125">
        <f>'[1]Price List SEK'!B82*[1]FXcurves!AK5932</f>
        <v>3.0106804443221571</v>
      </c>
      <c r="C82" s="125">
        <f>'[1]Price List SEK'!C82*[1]FXcurves!AK5932</f>
        <v>15.489951602536879</v>
      </c>
      <c r="D82" s="125">
        <f>'[1]Price List SEK'!D82*[1]FXcurves!AD5932</f>
        <v>1.2904372178005907</v>
      </c>
      <c r="E82" s="125">
        <f>'[1]Price List SEK'!E82*[1]FXcurves!X5932</f>
        <v>1.9049064345838223</v>
      </c>
      <c r="F82" s="125">
        <f>'[1]Price List SEK'!F82*[1]FXcurves!H5932</f>
        <v>21.7555349748433</v>
      </c>
      <c r="G82" s="125">
        <f>'[1]Price List SEK'!G82*[1]FXcurves!H5932</f>
        <v>34.370254528545807</v>
      </c>
      <c r="H82" s="125">
        <f>'[1]Price List SEK'!H82*[1]FXcurves!G5932</f>
        <v>19.440775556655055</v>
      </c>
      <c r="I82" s="125">
        <f>'[1]Price List SEK'!I82*[1]FXcurves!AE5932</f>
        <v>2067.4116589988134</v>
      </c>
      <c r="J82" s="125">
        <f>'[1]Price List SEK'!J82*[1]FXcurves!AC5932</f>
        <v>127.8968063100732</v>
      </c>
      <c r="K82" s="125">
        <f>'[1]Price List SEK'!K82*[1]FXcurves!P5932</f>
        <v>3507.7447239199969</v>
      </c>
      <c r="L82" s="125">
        <f>'[1]Price List SEK'!L82*[1]FXcurves!AB5932</f>
        <v>42.536403434664003</v>
      </c>
      <c r="M82" s="125">
        <f>'[1]Price List SEK'!M82*[1]FXcurves!AM5932</f>
        <v>445.0380756111241</v>
      </c>
      <c r="N82" s="125">
        <f>'[1]Price List SEK'!N82*[1]FXcurves!U5932</f>
        <v>207.27760522282469</v>
      </c>
      <c r="O82" s="125">
        <f>'[1]Price List SEK'!O82*[1]FXcurves!K5932</f>
        <v>50709.012109930532</v>
      </c>
      <c r="P82" s="125">
        <f>'[1]Price List SEK'!P82*[1]FXcurves!N5932</f>
        <v>456947808.07973945</v>
      </c>
      <c r="Q82" s="125">
        <f>'[1]Price List SEK'!Q82</f>
        <v>2930912.7931935843</v>
      </c>
      <c r="R82" s="125">
        <f>'[1]Price List SEK'!R82*[1]FXcurves!V5932</f>
        <v>359843.64362830354</v>
      </c>
      <c r="S82" s="125">
        <f>'[1]Price List SEK'!S82*[1]FXcurves!J5932</f>
        <v>2214.2026543525299</v>
      </c>
      <c r="T82" s="126">
        <f>'[1]Price List SEK'!T82*[1]FXcurves!L5932</f>
        <v>53916.102151661878</v>
      </c>
    </row>
    <row r="83" spans="1:20" x14ac:dyDescent="0.2">
      <c r="A83" s="33">
        <v>44869</v>
      </c>
      <c r="B83" s="125">
        <f>'[1]Price List SEK'!B83*[1]FXcurves!AK5933</f>
        <v>3.0909563564011315</v>
      </c>
      <c r="C83" s="125">
        <f>'[1]Price List SEK'!C83*[1]FXcurves!AK5933</f>
        <v>15.872993761913294</v>
      </c>
      <c r="D83" s="125">
        <f>'[1]Price List SEK'!D83*[1]FXcurves!AD5933</f>
        <v>1.2944326722478607</v>
      </c>
      <c r="E83" s="125">
        <f>'[1]Price List SEK'!E83*[1]FXcurves!X5933</f>
        <v>1.9022404682859066</v>
      </c>
      <c r="F83" s="125">
        <f>'[1]Price List SEK'!F83*[1]FXcurves!H5933</f>
        <v>21.586261870593276</v>
      </c>
      <c r="G83" s="125">
        <f>'[1]Price List SEK'!G83*[1]FXcurves!H5933</f>
        <v>34.535796220794289</v>
      </c>
      <c r="H83" s="125">
        <f>'[1]Price List SEK'!H83*[1]FXcurves!G5933</f>
        <v>19.737610642330836</v>
      </c>
      <c r="I83" s="125">
        <f>'[1]Price List SEK'!I83*[1]FXcurves!AE5933</f>
        <v>2086.7802246297902</v>
      </c>
      <c r="J83" s="125">
        <f>'[1]Price List SEK'!J83*[1]FXcurves!AC5933</f>
        <v>129.86193013163557</v>
      </c>
      <c r="K83" s="125">
        <f>'[1]Price List SEK'!K83*[1]FXcurves!P5933</f>
        <v>3536.3693061867502</v>
      </c>
      <c r="L83" s="125">
        <f>'[1]Price List SEK'!L83*[1]FXcurves!AB5933</f>
        <v>42.886624322169055</v>
      </c>
      <c r="M83" s="125">
        <f>'[1]Price List SEK'!M83*[1]FXcurves!AM5933</f>
        <v>454.29311623628513</v>
      </c>
      <c r="N83" s="125">
        <f>'[1]Price List SEK'!N83*[1]FXcurves!U5933</f>
        <v>211.89164909385056</v>
      </c>
      <c r="O83" s="125">
        <f>'[1]Price List SEK'!O83*[1]FXcurves!K5933</f>
        <v>52594.228116911523</v>
      </c>
      <c r="P83" s="125">
        <f>'[1]Price List SEK'!P83*[1]FXcurves!N5933</f>
        <v>468812932.58468038</v>
      </c>
      <c r="Q83" s="125">
        <f>'[1]Price List SEK'!Q83</f>
        <v>2953617.3299682555</v>
      </c>
      <c r="R83" s="125">
        <f>'[1]Price List SEK'!R83*[1]FXcurves!V5933</f>
        <v>365662.46693009132</v>
      </c>
      <c r="S83" s="125">
        <f>'[1]Price List SEK'!S83*[1]FXcurves!J5933</f>
        <v>2330.0170167115079</v>
      </c>
      <c r="T83" s="126">
        <f>'[1]Price List SEK'!T83*[1]FXcurves!L5933</f>
        <v>55221.678125405742</v>
      </c>
    </row>
    <row r="84" spans="1:20" x14ac:dyDescent="0.2">
      <c r="A84" s="33">
        <v>44870</v>
      </c>
      <c r="B84" s="125">
        <f>'[1]Price List SEK'!B84*[1]FXcurves!AK5934</f>
        <v>3.1059963490288691</v>
      </c>
      <c r="C84" s="125">
        <f>'[1]Price List SEK'!C84*[1]FXcurves!AK5934</f>
        <v>15.950228663229485</v>
      </c>
      <c r="D84" s="125">
        <f>'[1]Price List SEK'!D84*[1]FXcurves!AD5934</f>
        <v>1.2944931885456881</v>
      </c>
      <c r="E84" s="125">
        <f>'[1]Price List SEK'!E84*[1]FXcurves!X5934</f>
        <v>1.9089944528804512</v>
      </c>
      <c r="F84" s="125">
        <f>'[1]Price List SEK'!F84*[1]FXcurves!H5934</f>
        <v>21.47422026275024</v>
      </c>
      <c r="G84" s="125">
        <f>'[1]Price List SEK'!G84*[1]FXcurves!H5934</f>
        <v>34.35654118535026</v>
      </c>
      <c r="H84" s="125">
        <f>'[1]Price List SEK'!H84*[1]FXcurves!G5934</f>
        <v>19.975125029442079</v>
      </c>
      <c r="I84" s="125">
        <f>'[1]Price List SEK'!I84*[1]FXcurves!AE5934</f>
        <v>2078.3869621377162</v>
      </c>
      <c r="J84" s="125">
        <f>'[1]Price List SEK'!J84*[1]FXcurves!AC5934</f>
        <v>130.57063497678118</v>
      </c>
      <c r="K84" s="125">
        <f>'[1]Price List SEK'!K84*[1]FXcurves!P5934</f>
        <v>3550.2766693237036</v>
      </c>
      <c r="L84" s="125">
        <f>'[1]Price List SEK'!L84*[1]FXcurves!AB5934</f>
        <v>42.739309421151866</v>
      </c>
      <c r="M84" s="125">
        <f>'[1]Price List SEK'!M84*[1]FXcurves!AM5934</f>
        <v>456.96059308113058</v>
      </c>
      <c r="N84" s="125">
        <f>'[1]Price List SEK'!N84*[1]FXcurves!U5934</f>
        <v>212.90876016114814</v>
      </c>
      <c r="O84" s="125">
        <f>'[1]Price List SEK'!O84*[1]FXcurves!K5934</f>
        <v>53535.557248561534</v>
      </c>
      <c r="P84" s="125">
        <f>'[1]Price List SEK'!P84*[1]FXcurves!N5934</f>
        <v>470666588.98279786</v>
      </c>
      <c r="Q84" s="125">
        <f>'[1]Price List SEK'!Q84</f>
        <v>2953617.3299682555</v>
      </c>
      <c r="R84" s="125">
        <f>'[1]Price List SEK'!R84*[1]FXcurves!V5934</f>
        <v>366677.86682191928</v>
      </c>
      <c r="S84" s="125">
        <f>'[1]Price List SEK'!S84*[1]FXcurves!J5934</f>
        <v>2357.581550688159</v>
      </c>
      <c r="T84" s="126">
        <f>'[1]Price List SEK'!T84*[1]FXcurves!L5934</f>
        <v>55548.754351465475</v>
      </c>
    </row>
    <row r="85" spans="1:20" x14ac:dyDescent="0.2">
      <c r="A85" s="33">
        <v>44871</v>
      </c>
      <c r="B85" s="125">
        <f>'[1]Price List SEK'!B85*[1]FXcurves!AK5935</f>
        <v>3.1230499301226966</v>
      </c>
      <c r="C85" s="125">
        <f>'[1]Price List SEK'!C85*[1]FXcurves!AK5935</f>
        <v>16.037803949033837</v>
      </c>
      <c r="D85" s="125">
        <f>'[1]Price List SEK'!D85*[1]FXcurves!AD5935</f>
        <v>1.3017722466611545</v>
      </c>
      <c r="E85" s="125">
        <f>'[1]Price List SEK'!E85*[1]FXcurves!X5935</f>
        <v>1.9298799491618819</v>
      </c>
      <c r="F85" s="125">
        <f>'[1]Price List SEK'!F85*[1]FXcurves!H5935</f>
        <v>21.610960256531317</v>
      </c>
      <c r="G85" s="125">
        <f>'[1]Price List SEK'!G85*[1]FXcurves!H5935</f>
        <v>34.575311095062574</v>
      </c>
      <c r="H85" s="125">
        <f>'[1]Price List SEK'!H85*[1]FXcurves!G5935</f>
        <v>20.218400429828812</v>
      </c>
      <c r="I85" s="125">
        <f>'[1]Price List SEK'!I85*[1]FXcurves!AE5935</f>
        <v>2116.4418541318641</v>
      </c>
      <c r="J85" s="125">
        <f>'[1]Price List SEK'!J85*[1]FXcurves!AC5935</f>
        <v>131.76154446411795</v>
      </c>
      <c r="K85" s="125">
        <f>'[1]Price List SEK'!K85*[1]FXcurves!P5935</f>
        <v>3563.6507503859598</v>
      </c>
      <c r="L85" s="125">
        <f>'[1]Price List SEK'!L85*[1]FXcurves!AB5935</f>
        <v>43.055053179651438</v>
      </c>
      <c r="M85" s="125">
        <f>'[1]Price List SEK'!M85*[1]FXcurves!AM5935</f>
        <v>461.12844219771125</v>
      </c>
      <c r="N85" s="125">
        <f>'[1]Price List SEK'!N85*[1]FXcurves!U5935</f>
        <v>214.47572646347899</v>
      </c>
      <c r="O85" s="125">
        <f>'[1]Price List SEK'!O85*[1]FXcurves!K5935</f>
        <v>54141.175614551663</v>
      </c>
      <c r="P85" s="125">
        <f>'[1]Price List SEK'!P85*[1]FXcurves!N5935</f>
        <v>474657022.2075544</v>
      </c>
      <c r="Q85" s="125">
        <f>'[1]Price List SEK'!Q85</f>
        <v>2953617.3299682555</v>
      </c>
      <c r="R85" s="125">
        <f>'[1]Price List SEK'!R85*[1]FXcurves!V5935</f>
        <v>371392.64700731495</v>
      </c>
      <c r="S85" s="125">
        <f>'[1]Price List SEK'!S85*[1]FXcurves!J5935</f>
        <v>2391.6698320676469</v>
      </c>
      <c r="T85" s="126">
        <f>'[1]Price List SEK'!T85*[1]FXcurves!L5935</f>
        <v>56055.403787448253</v>
      </c>
    </row>
    <row r="86" spans="1:20" x14ac:dyDescent="0.2">
      <c r="A86" s="33">
        <v>44872</v>
      </c>
      <c r="B86" s="125">
        <f>'[1]Price List SEK'!B86*[1]FXcurves!AK5934</f>
        <v>3.1021032166187852</v>
      </c>
      <c r="C86" s="125">
        <f>'[1]Price List SEK'!C86*[1]FXcurves!AK5934</f>
        <v>16.01955753384377</v>
      </c>
      <c r="D86" s="125">
        <f>'[1]Price List SEK'!D86*[1]FXcurves!AD5934</f>
        <v>1.2857509263271536</v>
      </c>
      <c r="E86" s="125">
        <f>'[1]Price List SEK'!E86*[1]FXcurves!X5934</f>
        <v>1.9136649516377728</v>
      </c>
      <c r="F86" s="125">
        <f>'[1]Price List SEK'!F86*[1]FXcurves!H5934</f>
        <v>21.303426669811159</v>
      </c>
      <c r="G86" s="125">
        <f>'[1]Price List SEK'!G86*[1]FXcurves!H5934</f>
        <v>34.121081218842995</v>
      </c>
      <c r="H86" s="125">
        <f>'[1]Price List SEK'!H86*[1]FXcurves!G5934</f>
        <v>19.880174777589804</v>
      </c>
      <c r="I86" s="125">
        <f>'[1]Price List SEK'!I86*[1]FXcurves!AE5934</f>
        <v>2072.0407641396273</v>
      </c>
      <c r="J86" s="125">
        <f>'[1]Price List SEK'!J86*[1]FXcurves!AC5934</f>
        <v>130.95537119025386</v>
      </c>
      <c r="K86" s="125">
        <f>'[1]Price List SEK'!K86*[1]FXcurves!P5934</f>
        <v>3516.7143963168505</v>
      </c>
      <c r="L86" s="125">
        <f>'[1]Price List SEK'!L86*[1]FXcurves!AB5934</f>
        <v>42.604534228977222</v>
      </c>
      <c r="M86" s="125">
        <f>'[1]Price List SEK'!M86*[1]FXcurves!AM5934</f>
        <v>455.61099439800336</v>
      </c>
      <c r="N86" s="125">
        <f>'[1]Price List SEK'!N86*[1]FXcurves!U5934</f>
        <v>211.32186075835801</v>
      </c>
      <c r="O86" s="125">
        <f>'[1]Price List SEK'!O86*[1]FXcurves!K5934</f>
        <v>53982.395810637543</v>
      </c>
      <c r="P86" s="125">
        <f>'[1]Price List SEK'!P86*[1]FXcurves!N5934</f>
        <v>475395176.33019495</v>
      </c>
      <c r="Q86" s="125">
        <f>'[1]Price List SEK'!Q86</f>
        <v>2939577.5325230644</v>
      </c>
      <c r="R86" s="125">
        <f>'[1]Price List SEK'!R86*[1]FXcurves!V5934</f>
        <v>368051.6530763823</v>
      </c>
      <c r="S86" s="125">
        <f>'[1]Price List SEK'!S86*[1]FXcurves!J5934</f>
        <v>2377.0235245719164</v>
      </c>
      <c r="T86" s="126">
        <f>'[1]Price List SEK'!T86*[1]FXcurves!L5934</f>
        <v>55601.335432639251</v>
      </c>
    </row>
    <row r="87" spans="1:20" x14ac:dyDescent="0.2">
      <c r="A87" s="33">
        <v>44873</v>
      </c>
      <c r="B87" s="125">
        <f>'[1]Price List SEK'!B87*[1]FXcurves!AK5935</f>
        <v>3.1305095846544644</v>
      </c>
      <c r="C87" s="125">
        <f>'[1]Price List SEK'!C87*[1]FXcurves!AK5935</f>
        <v>16.098599177098915</v>
      </c>
      <c r="D87" s="125">
        <f>'[1]Price List SEK'!D87*[1]FXcurves!AD5935</f>
        <v>1.2873519312629891</v>
      </c>
      <c r="E87" s="125">
        <f>'[1]Price List SEK'!E87*[1]FXcurves!X5935</f>
        <v>1.9447515786274225</v>
      </c>
      <c r="F87" s="125">
        <f>'[1]Price List SEK'!F87*[1]FXcurves!H5935</f>
        <v>21.609446369793439</v>
      </c>
      <c r="G87" s="125">
        <f>'[1]Price List SEK'!G87*[1]FXcurves!H5935</f>
        <v>34.587187258956135</v>
      </c>
      <c r="H87" s="125">
        <f>'[1]Price List SEK'!H87*[1]FXcurves!G5935</f>
        <v>20.298294945358279</v>
      </c>
      <c r="I87" s="125">
        <f>'[1]Price List SEK'!I87*[1]FXcurves!AE5935</f>
        <v>2096.7848608162449</v>
      </c>
      <c r="J87" s="125">
        <f>'[1]Price List SEK'!J87*[1]FXcurves!AC5935</f>
        <v>133.16028310618114</v>
      </c>
      <c r="K87" s="125">
        <f>'[1]Price List SEK'!K87*[1]FXcurves!P5935</f>
        <v>3560.1311330979761</v>
      </c>
      <c r="L87" s="125">
        <f>'[1]Price List SEK'!L87*[1]FXcurves!AB5935</f>
        <v>43.157337346318705</v>
      </c>
      <c r="M87" s="125">
        <f>'[1]Price List SEK'!M87*[1]FXcurves!AM5935</f>
        <v>461.12127081886371</v>
      </c>
      <c r="N87" s="125">
        <f>'[1]Price List SEK'!N87*[1]FXcurves!U5935</f>
        <v>212.31229432242765</v>
      </c>
      <c r="O87" s="125">
        <f>'[1]Price List SEK'!O87*[1]FXcurves!K5935</f>
        <v>54650.204775849816</v>
      </c>
      <c r="P87" s="125">
        <f>'[1]Price List SEK'!P87*[1]FXcurves!N5935</f>
        <v>483858745.59678108</v>
      </c>
      <c r="Q87" s="125">
        <f>'[1]Price List SEK'!Q87</f>
        <v>2924134.6834309744</v>
      </c>
      <c r="R87" s="125">
        <f>'[1]Price List SEK'!R87*[1]FXcurves!V5935</f>
        <v>370639.31232223695</v>
      </c>
      <c r="S87" s="125">
        <f>'[1]Price List SEK'!S87*[1]FXcurves!J5935</f>
        <v>2400.4128215624019</v>
      </c>
      <c r="T87" s="126">
        <f>'[1]Price List SEK'!T87*[1]FXcurves!L5935</f>
        <v>56655.32982660213</v>
      </c>
    </row>
    <row r="88" spans="1:20" x14ac:dyDescent="0.2">
      <c r="A88" s="33">
        <v>44874</v>
      </c>
      <c r="B88" s="125">
        <f>'[1]Price List SEK'!B88*[1]FXcurves!AK5936</f>
        <v>3.0794831640846629</v>
      </c>
      <c r="C88" s="125">
        <f>'[1]Price List SEK'!C88*[1]FXcurves!AK5936</f>
        <v>15.855302281899906</v>
      </c>
      <c r="D88" s="125">
        <f>'[1]Price List SEK'!D88*[1]FXcurves!AD5936</f>
        <v>1.2855544086731667</v>
      </c>
      <c r="E88" s="125">
        <f>'[1]Price List SEK'!E88*[1]FXcurves!X5936</f>
        <v>1.9568233640786457</v>
      </c>
      <c r="F88" s="125">
        <f>'[1]Price List SEK'!F88*[1]FXcurves!H5936</f>
        <v>21.465632471979564</v>
      </c>
      <c r="G88" s="125">
        <f>'[1]Price List SEK'!G88*[1]FXcurves!H5936</f>
        <v>33.98973237538226</v>
      </c>
      <c r="H88" s="125">
        <f>'[1]Price List SEK'!H88*[1]FXcurves!G5936</f>
        <v>20.028341512669151</v>
      </c>
      <c r="I88" s="125">
        <f>'[1]Price List SEK'!I88*[1]FXcurves!AE5936</f>
        <v>2031.4807896795048</v>
      </c>
      <c r="J88" s="125">
        <f>'[1]Price List SEK'!J88*[1]FXcurves!AC5936</f>
        <v>132.51388120376393</v>
      </c>
      <c r="K88" s="125">
        <f>'[1]Price List SEK'!K88*[1]FXcurves!P5936</f>
        <v>3520.2615209107071</v>
      </c>
      <c r="L88" s="125">
        <f>'[1]Price List SEK'!L88*[1]FXcurves!AB5936</f>
        <v>43.035091931033747</v>
      </c>
      <c r="M88" s="125">
        <f>'[1]Price List SEK'!M88*[1]FXcurves!AM5936</f>
        <v>452.83262003401211</v>
      </c>
      <c r="N88" s="125">
        <f>'[1]Price List SEK'!N88*[1]FXcurves!U5936</f>
        <v>211.24018938283072</v>
      </c>
      <c r="O88" s="125">
        <f>'[1]Price List SEK'!O88*[1]FXcurves!K5936</f>
        <v>52734.940608393037</v>
      </c>
      <c r="P88" s="125">
        <f>'[1]Price List SEK'!P88*[1]FXcurves!N5936</f>
        <v>480136708.0714345</v>
      </c>
      <c r="Q88" s="125">
        <f>'[1]Price List SEK'!Q88</f>
        <v>2913159.1642082338</v>
      </c>
      <c r="R88" s="125">
        <f>'[1]Price List SEK'!R88*[1]FXcurves!V5936</f>
        <v>366927.60445704259</v>
      </c>
      <c r="S88" s="125">
        <f>'[1]Price List SEK'!S88*[1]FXcurves!J5936</f>
        <v>2334.0448101359129</v>
      </c>
      <c r="T88" s="126">
        <f>'[1]Price List SEK'!T88*[1]FXcurves!L5936</f>
        <v>56035.799676124443</v>
      </c>
    </row>
    <row r="89" spans="1:20" x14ac:dyDescent="0.2">
      <c r="A89" s="33">
        <v>44875</v>
      </c>
      <c r="B89" s="125">
        <f>'[1]Price List SEK'!B89*[1]FXcurves!AK5937</f>
        <v>3.0822122448619673</v>
      </c>
      <c r="C89" s="125">
        <f>'[1]Price List SEK'!C89*[1]FXcurves!AK5937</f>
        <v>15.901401551806563</v>
      </c>
      <c r="D89" s="125">
        <f>'[1]Price List SEK'!D89*[1]FXcurves!AD5937</f>
        <v>1.2808637241296557</v>
      </c>
      <c r="E89" s="125">
        <f>'[1]Price List SEK'!E89*[1]FXcurves!X5937</f>
        <v>1.9704390831669563</v>
      </c>
      <c r="F89" s="125">
        <f>'[1]Price List SEK'!F89*[1]FXcurves!H5937</f>
        <v>21.597361067636701</v>
      </c>
      <c r="G89" s="125">
        <f>'[1]Price List SEK'!G89*[1]FXcurves!H5937</f>
        <v>34.181185250574238</v>
      </c>
      <c r="H89" s="125">
        <f>'[1]Price List SEK'!H89*[1]FXcurves!G5937</f>
        <v>20.603427132622528</v>
      </c>
      <c r="I89" s="125">
        <f>'[1]Price List SEK'!I89*[1]FXcurves!AE5937</f>
        <v>2066.5889778220617</v>
      </c>
      <c r="J89" s="125">
        <f>'[1]Price List SEK'!J89*[1]FXcurves!AC5937</f>
        <v>137.22493444302168</v>
      </c>
      <c r="K89" s="125">
        <f>'[1]Price List SEK'!K89*[1]FXcurves!P5937</f>
        <v>3612.5998231669578</v>
      </c>
      <c r="L89" s="125">
        <f>'[1]Price List SEK'!L89*[1]FXcurves!AB5937</f>
        <v>42.987472689777164</v>
      </c>
      <c r="M89" s="125">
        <f>'[1]Price List SEK'!M89*[1]FXcurves!AM5937</f>
        <v>465.74550503230307</v>
      </c>
      <c r="N89" s="125">
        <f>'[1]Price List SEK'!N89*[1]FXcurves!U5937</f>
        <v>216.91327451261787</v>
      </c>
      <c r="O89" s="125">
        <f>'[1]Price List SEK'!O89*[1]FXcurves!K5937</f>
        <v>55512.909363768777</v>
      </c>
      <c r="P89" s="125">
        <f>'[1]Price List SEK'!P89*[1]FXcurves!N5937</f>
        <v>500035049.53918791</v>
      </c>
      <c r="Q89" s="125">
        <f>'[1]Price List SEK'!Q89</f>
        <v>2888824.3086146149</v>
      </c>
      <c r="R89" s="125">
        <f>'[1]Price List SEK'!R89*[1]FXcurves!V5937</f>
        <v>371092.81577409687</v>
      </c>
      <c r="S89" s="125">
        <f>'[1]Price List SEK'!S89*[1]FXcurves!J5937</f>
        <v>2438.5367752407665</v>
      </c>
      <c r="T89" s="126">
        <f>'[1]Price List SEK'!T89*[1]FXcurves!L5937</f>
        <v>57823.911362911138</v>
      </c>
    </row>
    <row r="90" spans="1:20" x14ac:dyDescent="0.2">
      <c r="A90" s="33">
        <v>44876</v>
      </c>
      <c r="B90" s="125">
        <f>'[1]Price List SEK'!B90*[1]FXcurves!AK5938</f>
        <v>3.1076429013076532</v>
      </c>
      <c r="C90" s="125">
        <f>'[1]Price List SEK'!C90*[1]FXcurves!AK5938</f>
        <v>16.010088395799208</v>
      </c>
      <c r="D90" s="125">
        <f>'[1]Price List SEK'!D90*[1]FXcurves!AD5938</f>
        <v>1.3008358747969933</v>
      </c>
      <c r="E90" s="125">
        <f>'[1]Price List SEK'!E90*[1]FXcurves!X5938</f>
        <v>1.9728772890048358</v>
      </c>
      <c r="F90" s="125">
        <f>'[1]Price List SEK'!F90*[1]FXcurves!H5938</f>
        <v>21.82636741239477</v>
      </c>
      <c r="G90" s="125">
        <f>'[1]Price List SEK'!G90*[1]FXcurves!H5938</f>
        <v>34.12112254800001</v>
      </c>
      <c r="H90" s="125">
        <f>'[1]Price List SEK'!H90*[1]FXcurves!G5938</f>
        <v>20.989309699642181</v>
      </c>
      <c r="I90" s="125">
        <f>'[1]Price List SEK'!I90*[1]FXcurves!AE5938</f>
        <v>2100.2837091736665</v>
      </c>
      <c r="J90" s="125">
        <f>'[1]Price List SEK'!J90*[1]FXcurves!AC5938</f>
        <v>138.53619779240779</v>
      </c>
      <c r="K90" s="125">
        <f>'[1]Price List SEK'!K90*[1]FXcurves!P5938</f>
        <v>3653.7031298049815</v>
      </c>
      <c r="L90" s="125">
        <f>'[1]Price List SEK'!L90*[1]FXcurves!AB5938</f>
        <v>42.969137295115125</v>
      </c>
      <c r="M90" s="125">
        <f>'[1]Price List SEK'!M90*[1]FXcurves!AM5938</f>
        <v>475.31305973165763</v>
      </c>
      <c r="N90" s="125">
        <f>'[1]Price List SEK'!N90*[1]FXcurves!U5938</f>
        <v>220.3598279836514</v>
      </c>
      <c r="O90" s="125">
        <f>'[1]Price List SEK'!O90*[1]FXcurves!K5938</f>
        <v>57729.671430680348</v>
      </c>
      <c r="P90" s="125">
        <f>'[1]Price List SEK'!P90*[1]FXcurves!N5938</f>
        <v>499622852.91472858</v>
      </c>
      <c r="Q90" s="125">
        <f>'[1]Price List SEK'!Q90</f>
        <v>2875381.3823456238</v>
      </c>
      <c r="R90" s="125">
        <f>'[1]Price List SEK'!R90*[1]FXcurves!V5938</f>
        <v>382764.62014988723</v>
      </c>
      <c r="S90" s="125">
        <f>'[1]Price List SEK'!S90*[1]FXcurves!J5938</f>
        <v>2528.7810854763061</v>
      </c>
      <c r="T90" s="126">
        <f>'[1]Price List SEK'!T90*[1]FXcurves!L5938</f>
        <v>58676.052784029904</v>
      </c>
    </row>
    <row r="91" spans="1:20" x14ac:dyDescent="0.2">
      <c r="A91" s="33">
        <v>44877</v>
      </c>
      <c r="B91" s="125">
        <f>'[1]Price List SEK'!B91*[1]FXcurves!AK5939</f>
        <v>3.0550682862741403</v>
      </c>
      <c r="C91" s="125">
        <f>'[1]Price List SEK'!C91*[1]FXcurves!AK5939</f>
        <v>15.739232232207351</v>
      </c>
      <c r="D91" s="125">
        <f>'[1]Price List SEK'!D91*[1]FXcurves!AD5939</f>
        <v>1.2937389680187958</v>
      </c>
      <c r="E91" s="125">
        <f>'[1]Price List SEK'!E91*[1]FXcurves!X5939</f>
        <v>1.9715902630554789</v>
      </c>
      <c r="F91" s="125">
        <f>'[1]Price List SEK'!F91*[1]FXcurves!H5939</f>
        <v>21.694286833387032</v>
      </c>
      <c r="G91" s="125">
        <f>'[1]Price List SEK'!G91*[1]FXcurves!H5939</f>
        <v>33.914641206538924</v>
      </c>
      <c r="H91" s="125">
        <f>'[1]Price List SEK'!H91*[1]FXcurves!G5939</f>
        <v>20.670439012389128</v>
      </c>
      <c r="I91" s="125">
        <f>'[1]Price List SEK'!I91*[1]FXcurves!AE5939</f>
        <v>2107.5889889176519</v>
      </c>
      <c r="J91" s="125">
        <f>'[1]Price List SEK'!J91*[1]FXcurves!AC5939</f>
        <v>137.17493840241667</v>
      </c>
      <c r="K91" s="125">
        <f>'[1]Price List SEK'!K91*[1]FXcurves!P5939</f>
        <v>3638.2402832760467</v>
      </c>
      <c r="L91" s="125">
        <f>'[1]Price List SEK'!L91*[1]FXcurves!AB5939</f>
        <v>42.937146197040903</v>
      </c>
      <c r="M91" s="125">
        <f>'[1]Price List SEK'!M91*[1]FXcurves!AM5939</f>
        <v>470.44875806070456</v>
      </c>
      <c r="N91" s="125">
        <f>'[1]Price List SEK'!N91*[1]FXcurves!U5939</f>
        <v>218.61657240242815</v>
      </c>
      <c r="O91" s="125">
        <f>'[1]Price List SEK'!O91*[1]FXcurves!K5939</f>
        <v>56738.151871593676</v>
      </c>
      <c r="P91" s="125">
        <f>'[1]Price List SEK'!P91*[1]FXcurves!N5939</f>
        <v>495307878.79889405</v>
      </c>
      <c r="Q91" s="125">
        <f>'[1]Price List SEK'!Q91</f>
        <v>2875381.3823456238</v>
      </c>
      <c r="R91" s="125">
        <f>'[1]Price List SEK'!R91*[1]FXcurves!V5939</f>
        <v>375815.89213448559</v>
      </c>
      <c r="S91" s="125">
        <f>'[1]Price List SEK'!S91*[1]FXcurves!J5939</f>
        <v>2496.3737698397126</v>
      </c>
      <c r="T91" s="126">
        <f>'[1]Price List SEK'!T91*[1]FXcurves!L5939</f>
        <v>58075.568501600508</v>
      </c>
    </row>
    <row r="92" spans="1:20" x14ac:dyDescent="0.2">
      <c r="A92" s="33">
        <v>44878</v>
      </c>
      <c r="B92" s="125">
        <f>'[1]Price List SEK'!B92*[1]FXcurves!AK5940</f>
        <v>3.1044775305719714</v>
      </c>
      <c r="C92" s="125">
        <f>'[1]Price List SEK'!C92*[1]FXcurves!AK5940</f>
        <v>15.993780902662719</v>
      </c>
      <c r="D92" s="125">
        <f>'[1]Price List SEK'!D92*[1]FXcurves!AD5940</f>
        <v>1.2973007494507085</v>
      </c>
      <c r="E92" s="125">
        <f>'[1]Price List SEK'!E92*[1]FXcurves!X5940</f>
        <v>1.9730531575045809</v>
      </c>
      <c r="F92" s="125">
        <f>'[1]Price List SEK'!F92*[1]FXcurves!H5940</f>
        <v>21.758783211293803</v>
      </c>
      <c r="G92" s="125">
        <f>'[1]Price List SEK'!G92*[1]FXcurves!H5940</f>
        <v>34.015468282931366</v>
      </c>
      <c r="H92" s="125">
        <f>'[1]Price List SEK'!H92*[1]FXcurves!G5940</f>
        <v>20.771399349147813</v>
      </c>
      <c r="I92" s="125">
        <f>'[1]Price List SEK'!I92*[1]FXcurves!AE5940</f>
        <v>2114.4302474205615</v>
      </c>
      <c r="J92" s="125">
        <f>'[1]Price List SEK'!J92*[1]FXcurves!AC5940</f>
        <v>139.08303279669224</v>
      </c>
      <c r="K92" s="125">
        <f>'[1]Price List SEK'!K92*[1]FXcurves!P5940</f>
        <v>3667.3342460192434</v>
      </c>
      <c r="L92" s="125">
        <f>'[1]Price List SEK'!L92*[1]FXcurves!AB5940</f>
        <v>42.987148147199562</v>
      </c>
      <c r="M92" s="125">
        <f>'[1]Price List SEK'!M92*[1]FXcurves!AM5940</f>
        <v>474.99693877277224</v>
      </c>
      <c r="N92" s="125">
        <f>'[1]Price List SEK'!N92*[1]FXcurves!U5940</f>
        <v>220.69421157181873</v>
      </c>
      <c r="O92" s="125">
        <f>'[1]Price List SEK'!O92*[1]FXcurves!K5940</f>
        <v>58188.489134668751</v>
      </c>
      <c r="P92" s="125">
        <f>'[1]Price List SEK'!P92*[1]FXcurves!N5940</f>
        <v>500741053.06116682</v>
      </c>
      <c r="Q92" s="125">
        <f>'[1]Price List SEK'!Q92</f>
        <v>2875381.3823456238</v>
      </c>
      <c r="R92" s="125">
        <f>'[1]Price List SEK'!R92*[1]FXcurves!V5940</f>
        <v>379704.25811498245</v>
      </c>
      <c r="S92" s="125">
        <f>'[1]Price List SEK'!S92*[1]FXcurves!J5940</f>
        <v>2539.5492123876743</v>
      </c>
      <c r="T92" s="126">
        <f>'[1]Price List SEK'!T92*[1]FXcurves!L5940</f>
        <v>58565.938846969118</v>
      </c>
    </row>
    <row r="93" spans="1:20" x14ac:dyDescent="0.2">
      <c r="A93" s="33">
        <v>44879</v>
      </c>
      <c r="B93" s="125">
        <f>'[1]Price List SEK'!B93*[1]FXcurves!AK5939</f>
        <v>3.0769015619583757</v>
      </c>
      <c r="C93" s="125">
        <f>'[1]Price List SEK'!C93*[1]FXcurves!AK5939</f>
        <v>15.846992071517727</v>
      </c>
      <c r="D93" s="125">
        <f>'[1]Price List SEK'!D93*[1]FXcurves!AD5939</f>
        <v>1.2895298857598307</v>
      </c>
      <c r="E93" s="125">
        <f>'[1]Price List SEK'!E93*[1]FXcurves!X5939</f>
        <v>1.9876519716779322</v>
      </c>
      <c r="F93" s="125">
        <f>'[1]Price List SEK'!F93*[1]FXcurves!H5939</f>
        <v>21.643230963825722</v>
      </c>
      <c r="G93" s="125">
        <f>'[1]Price List SEK'!G93*[1]FXcurves!H5939</f>
        <v>34.075619606238462</v>
      </c>
      <c r="H93" s="125">
        <f>'[1]Price List SEK'!H93*[1]FXcurves!G5939</f>
        <v>20.68793809637496</v>
      </c>
      <c r="I93" s="125">
        <f>'[1]Price List SEK'!I93*[1]FXcurves!AE5939</f>
        <v>2126.6554514968466</v>
      </c>
      <c r="J93" s="125">
        <f>'[1]Price List SEK'!J93*[1]FXcurves!AC5939</f>
        <v>137.08530491526881</v>
      </c>
      <c r="K93" s="125">
        <f>'[1]Price List SEK'!K93*[1]FXcurves!P5939</f>
        <v>3643.1394479314727</v>
      </c>
      <c r="L93" s="125">
        <f>'[1]Price List SEK'!L93*[1]FXcurves!AB5939</f>
        <v>43.123775737976814</v>
      </c>
      <c r="M93" s="125">
        <f>'[1]Price List SEK'!M93*[1]FXcurves!AM5939</f>
        <v>474.18721456140338</v>
      </c>
      <c r="N93" s="125">
        <f>'[1]Price List SEK'!N93*[1]FXcurves!U5939</f>
        <v>219.56680580548695</v>
      </c>
      <c r="O93" s="125">
        <f>'[1]Price List SEK'!O93*[1]FXcurves!K5939</f>
        <v>56638.665797079106</v>
      </c>
      <c r="P93" s="125">
        <f>'[1]Price List SEK'!P93*[1]FXcurves!N5939</f>
        <v>500135434.35732448</v>
      </c>
      <c r="Q93" s="125">
        <f>'[1]Price List SEK'!Q93</f>
        <v>2876377.9186329301</v>
      </c>
      <c r="R93" s="125">
        <f>'[1]Price List SEK'!R93*[1]FXcurves!V5939</f>
        <v>372676.5423944362</v>
      </c>
      <c r="S93" s="125">
        <f>'[1]Price List SEK'!S93*[1]FXcurves!J5939</f>
        <v>2495.2418524180462</v>
      </c>
      <c r="T93" s="126">
        <f>'[1]Price List SEK'!T93*[1]FXcurves!L5939</f>
        <v>57549.785717727806</v>
      </c>
    </row>
    <row r="94" spans="1:20" x14ac:dyDescent="0.2">
      <c r="A94" s="54">
        <v>44880</v>
      </c>
      <c r="B94" s="127">
        <f>'[1]Price List SEK'!B94*[1]FXcurves!AK5940</f>
        <v>3.1096128870634385</v>
      </c>
      <c r="C94" s="127">
        <f>'[1]Price List SEK'!C94*[1]FXcurves!AK5940</f>
        <v>16.218366857622087</v>
      </c>
      <c r="D94" s="127">
        <f>'[1]Price List SEK'!D94*[1]FXcurves!AD5940</f>
        <v>1.2820198161705767</v>
      </c>
      <c r="E94" s="127">
        <f>'[1]Price List SEK'!E94*[1]FXcurves!X5940</f>
        <v>1.9697259854877138</v>
      </c>
      <c r="F94" s="127">
        <f>'[1]Price List SEK'!F94*[1]FXcurves!H5940</f>
        <v>21.645634623024293</v>
      </c>
      <c r="G94" s="127">
        <f>'[1]Price List SEK'!G94*[1]FXcurves!H5940</f>
        <v>34.475856317757973</v>
      </c>
      <c r="H94" s="127">
        <f>'[1]Price List SEK'!H94*[1]FXcurves!G5940</f>
        <v>20.823214531956012</v>
      </c>
      <c r="I94" s="127">
        <f>'[1]Price List SEK'!I94*[1]FXcurves!AE5940</f>
        <v>2147.7394579424417</v>
      </c>
      <c r="J94" s="127">
        <f>'[1]Price List SEK'!J94*[1]FXcurves!AC5940</f>
        <v>139.67968766803838</v>
      </c>
      <c r="K94" s="127">
        <f>'[1]Price List SEK'!K94*[1]FXcurves!P5940</f>
        <v>3663.6301710299927</v>
      </c>
      <c r="L94" s="127">
        <f>'[1]Price List SEK'!L94*[1]FXcurves!AB5940</f>
        <v>43.180323268485573</v>
      </c>
      <c r="M94" s="127">
        <f>'[1]Price List SEK'!M94*[1]FXcurves!AM5940</f>
        <v>479.081099605144</v>
      </c>
      <c r="N94" s="127">
        <f>'[1]Price List SEK'!N94*[1]FXcurves!U5940</f>
        <v>221.17616153029795</v>
      </c>
      <c r="O94" s="127">
        <f>'[1]Price List SEK'!O94*[1]FXcurves!K5940</f>
        <v>57531.535383773487</v>
      </c>
      <c r="P94" s="127">
        <f>'[1]Price List SEK'!P94*[1]FXcurves!N5940</f>
        <v>500942832.41917402</v>
      </c>
      <c r="Q94" s="127">
        <f>'[1]Price List SEK'!Q94</f>
        <v>2903837.477146565</v>
      </c>
      <c r="R94" s="127">
        <f>'[1]Price List SEK'!R94*[1]FXcurves!V5940</f>
        <v>380352.94184416754</v>
      </c>
      <c r="S94" s="127">
        <f>'[1]Price List SEK'!S94*[1]FXcurves!J5940</f>
        <v>2541.5620221605805</v>
      </c>
      <c r="T94" s="128">
        <f>'[1]Price List SEK'!T94*[1]FXcurves!L5940</f>
        <v>58258.955288315119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procurement</vt:lpstr>
      <vt:lpstr>bom</vt:lpstr>
      <vt:lpstr>production</vt:lpstr>
      <vt:lpstr>sales</vt:lpstr>
      <vt:lpstr>deposits</vt:lpstr>
      <vt:lpstr>fx</vt:lpstr>
      <vt:lpstr>usedFXCurves</vt:lpstr>
      <vt:lpstr>Price List SEK</vt:lpstr>
      <vt:lpstr>Price List Valuta</vt:lpstr>
      <vt:lpstr>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Jörgen Blomvall</dc:creator>
  <cp:lastModifiedBy>Karl Sahlén</cp:lastModifiedBy>
  <dcterms:created xsi:type="dcterms:W3CDTF">2022-08-30T10:54:15Z</dcterms:created>
  <dcterms:modified xsi:type="dcterms:W3CDTF">2022-12-29T20:37:19Z</dcterms:modified>
</cp:coreProperties>
</file>