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gnt/Desktop/"/>
    </mc:Choice>
  </mc:AlternateContent>
  <xr:revisionPtr revIDLastSave="0" documentId="13_ncr:1_{B5B04259-DB5F-4A4F-9C71-D603153A81CF}" xr6:coauthVersionLast="46" xr6:coauthVersionMax="46" xr10:uidLastSave="{00000000-0000-0000-0000-000000000000}"/>
  <bookViews>
    <workbookView xWindow="0" yWindow="0" windowWidth="40960" windowHeight="23040" activeTab="4" xr2:uid="{19E1E522-A780-5045-8CD3-949E14B36AD7}"/>
  </bookViews>
  <sheets>
    <sheet name="Sheet1" sheetId="1" r:id="rId1"/>
    <sheet name="Rank" sheetId="2" r:id="rId2"/>
    <sheet name="Exam" sheetId="3" r:id="rId3"/>
    <sheet name="All bug (both scores)" sheetId="4" r:id="rId4"/>
    <sheet name="All bug( score1)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5" l="1"/>
  <c r="Q35" i="5"/>
  <c r="R35" i="5"/>
  <c r="O35" i="5"/>
  <c r="P34" i="5"/>
  <c r="Q34" i="5"/>
  <c r="R34" i="5"/>
  <c r="O34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" i="5"/>
  <c r="O35" i="4"/>
  <c r="P35" i="4"/>
  <c r="Q35" i="4"/>
  <c r="N35" i="4"/>
  <c r="O34" i="4"/>
  <c r="P34" i="4"/>
  <c r="Q34" i="4"/>
  <c r="N34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" i="4"/>
</calcChain>
</file>

<file path=xl/sharedStrings.xml><?xml version="1.0" encoding="utf-8"?>
<sst xmlns="http://schemas.openxmlformats.org/spreadsheetml/2006/main" count="160" uniqueCount="64">
  <si>
    <t xml:space="preserve">Score  1 </t>
  </si>
  <si>
    <t>Global Score, aggreated by current approach</t>
  </si>
  <si>
    <t>Score 2</t>
  </si>
  <si>
    <t>Variant level score</t>
  </si>
  <si>
    <t>BankAccountTP</t>
  </si>
  <si>
    <t>ExamDB</t>
  </si>
  <si>
    <t>Elevator</t>
  </si>
  <si>
    <t>Email</t>
  </si>
  <si>
    <t>GPL</t>
  </si>
  <si>
    <t>ZipMe</t>
  </si>
  <si>
    <t>All</t>
  </si>
  <si>
    <t>Varcop win</t>
  </si>
  <si>
    <t>SBFL win</t>
  </si>
  <si>
    <t>Without score 2</t>
  </si>
  <si>
    <t>VarCop win</t>
  </si>
  <si>
    <t>Sum(score1, score2)</t>
  </si>
  <si>
    <t>Score 1 first</t>
  </si>
  <si>
    <t>Score 2 first</t>
  </si>
  <si>
    <t>SBFL_METRIC</t>
  </si>
  <si>
    <t>NUM_OF_DETECTED_BUGS</t>
  </si>
  <si>
    <t>VARCOP_ENABLE_BUGGY_PC_DETECTION:RANK</t>
  </si>
  <si>
    <t>VARCOP_ENABLE_BUGGY_PC_DETECTION:EXAM</t>
  </si>
  <si>
    <t>VARCOP_ENABLE_BUGGY_PC_DETECTION:SPACE</t>
  </si>
  <si>
    <t>VARCOP_DISABLE_BUGGY_PC_DETECTION:RANK</t>
  </si>
  <si>
    <t>VARCOP_DISABLE_BUGGY_PC_DETECTION:EXAM</t>
  </si>
  <si>
    <t>SBFL:RANK</t>
  </si>
  <si>
    <t>SBFL:EXAM</t>
  </si>
  <si>
    <t>Arrieta et al.:RANK</t>
  </si>
  <si>
    <t>Arrieta et al.:EXAM</t>
  </si>
  <si>
    <t>SPACE</t>
  </si>
  <si>
    <t>Tarantula</t>
  </si>
  <si>
    <t>Ochiai</t>
  </si>
  <si>
    <t>Op2</t>
  </si>
  <si>
    <t>Barinel</t>
  </si>
  <si>
    <t>Dstar</t>
  </si>
  <si>
    <t>Russell_rao</t>
  </si>
  <si>
    <t>Simple_matching</t>
  </si>
  <si>
    <t>Rogers_tanimoto</t>
  </si>
  <si>
    <t>Ample</t>
  </si>
  <si>
    <t>Jaccard</t>
  </si>
  <si>
    <t>Cohen</t>
  </si>
  <si>
    <t>Scott</t>
  </si>
  <si>
    <t>Rogot1</t>
  </si>
  <si>
    <t>Geometric_mean</t>
  </si>
  <si>
    <t>M2</t>
  </si>
  <si>
    <t>Wong1</t>
  </si>
  <si>
    <t>Sokal</t>
  </si>
  <si>
    <t>Sorensen_dice</t>
  </si>
  <si>
    <t>Dice</t>
  </si>
  <si>
    <t>Humman</t>
  </si>
  <si>
    <t>Wong2</t>
  </si>
  <si>
    <t>Zoltar</t>
  </si>
  <si>
    <t>Euclid</t>
  </si>
  <si>
    <t>Rogot2</t>
  </si>
  <si>
    <t>Hamming</t>
  </si>
  <si>
    <t>Fleiss</t>
  </si>
  <si>
    <t>Anderberg</t>
  </si>
  <si>
    <t>Goodman</t>
  </si>
  <si>
    <t>Harmonic_mean</t>
  </si>
  <si>
    <t>Kulczynski2</t>
  </si>
  <si>
    <t>Rank</t>
  </si>
  <si>
    <t>Exam</t>
  </si>
  <si>
    <t>Isolation</t>
  </si>
  <si>
    <t>Without Isolation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</si>
</sst>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3" fillId="0" borderId="0" xfId="0" applyFont="1" applyBorder="1"/>
    <xf numFmtId="0" fontId="4" fillId="0" borderId="0" xfId="0" applyFont="1"/>
    <xf numFmtId="2" fontId="4" fillId="0" borderId="0" xfId="0" applyNumberFormat="1" applyFont="1"/>
    <xf numFmtId="2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Rank!$K$2</c:f>
              <c:strCache>
                <c:ptCount val="1"/>
                <c:pt idx="0">
                  <c:v>VarCop win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Rank!$L$1:$R$1</c:f>
              <c:strCache>
                <c:ptCount val="7"/>
                <c:pt idx="0">
                  <c:v>BankAccountTP</c:v>
                </c:pt>
                <c:pt idx="1">
                  <c:v>ExamDB</c:v>
                </c:pt>
                <c:pt idx="2">
                  <c:v>Elevator</c:v>
                </c:pt>
                <c:pt idx="3">
                  <c:v>Email</c:v>
                </c:pt>
                <c:pt idx="4">
                  <c:v>GPL</c:v>
                </c:pt>
                <c:pt idx="5">
                  <c:v>ZipMe</c:v>
                </c:pt>
                <c:pt idx="6">
                  <c:v>All</c:v>
                </c:pt>
              </c:strCache>
            </c:strRef>
          </c:cat>
          <c:val>
            <c:numRef>
              <c:f>Rank!$L$2:$R$2</c:f>
              <c:numCache>
                <c:formatCode>General</c:formatCode>
                <c:ptCount val="7"/>
                <c:pt idx="0">
                  <c:v>26</c:v>
                </c:pt>
                <c:pt idx="1">
                  <c:v>30</c:v>
                </c:pt>
                <c:pt idx="2">
                  <c:v>23</c:v>
                </c:pt>
                <c:pt idx="3">
                  <c:v>29</c:v>
                </c:pt>
                <c:pt idx="4">
                  <c:v>30</c:v>
                </c:pt>
                <c:pt idx="5">
                  <c:v>29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C-104E-A33E-3DA9893C63E3}"/>
            </c:ext>
          </c:extLst>
        </c:ser>
        <c:ser>
          <c:idx val="1"/>
          <c:order val="1"/>
          <c:tx>
            <c:strRef>
              <c:f>Rank!$K$3</c:f>
              <c:strCache>
                <c:ptCount val="1"/>
                <c:pt idx="0">
                  <c:v>SBFL win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Rank!$L$1:$R$1</c:f>
              <c:strCache>
                <c:ptCount val="7"/>
                <c:pt idx="0">
                  <c:v>BankAccountTP</c:v>
                </c:pt>
                <c:pt idx="1">
                  <c:v>ExamDB</c:v>
                </c:pt>
                <c:pt idx="2">
                  <c:v>Elevator</c:v>
                </c:pt>
                <c:pt idx="3">
                  <c:v>Email</c:v>
                </c:pt>
                <c:pt idx="4">
                  <c:v>GPL</c:v>
                </c:pt>
                <c:pt idx="5">
                  <c:v>ZipMe</c:v>
                </c:pt>
                <c:pt idx="6">
                  <c:v>All</c:v>
                </c:pt>
              </c:strCache>
            </c:strRef>
          </c:cat>
          <c:val>
            <c:numRef>
              <c:f>Rank!$L$3:$R$3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C-104E-A33E-3DA9893C6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16304"/>
        <c:axId val="171617952"/>
      </c:barChart>
      <c:catAx>
        <c:axId val="1716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71617952"/>
        <c:crosses val="autoZero"/>
        <c:auto val="1"/>
        <c:lblAlgn val="ctr"/>
        <c:lblOffset val="100"/>
        <c:noMultiLvlLbl val="0"/>
      </c:catAx>
      <c:valAx>
        <c:axId val="1716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716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Exam!$L$2</c:f>
              <c:strCache>
                <c:ptCount val="1"/>
                <c:pt idx="0">
                  <c:v>VarCop win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Exam!$M$1:$S$1</c:f>
              <c:strCache>
                <c:ptCount val="7"/>
                <c:pt idx="0">
                  <c:v>BankAccountTP</c:v>
                </c:pt>
                <c:pt idx="1">
                  <c:v>Elevator</c:v>
                </c:pt>
                <c:pt idx="2">
                  <c:v>ExamDB</c:v>
                </c:pt>
                <c:pt idx="3">
                  <c:v>Email</c:v>
                </c:pt>
                <c:pt idx="4">
                  <c:v>GPL</c:v>
                </c:pt>
                <c:pt idx="5">
                  <c:v>ZipMe</c:v>
                </c:pt>
                <c:pt idx="6">
                  <c:v>All</c:v>
                </c:pt>
              </c:strCache>
            </c:strRef>
          </c:cat>
          <c:val>
            <c:numRef>
              <c:f>Exam!$M$2:$S$2</c:f>
              <c:numCache>
                <c:formatCode>General</c:formatCode>
                <c:ptCount val="7"/>
                <c:pt idx="0">
                  <c:v>26</c:v>
                </c:pt>
                <c:pt idx="1">
                  <c:v>30</c:v>
                </c:pt>
                <c:pt idx="2">
                  <c:v>23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2-004A-AE50-8956317D000E}"/>
            </c:ext>
          </c:extLst>
        </c:ser>
        <c:ser>
          <c:idx val="1"/>
          <c:order val="1"/>
          <c:tx>
            <c:strRef>
              <c:f>Exam!$L$3</c:f>
              <c:strCache>
                <c:ptCount val="1"/>
                <c:pt idx="0">
                  <c:v>SBFL win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Exam!$M$1:$S$1</c:f>
              <c:strCache>
                <c:ptCount val="7"/>
                <c:pt idx="0">
                  <c:v>BankAccountTP</c:v>
                </c:pt>
                <c:pt idx="1">
                  <c:v>Elevator</c:v>
                </c:pt>
                <c:pt idx="2">
                  <c:v>ExamDB</c:v>
                </c:pt>
                <c:pt idx="3">
                  <c:v>Email</c:v>
                </c:pt>
                <c:pt idx="4">
                  <c:v>GPL</c:v>
                </c:pt>
                <c:pt idx="5">
                  <c:v>ZipMe</c:v>
                </c:pt>
                <c:pt idx="6">
                  <c:v>All</c:v>
                </c:pt>
              </c:strCache>
            </c:strRef>
          </c:cat>
          <c:val>
            <c:numRef>
              <c:f>Exam!$M$3:$S$3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2-004A-AE50-8956317D0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033568"/>
        <c:axId val="247035216"/>
      </c:barChart>
      <c:catAx>
        <c:axId val="2470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47035216"/>
        <c:crosses val="autoZero"/>
        <c:auto val="1"/>
        <c:lblAlgn val="ctr"/>
        <c:lblOffset val="100"/>
        <c:noMultiLvlLbl val="0"/>
      </c:catAx>
      <c:valAx>
        <c:axId val="2470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470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20</xdr:row>
      <xdr:rowOff>38100</xdr:rowOff>
    </xdr:from>
    <xdr:to>
      <xdr:col>18</xdr:col>
      <xdr:colOff>215900</xdr:colOff>
      <xdr:row>43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0E0749-7730-5A46-A661-084832E6F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20</xdr:row>
      <xdr:rowOff>139700</xdr:rowOff>
    </xdr:from>
    <xdr:to>
      <xdr:col>22</xdr:col>
      <xdr:colOff>101600</xdr:colOff>
      <xdr:row>43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211CC-3EA4-3945-98CE-2D1F89D39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81CE-C5BE-E74B-925A-3164C8AF22C6}">
  <dimension ref="A2:B3"/>
  <sheetViews>
    <sheetView workbookViewId="0">
      <selection activeCell="B4" sqref="B4"/>
    </sheetView>
  </sheetViews>
  <sheetFormatPr baseColWidth="10" defaultRowHeight="16" x14ac:dyDescent="0.2"/>
  <sheetData>
    <row r="2" spans="1:2" x14ac:dyDescent="0.2">
      <c r="A2" t="s">
        <v>0</v>
      </c>
      <c r="B2" t="s">
        <v>1</v>
      </c>
    </row>
    <row r="3" spans="1:2" x14ac:dyDescent="0.2">
      <c r="A3" t="s">
        <v>2</v>
      </c>
      <c r="B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A750-B08B-0E47-B2EF-970432510DBD}">
  <dimension ref="A1:R9"/>
  <sheetViews>
    <sheetView topLeftCell="A6" workbookViewId="0">
      <selection activeCell="C43" sqref="C43"/>
    </sheetView>
  </sheetViews>
  <sheetFormatPr baseColWidth="10" defaultRowHeight="16" x14ac:dyDescent="0.2"/>
  <cols>
    <col min="2" max="2" width="25" customWidth="1"/>
  </cols>
  <sheetData>
    <row r="1" spans="1:18" x14ac:dyDescent="0.2">
      <c r="B1" s="5"/>
      <c r="C1" s="5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L1" s="5" t="s">
        <v>4</v>
      </c>
      <c r="M1" s="4" t="s">
        <v>5</v>
      </c>
      <c r="N1" s="4" t="s">
        <v>6</v>
      </c>
      <c r="O1" s="4" t="s">
        <v>7</v>
      </c>
      <c r="P1" s="4" t="s">
        <v>8</v>
      </c>
      <c r="Q1" s="4" t="s">
        <v>9</v>
      </c>
      <c r="R1" s="4" t="s">
        <v>10</v>
      </c>
    </row>
    <row r="2" spans="1:18" x14ac:dyDescent="0.2">
      <c r="A2" s="1" t="s">
        <v>13</v>
      </c>
      <c r="B2" t="s">
        <v>11</v>
      </c>
      <c r="C2">
        <v>14</v>
      </c>
      <c r="D2">
        <v>30</v>
      </c>
      <c r="E2">
        <v>18</v>
      </c>
      <c r="F2">
        <v>20</v>
      </c>
      <c r="G2">
        <v>30</v>
      </c>
      <c r="H2">
        <v>30</v>
      </c>
      <c r="I2">
        <v>30</v>
      </c>
      <c r="K2" s="3" t="s">
        <v>14</v>
      </c>
      <c r="L2" s="3">
        <v>26</v>
      </c>
      <c r="M2" s="3">
        <v>30</v>
      </c>
      <c r="N2" s="3">
        <v>23</v>
      </c>
      <c r="O2" s="3">
        <v>29</v>
      </c>
      <c r="P2" s="3">
        <v>30</v>
      </c>
      <c r="Q2" s="3">
        <v>29</v>
      </c>
      <c r="R2" s="3">
        <v>30</v>
      </c>
    </row>
    <row r="3" spans="1:18" x14ac:dyDescent="0.2">
      <c r="A3" s="1"/>
      <c r="B3" t="s">
        <v>12</v>
      </c>
      <c r="C3">
        <v>16</v>
      </c>
      <c r="D3">
        <v>0</v>
      </c>
      <c r="E3">
        <v>12</v>
      </c>
      <c r="F3">
        <v>10</v>
      </c>
      <c r="G3">
        <v>0</v>
      </c>
      <c r="H3">
        <v>0</v>
      </c>
      <c r="I3">
        <v>0</v>
      </c>
      <c r="K3" s="3" t="s">
        <v>12</v>
      </c>
      <c r="L3" s="3">
        <v>4</v>
      </c>
      <c r="M3" s="3">
        <v>0</v>
      </c>
      <c r="N3" s="3">
        <v>7</v>
      </c>
      <c r="O3" s="3">
        <v>0</v>
      </c>
      <c r="P3" s="3">
        <v>0</v>
      </c>
      <c r="Q3" s="3">
        <v>1</v>
      </c>
      <c r="R3" s="3">
        <v>0</v>
      </c>
    </row>
    <row r="4" spans="1:18" x14ac:dyDescent="0.2">
      <c r="A4" s="2" t="s">
        <v>15</v>
      </c>
      <c r="B4" s="3" t="s">
        <v>14</v>
      </c>
      <c r="C4" s="3">
        <v>26</v>
      </c>
      <c r="D4" s="3">
        <v>30</v>
      </c>
      <c r="E4" s="3">
        <v>23</v>
      </c>
      <c r="F4" s="3">
        <v>29</v>
      </c>
      <c r="G4" s="3">
        <v>30</v>
      </c>
      <c r="H4" s="3">
        <v>29</v>
      </c>
      <c r="I4" s="3">
        <v>30</v>
      </c>
    </row>
    <row r="5" spans="1:18" x14ac:dyDescent="0.2">
      <c r="A5" s="2"/>
      <c r="B5" s="3" t="s">
        <v>12</v>
      </c>
      <c r="C5" s="3">
        <v>4</v>
      </c>
      <c r="D5" s="3">
        <v>0</v>
      </c>
      <c r="E5" s="3">
        <v>7</v>
      </c>
      <c r="F5" s="3">
        <v>0</v>
      </c>
      <c r="G5" s="3">
        <v>0</v>
      </c>
      <c r="H5" s="3">
        <v>1</v>
      </c>
      <c r="I5" s="3">
        <v>0</v>
      </c>
    </row>
    <row r="6" spans="1:18" x14ac:dyDescent="0.2">
      <c r="A6" s="1" t="s">
        <v>17</v>
      </c>
      <c r="B6" t="s">
        <v>14</v>
      </c>
      <c r="C6">
        <v>14</v>
      </c>
      <c r="D6">
        <v>30</v>
      </c>
      <c r="E6">
        <v>23</v>
      </c>
      <c r="F6">
        <v>21</v>
      </c>
      <c r="G6">
        <v>30</v>
      </c>
      <c r="H6">
        <v>27</v>
      </c>
      <c r="I6">
        <v>18</v>
      </c>
    </row>
    <row r="7" spans="1:18" x14ac:dyDescent="0.2">
      <c r="A7" s="1"/>
      <c r="B7" t="s">
        <v>12</v>
      </c>
      <c r="C7">
        <v>16</v>
      </c>
      <c r="D7">
        <v>0</v>
      </c>
      <c r="E7">
        <v>7</v>
      </c>
      <c r="F7">
        <v>9</v>
      </c>
      <c r="G7">
        <v>0</v>
      </c>
      <c r="H7">
        <v>3</v>
      </c>
      <c r="I7">
        <v>12</v>
      </c>
    </row>
    <row r="8" spans="1:18" x14ac:dyDescent="0.2">
      <c r="A8" s="1" t="s">
        <v>16</v>
      </c>
      <c r="B8" t="s">
        <v>11</v>
      </c>
      <c r="C8">
        <v>14</v>
      </c>
      <c r="D8">
        <v>30</v>
      </c>
      <c r="E8">
        <v>18</v>
      </c>
      <c r="F8">
        <v>20</v>
      </c>
      <c r="G8">
        <v>30</v>
      </c>
      <c r="H8">
        <v>30</v>
      </c>
      <c r="I8">
        <v>30</v>
      </c>
    </row>
    <row r="9" spans="1:18" x14ac:dyDescent="0.2">
      <c r="A9" s="1"/>
      <c r="B9" t="s">
        <v>12</v>
      </c>
      <c r="C9">
        <v>16</v>
      </c>
      <c r="D9">
        <v>0</v>
      </c>
      <c r="E9">
        <v>12</v>
      </c>
      <c r="F9">
        <v>10</v>
      </c>
      <c r="G9">
        <v>0</v>
      </c>
      <c r="H9">
        <v>0</v>
      </c>
      <c r="I9">
        <v>0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954C-65EB-A64E-AE7E-61733A92E925}">
  <dimension ref="A1:S9"/>
  <sheetViews>
    <sheetView topLeftCell="A14" workbookViewId="0">
      <selection activeCell="H11" sqref="H11"/>
    </sheetView>
  </sheetViews>
  <sheetFormatPr baseColWidth="10" defaultRowHeight="16" x14ac:dyDescent="0.2"/>
  <sheetData>
    <row r="1" spans="1:19" x14ac:dyDescent="0.2">
      <c r="C1" s="4" t="s">
        <v>4</v>
      </c>
      <c r="D1" s="4" t="s">
        <v>6</v>
      </c>
      <c r="E1" s="6" t="s">
        <v>5</v>
      </c>
      <c r="F1" s="6" t="s">
        <v>7</v>
      </c>
      <c r="G1" s="6" t="s">
        <v>8</v>
      </c>
      <c r="H1" s="6" t="s">
        <v>9</v>
      </c>
      <c r="I1" s="6" t="s">
        <v>10</v>
      </c>
      <c r="M1" s="4" t="s">
        <v>4</v>
      </c>
      <c r="N1" s="4" t="s">
        <v>6</v>
      </c>
      <c r="O1" s="6" t="s">
        <v>5</v>
      </c>
      <c r="P1" s="6" t="s">
        <v>7</v>
      </c>
      <c r="Q1" s="6" t="s">
        <v>8</v>
      </c>
      <c r="R1" s="6" t="s">
        <v>9</v>
      </c>
      <c r="S1" s="6" t="s">
        <v>10</v>
      </c>
    </row>
    <row r="2" spans="1:19" x14ac:dyDescent="0.2">
      <c r="A2" s="1" t="s">
        <v>13</v>
      </c>
      <c r="B2" t="s">
        <v>11</v>
      </c>
      <c r="C2">
        <v>14</v>
      </c>
      <c r="D2">
        <v>30</v>
      </c>
      <c r="E2">
        <v>18</v>
      </c>
      <c r="F2">
        <v>20</v>
      </c>
      <c r="G2">
        <v>30</v>
      </c>
      <c r="H2">
        <v>30</v>
      </c>
      <c r="I2">
        <v>22</v>
      </c>
      <c r="L2" s="3" t="s">
        <v>14</v>
      </c>
      <c r="M2" s="3">
        <v>26</v>
      </c>
      <c r="N2" s="3">
        <v>30</v>
      </c>
      <c r="O2" s="3">
        <v>23</v>
      </c>
      <c r="P2" s="3">
        <v>30</v>
      </c>
      <c r="Q2" s="3">
        <v>30</v>
      </c>
      <c r="R2" s="3">
        <v>29</v>
      </c>
      <c r="S2" s="3">
        <v>30</v>
      </c>
    </row>
    <row r="3" spans="1:19" x14ac:dyDescent="0.2">
      <c r="A3" s="1"/>
      <c r="B3" t="s">
        <v>12</v>
      </c>
      <c r="C3">
        <v>16</v>
      </c>
      <c r="D3">
        <v>0</v>
      </c>
      <c r="E3">
        <v>12</v>
      </c>
      <c r="F3">
        <v>10</v>
      </c>
      <c r="G3">
        <v>0</v>
      </c>
      <c r="H3">
        <v>0</v>
      </c>
      <c r="I3">
        <v>8</v>
      </c>
      <c r="L3" s="3" t="s">
        <v>12</v>
      </c>
      <c r="M3" s="3">
        <v>4</v>
      </c>
      <c r="N3" s="3">
        <v>0</v>
      </c>
      <c r="O3" s="3">
        <v>7</v>
      </c>
      <c r="P3" s="3">
        <v>0</v>
      </c>
      <c r="Q3" s="3">
        <v>0</v>
      </c>
      <c r="R3" s="3">
        <v>1</v>
      </c>
      <c r="S3" s="3">
        <v>0</v>
      </c>
    </row>
    <row r="4" spans="1:19" x14ac:dyDescent="0.2">
      <c r="A4" s="1" t="s">
        <v>15</v>
      </c>
      <c r="B4" s="3" t="s">
        <v>14</v>
      </c>
      <c r="C4" s="3">
        <v>26</v>
      </c>
      <c r="D4" s="3">
        <v>30</v>
      </c>
      <c r="E4" s="3">
        <v>23</v>
      </c>
      <c r="F4" s="3">
        <v>30</v>
      </c>
      <c r="G4" s="3">
        <v>30</v>
      </c>
      <c r="H4" s="3">
        <v>29</v>
      </c>
      <c r="I4" s="3">
        <v>30</v>
      </c>
    </row>
    <row r="5" spans="1:19" x14ac:dyDescent="0.2">
      <c r="A5" s="1"/>
      <c r="B5" s="3" t="s">
        <v>12</v>
      </c>
      <c r="C5" s="3">
        <v>4</v>
      </c>
      <c r="D5" s="3">
        <v>0</v>
      </c>
      <c r="E5" s="3">
        <v>7</v>
      </c>
      <c r="F5" s="3">
        <v>0</v>
      </c>
      <c r="G5" s="3">
        <v>0</v>
      </c>
      <c r="H5" s="3">
        <v>1</v>
      </c>
      <c r="I5" s="3">
        <v>0</v>
      </c>
    </row>
    <row r="6" spans="1:19" x14ac:dyDescent="0.2">
      <c r="A6" s="1" t="s">
        <v>17</v>
      </c>
      <c r="B6" t="s">
        <v>14</v>
      </c>
      <c r="C6">
        <v>14</v>
      </c>
      <c r="D6">
        <v>30</v>
      </c>
      <c r="E6">
        <v>23</v>
      </c>
      <c r="F6">
        <v>21</v>
      </c>
      <c r="G6">
        <v>30</v>
      </c>
      <c r="H6">
        <v>27</v>
      </c>
      <c r="I6">
        <v>7</v>
      </c>
    </row>
    <row r="7" spans="1:19" x14ac:dyDescent="0.2">
      <c r="A7" s="1"/>
      <c r="B7" t="s">
        <v>12</v>
      </c>
      <c r="C7">
        <v>16</v>
      </c>
      <c r="D7">
        <v>0</v>
      </c>
      <c r="E7">
        <v>7</v>
      </c>
      <c r="F7">
        <v>9</v>
      </c>
      <c r="G7">
        <v>0</v>
      </c>
      <c r="H7">
        <v>3</v>
      </c>
      <c r="I7">
        <v>23</v>
      </c>
    </row>
    <row r="8" spans="1:19" x14ac:dyDescent="0.2">
      <c r="A8" s="1" t="s">
        <v>16</v>
      </c>
      <c r="B8" t="s">
        <v>11</v>
      </c>
      <c r="C8">
        <v>14</v>
      </c>
      <c r="D8">
        <v>30</v>
      </c>
      <c r="E8">
        <v>18</v>
      </c>
      <c r="F8">
        <v>20</v>
      </c>
      <c r="G8">
        <v>30</v>
      </c>
      <c r="H8">
        <v>30</v>
      </c>
      <c r="I8">
        <v>22</v>
      </c>
    </row>
    <row r="9" spans="1:19" x14ac:dyDescent="0.2">
      <c r="A9" s="1"/>
      <c r="B9" t="s">
        <v>12</v>
      </c>
      <c r="C9">
        <v>16</v>
      </c>
      <c r="D9">
        <v>0</v>
      </c>
      <c r="E9">
        <v>12</v>
      </c>
      <c r="F9">
        <v>10</v>
      </c>
      <c r="G9">
        <v>0</v>
      </c>
      <c r="H9">
        <v>0</v>
      </c>
      <c r="I9">
        <v>8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DD9A-90ED-3840-B111-CC0E3EDCB4AE}">
  <dimension ref="A1:Q35"/>
  <sheetViews>
    <sheetView workbookViewId="0">
      <selection activeCell="K45" sqref="K45"/>
    </sheetView>
  </sheetViews>
  <sheetFormatPr baseColWidth="10" defaultRowHeight="16" x14ac:dyDescent="0.2"/>
  <cols>
    <col min="3" max="7" width="11" bestFit="1" customWidth="1"/>
    <col min="8" max="8" width="11.6640625" bestFit="1" customWidth="1"/>
    <col min="9" max="9" width="11" bestFit="1" customWidth="1"/>
    <col min="10" max="10" width="11.6640625" bestFit="1" customWidth="1"/>
    <col min="11" max="11" width="11" bestFit="1" customWidth="1"/>
    <col min="12" max="12" width="11.6640625" bestFit="1" customWidth="1"/>
    <col min="14" max="17" width="11" bestFit="1" customWidth="1"/>
  </cols>
  <sheetData>
    <row r="1" spans="1:17" x14ac:dyDescent="0.2">
      <c r="N1" s="1" t="s">
        <v>62</v>
      </c>
      <c r="O1" s="1"/>
      <c r="P1" s="1" t="s">
        <v>63</v>
      </c>
      <c r="Q1" s="1"/>
    </row>
    <row r="2" spans="1:17" x14ac:dyDescent="0.2">
      <c r="A2" s="7" t="s">
        <v>18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N2" s="7" t="s">
        <v>60</v>
      </c>
      <c r="O2" s="7" t="s">
        <v>61</v>
      </c>
      <c r="P2" s="7" t="s">
        <v>60</v>
      </c>
      <c r="Q2" s="7" t="s">
        <v>61</v>
      </c>
    </row>
    <row r="3" spans="1:17" x14ac:dyDescent="0.2">
      <c r="A3" s="7" t="s">
        <v>30</v>
      </c>
      <c r="B3" s="7">
        <v>338</v>
      </c>
      <c r="C3" s="8">
        <v>10.032539999999999</v>
      </c>
      <c r="D3" s="8">
        <v>2.921224</v>
      </c>
      <c r="E3" s="8">
        <v>66.257400000000004</v>
      </c>
      <c r="F3" s="8">
        <v>8.568047</v>
      </c>
      <c r="G3" s="8">
        <v>2.3478509999999999</v>
      </c>
      <c r="H3" s="8">
        <v>11.689349999999999</v>
      </c>
      <c r="I3" s="8">
        <v>3.22464</v>
      </c>
      <c r="J3" s="8">
        <v>136.51480000000001</v>
      </c>
      <c r="K3" s="8">
        <v>21.86448</v>
      </c>
      <c r="L3" s="8">
        <v>784.0385</v>
      </c>
      <c r="M3" s="9"/>
      <c r="N3" s="9">
        <f>(H3-C3)/H3</f>
        <v>0.14173670905567889</v>
      </c>
      <c r="O3" s="9">
        <f>(I3-D3)/I3</f>
        <v>9.4092984023022699E-2</v>
      </c>
      <c r="P3" s="9">
        <f>(H3-F3)/H3</f>
        <v>0.26702109184856299</v>
      </c>
      <c r="Q3" s="9">
        <f>(I3-G3)/I3</f>
        <v>0.2719029100922894</v>
      </c>
    </row>
    <row r="4" spans="1:17" x14ac:dyDescent="0.2">
      <c r="A4" s="7" t="s">
        <v>31</v>
      </c>
      <c r="B4" s="7">
        <v>338</v>
      </c>
      <c r="C4" s="8">
        <v>8.5236689999999999</v>
      </c>
      <c r="D4" s="8">
        <v>2.5608330000000001</v>
      </c>
      <c r="E4" s="8">
        <v>66.257400000000004</v>
      </c>
      <c r="F4" s="8">
        <v>6.8964499999999997</v>
      </c>
      <c r="G4" s="8">
        <v>1.9180710000000001</v>
      </c>
      <c r="H4" s="8">
        <v>8.1390530000000005</v>
      </c>
      <c r="I4" s="8">
        <v>2.0338189999999998</v>
      </c>
      <c r="J4" s="8">
        <v>109.9615</v>
      </c>
      <c r="K4" s="8">
        <v>16.10735</v>
      </c>
      <c r="L4" s="8">
        <v>784.0385</v>
      </c>
      <c r="M4" s="9"/>
      <c r="N4" s="9">
        <f t="shared" ref="N4:N32" si="0">(H4-C4)/H4</f>
        <v>-4.7255620524893911E-2</v>
      </c>
      <c r="O4" s="9">
        <f t="shared" ref="O4:O32" si="1">(I4-D4)/I4</f>
        <v>-0.25912532039478459</v>
      </c>
      <c r="P4" s="9">
        <f t="shared" ref="P4:P32" si="2">(H4-F4)/H4</f>
        <v>0.15267169288613808</v>
      </c>
      <c r="Q4" s="9">
        <f t="shared" ref="Q4:Q32" si="3">(I4-G4)/I4</f>
        <v>5.6911652413513571E-2</v>
      </c>
    </row>
    <row r="5" spans="1:17" x14ac:dyDescent="0.2">
      <c r="A5" s="7" t="s">
        <v>32</v>
      </c>
      <c r="B5" s="7">
        <v>338</v>
      </c>
      <c r="C5" s="8">
        <v>8.3727809999999998</v>
      </c>
      <c r="D5" s="8">
        <v>2.495933</v>
      </c>
      <c r="E5" s="8">
        <v>66.257400000000004</v>
      </c>
      <c r="F5" s="8">
        <v>6.7692310000000004</v>
      </c>
      <c r="G5" s="8">
        <v>1.8614820000000001</v>
      </c>
      <c r="H5" s="8">
        <v>6.7366859999999997</v>
      </c>
      <c r="I5" s="8">
        <v>1.798203</v>
      </c>
      <c r="J5" s="8">
        <v>107.0414</v>
      </c>
      <c r="K5" s="8">
        <v>15.36458</v>
      </c>
      <c r="L5" s="8">
        <v>784.0385</v>
      </c>
      <c r="M5" s="9"/>
      <c r="N5" s="9">
        <f t="shared" si="0"/>
        <v>-0.24286347916468129</v>
      </c>
      <c r="O5" s="9">
        <f t="shared" si="1"/>
        <v>-0.38801514623209948</v>
      </c>
      <c r="P5" s="9">
        <f t="shared" si="2"/>
        <v>-4.83101038106878E-3</v>
      </c>
      <c r="Q5" s="9">
        <f t="shared" si="3"/>
        <v>-3.5190131481262175E-2</v>
      </c>
    </row>
    <row r="6" spans="1:17" x14ac:dyDescent="0.2">
      <c r="A6" s="7" t="s">
        <v>33</v>
      </c>
      <c r="B6" s="7">
        <v>338</v>
      </c>
      <c r="C6" s="8">
        <v>11.17456</v>
      </c>
      <c r="D6" s="8">
        <v>3.2056809999999998</v>
      </c>
      <c r="E6" s="8">
        <v>66.257400000000004</v>
      </c>
      <c r="F6" s="8">
        <v>10.032539999999999</v>
      </c>
      <c r="G6" s="8">
        <v>2.6596099999999998</v>
      </c>
      <c r="H6" s="8">
        <v>11.692310000000001</v>
      </c>
      <c r="I6" s="8">
        <v>3.2285330000000001</v>
      </c>
      <c r="J6" s="8">
        <v>136.51480000000001</v>
      </c>
      <c r="K6" s="8">
        <v>21.86448</v>
      </c>
      <c r="L6" s="8">
        <v>784.0385</v>
      </c>
      <c r="M6" s="9"/>
      <c r="N6" s="9">
        <f t="shared" si="0"/>
        <v>4.4281241260281434E-2</v>
      </c>
      <c r="O6" s="9">
        <f t="shared" si="1"/>
        <v>7.0781373459711623E-3</v>
      </c>
      <c r="P6" s="9">
        <f t="shared" si="2"/>
        <v>0.14195398514066096</v>
      </c>
      <c r="Q6" s="9">
        <f t="shared" si="3"/>
        <v>0.17621718594792132</v>
      </c>
    </row>
    <row r="7" spans="1:17" x14ac:dyDescent="0.2">
      <c r="A7" s="7" t="s">
        <v>34</v>
      </c>
      <c r="B7" s="7">
        <v>338</v>
      </c>
      <c r="C7" s="8">
        <v>9.0591720000000002</v>
      </c>
      <c r="D7" s="8">
        <v>2.6860550000000001</v>
      </c>
      <c r="E7" s="8">
        <v>66.257400000000004</v>
      </c>
      <c r="F7" s="8">
        <v>7.9911240000000001</v>
      </c>
      <c r="G7" s="8">
        <v>2.0863700000000001</v>
      </c>
      <c r="H7" s="8">
        <v>8.0946750000000005</v>
      </c>
      <c r="I7" s="8">
        <v>2.024</v>
      </c>
      <c r="J7" s="8">
        <v>108.8254</v>
      </c>
      <c r="K7" s="8">
        <v>15.88259</v>
      </c>
      <c r="L7" s="8">
        <v>784.0385</v>
      </c>
      <c r="M7" s="9"/>
      <c r="N7" s="9">
        <f t="shared" si="0"/>
        <v>-0.11915203513420856</v>
      </c>
      <c r="O7" s="9">
        <f t="shared" si="1"/>
        <v>-0.32710227272727277</v>
      </c>
      <c r="P7" s="9">
        <f t="shared" si="2"/>
        <v>1.2792483947780533E-2</v>
      </c>
      <c r="Q7" s="9">
        <f t="shared" si="3"/>
        <v>-3.0815217391304366E-2</v>
      </c>
    </row>
    <row r="8" spans="1:17" x14ac:dyDescent="0.2">
      <c r="A8" s="7" t="s">
        <v>35</v>
      </c>
      <c r="B8" s="7">
        <v>338</v>
      </c>
      <c r="C8" s="8">
        <v>14.16568</v>
      </c>
      <c r="D8" s="8">
        <v>3.66438</v>
      </c>
      <c r="E8" s="8">
        <v>66.257400000000004</v>
      </c>
      <c r="F8" s="8">
        <v>14.6568</v>
      </c>
      <c r="G8" s="8">
        <v>3.5653589999999999</v>
      </c>
      <c r="H8" s="8">
        <v>24.002960000000002</v>
      </c>
      <c r="I8" s="8">
        <v>6.3873819999999997</v>
      </c>
      <c r="J8" s="8">
        <v>315.13310000000001</v>
      </c>
      <c r="K8" s="8">
        <v>41.405430000000003</v>
      </c>
      <c r="L8" s="8">
        <v>784.0385</v>
      </c>
      <c r="M8" s="9"/>
      <c r="N8" s="9">
        <f t="shared" si="0"/>
        <v>0.40983612021184057</v>
      </c>
      <c r="O8" s="9">
        <f t="shared" si="1"/>
        <v>0.42630955843880947</v>
      </c>
      <c r="P8" s="9">
        <f t="shared" si="2"/>
        <v>0.38937531037838669</v>
      </c>
      <c r="Q8" s="9">
        <f t="shared" si="3"/>
        <v>0.44181215402491975</v>
      </c>
    </row>
    <row r="9" spans="1:17" x14ac:dyDescent="0.2">
      <c r="A9" s="7" t="s">
        <v>36</v>
      </c>
      <c r="B9" s="7">
        <v>338</v>
      </c>
      <c r="C9" s="8">
        <v>26.857990000000001</v>
      </c>
      <c r="D9" s="8">
        <v>4.7561580000000001</v>
      </c>
      <c r="E9" s="8">
        <v>66.257400000000004</v>
      </c>
      <c r="F9" s="8">
        <v>57.520710000000001</v>
      </c>
      <c r="G9" s="8">
        <v>7.1359750000000002</v>
      </c>
      <c r="H9" s="8">
        <v>289.79880000000003</v>
      </c>
      <c r="I9" s="8">
        <v>36.625570000000003</v>
      </c>
      <c r="J9" s="8">
        <v>185.8905</v>
      </c>
      <c r="K9" s="8">
        <v>25.012979999999999</v>
      </c>
      <c r="L9" s="8">
        <v>784.0385</v>
      </c>
      <c r="M9" s="9"/>
      <c r="N9" s="9">
        <f t="shared" si="0"/>
        <v>0.90732194198181648</v>
      </c>
      <c r="O9" s="9">
        <f t="shared" si="1"/>
        <v>0.8701410517297069</v>
      </c>
      <c r="P9" s="9">
        <f t="shared" si="2"/>
        <v>0.80151501662532765</v>
      </c>
      <c r="Q9" s="9">
        <f t="shared" si="3"/>
        <v>0.8051641244081662</v>
      </c>
    </row>
    <row r="10" spans="1:17" x14ac:dyDescent="0.2">
      <c r="A10" s="7" t="s">
        <v>37</v>
      </c>
      <c r="B10" s="7">
        <v>338</v>
      </c>
      <c r="C10" s="8">
        <v>33.562130000000003</v>
      </c>
      <c r="D10" s="8">
        <v>5.2788589999999997</v>
      </c>
      <c r="E10" s="8">
        <v>66.257400000000004</v>
      </c>
      <c r="F10" s="8">
        <v>65.529589999999999</v>
      </c>
      <c r="G10" s="8">
        <v>8.0241439999999997</v>
      </c>
      <c r="H10" s="8">
        <v>289.79880000000003</v>
      </c>
      <c r="I10" s="8">
        <v>36.625570000000003</v>
      </c>
      <c r="J10" s="8">
        <v>185.8905</v>
      </c>
      <c r="K10" s="8">
        <v>25.012979999999999</v>
      </c>
      <c r="L10" s="8">
        <v>784.0385</v>
      </c>
      <c r="M10" s="9"/>
      <c r="N10" s="9">
        <f t="shared" si="0"/>
        <v>0.88418816779089482</v>
      </c>
      <c r="O10" s="9">
        <f t="shared" si="1"/>
        <v>0.85586957418000598</v>
      </c>
      <c r="P10" s="9">
        <f t="shared" si="2"/>
        <v>0.7738790153720444</v>
      </c>
      <c r="Q10" s="9">
        <f t="shared" si="3"/>
        <v>0.78091415369098693</v>
      </c>
    </row>
    <row r="11" spans="1:17" x14ac:dyDescent="0.2">
      <c r="A11" s="7" t="s">
        <v>38</v>
      </c>
      <c r="B11" s="7">
        <v>338</v>
      </c>
      <c r="C11" s="8">
        <v>8.5798819999999996</v>
      </c>
      <c r="D11" s="8">
        <v>2.5395279999999998</v>
      </c>
      <c r="E11" s="8">
        <v>66.257400000000004</v>
      </c>
      <c r="F11" s="8">
        <v>7.2071009999999998</v>
      </c>
      <c r="G11" s="8">
        <v>1.926892</v>
      </c>
      <c r="H11" s="8">
        <v>7.3224850000000004</v>
      </c>
      <c r="I11" s="8">
        <v>1.8442259999999999</v>
      </c>
      <c r="J11" s="8">
        <v>176.1953</v>
      </c>
      <c r="K11" s="8">
        <v>26.09646</v>
      </c>
      <c r="L11" s="8">
        <v>784.0385</v>
      </c>
      <c r="M11" s="9"/>
      <c r="N11" s="9">
        <f t="shared" si="0"/>
        <v>-0.17171725172533631</v>
      </c>
      <c r="O11" s="9">
        <f t="shared" si="1"/>
        <v>-0.37701561522286309</v>
      </c>
      <c r="P11" s="9">
        <f t="shared" si="2"/>
        <v>1.5757492162838244E-2</v>
      </c>
      <c r="Q11" s="9">
        <f t="shared" si="3"/>
        <v>-4.4824224362957757E-2</v>
      </c>
    </row>
    <row r="12" spans="1:17" x14ac:dyDescent="0.2">
      <c r="A12" s="7" t="s">
        <v>39</v>
      </c>
      <c r="B12" s="7">
        <v>338</v>
      </c>
      <c r="C12" s="8">
        <v>9.2810649999999999</v>
      </c>
      <c r="D12" s="8">
        <v>2.706896</v>
      </c>
      <c r="E12" s="8">
        <v>66.257400000000004</v>
      </c>
      <c r="F12" s="8">
        <v>7.961538</v>
      </c>
      <c r="G12" s="8">
        <v>2.1104240000000001</v>
      </c>
      <c r="H12" s="8">
        <v>10.17751</v>
      </c>
      <c r="I12" s="8">
        <v>2.6219269999999999</v>
      </c>
      <c r="J12" s="8">
        <v>115.78400000000001</v>
      </c>
      <c r="K12" s="8">
        <v>17.293780000000002</v>
      </c>
      <c r="L12" s="8">
        <v>784.0385</v>
      </c>
      <c r="M12" s="9"/>
      <c r="N12" s="9">
        <f t="shared" si="0"/>
        <v>8.808097461952874E-2</v>
      </c>
      <c r="O12" s="9">
        <f t="shared" si="1"/>
        <v>-3.2407080746336595E-2</v>
      </c>
      <c r="P12" s="9">
        <f t="shared" si="2"/>
        <v>0.21773223509483164</v>
      </c>
      <c r="Q12" s="9">
        <f t="shared" si="3"/>
        <v>0.19508666717265577</v>
      </c>
    </row>
    <row r="13" spans="1:17" x14ac:dyDescent="0.2">
      <c r="A13" s="7" t="s">
        <v>40</v>
      </c>
      <c r="B13" s="7">
        <v>338</v>
      </c>
      <c r="C13" s="8">
        <v>9.2218929999999997</v>
      </c>
      <c r="D13" s="8">
        <v>2.7084429999999999</v>
      </c>
      <c r="E13" s="8">
        <v>66.257400000000004</v>
      </c>
      <c r="F13" s="8">
        <v>7.7810649999999999</v>
      </c>
      <c r="G13" s="8">
        <v>2.0958450000000002</v>
      </c>
      <c r="H13" s="8">
        <v>10.33432</v>
      </c>
      <c r="I13" s="8">
        <v>2.696841</v>
      </c>
      <c r="J13" s="8">
        <v>153.04140000000001</v>
      </c>
      <c r="K13" s="8">
        <v>21.659030000000001</v>
      </c>
      <c r="L13" s="8">
        <v>784.0385</v>
      </c>
      <c r="M13" s="9"/>
      <c r="N13" s="9">
        <f t="shared" si="0"/>
        <v>0.10764394754565373</v>
      </c>
      <c r="O13" s="9">
        <f t="shared" si="1"/>
        <v>-4.3020704594745815E-3</v>
      </c>
      <c r="P13" s="9">
        <f t="shared" si="2"/>
        <v>0.24706560276825182</v>
      </c>
      <c r="Q13" s="9">
        <f t="shared" si="3"/>
        <v>0.22285184777300548</v>
      </c>
    </row>
    <row r="14" spans="1:17" x14ac:dyDescent="0.2">
      <c r="A14" s="7" t="s">
        <v>41</v>
      </c>
      <c r="B14" s="7">
        <v>338</v>
      </c>
      <c r="C14" s="8">
        <v>11.136089999999999</v>
      </c>
      <c r="D14" s="8">
        <v>3.218982</v>
      </c>
      <c r="E14" s="8">
        <v>66.257400000000004</v>
      </c>
      <c r="F14" s="8">
        <v>11.72485</v>
      </c>
      <c r="G14" s="8">
        <v>3.1489569999999998</v>
      </c>
      <c r="H14" s="8">
        <v>58.195270000000001</v>
      </c>
      <c r="I14" s="8">
        <v>9.7815759999999994</v>
      </c>
      <c r="J14" s="8">
        <v>165.15090000000001</v>
      </c>
      <c r="K14" s="8">
        <v>24.156790000000001</v>
      </c>
      <c r="L14" s="8">
        <v>784.0385</v>
      </c>
      <c r="M14" s="9"/>
      <c r="N14" s="9">
        <f t="shared" si="0"/>
        <v>0.80864269553178458</v>
      </c>
      <c r="O14" s="9">
        <f t="shared" si="1"/>
        <v>0.67091376686129101</v>
      </c>
      <c r="P14" s="9">
        <f t="shared" si="2"/>
        <v>0.79852572210765593</v>
      </c>
      <c r="Q14" s="9">
        <f t="shared" si="3"/>
        <v>0.67807263369420234</v>
      </c>
    </row>
    <row r="15" spans="1:17" x14ac:dyDescent="0.2">
      <c r="A15" s="7" t="s">
        <v>42</v>
      </c>
      <c r="B15" s="7">
        <v>338</v>
      </c>
      <c r="C15" s="8">
        <v>11.136089999999999</v>
      </c>
      <c r="D15" s="8">
        <v>3.218982</v>
      </c>
      <c r="E15" s="8">
        <v>66.257400000000004</v>
      </c>
      <c r="F15" s="8">
        <v>11.72485</v>
      </c>
      <c r="G15" s="8">
        <v>3.1489569999999998</v>
      </c>
      <c r="H15" s="8">
        <v>58.195270000000001</v>
      </c>
      <c r="I15" s="8">
        <v>9.7815759999999994</v>
      </c>
      <c r="J15" s="8">
        <v>165.15090000000001</v>
      </c>
      <c r="K15" s="8">
        <v>24.156790000000001</v>
      </c>
      <c r="L15" s="8">
        <v>784.0385</v>
      </c>
      <c r="M15" s="9"/>
      <c r="N15" s="9">
        <f t="shared" si="0"/>
        <v>0.80864269553178458</v>
      </c>
      <c r="O15" s="9">
        <f t="shared" si="1"/>
        <v>0.67091376686129101</v>
      </c>
      <c r="P15" s="9">
        <f t="shared" si="2"/>
        <v>0.79852572210765593</v>
      </c>
      <c r="Q15" s="9">
        <f t="shared" si="3"/>
        <v>0.67807263369420234</v>
      </c>
    </row>
    <row r="16" spans="1:17" x14ac:dyDescent="0.2">
      <c r="A16" s="7" t="s">
        <v>43</v>
      </c>
      <c r="B16" s="7">
        <v>338</v>
      </c>
      <c r="C16" s="8">
        <v>8.5828399999999991</v>
      </c>
      <c r="D16" s="8">
        <v>2.5788609999999998</v>
      </c>
      <c r="E16" s="8">
        <v>66.257400000000004</v>
      </c>
      <c r="F16" s="8">
        <v>6.9585800000000004</v>
      </c>
      <c r="G16" s="8">
        <v>1.9335439999999999</v>
      </c>
      <c r="H16" s="8">
        <v>8.2928990000000002</v>
      </c>
      <c r="I16" s="8">
        <v>2.0892379999999999</v>
      </c>
      <c r="J16" s="8">
        <v>150.6893</v>
      </c>
      <c r="K16" s="8">
        <v>21.417090000000002</v>
      </c>
      <c r="L16" s="8">
        <v>784.0385</v>
      </c>
      <c r="M16" s="9"/>
      <c r="N16" s="9">
        <f t="shared" si="0"/>
        <v>-3.4962562548995095E-2</v>
      </c>
      <c r="O16" s="9">
        <f t="shared" si="1"/>
        <v>-0.23435482218875969</v>
      </c>
      <c r="P16" s="9">
        <f t="shared" si="2"/>
        <v>0.16089898116448781</v>
      </c>
      <c r="Q16" s="9">
        <f t="shared" si="3"/>
        <v>7.4521907030218673E-2</v>
      </c>
    </row>
    <row r="17" spans="1:17" x14ac:dyDescent="0.2">
      <c r="A17" s="7" t="s">
        <v>44</v>
      </c>
      <c r="B17" s="7">
        <v>338</v>
      </c>
      <c r="C17" s="8">
        <v>8.4763310000000001</v>
      </c>
      <c r="D17" s="8">
        <v>2.4913690000000002</v>
      </c>
      <c r="E17" s="8">
        <v>66.257400000000004</v>
      </c>
      <c r="F17" s="8">
        <v>6.8431949999999997</v>
      </c>
      <c r="G17" s="8">
        <v>1.869051</v>
      </c>
      <c r="H17" s="8">
        <v>6.8224850000000004</v>
      </c>
      <c r="I17" s="8">
        <v>1.813164</v>
      </c>
      <c r="J17" s="8">
        <v>108.47929999999999</v>
      </c>
      <c r="K17" s="8">
        <v>15.77495</v>
      </c>
      <c r="L17" s="8">
        <v>784.0385</v>
      </c>
      <c r="M17" s="9"/>
      <c r="N17" s="9">
        <f t="shared" si="0"/>
        <v>-0.24241108628307714</v>
      </c>
      <c r="O17" s="9">
        <f t="shared" si="1"/>
        <v>-0.37404503950001222</v>
      </c>
      <c r="P17" s="9">
        <f t="shared" si="2"/>
        <v>-3.0355508293531375E-3</v>
      </c>
      <c r="Q17" s="9">
        <f t="shared" si="3"/>
        <v>-3.0822915081040667E-2</v>
      </c>
    </row>
    <row r="18" spans="1:17" x14ac:dyDescent="0.2">
      <c r="A18" s="7" t="s">
        <v>45</v>
      </c>
      <c r="B18" s="7">
        <v>338</v>
      </c>
      <c r="C18" s="8">
        <v>14.16568</v>
      </c>
      <c r="D18" s="8">
        <v>3.66438</v>
      </c>
      <c r="E18" s="8">
        <v>66.257400000000004</v>
      </c>
      <c r="F18" s="8">
        <v>14.6568</v>
      </c>
      <c r="G18" s="8">
        <v>3.5653589999999999</v>
      </c>
      <c r="H18" s="8">
        <v>24.002960000000002</v>
      </c>
      <c r="I18" s="8">
        <v>6.3873819999999997</v>
      </c>
      <c r="J18" s="8">
        <v>315.13310000000001</v>
      </c>
      <c r="K18" s="8">
        <v>41.405430000000003</v>
      </c>
      <c r="L18" s="8">
        <v>784.0385</v>
      </c>
      <c r="M18" s="9"/>
      <c r="N18" s="9">
        <f t="shared" si="0"/>
        <v>0.40983612021184057</v>
      </c>
      <c r="O18" s="9">
        <f t="shared" si="1"/>
        <v>0.42630955843880947</v>
      </c>
      <c r="P18" s="9">
        <f t="shared" si="2"/>
        <v>0.38937531037838669</v>
      </c>
      <c r="Q18" s="9">
        <f t="shared" si="3"/>
        <v>0.44181215402491975</v>
      </c>
    </row>
    <row r="19" spans="1:17" x14ac:dyDescent="0.2">
      <c r="A19" s="7" t="s">
        <v>46</v>
      </c>
      <c r="B19" s="7">
        <v>338</v>
      </c>
      <c r="C19" s="8">
        <v>22.677510000000002</v>
      </c>
      <c r="D19" s="8">
        <v>4.3122059999999998</v>
      </c>
      <c r="E19" s="8">
        <v>66.257400000000004</v>
      </c>
      <c r="F19" s="8">
        <v>52.165680000000002</v>
      </c>
      <c r="G19" s="8">
        <v>6.3622290000000001</v>
      </c>
      <c r="H19" s="8">
        <v>289.79880000000003</v>
      </c>
      <c r="I19" s="8">
        <v>36.625570000000003</v>
      </c>
      <c r="J19" s="8">
        <v>185.8905</v>
      </c>
      <c r="K19" s="8">
        <v>25.012979999999999</v>
      </c>
      <c r="L19" s="8">
        <v>784.0385</v>
      </c>
      <c r="M19" s="9"/>
      <c r="N19" s="9">
        <f t="shared" si="0"/>
        <v>0.92174739853995258</v>
      </c>
      <c r="O19" s="9">
        <f t="shared" si="1"/>
        <v>0.88226241939715899</v>
      </c>
      <c r="P19" s="9">
        <f t="shared" si="2"/>
        <v>0.81999345752984487</v>
      </c>
      <c r="Q19" s="9">
        <f t="shared" si="3"/>
        <v>0.82628996627219731</v>
      </c>
    </row>
    <row r="20" spans="1:17" x14ac:dyDescent="0.2">
      <c r="A20" s="7" t="s">
        <v>47</v>
      </c>
      <c r="B20" s="7">
        <v>338</v>
      </c>
      <c r="C20" s="8">
        <v>9.1508880000000001</v>
      </c>
      <c r="D20" s="8">
        <v>2.688097</v>
      </c>
      <c r="E20" s="8">
        <v>66.257400000000004</v>
      </c>
      <c r="F20" s="8">
        <v>7.689349</v>
      </c>
      <c r="G20" s="8">
        <v>2.0699179999999999</v>
      </c>
      <c r="H20" s="8">
        <v>10.17751</v>
      </c>
      <c r="I20" s="8">
        <v>2.6219269999999999</v>
      </c>
      <c r="J20" s="8">
        <v>115.78400000000001</v>
      </c>
      <c r="K20" s="8">
        <v>17.293780000000002</v>
      </c>
      <c r="L20" s="8">
        <v>784.0385</v>
      </c>
      <c r="M20" s="9"/>
      <c r="N20" s="9">
        <f t="shared" si="0"/>
        <v>0.10087162773605722</v>
      </c>
      <c r="O20" s="9">
        <f t="shared" si="1"/>
        <v>-2.5237163353518256E-2</v>
      </c>
      <c r="P20" s="9">
        <f t="shared" si="2"/>
        <v>0.24447639943365321</v>
      </c>
      <c r="Q20" s="9">
        <f t="shared" si="3"/>
        <v>0.21053560987777309</v>
      </c>
    </row>
    <row r="21" spans="1:17" x14ac:dyDescent="0.2">
      <c r="A21" s="7" t="s">
        <v>48</v>
      </c>
      <c r="B21" s="7">
        <v>338</v>
      </c>
      <c r="C21" s="8">
        <v>9.2810649999999999</v>
      </c>
      <c r="D21" s="8">
        <v>2.706896</v>
      </c>
      <c r="E21" s="8">
        <v>66.257400000000004</v>
      </c>
      <c r="F21" s="8">
        <v>7.961538</v>
      </c>
      <c r="G21" s="8">
        <v>2.1104240000000001</v>
      </c>
      <c r="H21" s="8">
        <v>10.17751</v>
      </c>
      <c r="I21" s="8">
        <v>2.6219269999999999</v>
      </c>
      <c r="J21" s="8">
        <v>115.78400000000001</v>
      </c>
      <c r="K21" s="8">
        <v>17.293780000000002</v>
      </c>
      <c r="L21" s="8">
        <v>784.0385</v>
      </c>
      <c r="M21" s="9"/>
      <c r="N21" s="9">
        <f t="shared" si="0"/>
        <v>8.808097461952874E-2</v>
      </c>
      <c r="O21" s="9">
        <f t="shared" si="1"/>
        <v>-3.2407080746336595E-2</v>
      </c>
      <c r="P21" s="9">
        <f t="shared" si="2"/>
        <v>0.21773223509483164</v>
      </c>
      <c r="Q21" s="9">
        <f t="shared" si="3"/>
        <v>0.19508666717265577</v>
      </c>
    </row>
    <row r="22" spans="1:17" x14ac:dyDescent="0.2">
      <c r="A22" s="7" t="s">
        <v>49</v>
      </c>
      <c r="B22" s="7">
        <v>338</v>
      </c>
      <c r="C22" s="8">
        <v>26.857990000000001</v>
      </c>
      <c r="D22" s="8">
        <v>4.7561580000000001</v>
      </c>
      <c r="E22" s="8">
        <v>66.257400000000004</v>
      </c>
      <c r="F22" s="8">
        <v>57.520710000000001</v>
      </c>
      <c r="G22" s="8">
        <v>7.1359750000000002</v>
      </c>
      <c r="H22" s="8">
        <v>289.79880000000003</v>
      </c>
      <c r="I22" s="8">
        <v>36.625570000000003</v>
      </c>
      <c r="J22" s="8">
        <v>185.8905</v>
      </c>
      <c r="K22" s="8">
        <v>25.012979999999999</v>
      </c>
      <c r="L22" s="8">
        <v>784.0385</v>
      </c>
      <c r="M22" s="9"/>
      <c r="N22" s="9">
        <f t="shared" si="0"/>
        <v>0.90732194198181648</v>
      </c>
      <c r="O22" s="9">
        <f t="shared" si="1"/>
        <v>0.8701410517297069</v>
      </c>
      <c r="P22" s="9">
        <f t="shared" si="2"/>
        <v>0.80151501662532765</v>
      </c>
      <c r="Q22" s="9">
        <f t="shared" si="3"/>
        <v>0.8051641244081662</v>
      </c>
    </row>
    <row r="23" spans="1:17" x14ac:dyDescent="0.2">
      <c r="A23" s="7" t="s">
        <v>50</v>
      </c>
      <c r="B23" s="7">
        <v>338</v>
      </c>
      <c r="C23" s="8">
        <v>26.857990000000001</v>
      </c>
      <c r="D23" s="8">
        <v>4.7561580000000001</v>
      </c>
      <c r="E23" s="8">
        <v>66.257400000000004</v>
      </c>
      <c r="F23" s="8">
        <v>57.520710000000001</v>
      </c>
      <c r="G23" s="8">
        <v>7.1359750000000002</v>
      </c>
      <c r="H23" s="8">
        <v>289.79880000000003</v>
      </c>
      <c r="I23" s="8">
        <v>36.625570000000003</v>
      </c>
      <c r="J23" s="8">
        <v>185.8905</v>
      </c>
      <c r="K23" s="8">
        <v>25.012979999999999</v>
      </c>
      <c r="L23" s="8">
        <v>784.0385</v>
      </c>
      <c r="M23" s="9"/>
      <c r="N23" s="9">
        <f t="shared" si="0"/>
        <v>0.90732194198181648</v>
      </c>
      <c r="O23" s="9">
        <f t="shared" si="1"/>
        <v>0.8701410517297069</v>
      </c>
      <c r="P23" s="9">
        <f t="shared" si="2"/>
        <v>0.80151501662532765</v>
      </c>
      <c r="Q23" s="9">
        <f t="shared" si="3"/>
        <v>0.8051641244081662</v>
      </c>
    </row>
    <row r="24" spans="1:17" x14ac:dyDescent="0.2">
      <c r="A24" s="7" t="s">
        <v>51</v>
      </c>
      <c r="B24" s="7">
        <v>338</v>
      </c>
      <c r="C24" s="8">
        <v>8.7071009999999998</v>
      </c>
      <c r="D24" s="8">
        <v>2.5564140000000002</v>
      </c>
      <c r="E24" s="8">
        <v>66.257400000000004</v>
      </c>
      <c r="F24" s="8">
        <v>7.2544380000000004</v>
      </c>
      <c r="G24" s="8">
        <v>1.963892</v>
      </c>
      <c r="H24" s="8">
        <v>6.7781070000000003</v>
      </c>
      <c r="I24" s="8">
        <v>1.8046899999999999</v>
      </c>
      <c r="J24" s="8">
        <v>107.61539999999999</v>
      </c>
      <c r="K24" s="8">
        <v>15.454510000000001</v>
      </c>
      <c r="L24" s="8">
        <v>784.0385</v>
      </c>
      <c r="M24" s="9"/>
      <c r="N24" s="9">
        <f t="shared" si="0"/>
        <v>-0.28459184843201785</v>
      </c>
      <c r="O24" s="9">
        <f t="shared" si="1"/>
        <v>-0.41653912860380471</v>
      </c>
      <c r="P24" s="9">
        <f t="shared" si="2"/>
        <v>-7.02749307439378E-2</v>
      </c>
      <c r="Q24" s="9">
        <f t="shared" si="3"/>
        <v>-8.8215704636253361E-2</v>
      </c>
    </row>
    <row r="25" spans="1:17" x14ac:dyDescent="0.2">
      <c r="A25" s="7" t="s">
        <v>52</v>
      </c>
      <c r="B25" s="7">
        <v>338</v>
      </c>
      <c r="C25" s="8">
        <v>23.1568</v>
      </c>
      <c r="D25" s="8">
        <v>4.3967309999999999</v>
      </c>
      <c r="E25" s="8">
        <v>66.257400000000004</v>
      </c>
      <c r="F25" s="8">
        <v>52.982250000000001</v>
      </c>
      <c r="G25" s="8">
        <v>6.5273469999999998</v>
      </c>
      <c r="H25" s="8">
        <v>289.79880000000003</v>
      </c>
      <c r="I25" s="8">
        <v>36.625570000000003</v>
      </c>
      <c r="J25" s="8">
        <v>185.8905</v>
      </c>
      <c r="K25" s="8">
        <v>25.012979999999999</v>
      </c>
      <c r="L25" s="8">
        <v>784.0385</v>
      </c>
      <c r="M25" s="9"/>
      <c r="N25" s="9">
        <f t="shared" si="0"/>
        <v>0.9200935269573236</v>
      </c>
      <c r="O25" s="9">
        <f t="shared" si="1"/>
        <v>0.87995460548463811</v>
      </c>
      <c r="P25" s="9">
        <f t="shared" si="2"/>
        <v>0.81717574399894</v>
      </c>
      <c r="Q25" s="9">
        <f t="shared" si="3"/>
        <v>0.82178169513812349</v>
      </c>
    </row>
    <row r="26" spans="1:17" x14ac:dyDescent="0.2">
      <c r="A26" s="7" t="s">
        <v>53</v>
      </c>
      <c r="B26" s="7">
        <v>338</v>
      </c>
      <c r="C26" s="8">
        <v>8.6538459999999997</v>
      </c>
      <c r="D26" s="8">
        <v>2.5042010000000001</v>
      </c>
      <c r="E26" s="8">
        <v>66.257400000000004</v>
      </c>
      <c r="F26" s="8">
        <v>6.9940829999999998</v>
      </c>
      <c r="G26" s="8">
        <v>1.873767</v>
      </c>
      <c r="H26" s="8">
        <v>7.2751479999999997</v>
      </c>
      <c r="I26" s="8">
        <v>1.8596250000000001</v>
      </c>
      <c r="J26" s="8">
        <v>168.77510000000001</v>
      </c>
      <c r="K26" s="8">
        <v>25.396319999999999</v>
      </c>
      <c r="L26" s="8">
        <v>784.0385</v>
      </c>
      <c r="M26" s="9"/>
      <c r="N26" s="9">
        <f t="shared" si="0"/>
        <v>-0.1895078972963849</v>
      </c>
      <c r="O26" s="9">
        <f t="shared" si="1"/>
        <v>-0.34661611884116422</v>
      </c>
      <c r="P26" s="9">
        <f t="shared" si="2"/>
        <v>3.8633578313458351E-2</v>
      </c>
      <c r="Q26" s="9">
        <f t="shared" si="3"/>
        <v>-7.6047590239967074E-3</v>
      </c>
    </row>
    <row r="27" spans="1:17" x14ac:dyDescent="0.2">
      <c r="A27" s="7" t="s">
        <v>54</v>
      </c>
      <c r="B27" s="7">
        <v>338</v>
      </c>
      <c r="C27" s="8">
        <v>26.857990000000001</v>
      </c>
      <c r="D27" s="8">
        <v>4.7561580000000001</v>
      </c>
      <c r="E27" s="8">
        <v>66.257400000000004</v>
      </c>
      <c r="F27" s="8">
        <v>57.520710000000001</v>
      </c>
      <c r="G27" s="8">
        <v>7.1359750000000002</v>
      </c>
      <c r="H27" s="8">
        <v>289.79880000000003</v>
      </c>
      <c r="I27" s="8">
        <v>36.625570000000003</v>
      </c>
      <c r="J27" s="8">
        <v>185.8905</v>
      </c>
      <c r="K27" s="8">
        <v>25.012979999999999</v>
      </c>
      <c r="L27" s="8">
        <v>784.0385</v>
      </c>
      <c r="M27" s="9"/>
      <c r="N27" s="9">
        <f t="shared" si="0"/>
        <v>0.90732194198181648</v>
      </c>
      <c r="O27" s="9">
        <f t="shared" si="1"/>
        <v>0.8701410517297069</v>
      </c>
      <c r="P27" s="9">
        <f t="shared" si="2"/>
        <v>0.80151501662532765</v>
      </c>
      <c r="Q27" s="9">
        <f t="shared" si="3"/>
        <v>0.8051641244081662</v>
      </c>
    </row>
    <row r="28" spans="1:17" x14ac:dyDescent="0.2">
      <c r="A28" s="7" t="s">
        <v>55</v>
      </c>
      <c r="B28" s="7">
        <v>338</v>
      </c>
      <c r="C28" s="8">
        <v>10.627219999999999</v>
      </c>
      <c r="D28" s="8">
        <v>3.0817139999999998</v>
      </c>
      <c r="E28" s="8">
        <v>66.257400000000004</v>
      </c>
      <c r="F28" s="8">
        <v>10.99704</v>
      </c>
      <c r="G28" s="8">
        <v>2.9791590000000001</v>
      </c>
      <c r="H28" s="8">
        <v>61.437869999999997</v>
      </c>
      <c r="I28" s="8">
        <v>10.487539999999999</v>
      </c>
      <c r="J28" s="8">
        <v>165.1953</v>
      </c>
      <c r="K28" s="8">
        <v>23.788329999999998</v>
      </c>
      <c r="L28" s="8">
        <v>784.0385</v>
      </c>
      <c r="M28" s="9"/>
      <c r="N28" s="9">
        <f t="shared" si="0"/>
        <v>0.82702492778476855</v>
      </c>
      <c r="O28" s="9">
        <f t="shared" si="1"/>
        <v>0.70615473218695712</v>
      </c>
      <c r="P28" s="9">
        <f t="shared" si="2"/>
        <v>0.82100551337473127</v>
      </c>
      <c r="Q28" s="9">
        <f t="shared" si="3"/>
        <v>0.7159334791571712</v>
      </c>
    </row>
    <row r="29" spans="1:17" x14ac:dyDescent="0.2">
      <c r="A29" s="7" t="s">
        <v>56</v>
      </c>
      <c r="B29" s="7">
        <v>338</v>
      </c>
      <c r="C29" s="8">
        <v>9.4437870000000004</v>
      </c>
      <c r="D29" s="8">
        <v>2.7487010000000001</v>
      </c>
      <c r="E29" s="8">
        <v>66.257400000000004</v>
      </c>
      <c r="F29" s="8">
        <v>8.2781070000000003</v>
      </c>
      <c r="G29" s="8">
        <v>2.1534529999999998</v>
      </c>
      <c r="H29" s="8">
        <v>10.17751</v>
      </c>
      <c r="I29" s="8">
        <v>2.6219269999999999</v>
      </c>
      <c r="J29" s="8">
        <v>115.78400000000001</v>
      </c>
      <c r="K29" s="8">
        <v>17.293780000000002</v>
      </c>
      <c r="L29" s="8">
        <v>784.0385</v>
      </c>
      <c r="M29" s="9"/>
      <c r="N29" s="9">
        <f t="shared" si="0"/>
        <v>7.2092584531972898E-2</v>
      </c>
      <c r="O29" s="9">
        <f t="shared" si="1"/>
        <v>-4.8351460586049944E-2</v>
      </c>
      <c r="P29" s="9">
        <f t="shared" si="2"/>
        <v>0.18662747567921814</v>
      </c>
      <c r="Q29" s="9">
        <f t="shared" si="3"/>
        <v>0.17867545511373889</v>
      </c>
    </row>
    <row r="30" spans="1:17" x14ac:dyDescent="0.2">
      <c r="A30" s="7" t="s">
        <v>57</v>
      </c>
      <c r="B30" s="7">
        <v>338</v>
      </c>
      <c r="C30" s="8">
        <v>9.1508880000000001</v>
      </c>
      <c r="D30" s="8">
        <v>2.688097</v>
      </c>
      <c r="E30" s="8">
        <v>66.257400000000004</v>
      </c>
      <c r="F30" s="8">
        <v>7.689349</v>
      </c>
      <c r="G30" s="8">
        <v>2.0699179999999999</v>
      </c>
      <c r="H30" s="8">
        <v>10.17751</v>
      </c>
      <c r="I30" s="8">
        <v>2.6219269999999999</v>
      </c>
      <c r="J30" s="8">
        <v>115.78400000000001</v>
      </c>
      <c r="K30" s="8">
        <v>17.293780000000002</v>
      </c>
      <c r="L30" s="8">
        <v>784.0385</v>
      </c>
      <c r="M30" s="9"/>
      <c r="N30" s="9">
        <f t="shared" si="0"/>
        <v>0.10087162773605722</v>
      </c>
      <c r="O30" s="9">
        <f t="shared" si="1"/>
        <v>-2.5237163353518256E-2</v>
      </c>
      <c r="P30" s="9">
        <f t="shared" si="2"/>
        <v>0.24447639943365321</v>
      </c>
      <c r="Q30" s="9">
        <f t="shared" si="3"/>
        <v>0.21053560987777309</v>
      </c>
    </row>
    <row r="31" spans="1:17" x14ac:dyDescent="0.2">
      <c r="A31" s="7" t="s">
        <v>58</v>
      </c>
      <c r="B31" s="7">
        <v>338</v>
      </c>
      <c r="C31" s="8">
        <v>8.5059170000000002</v>
      </c>
      <c r="D31" s="8">
        <v>2.5290020000000002</v>
      </c>
      <c r="E31" s="8">
        <v>66.257400000000004</v>
      </c>
      <c r="F31" s="8">
        <v>6.8846150000000002</v>
      </c>
      <c r="G31" s="8">
        <v>1.8843430000000001</v>
      </c>
      <c r="H31" s="8">
        <v>7.2751479999999997</v>
      </c>
      <c r="I31" s="8">
        <v>1.8596250000000001</v>
      </c>
      <c r="J31" s="8">
        <v>150.6893</v>
      </c>
      <c r="K31" s="8">
        <v>21.417090000000002</v>
      </c>
      <c r="L31" s="8">
        <v>784.0385</v>
      </c>
      <c r="M31" s="9"/>
      <c r="N31" s="9">
        <f t="shared" si="0"/>
        <v>-0.1691744277917096</v>
      </c>
      <c r="O31" s="9">
        <f t="shared" si="1"/>
        <v>-0.35995267863144453</v>
      </c>
      <c r="P31" s="9">
        <f t="shared" si="2"/>
        <v>5.3680419972212193E-2</v>
      </c>
      <c r="Q31" s="9">
        <f t="shared" si="3"/>
        <v>-1.329192713584729E-2</v>
      </c>
    </row>
    <row r="32" spans="1:17" x14ac:dyDescent="0.2">
      <c r="A32" s="7" t="s">
        <v>59</v>
      </c>
      <c r="B32" s="7">
        <v>338</v>
      </c>
      <c r="C32" s="8">
        <v>8.5147929999999992</v>
      </c>
      <c r="D32" s="8">
        <v>2.4677129999999998</v>
      </c>
      <c r="E32" s="8">
        <v>66.257400000000004</v>
      </c>
      <c r="F32" s="8">
        <v>6.9260359999999999</v>
      </c>
      <c r="G32" s="8">
        <v>1.8439300000000001</v>
      </c>
      <c r="H32" s="8">
        <v>7.08284</v>
      </c>
      <c r="I32" s="8">
        <v>1.828031</v>
      </c>
      <c r="J32" s="8">
        <v>108.27509999999999</v>
      </c>
      <c r="K32" s="8">
        <v>15.590479999999999</v>
      </c>
      <c r="L32" s="8">
        <v>784.0385</v>
      </c>
      <c r="M32" s="9"/>
      <c r="N32" s="9">
        <f t="shared" si="0"/>
        <v>-0.20217215128394814</v>
      </c>
      <c r="O32" s="9">
        <f t="shared" si="1"/>
        <v>-0.34992951432442876</v>
      </c>
      <c r="P32" s="9">
        <f t="shared" si="2"/>
        <v>2.2138577180904857E-2</v>
      </c>
      <c r="Q32" s="9">
        <f t="shared" si="3"/>
        <v>-8.6973360955039103E-3</v>
      </c>
    </row>
    <row r="34" spans="13:17" x14ac:dyDescent="0.2">
      <c r="M34" s="10" t="s">
        <v>14</v>
      </c>
      <c r="N34" s="11">
        <f>COUNTIF(N3:N32, "&gt;0")</f>
        <v>20</v>
      </c>
      <c r="O34" s="11">
        <f t="shared" ref="O34:Q34" si="4">COUNTIF(O3:O32, "&gt;0")</f>
        <v>14</v>
      </c>
      <c r="P34" s="11">
        <f t="shared" si="4"/>
        <v>27</v>
      </c>
      <c r="Q34" s="11">
        <f t="shared" si="4"/>
        <v>22</v>
      </c>
    </row>
    <row r="35" spans="13:17" x14ac:dyDescent="0.2">
      <c r="M35" s="10" t="s">
        <v>12</v>
      </c>
      <c r="N35" s="10">
        <f>COUNTIF(N3:N32, "&lt;0")</f>
        <v>10</v>
      </c>
      <c r="O35" s="10">
        <f t="shared" ref="O35:Q35" si="5">COUNTIF(O3:O32, "&lt;0")</f>
        <v>16</v>
      </c>
      <c r="P35" s="10">
        <f t="shared" si="5"/>
        <v>3</v>
      </c>
      <c r="Q35" s="10">
        <f t="shared" si="5"/>
        <v>8</v>
      </c>
    </row>
  </sheetData>
  <mergeCells count="2">
    <mergeCell ref="N1:O1"/>
    <mergeCell ref="P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52F65-D604-8C47-B3F1-11F1EC8B8CBE}">
  <dimension ref="A1:R35"/>
  <sheetViews>
    <sheetView tabSelected="1" workbookViewId="0">
      <selection activeCell="R14" sqref="R14"/>
    </sheetView>
  </sheetViews>
  <sheetFormatPr baseColWidth="10" defaultRowHeight="16" x14ac:dyDescent="0.2"/>
  <sheetData>
    <row r="1" spans="1:18" x14ac:dyDescent="0.2">
      <c r="O1" s="1" t="s">
        <v>62</v>
      </c>
      <c r="P1" s="1"/>
      <c r="Q1" s="1" t="s">
        <v>63</v>
      </c>
      <c r="R1" s="1"/>
    </row>
    <row r="2" spans="1:18" x14ac:dyDescent="0.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O2" t="s">
        <v>60</v>
      </c>
      <c r="P2" t="s">
        <v>61</v>
      </c>
      <c r="Q2" t="s">
        <v>60</v>
      </c>
      <c r="R2" t="s">
        <v>61</v>
      </c>
    </row>
    <row r="3" spans="1:18" x14ac:dyDescent="0.2">
      <c r="A3" t="s">
        <v>30</v>
      </c>
      <c r="B3">
        <v>338</v>
      </c>
      <c r="C3" s="9">
        <v>10.26627218934911</v>
      </c>
      <c r="D3" s="9">
        <v>3.261002320553994</v>
      </c>
      <c r="E3" s="9">
        <v>66.215976331360949</v>
      </c>
      <c r="F3" s="9">
        <v>8.5384615384615383</v>
      </c>
      <c r="G3" s="9">
        <v>2.614300195444573</v>
      </c>
      <c r="H3" s="9">
        <v>11.689349112426029</v>
      </c>
      <c r="I3" s="9">
        <v>3.224639775453443</v>
      </c>
      <c r="J3" s="9">
        <v>136.51479289940829</v>
      </c>
      <c r="K3" s="9">
        <v>21.864484696826931</v>
      </c>
      <c r="L3" s="9">
        <v>784.03846153846155</v>
      </c>
      <c r="M3" s="9"/>
      <c r="N3" s="9"/>
      <c r="O3" s="9">
        <f>(H3-C3)/H3</f>
        <v>0.12174133130852927</v>
      </c>
      <c r="P3" s="9">
        <f>(I3-D3)/I3</f>
        <v>-1.1276467336708234E-2</v>
      </c>
      <c r="Q3" s="9">
        <f>(H3-F3)/H3</f>
        <v>0.26955201214882268</v>
      </c>
      <c r="R3" s="9">
        <f>(I3-G3)/I3</f>
        <v>0.18927372435671366</v>
      </c>
    </row>
    <row r="4" spans="1:18" x14ac:dyDescent="0.2">
      <c r="A4" t="s">
        <v>31</v>
      </c>
      <c r="B4">
        <v>338</v>
      </c>
      <c r="C4" s="9">
        <v>8.896449704142011</v>
      </c>
      <c r="D4" s="9">
        <v>2.8524853277140569</v>
      </c>
      <c r="E4" s="9">
        <v>66.215976331360949</v>
      </c>
      <c r="F4" s="9">
        <v>7.2485207100591724</v>
      </c>
      <c r="G4" s="9">
        <v>2.1564166722261189</v>
      </c>
      <c r="H4" s="9">
        <v>8.1390532544378704</v>
      </c>
      <c r="I4" s="9">
        <v>2.0338191334491471</v>
      </c>
      <c r="J4" s="9">
        <v>109.9615384615385</v>
      </c>
      <c r="K4" s="9">
        <v>16.107351508469229</v>
      </c>
      <c r="L4" s="9">
        <v>784.03846153846155</v>
      </c>
      <c r="M4" s="9"/>
      <c r="N4" s="9"/>
      <c r="O4" s="9">
        <f t="shared" ref="O4:O32" si="0">(H4-C4)/H4</f>
        <v>-9.3057070156306612E-2</v>
      </c>
      <c r="P4" s="9">
        <f t="shared" ref="P4:P32" si="1">(I4-D4)/I4</f>
        <v>-0.40252654761711115</v>
      </c>
      <c r="Q4" s="9">
        <f t="shared" ref="Q4:Q32" si="2">(H4-F4)/H4</f>
        <v>0.10941475826972007</v>
      </c>
      <c r="R4" s="9">
        <f t="shared" ref="R4:R32" si="3">(I4-G4)/I4</f>
        <v>-6.0279469673912948E-2</v>
      </c>
    </row>
    <row r="5" spans="1:18" x14ac:dyDescent="0.2">
      <c r="A5" t="s">
        <v>32</v>
      </c>
      <c r="B5">
        <v>338</v>
      </c>
      <c r="C5" s="9">
        <v>8.1568047337278102</v>
      </c>
      <c r="D5" s="9">
        <v>2.73010376260198</v>
      </c>
      <c r="E5" s="9">
        <v>66.215976331360949</v>
      </c>
      <c r="F5" s="9">
        <v>6.3727810650887573</v>
      </c>
      <c r="G5" s="9">
        <v>2.028371429414848</v>
      </c>
      <c r="H5" s="9">
        <v>6.7366863905325447</v>
      </c>
      <c r="I5" s="9">
        <v>1.798203203981886</v>
      </c>
      <c r="J5" s="9">
        <v>107.0414201183432</v>
      </c>
      <c r="K5" s="9">
        <v>15.364582615419749</v>
      </c>
      <c r="L5" s="9">
        <v>784.03846153846155</v>
      </c>
      <c r="M5" s="9"/>
      <c r="N5" s="9"/>
      <c r="O5" s="9">
        <f t="shared" si="0"/>
        <v>-0.21080368906455851</v>
      </c>
      <c r="P5" s="9">
        <f t="shared" si="1"/>
        <v>-0.51823984995495609</v>
      </c>
      <c r="Q5" s="9">
        <f t="shared" si="2"/>
        <v>5.4018445322793207E-2</v>
      </c>
      <c r="R5" s="9">
        <f t="shared" si="3"/>
        <v>-0.12799900752222249</v>
      </c>
    </row>
    <row r="6" spans="1:18" x14ac:dyDescent="0.2">
      <c r="A6" t="s">
        <v>33</v>
      </c>
      <c r="B6">
        <v>338</v>
      </c>
      <c r="C6" s="9">
        <v>11.92011834319527</v>
      </c>
      <c r="D6" s="9">
        <v>3.5703839797169081</v>
      </c>
      <c r="E6" s="9">
        <v>66.215976331360949</v>
      </c>
      <c r="F6" s="9">
        <v>10.760355029585799</v>
      </c>
      <c r="G6" s="9">
        <v>2.9521690972299681</v>
      </c>
      <c r="H6" s="9">
        <v>11.69230769230769</v>
      </c>
      <c r="I6" s="9">
        <v>3.2285326437187809</v>
      </c>
      <c r="J6" s="9">
        <v>136.51479289940829</v>
      </c>
      <c r="K6" s="9">
        <v>21.864484696826931</v>
      </c>
      <c r="L6" s="9">
        <v>784.03846153846155</v>
      </c>
      <c r="M6" s="9"/>
      <c r="N6" s="9"/>
      <c r="O6" s="9">
        <f t="shared" si="0"/>
        <v>-1.9483805668016725E-2</v>
      </c>
      <c r="P6" s="9">
        <f t="shared" si="1"/>
        <v>-0.10588442915799862</v>
      </c>
      <c r="Q6" s="9">
        <f t="shared" si="2"/>
        <v>7.9706477732793296E-2</v>
      </c>
      <c r="R6" s="9">
        <f t="shared" si="3"/>
        <v>8.5600356876207331E-2</v>
      </c>
    </row>
    <row r="7" spans="1:18" x14ac:dyDescent="0.2">
      <c r="A7" t="s">
        <v>34</v>
      </c>
      <c r="B7">
        <v>338</v>
      </c>
      <c r="C7" s="9">
        <v>9.3106508875739653</v>
      </c>
      <c r="D7" s="9">
        <v>2.9375759650210602</v>
      </c>
      <c r="E7" s="9">
        <v>66.215976331360949</v>
      </c>
      <c r="F7" s="9">
        <v>7.9260355029585803</v>
      </c>
      <c r="G7" s="9">
        <v>2.291502660700155</v>
      </c>
      <c r="H7" s="9">
        <v>8.0946745562130182</v>
      </c>
      <c r="I7" s="9">
        <v>2.024000368189991</v>
      </c>
      <c r="J7" s="9">
        <v>108.82544378698221</v>
      </c>
      <c r="K7" s="9">
        <v>15.88259154903624</v>
      </c>
      <c r="L7" s="9">
        <v>784.03846153846155</v>
      </c>
      <c r="M7" s="9"/>
      <c r="N7" s="9"/>
      <c r="O7" s="9">
        <f t="shared" si="0"/>
        <v>-0.15021929824561406</v>
      </c>
      <c r="P7" s="9">
        <f t="shared" si="1"/>
        <v>-0.45137126019796892</v>
      </c>
      <c r="Q7" s="9">
        <f t="shared" si="2"/>
        <v>2.0833333333333343E-2</v>
      </c>
      <c r="R7" s="9">
        <f t="shared" si="3"/>
        <v>-0.13216514024124615</v>
      </c>
    </row>
    <row r="8" spans="1:18" x14ac:dyDescent="0.2">
      <c r="A8" t="s">
        <v>35</v>
      </c>
      <c r="B8">
        <v>338</v>
      </c>
      <c r="C8" s="9">
        <v>20.571005917159759</v>
      </c>
      <c r="D8" s="9">
        <v>5.6340983473820572</v>
      </c>
      <c r="E8" s="9">
        <v>66.215976331360949</v>
      </c>
      <c r="F8" s="9">
        <v>24.00295857988166</v>
      </c>
      <c r="G8" s="9">
        <v>6.3873821586920192</v>
      </c>
      <c r="H8" s="9">
        <v>24.00295857988166</v>
      </c>
      <c r="I8" s="9">
        <v>6.3873821586920192</v>
      </c>
      <c r="J8" s="9">
        <v>315.13313609467463</v>
      </c>
      <c r="K8" s="9">
        <v>41.405425175916307</v>
      </c>
      <c r="L8" s="9">
        <v>784.03846153846155</v>
      </c>
      <c r="M8" s="9"/>
      <c r="N8" s="9"/>
      <c r="O8" s="9">
        <f t="shared" si="0"/>
        <v>0.14298040182423302</v>
      </c>
      <c r="P8" s="9">
        <f t="shared" si="1"/>
        <v>0.11793310508044132</v>
      </c>
      <c r="Q8" s="9">
        <f t="shared" si="2"/>
        <v>0</v>
      </c>
      <c r="R8" s="9">
        <f t="shared" si="3"/>
        <v>0</v>
      </c>
    </row>
    <row r="9" spans="1:18" x14ac:dyDescent="0.2">
      <c r="A9" t="s">
        <v>36</v>
      </c>
      <c r="B9">
        <v>338</v>
      </c>
      <c r="C9" s="9">
        <v>74.710059171597635</v>
      </c>
      <c r="D9" s="9">
        <v>8.748417558113994</v>
      </c>
      <c r="E9" s="9">
        <v>66.215976331360949</v>
      </c>
      <c r="F9" s="9">
        <v>117.7130177514793</v>
      </c>
      <c r="G9" s="9">
        <v>13.968297175781011</v>
      </c>
      <c r="H9" s="9">
        <v>289.79881656804741</v>
      </c>
      <c r="I9" s="9">
        <v>36.62556938260596</v>
      </c>
      <c r="J9" s="9">
        <v>185.89053254437869</v>
      </c>
      <c r="K9" s="9">
        <v>25.012980018156721</v>
      </c>
      <c r="L9" s="9">
        <v>784.03846153846155</v>
      </c>
      <c r="M9" s="9"/>
      <c r="N9" s="9"/>
      <c r="O9" s="9">
        <f t="shared" si="0"/>
        <v>0.74220026135249928</v>
      </c>
      <c r="P9" s="9">
        <f t="shared" si="1"/>
        <v>0.76113907017459914</v>
      </c>
      <c r="Q9" s="9">
        <f t="shared" si="2"/>
        <v>0.59381125449199612</v>
      </c>
      <c r="R9" s="9">
        <f t="shared" si="3"/>
        <v>0.61861897545230338</v>
      </c>
    </row>
    <row r="10" spans="1:18" x14ac:dyDescent="0.2">
      <c r="A10" t="s">
        <v>37</v>
      </c>
      <c r="B10">
        <v>338</v>
      </c>
      <c r="C10" s="9">
        <v>74.949704142011839</v>
      </c>
      <c r="D10" s="9">
        <v>8.8129580906115148</v>
      </c>
      <c r="E10" s="9">
        <v>66.215976331360949</v>
      </c>
      <c r="F10" s="9">
        <v>118.22189349112431</v>
      </c>
      <c r="G10" s="9">
        <v>14.1350987474554</v>
      </c>
      <c r="H10" s="9">
        <v>289.79881656804741</v>
      </c>
      <c r="I10" s="9">
        <v>36.62556938260596</v>
      </c>
      <c r="J10" s="9">
        <v>185.89053254437869</v>
      </c>
      <c r="K10" s="9">
        <v>25.012980018156721</v>
      </c>
      <c r="L10" s="9">
        <v>784.03846153846155</v>
      </c>
      <c r="M10" s="9"/>
      <c r="N10" s="9"/>
      <c r="O10" s="9">
        <f t="shared" si="0"/>
        <v>0.74137332571055214</v>
      </c>
      <c r="P10" s="9">
        <f t="shared" si="1"/>
        <v>0.75937689873029179</v>
      </c>
      <c r="Q10" s="9">
        <f t="shared" si="2"/>
        <v>0.59205529238810839</v>
      </c>
      <c r="R10" s="9">
        <f t="shared" si="3"/>
        <v>0.61406473712956455</v>
      </c>
    </row>
    <row r="11" spans="1:18" x14ac:dyDescent="0.2">
      <c r="A11" t="s">
        <v>38</v>
      </c>
      <c r="B11">
        <v>338</v>
      </c>
      <c r="C11" s="9">
        <v>8.5621301775147938</v>
      </c>
      <c r="D11" s="9">
        <v>2.800884572252377</v>
      </c>
      <c r="E11" s="9">
        <v>66.215976331360949</v>
      </c>
      <c r="F11" s="9">
        <v>7.2130177514792901</v>
      </c>
      <c r="G11" s="9">
        <v>2.1296531444767681</v>
      </c>
      <c r="H11" s="9">
        <v>7.3224852071005921</v>
      </c>
      <c r="I11" s="9">
        <v>1.844226011570365</v>
      </c>
      <c r="J11" s="9">
        <v>176.19526627218929</v>
      </c>
      <c r="K11" s="9">
        <v>26.09646068913035</v>
      </c>
      <c r="L11" s="9">
        <v>784.03846153846155</v>
      </c>
      <c r="M11" s="9"/>
      <c r="N11" s="9"/>
      <c r="O11" s="9">
        <f t="shared" si="0"/>
        <v>-0.16929292929292936</v>
      </c>
      <c r="P11" s="9">
        <f t="shared" si="1"/>
        <v>-0.51873173606710699</v>
      </c>
      <c r="Q11" s="9">
        <f t="shared" si="2"/>
        <v>1.494949494949498E-2</v>
      </c>
      <c r="R11" s="9">
        <f t="shared" si="3"/>
        <v>-0.15476797914988785</v>
      </c>
    </row>
    <row r="12" spans="1:18" x14ac:dyDescent="0.2">
      <c r="A12" t="s">
        <v>39</v>
      </c>
      <c r="B12">
        <v>338</v>
      </c>
      <c r="C12" s="9">
        <v>9.8668639053254434</v>
      </c>
      <c r="D12" s="9">
        <v>3.040077172794414</v>
      </c>
      <c r="E12" s="9">
        <v>66.215976331360949</v>
      </c>
      <c r="F12" s="9">
        <v>8.3224852071005913</v>
      </c>
      <c r="G12" s="9">
        <v>2.3404064934909399</v>
      </c>
      <c r="H12" s="9">
        <v>10.177514792899411</v>
      </c>
      <c r="I12" s="9">
        <v>2.6219265810448542</v>
      </c>
      <c r="J12" s="9">
        <v>115.78402366863909</v>
      </c>
      <c r="K12" s="9">
        <v>17.293778126511931</v>
      </c>
      <c r="L12" s="9">
        <v>784.03846153846155</v>
      </c>
      <c r="M12" s="9"/>
      <c r="N12" s="9"/>
      <c r="O12" s="9">
        <f t="shared" si="0"/>
        <v>3.0523255813953737E-2</v>
      </c>
      <c r="P12" s="9">
        <f t="shared" si="1"/>
        <v>-0.15948218946044027</v>
      </c>
      <c r="Q12" s="9">
        <f t="shared" si="2"/>
        <v>0.18226744186046534</v>
      </c>
      <c r="R12" s="9">
        <f t="shared" si="3"/>
        <v>0.10737146096658695</v>
      </c>
    </row>
    <row r="13" spans="1:18" x14ac:dyDescent="0.2">
      <c r="A13" t="s">
        <v>40</v>
      </c>
      <c r="B13">
        <v>338</v>
      </c>
      <c r="C13" s="9">
        <v>9.896449704142011</v>
      </c>
      <c r="D13" s="9">
        <v>3.0387945187874581</v>
      </c>
      <c r="E13" s="9">
        <v>66.215976331360949</v>
      </c>
      <c r="F13" s="9">
        <v>8.2692307692307701</v>
      </c>
      <c r="G13" s="9">
        <v>2.3269634185678751</v>
      </c>
      <c r="H13" s="9">
        <v>10.334319526627221</v>
      </c>
      <c r="I13" s="9">
        <v>2.6968411087074591</v>
      </c>
      <c r="J13" s="9">
        <v>153.04142011834321</v>
      </c>
      <c r="K13" s="9">
        <v>21.65903125742209</v>
      </c>
      <c r="L13" s="9">
        <v>784.03846153846155</v>
      </c>
      <c r="M13" s="9"/>
      <c r="N13" s="9"/>
      <c r="O13" s="9">
        <f t="shared" si="0"/>
        <v>4.237045519610675E-2</v>
      </c>
      <c r="P13" s="9">
        <f t="shared" si="1"/>
        <v>-0.12679775941412075</v>
      </c>
      <c r="Q13" s="9">
        <f t="shared" si="2"/>
        <v>0.19982822788434018</v>
      </c>
      <c r="R13" s="9">
        <f t="shared" si="3"/>
        <v>0.13715219964028907</v>
      </c>
    </row>
    <row r="14" spans="1:18" x14ac:dyDescent="0.2">
      <c r="A14" t="s">
        <v>41</v>
      </c>
      <c r="B14">
        <v>338</v>
      </c>
      <c r="C14" s="9">
        <v>14.21005917159763</v>
      </c>
      <c r="D14" s="9">
        <v>4.1746476105566162</v>
      </c>
      <c r="E14" s="9">
        <v>66.215976331360949</v>
      </c>
      <c r="F14" s="9">
        <v>17.69526627218935</v>
      </c>
      <c r="G14" s="9">
        <v>4.8654365497150156</v>
      </c>
      <c r="H14" s="9">
        <v>58.19526627218935</v>
      </c>
      <c r="I14" s="9">
        <v>9.7815763070252011</v>
      </c>
      <c r="J14" s="9">
        <v>165.1508875739645</v>
      </c>
      <c r="K14" s="9">
        <v>24.156793878817421</v>
      </c>
      <c r="L14" s="9">
        <v>784.03846153846155</v>
      </c>
      <c r="M14" s="9"/>
      <c r="N14" s="9"/>
      <c r="O14" s="9">
        <f t="shared" si="0"/>
        <v>0.75582104728012212</v>
      </c>
      <c r="P14" s="9">
        <f t="shared" si="1"/>
        <v>0.57321320413782872</v>
      </c>
      <c r="Q14" s="9">
        <f t="shared" si="2"/>
        <v>0.69593289273004577</v>
      </c>
      <c r="R14" s="9">
        <f t="shared" si="3"/>
        <v>0.50259177079458828</v>
      </c>
    </row>
    <row r="15" spans="1:18" x14ac:dyDescent="0.2">
      <c r="A15" t="s">
        <v>42</v>
      </c>
      <c r="B15">
        <v>338</v>
      </c>
      <c r="C15" s="9">
        <v>14.21005917159763</v>
      </c>
      <c r="D15" s="9">
        <v>4.1746476105566162</v>
      </c>
      <c r="E15" s="9">
        <v>66.215976331360949</v>
      </c>
      <c r="F15" s="9">
        <v>17.69526627218935</v>
      </c>
      <c r="G15" s="9">
        <v>4.8654365497150156</v>
      </c>
      <c r="H15" s="9">
        <v>58.19526627218935</v>
      </c>
      <c r="I15" s="9">
        <v>9.7815763070252011</v>
      </c>
      <c r="J15" s="9">
        <v>165.1508875739645</v>
      </c>
      <c r="K15" s="9">
        <v>24.156793878817421</v>
      </c>
      <c r="L15" s="9">
        <v>784.03846153846155</v>
      </c>
      <c r="M15" s="9"/>
      <c r="N15" s="9"/>
      <c r="O15" s="9">
        <f t="shared" si="0"/>
        <v>0.75582104728012212</v>
      </c>
      <c r="P15" s="9">
        <f t="shared" si="1"/>
        <v>0.57321320413782872</v>
      </c>
      <c r="Q15" s="9">
        <f t="shared" si="2"/>
        <v>0.69593289273004577</v>
      </c>
      <c r="R15" s="9">
        <f t="shared" si="3"/>
        <v>0.50259177079458828</v>
      </c>
    </row>
    <row r="16" spans="1:18" x14ac:dyDescent="0.2">
      <c r="A16" t="s">
        <v>43</v>
      </c>
      <c r="B16">
        <v>338</v>
      </c>
      <c r="C16" s="9">
        <v>8.9733727810650894</v>
      </c>
      <c r="D16" s="9">
        <v>2.870241879898916</v>
      </c>
      <c r="E16" s="9">
        <v>66.215976331360949</v>
      </c>
      <c r="F16" s="9">
        <v>7.3224852071005921</v>
      </c>
      <c r="G16" s="9">
        <v>2.167073219325212</v>
      </c>
      <c r="H16" s="9">
        <v>8.2928994082840237</v>
      </c>
      <c r="I16" s="9">
        <v>2.0892378055051699</v>
      </c>
      <c r="J16" s="9">
        <v>150.68934911242599</v>
      </c>
      <c r="K16" s="9">
        <v>21.417093677294279</v>
      </c>
      <c r="L16" s="9">
        <v>784.03846153846155</v>
      </c>
      <c r="M16" s="9"/>
      <c r="N16" s="9"/>
      <c r="O16" s="9">
        <f t="shared" si="0"/>
        <v>-8.2054941134498821E-2</v>
      </c>
      <c r="P16" s="9">
        <f t="shared" si="1"/>
        <v>-0.37382248795986256</v>
      </c>
      <c r="Q16" s="9">
        <f t="shared" si="2"/>
        <v>0.11701748127006774</v>
      </c>
      <c r="R16" s="9">
        <f t="shared" si="3"/>
        <v>-3.7255411334671786E-2</v>
      </c>
    </row>
    <row r="17" spans="1:18" x14ac:dyDescent="0.2">
      <c r="A17" t="s">
        <v>44</v>
      </c>
      <c r="B17">
        <v>338</v>
      </c>
      <c r="C17" s="9">
        <v>8.334319526627219</v>
      </c>
      <c r="D17" s="9">
        <v>2.7478843472360359</v>
      </c>
      <c r="E17" s="9">
        <v>66.215976331360949</v>
      </c>
      <c r="F17" s="9">
        <v>6.4674556213017764</v>
      </c>
      <c r="G17" s="9">
        <v>2.047915148155838</v>
      </c>
      <c r="H17" s="9">
        <v>6.8224852071005921</v>
      </c>
      <c r="I17" s="9">
        <v>1.8131644220795129</v>
      </c>
      <c r="J17" s="9">
        <v>108.47928994082839</v>
      </c>
      <c r="K17" s="9">
        <v>15.77494740993138</v>
      </c>
      <c r="L17" s="9">
        <v>784.03846153846155</v>
      </c>
      <c r="M17" s="9"/>
      <c r="N17" s="9"/>
      <c r="O17" s="9">
        <f t="shared" si="0"/>
        <v>-0.22159583694709448</v>
      </c>
      <c r="P17" s="9">
        <f t="shared" si="1"/>
        <v>-0.51551856730372836</v>
      </c>
      <c r="Q17" s="9">
        <f t="shared" si="2"/>
        <v>5.2038161318299955E-2</v>
      </c>
      <c r="R17" s="9">
        <f t="shared" si="3"/>
        <v>-0.12947018109206565</v>
      </c>
    </row>
    <row r="18" spans="1:18" x14ac:dyDescent="0.2">
      <c r="A18" t="s">
        <v>45</v>
      </c>
      <c r="B18">
        <v>338</v>
      </c>
      <c r="C18" s="9">
        <v>20.571005917159759</v>
      </c>
      <c r="D18" s="9">
        <v>5.6340983473820572</v>
      </c>
      <c r="E18" s="9">
        <v>66.215976331360949</v>
      </c>
      <c r="F18" s="9">
        <v>24.00295857988166</v>
      </c>
      <c r="G18" s="9">
        <v>6.3873821586920192</v>
      </c>
      <c r="H18" s="9">
        <v>24.00295857988166</v>
      </c>
      <c r="I18" s="9">
        <v>6.3873821586920192</v>
      </c>
      <c r="J18" s="9">
        <v>315.13313609467463</v>
      </c>
      <c r="K18" s="9">
        <v>41.405425175916307</v>
      </c>
      <c r="L18" s="9">
        <v>784.03846153846155</v>
      </c>
      <c r="M18" s="9"/>
      <c r="N18" s="9"/>
      <c r="O18" s="9">
        <f t="shared" si="0"/>
        <v>0.14298040182423302</v>
      </c>
      <c r="P18" s="9">
        <f t="shared" si="1"/>
        <v>0.11793310508044132</v>
      </c>
      <c r="Q18" s="9">
        <f t="shared" si="2"/>
        <v>0</v>
      </c>
      <c r="R18" s="9">
        <f t="shared" si="3"/>
        <v>0</v>
      </c>
    </row>
    <row r="19" spans="1:18" x14ac:dyDescent="0.2">
      <c r="A19" t="s">
        <v>46</v>
      </c>
      <c r="B19">
        <v>338</v>
      </c>
      <c r="C19" s="9">
        <v>74.597633136094672</v>
      </c>
      <c r="D19" s="9">
        <v>8.7089108516082749</v>
      </c>
      <c r="E19" s="9">
        <v>66.215976331360949</v>
      </c>
      <c r="F19" s="9">
        <v>117.4378698224852</v>
      </c>
      <c r="G19" s="9">
        <v>13.87958570442991</v>
      </c>
      <c r="H19" s="9">
        <v>289.79881656804741</v>
      </c>
      <c r="I19" s="9">
        <v>36.62556938260596</v>
      </c>
      <c r="J19" s="9">
        <v>185.89053254437869</v>
      </c>
      <c r="K19" s="9">
        <v>25.012980018156721</v>
      </c>
      <c r="L19" s="9">
        <v>784.03846153846155</v>
      </c>
      <c r="M19" s="9"/>
      <c r="N19" s="9"/>
      <c r="O19" s="9">
        <f t="shared" si="0"/>
        <v>0.74258820646847445</v>
      </c>
      <c r="P19" s="9">
        <f t="shared" si="1"/>
        <v>0.76221773481167321</v>
      </c>
      <c r="Q19" s="9">
        <f t="shared" si="2"/>
        <v>0.5947606991179355</v>
      </c>
      <c r="R19" s="9">
        <f t="shared" si="3"/>
        <v>0.62104109401172791</v>
      </c>
    </row>
    <row r="20" spans="1:18" x14ac:dyDescent="0.2">
      <c r="A20" t="s">
        <v>47</v>
      </c>
      <c r="B20">
        <v>338</v>
      </c>
      <c r="C20" s="9">
        <v>9.7455621301775146</v>
      </c>
      <c r="D20" s="9">
        <v>3.0078969514656988</v>
      </c>
      <c r="E20" s="9">
        <v>66.215976331360949</v>
      </c>
      <c r="F20" s="9">
        <v>8.2307692307692299</v>
      </c>
      <c r="G20" s="9">
        <v>2.3190732136459888</v>
      </c>
      <c r="H20" s="9">
        <v>10.177514792899411</v>
      </c>
      <c r="I20" s="9">
        <v>2.6219265810448542</v>
      </c>
      <c r="J20" s="9">
        <v>115.78402366863909</v>
      </c>
      <c r="K20" s="9">
        <v>17.293778126511931</v>
      </c>
      <c r="L20" s="9">
        <v>784.03846153846155</v>
      </c>
      <c r="M20" s="9"/>
      <c r="N20" s="9"/>
      <c r="O20" s="9">
        <f t="shared" si="0"/>
        <v>4.2441860465116506E-2</v>
      </c>
      <c r="P20" s="9">
        <f t="shared" si="1"/>
        <v>-0.14720868738705603</v>
      </c>
      <c r="Q20" s="9">
        <f t="shared" si="2"/>
        <v>0.19127906976744211</v>
      </c>
      <c r="R20" s="9">
        <f t="shared" si="3"/>
        <v>0.11550795113346629</v>
      </c>
    </row>
    <row r="21" spans="1:18" x14ac:dyDescent="0.2">
      <c r="A21" t="s">
        <v>48</v>
      </c>
      <c r="B21">
        <v>338</v>
      </c>
      <c r="C21" s="9">
        <v>9.8668639053254434</v>
      </c>
      <c r="D21" s="9">
        <v>3.040077172794414</v>
      </c>
      <c r="E21" s="9">
        <v>66.215976331360949</v>
      </c>
      <c r="F21" s="9">
        <v>8.3224852071005913</v>
      </c>
      <c r="G21" s="9">
        <v>2.3404064934909399</v>
      </c>
      <c r="H21" s="9">
        <v>10.177514792899411</v>
      </c>
      <c r="I21" s="9">
        <v>2.6219265810448542</v>
      </c>
      <c r="J21" s="9">
        <v>115.78402366863909</v>
      </c>
      <c r="K21" s="9">
        <v>17.293778126511931</v>
      </c>
      <c r="L21" s="9">
        <v>784.03846153846155</v>
      </c>
      <c r="M21" s="9"/>
      <c r="N21" s="9"/>
      <c r="O21" s="9">
        <f t="shared" si="0"/>
        <v>3.0523255813953737E-2</v>
      </c>
      <c r="P21" s="9">
        <f t="shared" si="1"/>
        <v>-0.15948218946044027</v>
      </c>
      <c r="Q21" s="9">
        <f t="shared" si="2"/>
        <v>0.18226744186046534</v>
      </c>
      <c r="R21" s="9">
        <f t="shared" si="3"/>
        <v>0.10737146096658695</v>
      </c>
    </row>
    <row r="22" spans="1:18" x14ac:dyDescent="0.2">
      <c r="A22" t="s">
        <v>49</v>
      </c>
      <c r="B22">
        <v>338</v>
      </c>
      <c r="C22" s="9">
        <v>74.710059171597635</v>
      </c>
      <c r="D22" s="9">
        <v>8.748417558113994</v>
      </c>
      <c r="E22" s="9">
        <v>66.215976331360949</v>
      </c>
      <c r="F22" s="9">
        <v>117.7130177514793</v>
      </c>
      <c r="G22" s="9">
        <v>13.968297175781011</v>
      </c>
      <c r="H22" s="9">
        <v>289.79881656804741</v>
      </c>
      <c r="I22" s="9">
        <v>36.62556938260596</v>
      </c>
      <c r="J22" s="9">
        <v>185.89053254437869</v>
      </c>
      <c r="K22" s="9">
        <v>25.012980018156721</v>
      </c>
      <c r="L22" s="9">
        <v>784.03846153846155</v>
      </c>
      <c r="M22" s="9"/>
      <c r="N22" s="9"/>
      <c r="O22" s="9">
        <f t="shared" si="0"/>
        <v>0.74220026135249928</v>
      </c>
      <c r="P22" s="9">
        <f t="shared" si="1"/>
        <v>0.76113907017459914</v>
      </c>
      <c r="Q22" s="9">
        <f t="shared" si="2"/>
        <v>0.59381125449199612</v>
      </c>
      <c r="R22" s="9">
        <f t="shared" si="3"/>
        <v>0.61861897545230338</v>
      </c>
    </row>
    <row r="23" spans="1:18" x14ac:dyDescent="0.2">
      <c r="A23" t="s">
        <v>50</v>
      </c>
      <c r="B23">
        <v>338</v>
      </c>
      <c r="C23" s="9">
        <v>74.710059171597635</v>
      </c>
      <c r="D23" s="9">
        <v>8.748417558113994</v>
      </c>
      <c r="E23" s="9">
        <v>66.215976331360949</v>
      </c>
      <c r="F23" s="9">
        <v>117.7130177514793</v>
      </c>
      <c r="G23" s="9">
        <v>13.968297175781011</v>
      </c>
      <c r="H23" s="9">
        <v>289.79881656804741</v>
      </c>
      <c r="I23" s="9">
        <v>36.62556938260596</v>
      </c>
      <c r="J23" s="9">
        <v>185.89053254437869</v>
      </c>
      <c r="K23" s="9">
        <v>25.012980018156721</v>
      </c>
      <c r="L23" s="9">
        <v>784.03846153846155</v>
      </c>
      <c r="M23" s="9"/>
      <c r="N23" s="9"/>
      <c r="O23" s="9">
        <f t="shared" si="0"/>
        <v>0.74220026135249928</v>
      </c>
      <c r="P23" s="9">
        <f t="shared" si="1"/>
        <v>0.76113907017459914</v>
      </c>
      <c r="Q23" s="9">
        <f t="shared" si="2"/>
        <v>0.59381125449199612</v>
      </c>
      <c r="R23" s="9">
        <f t="shared" si="3"/>
        <v>0.61861897545230338</v>
      </c>
    </row>
    <row r="24" spans="1:18" x14ac:dyDescent="0.2">
      <c r="A24" t="s">
        <v>51</v>
      </c>
      <c r="B24">
        <v>338</v>
      </c>
      <c r="C24" s="9">
        <v>8.9763313609467463</v>
      </c>
      <c r="D24" s="9">
        <v>2.822846774367513</v>
      </c>
      <c r="E24" s="9">
        <v>66.215976331360949</v>
      </c>
      <c r="F24" s="9">
        <v>7.556213017751479</v>
      </c>
      <c r="G24" s="9">
        <v>2.1679482961214651</v>
      </c>
      <c r="H24" s="9">
        <v>6.77810650887574</v>
      </c>
      <c r="I24" s="9">
        <v>1.804690243891746</v>
      </c>
      <c r="J24" s="9">
        <v>107.6153846153846</v>
      </c>
      <c r="K24" s="9">
        <v>15.45451089796021</v>
      </c>
      <c r="L24" s="9">
        <v>784.03846153846155</v>
      </c>
      <c r="M24" s="9"/>
      <c r="N24" s="9"/>
      <c r="O24" s="9">
        <f t="shared" si="0"/>
        <v>-0.32431252728066351</v>
      </c>
      <c r="P24" s="9">
        <f t="shared" si="1"/>
        <v>-0.56417245780647152</v>
      </c>
      <c r="Q24" s="9">
        <f t="shared" si="2"/>
        <v>-0.11479703186381483</v>
      </c>
      <c r="R24" s="9">
        <f t="shared" si="3"/>
        <v>-0.20128554108341987</v>
      </c>
    </row>
    <row r="25" spans="1:18" x14ac:dyDescent="0.2">
      <c r="A25" t="s">
        <v>52</v>
      </c>
      <c r="B25">
        <v>338</v>
      </c>
      <c r="C25" s="9">
        <v>74.603550295857985</v>
      </c>
      <c r="D25" s="9">
        <v>8.7129552188370845</v>
      </c>
      <c r="E25" s="9">
        <v>66.215976331360949</v>
      </c>
      <c r="F25" s="9">
        <v>117.5236686390533</v>
      </c>
      <c r="G25" s="9">
        <v>13.90027882986498</v>
      </c>
      <c r="H25" s="9">
        <v>289.79881656804741</v>
      </c>
      <c r="I25" s="9">
        <v>36.62556938260596</v>
      </c>
      <c r="J25" s="9">
        <v>185.89053254437869</v>
      </c>
      <c r="K25" s="9">
        <v>25.012980018156721</v>
      </c>
      <c r="L25" s="9">
        <v>784.03846153846155</v>
      </c>
      <c r="M25" s="9"/>
      <c r="N25" s="9"/>
      <c r="O25" s="9">
        <f t="shared" si="0"/>
        <v>0.74256778830447578</v>
      </c>
      <c r="P25" s="9">
        <f t="shared" si="1"/>
        <v>0.76210731011938893</v>
      </c>
      <c r="Q25" s="9">
        <f t="shared" si="2"/>
        <v>0.59446463573995412</v>
      </c>
      <c r="R25" s="9">
        <f t="shared" si="3"/>
        <v>0.62047610278336218</v>
      </c>
    </row>
    <row r="26" spans="1:18" x14ac:dyDescent="0.2">
      <c r="A26" t="s">
        <v>53</v>
      </c>
      <c r="B26">
        <v>338</v>
      </c>
      <c r="C26" s="9">
        <v>8.5295857988165675</v>
      </c>
      <c r="D26" s="9">
        <v>2.7885101863085389</v>
      </c>
      <c r="E26" s="9">
        <v>66.215976331360949</v>
      </c>
      <c r="F26" s="9">
        <v>6.7041420118343193</v>
      </c>
      <c r="G26" s="9">
        <v>2.0953172909638078</v>
      </c>
      <c r="H26" s="9">
        <v>7.275147928994083</v>
      </c>
      <c r="I26" s="9">
        <v>1.859625466517518</v>
      </c>
      <c r="J26" s="9">
        <v>168.7751479289941</v>
      </c>
      <c r="K26" s="9">
        <v>25.396318284672169</v>
      </c>
      <c r="L26" s="9">
        <v>784.03846153846155</v>
      </c>
      <c r="M26" s="9"/>
      <c r="N26" s="9"/>
      <c r="O26" s="9">
        <f t="shared" si="0"/>
        <v>-0.17242781618544115</v>
      </c>
      <c r="P26" s="9">
        <f t="shared" si="1"/>
        <v>-0.49950096754188034</v>
      </c>
      <c r="Q26" s="9">
        <f t="shared" si="2"/>
        <v>7.8487189914599478E-2</v>
      </c>
      <c r="R26" s="9">
        <f t="shared" si="3"/>
        <v>-0.12674155559273179</v>
      </c>
    </row>
    <row r="27" spans="1:18" x14ac:dyDescent="0.2">
      <c r="A27" t="s">
        <v>54</v>
      </c>
      <c r="B27">
        <v>338</v>
      </c>
      <c r="C27" s="9">
        <v>74.710059171597635</v>
      </c>
      <c r="D27" s="9">
        <v>8.748417558113994</v>
      </c>
      <c r="E27" s="9">
        <v>66.215976331360949</v>
      </c>
      <c r="F27" s="9">
        <v>117.7130177514793</v>
      </c>
      <c r="G27" s="9">
        <v>13.968297175781011</v>
      </c>
      <c r="H27" s="9">
        <v>289.79881656804741</v>
      </c>
      <c r="I27" s="9">
        <v>36.62556938260596</v>
      </c>
      <c r="J27" s="9">
        <v>185.89053254437869</v>
      </c>
      <c r="K27" s="9">
        <v>25.012980018156721</v>
      </c>
      <c r="L27" s="9">
        <v>784.03846153846155</v>
      </c>
      <c r="M27" s="9"/>
      <c r="N27" s="9"/>
      <c r="O27" s="9">
        <f t="shared" si="0"/>
        <v>0.74220026135249928</v>
      </c>
      <c r="P27" s="9">
        <f t="shared" si="1"/>
        <v>0.76113907017459914</v>
      </c>
      <c r="Q27" s="9">
        <f t="shared" si="2"/>
        <v>0.59381125449199612</v>
      </c>
      <c r="R27" s="9">
        <f t="shared" si="3"/>
        <v>0.61861897545230338</v>
      </c>
    </row>
    <row r="28" spans="1:18" x14ac:dyDescent="0.2">
      <c r="A28" t="s">
        <v>55</v>
      </c>
      <c r="B28">
        <v>338</v>
      </c>
      <c r="C28" s="9">
        <v>14.378698224852069</v>
      </c>
      <c r="D28" s="9">
        <v>4.3076924147130704</v>
      </c>
      <c r="E28" s="9">
        <v>66.215976331360949</v>
      </c>
      <c r="F28" s="9">
        <v>18.319526627218931</v>
      </c>
      <c r="G28" s="9">
        <v>5.2188106587350109</v>
      </c>
      <c r="H28" s="9">
        <v>61.437869822485197</v>
      </c>
      <c r="I28" s="9">
        <v>10.4875396522812</v>
      </c>
      <c r="J28" s="9">
        <v>165.19526627218929</v>
      </c>
      <c r="K28" s="9">
        <v>23.788328401428782</v>
      </c>
      <c r="L28" s="9">
        <v>784.03846153846155</v>
      </c>
      <c r="M28" s="9"/>
      <c r="N28" s="9"/>
      <c r="O28" s="9">
        <f t="shared" si="0"/>
        <v>0.76596359433689676</v>
      </c>
      <c r="P28" s="9">
        <f t="shared" si="1"/>
        <v>0.58925614991347552</v>
      </c>
      <c r="Q28" s="9">
        <f t="shared" si="2"/>
        <v>0.70182028315515743</v>
      </c>
      <c r="R28" s="9">
        <f t="shared" si="3"/>
        <v>0.5023798877747423</v>
      </c>
    </row>
    <row r="29" spans="1:18" x14ac:dyDescent="0.2">
      <c r="A29" t="s">
        <v>56</v>
      </c>
      <c r="B29">
        <v>338</v>
      </c>
      <c r="C29" s="9">
        <v>9.8786982248520712</v>
      </c>
      <c r="D29" s="9">
        <v>3.0637177216195619</v>
      </c>
      <c r="E29" s="9">
        <v>66.215976331360949</v>
      </c>
      <c r="F29" s="9">
        <v>8.4112426035502956</v>
      </c>
      <c r="G29" s="9">
        <v>2.3684357235635169</v>
      </c>
      <c r="H29" s="9">
        <v>10.177514792899411</v>
      </c>
      <c r="I29" s="9">
        <v>2.6219265810448542</v>
      </c>
      <c r="J29" s="9">
        <v>115.78402366863909</v>
      </c>
      <c r="K29" s="9">
        <v>17.293778126511931</v>
      </c>
      <c r="L29" s="9">
        <v>784.03846153846155</v>
      </c>
      <c r="M29" s="9"/>
      <c r="N29" s="9"/>
      <c r="O29" s="9">
        <f t="shared" si="0"/>
        <v>2.9360465116279266E-2</v>
      </c>
      <c r="P29" s="9">
        <f t="shared" si="1"/>
        <v>-0.16849866955414561</v>
      </c>
      <c r="Q29" s="9">
        <f t="shared" si="2"/>
        <v>0.17354651162790719</v>
      </c>
      <c r="R29" s="9">
        <f t="shared" si="3"/>
        <v>9.6681142528529371E-2</v>
      </c>
    </row>
    <row r="30" spans="1:18" x14ac:dyDescent="0.2">
      <c r="A30" t="s">
        <v>57</v>
      </c>
      <c r="B30">
        <v>338</v>
      </c>
      <c r="C30" s="9">
        <v>9.7455621301775146</v>
      </c>
      <c r="D30" s="9">
        <v>3.0078969514656988</v>
      </c>
      <c r="E30" s="9">
        <v>66.215976331360949</v>
      </c>
      <c r="F30" s="9">
        <v>8.2307692307692299</v>
      </c>
      <c r="G30" s="9">
        <v>2.3190732136459888</v>
      </c>
      <c r="H30" s="9">
        <v>10.177514792899411</v>
      </c>
      <c r="I30" s="9">
        <v>2.6219265810448542</v>
      </c>
      <c r="J30" s="9">
        <v>115.78402366863909</v>
      </c>
      <c r="K30" s="9">
        <v>17.293778126511931</v>
      </c>
      <c r="L30" s="9">
        <v>784.03846153846155</v>
      </c>
      <c r="M30" s="9"/>
      <c r="N30" s="9"/>
      <c r="O30" s="9">
        <f t="shared" si="0"/>
        <v>4.2441860465116506E-2</v>
      </c>
      <c r="P30" s="9">
        <f t="shared" si="1"/>
        <v>-0.14720868738705603</v>
      </c>
      <c r="Q30" s="9">
        <f t="shared" si="2"/>
        <v>0.19127906976744211</v>
      </c>
      <c r="R30" s="9">
        <f t="shared" si="3"/>
        <v>0.11550795113346629</v>
      </c>
    </row>
    <row r="31" spans="1:18" x14ac:dyDescent="0.2">
      <c r="A31" t="s">
        <v>58</v>
      </c>
      <c r="B31">
        <v>338</v>
      </c>
      <c r="C31" s="9">
        <v>8.5118343195266277</v>
      </c>
      <c r="D31" s="9">
        <v>2.778334791256142</v>
      </c>
      <c r="E31" s="9">
        <v>66.215976331360949</v>
      </c>
      <c r="F31" s="9">
        <v>6.7810650887573969</v>
      </c>
      <c r="G31" s="9">
        <v>2.0792278881986102</v>
      </c>
      <c r="H31" s="9">
        <v>7.275147928994083</v>
      </c>
      <c r="I31" s="9">
        <v>1.859625466517518</v>
      </c>
      <c r="J31" s="9">
        <v>150.68934911242599</v>
      </c>
      <c r="K31" s="9">
        <v>21.417093677294279</v>
      </c>
      <c r="L31" s="9">
        <v>784.03846153846155</v>
      </c>
      <c r="M31" s="9"/>
      <c r="N31" s="9"/>
      <c r="O31" s="9">
        <f t="shared" si="0"/>
        <v>-0.16998779991866617</v>
      </c>
      <c r="P31" s="9">
        <f t="shared" si="1"/>
        <v>-0.49402922323873733</v>
      </c>
      <c r="Q31" s="9">
        <f t="shared" si="2"/>
        <v>6.7913786091907249E-2</v>
      </c>
      <c r="R31" s="9">
        <f t="shared" si="3"/>
        <v>-0.11808959687583598</v>
      </c>
    </row>
    <row r="32" spans="1:18" x14ac:dyDescent="0.2">
      <c r="A32" t="s">
        <v>59</v>
      </c>
      <c r="B32">
        <v>338</v>
      </c>
      <c r="C32" s="9">
        <v>8.4733727810650894</v>
      </c>
      <c r="D32" s="9">
        <v>2.7606532557834429</v>
      </c>
      <c r="E32" s="9">
        <v>66.215976331360949</v>
      </c>
      <c r="F32" s="9">
        <v>6.7189349112426031</v>
      </c>
      <c r="G32" s="9">
        <v>2.0633970961625079</v>
      </c>
      <c r="H32" s="9">
        <v>7.0828402366863914</v>
      </c>
      <c r="I32" s="9">
        <v>1.8280309293064181</v>
      </c>
      <c r="J32" s="9">
        <v>108.2751479289941</v>
      </c>
      <c r="K32" s="9">
        <v>15.59048151583044</v>
      </c>
      <c r="L32" s="9">
        <v>784.03846153846155</v>
      </c>
      <c r="M32" s="9"/>
      <c r="N32" s="9"/>
      <c r="O32" s="9">
        <f t="shared" si="0"/>
        <v>-0.19632414369256468</v>
      </c>
      <c r="P32" s="9">
        <f t="shared" si="1"/>
        <v>-0.51017863621753679</v>
      </c>
      <c r="Q32" s="9">
        <f t="shared" si="2"/>
        <v>5.1378446115288398E-2</v>
      </c>
      <c r="R32" s="9">
        <f t="shared" si="3"/>
        <v>-0.128753930298866</v>
      </c>
    </row>
    <row r="34" spans="14:18" x14ac:dyDescent="0.2">
      <c r="N34" s="10" t="s">
        <v>11</v>
      </c>
      <c r="O34" s="12">
        <f>COUNTIF(O3:O32, "&gt;0")</f>
        <v>19</v>
      </c>
      <c r="P34" s="12">
        <f t="shared" ref="P34:R34" si="4">COUNTIF(P3:P32, "&gt;0")</f>
        <v>12</v>
      </c>
      <c r="Q34" s="12">
        <f t="shared" si="4"/>
        <v>27</v>
      </c>
      <c r="R34" s="12">
        <f t="shared" si="4"/>
        <v>18</v>
      </c>
    </row>
    <row r="35" spans="14:18" x14ac:dyDescent="0.2">
      <c r="N35" s="10" t="s">
        <v>12</v>
      </c>
      <c r="O35" s="10">
        <f>COUNTIF(O3:O32, "&lt;0")</f>
        <v>11</v>
      </c>
      <c r="P35" s="10">
        <f t="shared" ref="P35:R35" si="5">COUNTIF(P3:P32, "&lt;0")</f>
        <v>18</v>
      </c>
      <c r="Q35" s="10">
        <f t="shared" si="5"/>
        <v>1</v>
      </c>
      <c r="R35" s="10">
        <f t="shared" si="5"/>
        <v>10</v>
      </c>
    </row>
  </sheetData>
  <mergeCells count="2">
    <mergeCell ref="O1:P1"/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Rank</vt:lpstr>
      <vt:lpstr>Exam</vt:lpstr>
      <vt:lpstr>All bug (both scores)</vt:lpstr>
      <vt:lpstr>All bug( score1)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2021-04-27T05:51:14Z</dcterms:created>
  <dcterms:modified xsi:type="dcterms:W3CDTF">2021-04-27T06:39:29Z</dcterms:modified>
</cp:coreProperties>
</file>