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trangnt/Documents/Projects/experiment_results/"/>
    </mc:Choice>
  </mc:AlternateContent>
  <xr:revisionPtr revIDLastSave="0" documentId="13_ncr:1_{C3C35EA3-865B-CD43-9C35-D186AA54E993}" xr6:coauthVersionLast="46" xr6:coauthVersionMax="46" xr10:uidLastSave="{00000000-0000-0000-0000-000000000000}"/>
  <bookViews>
    <workbookView xWindow="0" yWindow="0" windowWidth="40960" windowHeight="230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5" i="1" l="1"/>
  <c r="P35" i="1"/>
  <c r="Q35" i="1"/>
  <c r="O34" i="1"/>
  <c r="P34" i="1"/>
  <c r="Q34" i="1"/>
  <c r="N35" i="1"/>
  <c r="N34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" i="1"/>
</calcChain>
</file>

<file path=xl/sharedStrings.xml><?xml version="1.0" encoding="utf-8"?>
<sst xmlns="http://schemas.openxmlformats.org/spreadsheetml/2006/main" count="53" uniqueCount="49">
  <si>
    <t>SBFL_METRIC</t>
  </si>
  <si>
    <t>NUM_OF_DETECTED_BUGS</t>
  </si>
  <si>
    <t>VARCOP_ENABLE_BUGGY_PC_DETECTION:RANK</t>
  </si>
  <si>
    <t>VARCOP_ENABLE_BUGGY_PC_DETECTION:EXAM</t>
  </si>
  <si>
    <t>VARCOP_ENABLE_BUGGY_PC_DETECTION:SPACE</t>
  </si>
  <si>
    <t>VARCOP_DISABLE_BUGGY_PC_DETECTION:RANK</t>
  </si>
  <si>
    <t>VARCOP_DISABLE_BUGGY_PC_DETECTION:EXAM</t>
  </si>
  <si>
    <t>SBFL:RANK</t>
  </si>
  <si>
    <t>SBFL:EXAM</t>
  </si>
  <si>
    <t>Arrieta et al.:RANK</t>
  </si>
  <si>
    <t>Arrieta et al.:EXAM</t>
  </si>
  <si>
    <t>SPACE</t>
  </si>
  <si>
    <t>Tarantula</t>
  </si>
  <si>
    <t>Ochiai</t>
  </si>
  <si>
    <t>Op2</t>
  </si>
  <si>
    <t>Barinel</t>
  </si>
  <si>
    <t>Dstar</t>
  </si>
  <si>
    <t>Russell_rao</t>
  </si>
  <si>
    <t>Simple_matching</t>
  </si>
  <si>
    <t>Rogers_tanimoto</t>
  </si>
  <si>
    <t>Ample</t>
  </si>
  <si>
    <t>Jaccard</t>
  </si>
  <si>
    <t>Cohen</t>
  </si>
  <si>
    <t>Scott</t>
  </si>
  <si>
    <t>Rogot1</t>
  </si>
  <si>
    <t>Geometric_mean</t>
  </si>
  <si>
    <t>M2</t>
  </si>
  <si>
    <t>Wong1</t>
  </si>
  <si>
    <t>Sokal</t>
  </si>
  <si>
    <t>Sorensen_dice</t>
  </si>
  <si>
    <t>Dice</t>
  </si>
  <si>
    <t>Humman</t>
  </si>
  <si>
    <t>Wong2</t>
  </si>
  <si>
    <t>Zoltar</t>
  </si>
  <si>
    <t>Euclid</t>
  </si>
  <si>
    <t>Rogot2</t>
  </si>
  <si>
    <t>Hamming</t>
  </si>
  <si>
    <t>Fleiss</t>
  </si>
  <si>
    <t>Anderberg</t>
  </si>
  <si>
    <t>Goodman</t>
  </si>
  <si>
    <t>Harmonic_mean</t>
  </si>
  <si>
    <t>Kulczynski2</t>
  </si>
  <si>
    <t>Rank</t>
  </si>
  <si>
    <t>Exam</t>
  </si>
  <si>
    <t>Space</t>
  </si>
  <si>
    <t>Varcop Win</t>
  </si>
  <si>
    <t>SBFL win</t>
  </si>
  <si>
    <t xml:space="preserve">VarCop (with isolation) </t>
  </si>
  <si>
    <t xml:space="preserve">VarCop(without Isolation)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</si>
</sst>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5"/>
  <sheetViews>
    <sheetView tabSelected="1" workbookViewId="0">
      <selection activeCell="R21" sqref="R21"/>
    </sheetView>
  </sheetViews>
  <sheetFormatPr baseColWidth="10" defaultColWidth="8.83203125" defaultRowHeight="15" x14ac:dyDescent="0.2"/>
  <cols>
    <col min="13" max="13" width="13.5" customWidth="1"/>
    <col min="15" max="15" width="15.33203125" customWidth="1"/>
    <col min="17" max="17" width="16" customWidth="1"/>
  </cols>
  <sheetData>
    <row r="1" spans="1:17" x14ac:dyDescent="0.2">
      <c r="C1" s="1" t="s">
        <v>42</v>
      </c>
      <c r="D1" s="1"/>
      <c r="E1" s="1"/>
      <c r="F1" s="1"/>
      <c r="G1" s="1" t="s">
        <v>43</v>
      </c>
      <c r="H1" s="1"/>
      <c r="I1" s="1"/>
      <c r="J1" s="1"/>
      <c r="K1" s="1" t="s">
        <v>44</v>
      </c>
      <c r="L1" s="1"/>
      <c r="N1" s="1" t="s">
        <v>47</v>
      </c>
      <c r="O1" s="1"/>
      <c r="P1" s="1" t="s">
        <v>48</v>
      </c>
      <c r="Q1" s="1"/>
    </row>
    <row r="2" spans="1:17" x14ac:dyDescent="0.2">
      <c r="A2" t="s">
        <v>0</v>
      </c>
      <c r="B2" t="s">
        <v>1</v>
      </c>
      <c r="C2" t="s">
        <v>2</v>
      </c>
      <c r="D2" t="s">
        <v>5</v>
      </c>
      <c r="E2" t="s">
        <v>7</v>
      </c>
      <c r="F2" t="s">
        <v>9</v>
      </c>
      <c r="G2" t="s">
        <v>3</v>
      </c>
      <c r="H2" t="s">
        <v>6</v>
      </c>
      <c r="I2" t="s">
        <v>8</v>
      </c>
      <c r="J2" t="s">
        <v>10</v>
      </c>
      <c r="K2" t="s">
        <v>4</v>
      </c>
      <c r="L2" t="s">
        <v>11</v>
      </c>
      <c r="N2" t="s">
        <v>42</v>
      </c>
      <c r="O2" t="s">
        <v>43</v>
      </c>
      <c r="P2" t="s">
        <v>42</v>
      </c>
      <c r="Q2" t="s">
        <v>43</v>
      </c>
    </row>
    <row r="3" spans="1:17" x14ac:dyDescent="0.2">
      <c r="A3" t="s">
        <v>12</v>
      </c>
      <c r="B3">
        <v>338</v>
      </c>
      <c r="C3" s="2">
        <v>10.085798816568049</v>
      </c>
      <c r="D3" s="2">
        <v>8.5917159763313613</v>
      </c>
      <c r="E3" s="2">
        <v>11.689349112426029</v>
      </c>
      <c r="F3" s="2">
        <v>136.51479289940829</v>
      </c>
      <c r="G3" s="2">
        <v>2.9422876101810309</v>
      </c>
      <c r="H3" s="2">
        <v>2.3578285399943471</v>
      </c>
      <c r="I3" s="2">
        <v>3.224639775453443</v>
      </c>
      <c r="J3" s="2">
        <v>21.864484696826931</v>
      </c>
      <c r="K3" s="2">
        <v>66.257396449704146</v>
      </c>
      <c r="L3" s="2">
        <v>784.03846153846155</v>
      </c>
      <c r="M3" s="2"/>
      <c r="N3" s="2">
        <f>(E3-C3)/E3</f>
        <v>0.13718046064287462</v>
      </c>
      <c r="O3" s="2">
        <f>(I3-G3)/I3</f>
        <v>8.7560839329009474E-2</v>
      </c>
      <c r="P3" s="2">
        <f>(E3-D3)/E3</f>
        <v>0.26499620349278624</v>
      </c>
      <c r="Q3" s="2">
        <f>(I3-H3)/I3</f>
        <v>0.26880870293092091</v>
      </c>
    </row>
    <row r="4" spans="1:17" x14ac:dyDescent="0.2">
      <c r="A4" t="s">
        <v>13</v>
      </c>
      <c r="B4">
        <v>338</v>
      </c>
      <c r="C4" s="2">
        <v>8.5887573964497044</v>
      </c>
      <c r="D4" s="2">
        <v>6.9704142011834316</v>
      </c>
      <c r="E4" s="2">
        <v>8.1390532544378704</v>
      </c>
      <c r="F4" s="2">
        <v>109.9615384615385</v>
      </c>
      <c r="G4" s="2">
        <v>2.5925677891223389</v>
      </c>
      <c r="H4" s="2">
        <v>1.9439286477198201</v>
      </c>
      <c r="I4" s="2">
        <v>2.0338191334491471</v>
      </c>
      <c r="J4" s="2">
        <v>16.107351508469229</v>
      </c>
      <c r="K4" s="2">
        <v>66.257396449704146</v>
      </c>
      <c r="L4" s="2">
        <v>784.03846153846155</v>
      </c>
      <c r="M4" s="2"/>
      <c r="N4" s="2">
        <f t="shared" ref="N4:N32" si="0">(E4-C4)/E4</f>
        <v>-5.5252635405307109E-2</v>
      </c>
      <c r="O4" s="2">
        <f t="shared" ref="O4:O32" si="1">(I4-G4)/I4</f>
        <v>-0.27472878314681393</v>
      </c>
      <c r="P4" s="2">
        <f t="shared" ref="P4:P32" si="2">(E4-D4)/E4</f>
        <v>0.14358415121773913</v>
      </c>
      <c r="Q4" s="2">
        <f t="shared" ref="Q4:Q32" si="3">(I4-H4)/I4</f>
        <v>4.41978759324985E-2</v>
      </c>
    </row>
    <row r="5" spans="1:17" x14ac:dyDescent="0.2">
      <c r="A5" t="s">
        <v>14</v>
      </c>
      <c r="B5">
        <v>338</v>
      </c>
      <c r="C5" s="2">
        <v>8.3520710059171606</v>
      </c>
      <c r="D5" s="2">
        <v>6.7573964497041423</v>
      </c>
      <c r="E5" s="2">
        <v>6.7366863905325447</v>
      </c>
      <c r="F5" s="2">
        <v>107.0414201183432</v>
      </c>
      <c r="G5" s="2">
        <v>2.4911142967626261</v>
      </c>
      <c r="H5" s="2">
        <v>1.867430331736154</v>
      </c>
      <c r="I5" s="2">
        <v>1.798203203981886</v>
      </c>
      <c r="J5" s="2">
        <v>15.364582615419749</v>
      </c>
      <c r="K5" s="2">
        <v>66.257396449704146</v>
      </c>
      <c r="L5" s="2">
        <v>784.03846153846155</v>
      </c>
      <c r="M5" s="2"/>
      <c r="N5" s="2">
        <f t="shared" si="0"/>
        <v>-0.23978919631093551</v>
      </c>
      <c r="O5" s="2">
        <f t="shared" si="1"/>
        <v>-0.38533525646399636</v>
      </c>
      <c r="P5" s="2">
        <f t="shared" si="2"/>
        <v>-3.0742204655248126E-3</v>
      </c>
      <c r="Q5" s="2">
        <f t="shared" si="3"/>
        <v>-3.8497944837921294E-2</v>
      </c>
    </row>
    <row r="6" spans="1:17" x14ac:dyDescent="0.2">
      <c r="A6" t="s">
        <v>15</v>
      </c>
      <c r="B6">
        <v>338</v>
      </c>
      <c r="C6" s="2">
        <v>11.239644970414201</v>
      </c>
      <c r="D6" s="2">
        <v>10.06213017751479</v>
      </c>
      <c r="E6" s="2">
        <v>11.69230769230769</v>
      </c>
      <c r="F6" s="2">
        <v>136.51479289940829</v>
      </c>
      <c r="G6" s="2">
        <v>3.238519965246466</v>
      </c>
      <c r="H6" s="2">
        <v>2.6740875402336171</v>
      </c>
      <c r="I6" s="2">
        <v>3.2285326437187809</v>
      </c>
      <c r="J6" s="2">
        <v>21.864484696826931</v>
      </c>
      <c r="K6" s="2">
        <v>66.257396449704146</v>
      </c>
      <c r="L6" s="2">
        <v>784.03846153846155</v>
      </c>
      <c r="M6" s="2"/>
      <c r="N6" s="2">
        <f t="shared" si="0"/>
        <v>3.8714574898785263E-2</v>
      </c>
      <c r="O6" s="2">
        <f t="shared" si="1"/>
        <v>-3.0934553339938445E-3</v>
      </c>
      <c r="P6" s="2">
        <f t="shared" si="2"/>
        <v>0.13942307692307698</v>
      </c>
      <c r="Q6" s="2">
        <f t="shared" si="3"/>
        <v>0.17173284729329141</v>
      </c>
    </row>
    <row r="7" spans="1:17" x14ac:dyDescent="0.2">
      <c r="A7" t="s">
        <v>16</v>
      </c>
      <c r="B7">
        <v>338</v>
      </c>
      <c r="C7" s="2">
        <v>9.0828402366863905</v>
      </c>
      <c r="D7" s="2">
        <v>8.0266272189349106</v>
      </c>
      <c r="E7" s="2">
        <v>8.0946745562130182</v>
      </c>
      <c r="F7" s="2">
        <v>108.82544378698221</v>
      </c>
      <c r="G7" s="2">
        <v>2.671581320604552</v>
      </c>
      <c r="H7" s="2">
        <v>2.0996764689773588</v>
      </c>
      <c r="I7" s="2">
        <v>2.024000368189991</v>
      </c>
      <c r="J7" s="2">
        <v>15.88259154903624</v>
      </c>
      <c r="K7" s="2">
        <v>66.257396449704146</v>
      </c>
      <c r="L7" s="2">
        <v>784.03846153846155</v>
      </c>
      <c r="M7" s="2"/>
      <c r="N7" s="2">
        <f t="shared" si="0"/>
        <v>-0.1220760233918128</v>
      </c>
      <c r="O7" s="2">
        <f t="shared" si="1"/>
        <v>-0.31995100524298581</v>
      </c>
      <c r="P7" s="2">
        <f t="shared" si="2"/>
        <v>8.40643274853815E-3</v>
      </c>
      <c r="Q7" s="2">
        <f t="shared" si="3"/>
        <v>-3.7389371057794302E-2</v>
      </c>
    </row>
    <row r="8" spans="1:17" x14ac:dyDescent="0.2">
      <c r="A8" t="s">
        <v>17</v>
      </c>
      <c r="B8">
        <v>338</v>
      </c>
      <c r="C8" s="2">
        <v>14.165680473372779</v>
      </c>
      <c r="D8" s="2">
        <v>14.65680473372781</v>
      </c>
      <c r="E8" s="2">
        <v>24.00295857988166</v>
      </c>
      <c r="F8" s="2">
        <v>315.13313609467463</v>
      </c>
      <c r="G8" s="2">
        <v>3.6643804055747169</v>
      </c>
      <c r="H8" s="2">
        <v>3.565359452240096</v>
      </c>
      <c r="I8" s="2">
        <v>6.3873821586920192</v>
      </c>
      <c r="J8" s="2">
        <v>41.405425175916307</v>
      </c>
      <c r="K8" s="2">
        <v>66.257396449704146</v>
      </c>
      <c r="L8" s="2">
        <v>784.03846153846155</v>
      </c>
      <c r="M8" s="2"/>
      <c r="N8" s="2">
        <f t="shared" si="0"/>
        <v>0.40983606557377067</v>
      </c>
      <c r="O8" s="2">
        <f t="shared" si="1"/>
        <v>0.42630950919569011</v>
      </c>
      <c r="P8" s="2">
        <f t="shared" si="2"/>
        <v>0.38937507703685453</v>
      </c>
      <c r="Q8" s="2">
        <f t="shared" si="3"/>
        <v>0.44181209709077512</v>
      </c>
    </row>
    <row r="9" spans="1:17" x14ac:dyDescent="0.2">
      <c r="A9" t="s">
        <v>18</v>
      </c>
      <c r="B9">
        <v>338</v>
      </c>
      <c r="C9" s="2">
        <v>35.573964497041423</v>
      </c>
      <c r="D9" s="2">
        <v>66.849112426035504</v>
      </c>
      <c r="E9" s="2">
        <v>289.79881656804741</v>
      </c>
      <c r="F9" s="2">
        <v>185.89053254437869</v>
      </c>
      <c r="G9" s="2">
        <v>5.5300359525771903</v>
      </c>
      <c r="H9" s="2">
        <v>8.115405168979164</v>
      </c>
      <c r="I9" s="2">
        <v>36.62556938260596</v>
      </c>
      <c r="J9" s="2">
        <v>25.012980018156721</v>
      </c>
      <c r="K9" s="2">
        <v>66.257396449704146</v>
      </c>
      <c r="L9" s="2">
        <v>784.03846153846155</v>
      </c>
      <c r="M9" s="2"/>
      <c r="N9" s="2">
        <f t="shared" si="0"/>
        <v>0.87724599803985626</v>
      </c>
      <c r="O9" s="2">
        <f t="shared" si="1"/>
        <v>0.84901160457580527</v>
      </c>
      <c r="P9" s="2">
        <f t="shared" si="2"/>
        <v>0.76932579222476316</v>
      </c>
      <c r="Q9" s="2">
        <f t="shared" si="3"/>
        <v>0.77842241620321961</v>
      </c>
    </row>
    <row r="10" spans="1:17" x14ac:dyDescent="0.2">
      <c r="A10" t="s">
        <v>19</v>
      </c>
      <c r="B10">
        <v>338</v>
      </c>
      <c r="C10" s="2">
        <v>38.760355029585803</v>
      </c>
      <c r="D10" s="2">
        <v>71.541420118343197</v>
      </c>
      <c r="E10" s="2">
        <v>289.79881656804741</v>
      </c>
      <c r="F10" s="2">
        <v>185.89053254437869</v>
      </c>
      <c r="G10" s="2">
        <v>5.9041704941421402</v>
      </c>
      <c r="H10" s="2">
        <v>8.8956095061378484</v>
      </c>
      <c r="I10" s="2">
        <v>36.62556938260596</v>
      </c>
      <c r="J10" s="2">
        <v>25.012980018156721</v>
      </c>
      <c r="K10" s="2">
        <v>66.257396449704146</v>
      </c>
      <c r="L10" s="2">
        <v>784.03846153846155</v>
      </c>
      <c r="M10" s="2"/>
      <c r="N10" s="2">
        <f t="shared" si="0"/>
        <v>0.8662508167265599</v>
      </c>
      <c r="O10" s="2">
        <f t="shared" si="1"/>
        <v>0.83879648579753907</v>
      </c>
      <c r="P10" s="2">
        <f t="shared" si="2"/>
        <v>0.75313418817379951</v>
      </c>
      <c r="Q10" s="2">
        <f t="shared" si="3"/>
        <v>0.75712023987366295</v>
      </c>
    </row>
    <row r="11" spans="1:17" x14ac:dyDescent="0.2">
      <c r="A11" t="s">
        <v>20</v>
      </c>
      <c r="B11">
        <v>338</v>
      </c>
      <c r="C11" s="2">
        <v>8.5769230769230766</v>
      </c>
      <c r="D11" s="2">
        <v>7.2011834319526624</v>
      </c>
      <c r="E11" s="2">
        <v>7.3224852071005921</v>
      </c>
      <c r="F11" s="2">
        <v>176.19526627218929</v>
      </c>
      <c r="G11" s="2">
        <v>2.542237693353365</v>
      </c>
      <c r="H11" s="2">
        <v>1.9323116404415119</v>
      </c>
      <c r="I11" s="2">
        <v>1.844226011570365</v>
      </c>
      <c r="J11" s="2">
        <v>26.09646068913035</v>
      </c>
      <c r="K11" s="2">
        <v>66.257396449704146</v>
      </c>
      <c r="L11" s="2">
        <v>784.03846153846155</v>
      </c>
      <c r="M11" s="2"/>
      <c r="N11" s="2">
        <f t="shared" si="0"/>
        <v>-0.1713131313131312</v>
      </c>
      <c r="O11" s="2">
        <f t="shared" si="1"/>
        <v>-0.37848489144160835</v>
      </c>
      <c r="P11" s="2">
        <f t="shared" si="2"/>
        <v>1.6565656565656665E-2</v>
      </c>
      <c r="Q11" s="2">
        <f t="shared" si="3"/>
        <v>-4.7762925107070621E-2</v>
      </c>
    </row>
    <row r="12" spans="1:17" x14ac:dyDescent="0.2">
      <c r="A12" t="s">
        <v>21</v>
      </c>
      <c r="B12">
        <v>338</v>
      </c>
      <c r="C12" s="2">
        <v>9.3639053254437865</v>
      </c>
      <c r="D12" s="2">
        <v>8.0059171597633139</v>
      </c>
      <c r="E12" s="2">
        <v>10.177514792899411</v>
      </c>
      <c r="F12" s="2">
        <v>115.78402366863909</v>
      </c>
      <c r="G12" s="2">
        <v>2.7436971007354929</v>
      </c>
      <c r="H12" s="2">
        <v>2.1282031976981961</v>
      </c>
      <c r="I12" s="2">
        <v>2.6219265810448542</v>
      </c>
      <c r="J12" s="2">
        <v>17.293778126511931</v>
      </c>
      <c r="K12" s="2">
        <v>66.257396449704146</v>
      </c>
      <c r="L12" s="2">
        <v>784.03846153846155</v>
      </c>
      <c r="M12" s="2"/>
      <c r="N12" s="2">
        <f t="shared" si="0"/>
        <v>7.9941860465116532E-2</v>
      </c>
      <c r="O12" s="2">
        <f t="shared" si="1"/>
        <v>-4.6443146261598359E-2</v>
      </c>
      <c r="P12" s="2">
        <f t="shared" si="2"/>
        <v>0.21337209302325597</v>
      </c>
      <c r="Q12" s="2">
        <f t="shared" si="3"/>
        <v>0.18830557152744767</v>
      </c>
    </row>
    <row r="13" spans="1:17" x14ac:dyDescent="0.2">
      <c r="A13" t="s">
        <v>22</v>
      </c>
      <c r="B13">
        <v>338</v>
      </c>
      <c r="C13" s="2">
        <v>9.2928994082840237</v>
      </c>
      <c r="D13" s="2">
        <v>7.8224852071005921</v>
      </c>
      <c r="E13" s="2">
        <v>10.334319526627221</v>
      </c>
      <c r="F13" s="2">
        <v>153.04142011834321</v>
      </c>
      <c r="G13" s="2">
        <v>2.7474141477760141</v>
      </c>
      <c r="H13" s="2">
        <v>2.1108263335452491</v>
      </c>
      <c r="I13" s="2">
        <v>2.6968411087074591</v>
      </c>
      <c r="J13" s="2">
        <v>21.65903125742209</v>
      </c>
      <c r="K13" s="2">
        <v>66.257396449704146</v>
      </c>
      <c r="L13" s="2">
        <v>784.03846153846155</v>
      </c>
      <c r="M13" s="2"/>
      <c r="N13" s="2">
        <f t="shared" si="0"/>
        <v>0.10077297452046967</v>
      </c>
      <c r="O13" s="2">
        <f t="shared" si="1"/>
        <v>-1.8752695108831853E-2</v>
      </c>
      <c r="P13" s="2">
        <f t="shared" si="2"/>
        <v>0.24305754365874616</v>
      </c>
      <c r="Q13" s="2">
        <f t="shared" si="3"/>
        <v>0.21729673775370287</v>
      </c>
    </row>
    <row r="14" spans="1:17" x14ac:dyDescent="0.2">
      <c r="A14" t="s">
        <v>23</v>
      </c>
      <c r="B14">
        <v>338</v>
      </c>
      <c r="C14" s="2">
        <v>11.17159763313609</v>
      </c>
      <c r="D14" s="2">
        <v>12.39940828402367</v>
      </c>
      <c r="E14" s="2">
        <v>58.19526627218935</v>
      </c>
      <c r="F14" s="2">
        <v>165.1508875739645</v>
      </c>
      <c r="G14" s="2">
        <v>3.2419979995073098</v>
      </c>
      <c r="H14" s="2">
        <v>3.317474879246177</v>
      </c>
      <c r="I14" s="2">
        <v>9.7815763070252011</v>
      </c>
      <c r="J14" s="2">
        <v>24.156793878817421</v>
      </c>
      <c r="K14" s="2">
        <v>66.257396449704146</v>
      </c>
      <c r="L14" s="2">
        <v>784.03846153846155</v>
      </c>
      <c r="M14" s="2"/>
      <c r="N14" s="2">
        <f t="shared" si="0"/>
        <v>0.80803253685815979</v>
      </c>
      <c r="O14" s="2">
        <f t="shared" si="1"/>
        <v>0.66856078225562854</v>
      </c>
      <c r="P14" s="2">
        <f t="shared" si="2"/>
        <v>0.78693441789527196</v>
      </c>
      <c r="Q14" s="2">
        <f t="shared" si="3"/>
        <v>0.66084455356509952</v>
      </c>
    </row>
    <row r="15" spans="1:17" x14ac:dyDescent="0.2">
      <c r="A15" t="s">
        <v>24</v>
      </c>
      <c r="B15">
        <v>338</v>
      </c>
      <c r="C15" s="2">
        <v>11.17159763313609</v>
      </c>
      <c r="D15" s="2">
        <v>12.39940828402367</v>
      </c>
      <c r="E15" s="2">
        <v>58.19526627218935</v>
      </c>
      <c r="F15" s="2">
        <v>165.1508875739645</v>
      </c>
      <c r="G15" s="2">
        <v>3.2419979995073098</v>
      </c>
      <c r="H15" s="2">
        <v>3.317474879246177</v>
      </c>
      <c r="I15" s="2">
        <v>9.7815763070252011</v>
      </c>
      <c r="J15" s="2">
        <v>24.156793878817421</v>
      </c>
      <c r="K15" s="2">
        <v>66.257396449704146</v>
      </c>
      <c r="L15" s="2">
        <v>784.03846153846155</v>
      </c>
      <c r="M15" s="2"/>
      <c r="N15" s="2">
        <f t="shared" si="0"/>
        <v>0.80803253685815979</v>
      </c>
      <c r="O15" s="2">
        <f t="shared" si="1"/>
        <v>0.66856078225562854</v>
      </c>
      <c r="P15" s="2">
        <f t="shared" si="2"/>
        <v>0.78693441789527196</v>
      </c>
      <c r="Q15" s="2">
        <f t="shared" si="3"/>
        <v>0.66084455356509952</v>
      </c>
    </row>
    <row r="16" spans="1:17" x14ac:dyDescent="0.2">
      <c r="A16" t="s">
        <v>25</v>
      </c>
      <c r="B16">
        <v>338</v>
      </c>
      <c r="C16" s="2">
        <v>8.6331360946745566</v>
      </c>
      <c r="D16" s="2">
        <v>7.0236686390532546</v>
      </c>
      <c r="E16" s="2">
        <v>8.2928994082840237</v>
      </c>
      <c r="F16" s="2">
        <v>150.68934911242599</v>
      </c>
      <c r="G16" s="2">
        <v>2.6056686545605112</v>
      </c>
      <c r="H16" s="2">
        <v>1.956687081613649</v>
      </c>
      <c r="I16" s="2">
        <v>2.0892378055051699</v>
      </c>
      <c r="J16" s="2">
        <v>21.417093677294279</v>
      </c>
      <c r="K16" s="2">
        <v>66.257396449704146</v>
      </c>
      <c r="L16" s="2">
        <v>784.03846153846155</v>
      </c>
      <c r="M16" s="2"/>
      <c r="N16" s="2">
        <f t="shared" si="0"/>
        <v>-4.1027470567249411E-2</v>
      </c>
      <c r="O16" s="2">
        <f t="shared" si="1"/>
        <v>-0.24718624547887227</v>
      </c>
      <c r="P16" s="2">
        <f t="shared" si="2"/>
        <v>0.15305030324652158</v>
      </c>
      <c r="Q16" s="2">
        <f t="shared" si="3"/>
        <v>6.3444536348254824E-2</v>
      </c>
    </row>
    <row r="17" spans="1:17" x14ac:dyDescent="0.2">
      <c r="A17" t="s">
        <v>26</v>
      </c>
      <c r="B17">
        <v>338</v>
      </c>
      <c r="C17" s="2">
        <v>8.4970414201183431</v>
      </c>
      <c r="D17" s="2">
        <v>6.8402366863905328</v>
      </c>
      <c r="E17" s="2">
        <v>6.8224852071005921</v>
      </c>
      <c r="F17" s="2">
        <v>108.47928994082839</v>
      </c>
      <c r="G17" s="2">
        <v>2.5132083135744332</v>
      </c>
      <c r="H17" s="2">
        <v>1.8830914468557121</v>
      </c>
      <c r="I17" s="2">
        <v>1.8131644220795129</v>
      </c>
      <c r="J17" s="2">
        <v>15.77494740993138</v>
      </c>
      <c r="K17" s="2">
        <v>66.257396449704146</v>
      </c>
      <c r="L17" s="2">
        <v>784.03846153846155</v>
      </c>
      <c r="M17" s="2"/>
      <c r="N17" s="2">
        <f t="shared" si="0"/>
        <v>-0.24544666088464864</v>
      </c>
      <c r="O17" s="2">
        <f t="shared" si="1"/>
        <v>-0.38608958071879773</v>
      </c>
      <c r="P17" s="2">
        <f t="shared" si="2"/>
        <v>-2.6019080659149848E-3</v>
      </c>
      <c r="Q17" s="2">
        <f t="shared" si="3"/>
        <v>-3.8566289920910796E-2</v>
      </c>
    </row>
    <row r="18" spans="1:17" x14ac:dyDescent="0.2">
      <c r="A18" t="s">
        <v>27</v>
      </c>
      <c r="B18">
        <v>338</v>
      </c>
      <c r="C18" s="2">
        <v>14.165680473372779</v>
      </c>
      <c r="D18" s="2">
        <v>14.65680473372781</v>
      </c>
      <c r="E18" s="2">
        <v>24.00295857988166</v>
      </c>
      <c r="F18" s="2">
        <v>315.13313609467463</v>
      </c>
      <c r="G18" s="2">
        <v>3.6643804055747169</v>
      </c>
      <c r="H18" s="2">
        <v>3.565359452240096</v>
      </c>
      <c r="I18" s="2">
        <v>6.3873821586920192</v>
      </c>
      <c r="J18" s="2">
        <v>41.405425175916307</v>
      </c>
      <c r="K18" s="2">
        <v>66.257396449704146</v>
      </c>
      <c r="L18" s="2">
        <v>784.03846153846155</v>
      </c>
      <c r="M18" s="2"/>
      <c r="N18" s="2">
        <f t="shared" si="0"/>
        <v>0.40983606557377067</v>
      </c>
      <c r="O18" s="2">
        <f t="shared" si="1"/>
        <v>0.42630950919569011</v>
      </c>
      <c r="P18" s="2">
        <f t="shared" si="2"/>
        <v>0.38937507703685453</v>
      </c>
      <c r="Q18" s="2">
        <f t="shared" si="3"/>
        <v>0.44181209709077512</v>
      </c>
    </row>
    <row r="19" spans="1:17" x14ac:dyDescent="0.2">
      <c r="A19" t="s">
        <v>28</v>
      </c>
      <c r="B19">
        <v>338</v>
      </c>
      <c r="C19" s="2">
        <v>25.059171597633139</v>
      </c>
      <c r="D19" s="2">
        <v>55.017751479289942</v>
      </c>
      <c r="E19" s="2">
        <v>289.79881656804741</v>
      </c>
      <c r="F19" s="2">
        <v>185.89053254437869</v>
      </c>
      <c r="G19" s="2">
        <v>4.7753389553427796</v>
      </c>
      <c r="H19" s="2">
        <v>6.9211817102807611</v>
      </c>
      <c r="I19" s="2">
        <v>36.62556938260596</v>
      </c>
      <c r="J19" s="2">
        <v>25.012980018156721</v>
      </c>
      <c r="K19" s="2">
        <v>66.257396449704146</v>
      </c>
      <c r="L19" s="2">
        <v>784.03846153846155</v>
      </c>
      <c r="M19" s="2"/>
      <c r="N19" s="2">
        <f t="shared" si="0"/>
        <v>0.91352907546553408</v>
      </c>
      <c r="O19" s="2">
        <f t="shared" si="1"/>
        <v>0.86961734559106518</v>
      </c>
      <c r="P19" s="2">
        <f t="shared" si="2"/>
        <v>0.81015191114015039</v>
      </c>
      <c r="Q19" s="2">
        <f t="shared" si="3"/>
        <v>0.81102869315206505</v>
      </c>
    </row>
    <row r="20" spans="1:17" x14ac:dyDescent="0.2">
      <c r="A20" t="s">
        <v>29</v>
      </c>
      <c r="B20">
        <v>338</v>
      </c>
      <c r="C20" s="2">
        <v>9.1923076923076916</v>
      </c>
      <c r="D20" s="2">
        <v>7.7189349112426031</v>
      </c>
      <c r="E20" s="2">
        <v>10.177514792899411</v>
      </c>
      <c r="F20" s="2">
        <v>115.78402366863909</v>
      </c>
      <c r="G20" s="2">
        <v>2.717043774571537</v>
      </c>
      <c r="H20" s="2">
        <v>2.0887233455469758</v>
      </c>
      <c r="I20" s="2">
        <v>2.6219265810448542</v>
      </c>
      <c r="J20" s="2">
        <v>17.293778126511931</v>
      </c>
      <c r="K20" s="2">
        <v>66.257396449704146</v>
      </c>
      <c r="L20" s="2">
        <v>784.03846153846155</v>
      </c>
      <c r="M20" s="2"/>
      <c r="N20" s="2">
        <f t="shared" si="0"/>
        <v>9.6802325581395621E-2</v>
      </c>
      <c r="O20" s="2">
        <f t="shared" si="1"/>
        <v>-3.6277596105981733E-2</v>
      </c>
      <c r="P20" s="2">
        <f t="shared" si="2"/>
        <v>0.24156976744186068</v>
      </c>
      <c r="Q20" s="2">
        <f t="shared" si="3"/>
        <v>0.20336314500667427</v>
      </c>
    </row>
    <row r="21" spans="1:17" x14ac:dyDescent="0.2">
      <c r="A21" t="s">
        <v>30</v>
      </c>
      <c r="B21">
        <v>338</v>
      </c>
      <c r="C21" s="2">
        <v>9.3639053254437865</v>
      </c>
      <c r="D21" s="2">
        <v>8.0059171597633139</v>
      </c>
      <c r="E21" s="2">
        <v>10.177514792899411</v>
      </c>
      <c r="F21" s="2">
        <v>115.78402366863909</v>
      </c>
      <c r="G21" s="2">
        <v>2.7436971007354929</v>
      </c>
      <c r="H21" s="2">
        <v>2.1282031976981961</v>
      </c>
      <c r="I21" s="2">
        <v>2.6219265810448542</v>
      </c>
      <c r="J21" s="2">
        <v>17.293778126511931</v>
      </c>
      <c r="K21" s="2">
        <v>66.257396449704146</v>
      </c>
      <c r="L21" s="2">
        <v>784.03846153846155</v>
      </c>
      <c r="M21" s="2"/>
      <c r="N21" s="2">
        <f t="shared" si="0"/>
        <v>7.9941860465116532E-2</v>
      </c>
      <c r="O21" s="2">
        <f t="shared" si="1"/>
        <v>-4.6443146261598359E-2</v>
      </c>
      <c r="P21" s="2">
        <f t="shared" si="2"/>
        <v>0.21337209302325597</v>
      </c>
      <c r="Q21" s="2">
        <f t="shared" si="3"/>
        <v>0.18830557152744767</v>
      </c>
    </row>
    <row r="22" spans="1:17" x14ac:dyDescent="0.2">
      <c r="A22" t="s">
        <v>31</v>
      </c>
      <c r="B22">
        <v>338</v>
      </c>
      <c r="C22" s="2">
        <v>35.573964497041423</v>
      </c>
      <c r="D22" s="2">
        <v>66.849112426035504</v>
      </c>
      <c r="E22" s="2">
        <v>289.79881656804741</v>
      </c>
      <c r="F22" s="2">
        <v>185.89053254437869</v>
      </c>
      <c r="G22" s="2">
        <v>5.5300359525771903</v>
      </c>
      <c r="H22" s="2">
        <v>8.115405168979164</v>
      </c>
      <c r="I22" s="2">
        <v>36.62556938260596</v>
      </c>
      <c r="J22" s="2">
        <v>25.012980018156721</v>
      </c>
      <c r="K22" s="2">
        <v>66.257396449704146</v>
      </c>
      <c r="L22" s="2">
        <v>784.03846153846155</v>
      </c>
      <c r="M22" s="2"/>
      <c r="N22" s="2">
        <f t="shared" si="0"/>
        <v>0.87724599803985626</v>
      </c>
      <c r="O22" s="2">
        <f t="shared" si="1"/>
        <v>0.84901160457580527</v>
      </c>
      <c r="P22" s="2">
        <f t="shared" si="2"/>
        <v>0.76932579222476316</v>
      </c>
      <c r="Q22" s="2">
        <f t="shared" si="3"/>
        <v>0.77842241620321961</v>
      </c>
    </row>
    <row r="23" spans="1:17" x14ac:dyDescent="0.2">
      <c r="A23" t="s">
        <v>32</v>
      </c>
      <c r="B23">
        <v>338</v>
      </c>
      <c r="C23" s="2">
        <v>35.573964497041423</v>
      </c>
      <c r="D23" s="2">
        <v>66.849112426035504</v>
      </c>
      <c r="E23" s="2">
        <v>289.79881656804741</v>
      </c>
      <c r="F23" s="2">
        <v>185.89053254437869</v>
      </c>
      <c r="G23" s="2">
        <v>5.5300359525771903</v>
      </c>
      <c r="H23" s="2">
        <v>8.115405168979164</v>
      </c>
      <c r="I23" s="2">
        <v>36.62556938260596</v>
      </c>
      <c r="J23" s="2">
        <v>25.012980018156721</v>
      </c>
      <c r="K23" s="2">
        <v>66.257396449704146</v>
      </c>
      <c r="L23" s="2">
        <v>784.03846153846155</v>
      </c>
      <c r="M23" s="2"/>
      <c r="N23" s="2">
        <f t="shared" si="0"/>
        <v>0.87724599803985626</v>
      </c>
      <c r="O23" s="2">
        <f t="shared" si="1"/>
        <v>0.84901160457580527</v>
      </c>
      <c r="P23" s="2">
        <f t="shared" si="2"/>
        <v>0.76932579222476316</v>
      </c>
      <c r="Q23" s="2">
        <f t="shared" si="3"/>
        <v>0.77842241620321961</v>
      </c>
    </row>
    <row r="24" spans="1:17" x14ac:dyDescent="0.2">
      <c r="A24" t="s">
        <v>33</v>
      </c>
      <c r="B24">
        <v>338</v>
      </c>
      <c r="C24" s="2">
        <v>8.7218934911242609</v>
      </c>
      <c r="D24" s="2">
        <v>7.2603550295857993</v>
      </c>
      <c r="E24" s="2">
        <v>6.77810650887574</v>
      </c>
      <c r="F24" s="2">
        <v>107.6153846153846</v>
      </c>
      <c r="G24" s="2">
        <v>2.575324995183736</v>
      </c>
      <c r="H24" s="2">
        <v>1.973086278022762</v>
      </c>
      <c r="I24" s="2">
        <v>1.804690243891746</v>
      </c>
      <c r="J24" s="2">
        <v>15.45451089796021</v>
      </c>
      <c r="K24" s="2">
        <v>66.257396449704146</v>
      </c>
      <c r="L24" s="2">
        <v>784.03846153846155</v>
      </c>
      <c r="M24" s="2"/>
      <c r="N24" s="2">
        <f t="shared" si="0"/>
        <v>-0.28677433435181149</v>
      </c>
      <c r="O24" s="2">
        <f t="shared" si="1"/>
        <v>-0.42701774107790674</v>
      </c>
      <c r="P24" s="2">
        <f t="shared" si="2"/>
        <v>-7.1147970318638162E-2</v>
      </c>
      <c r="Q24" s="2">
        <f t="shared" si="3"/>
        <v>-9.3310214703591646E-2</v>
      </c>
    </row>
    <row r="25" spans="1:17" x14ac:dyDescent="0.2">
      <c r="A25" t="s">
        <v>34</v>
      </c>
      <c r="B25">
        <v>338</v>
      </c>
      <c r="C25" s="2">
        <v>28.286982248520712</v>
      </c>
      <c r="D25" s="2">
        <v>58.600591715976329</v>
      </c>
      <c r="E25" s="2">
        <v>289.79881656804741</v>
      </c>
      <c r="F25" s="2">
        <v>185.89053254437869</v>
      </c>
      <c r="G25" s="2">
        <v>5.0262704560954532</v>
      </c>
      <c r="H25" s="2">
        <v>7.2604411775710984</v>
      </c>
      <c r="I25" s="2">
        <v>36.62556938260596</v>
      </c>
      <c r="J25" s="2">
        <v>25.012980018156721</v>
      </c>
      <c r="K25" s="2">
        <v>66.257396449704146</v>
      </c>
      <c r="L25" s="2">
        <v>784.03846153846155</v>
      </c>
      <c r="M25" s="2"/>
      <c r="N25" s="2">
        <f t="shared" si="0"/>
        <v>0.90239096700424704</v>
      </c>
      <c r="O25" s="2">
        <f t="shared" si="1"/>
        <v>0.86276608006857347</v>
      </c>
      <c r="P25" s="2">
        <f t="shared" si="2"/>
        <v>0.79778871283894159</v>
      </c>
      <c r="Q25" s="2">
        <f t="shared" si="3"/>
        <v>0.80176578002855037</v>
      </c>
    </row>
    <row r="26" spans="1:17" x14ac:dyDescent="0.2">
      <c r="A26" t="s">
        <v>35</v>
      </c>
      <c r="B26">
        <v>338</v>
      </c>
      <c r="C26" s="2">
        <v>8.6863905325443795</v>
      </c>
      <c r="D26" s="2">
        <v>7</v>
      </c>
      <c r="E26" s="2">
        <v>7.275147928994083</v>
      </c>
      <c r="F26" s="2">
        <v>168.7751479289941</v>
      </c>
      <c r="G26" s="2">
        <v>2.525403059396325</v>
      </c>
      <c r="H26" s="2">
        <v>1.8818290862178819</v>
      </c>
      <c r="I26" s="2">
        <v>1.859625466517518</v>
      </c>
      <c r="J26" s="2">
        <v>25.396318284672169</v>
      </c>
      <c r="K26" s="2">
        <v>66.257396449704146</v>
      </c>
      <c r="L26" s="2">
        <v>784.03846153846155</v>
      </c>
      <c r="M26" s="2"/>
      <c r="N26" s="2">
        <f t="shared" si="0"/>
        <v>-0.19398129320862148</v>
      </c>
      <c r="O26" s="2">
        <f t="shared" si="1"/>
        <v>-0.35801703346512825</v>
      </c>
      <c r="P26" s="2">
        <f t="shared" si="2"/>
        <v>3.7820252135014255E-2</v>
      </c>
      <c r="Q26" s="2">
        <f t="shared" si="3"/>
        <v>-1.1939834176364633E-2</v>
      </c>
    </row>
    <row r="27" spans="1:17" x14ac:dyDescent="0.2">
      <c r="A27" t="s">
        <v>36</v>
      </c>
      <c r="B27">
        <v>338</v>
      </c>
      <c r="C27" s="2">
        <v>35.573964497041423</v>
      </c>
      <c r="D27" s="2">
        <v>66.849112426035504</v>
      </c>
      <c r="E27" s="2">
        <v>289.79881656804741</v>
      </c>
      <c r="F27" s="2">
        <v>185.89053254437869</v>
      </c>
      <c r="G27" s="2">
        <v>5.5300359525771903</v>
      </c>
      <c r="H27" s="2">
        <v>8.115405168979164</v>
      </c>
      <c r="I27" s="2">
        <v>36.62556938260596</v>
      </c>
      <c r="J27" s="2">
        <v>25.012980018156721</v>
      </c>
      <c r="K27" s="2">
        <v>66.257396449704146</v>
      </c>
      <c r="L27" s="2">
        <v>784.03846153846155</v>
      </c>
      <c r="M27" s="2"/>
      <c r="N27" s="2">
        <f t="shared" si="0"/>
        <v>0.87724599803985626</v>
      </c>
      <c r="O27" s="2">
        <f t="shared" si="1"/>
        <v>0.84901160457580527</v>
      </c>
      <c r="P27" s="2">
        <f t="shared" si="2"/>
        <v>0.76932579222476316</v>
      </c>
      <c r="Q27" s="2">
        <f t="shared" si="3"/>
        <v>0.77842241620321961</v>
      </c>
    </row>
    <row r="28" spans="1:17" x14ac:dyDescent="0.2">
      <c r="A28" t="s">
        <v>37</v>
      </c>
      <c r="B28">
        <v>338</v>
      </c>
      <c r="C28" s="2">
        <v>10.73076923076923</v>
      </c>
      <c r="D28" s="2">
        <v>11.816568047337279</v>
      </c>
      <c r="E28" s="2">
        <v>61.437869822485197</v>
      </c>
      <c r="F28" s="2">
        <v>165.19526627218929</v>
      </c>
      <c r="G28" s="2">
        <v>3.1187841804820011</v>
      </c>
      <c r="H28" s="2">
        <v>3.181981775505101</v>
      </c>
      <c r="I28" s="2">
        <v>10.4875396522812</v>
      </c>
      <c r="J28" s="2">
        <v>23.788328401428782</v>
      </c>
      <c r="K28" s="2">
        <v>66.257396449704146</v>
      </c>
      <c r="L28" s="2">
        <v>784.03846153846155</v>
      </c>
      <c r="M28" s="2"/>
      <c r="N28" s="2">
        <f t="shared" si="0"/>
        <v>0.82533949725512867</v>
      </c>
      <c r="O28" s="2">
        <f t="shared" si="1"/>
        <v>0.70262003445168209</v>
      </c>
      <c r="P28" s="2">
        <f t="shared" si="2"/>
        <v>0.80766637773283245</v>
      </c>
      <c r="Q28" s="2">
        <f t="shared" si="3"/>
        <v>0.69659406486124975</v>
      </c>
    </row>
    <row r="29" spans="1:17" x14ac:dyDescent="0.2">
      <c r="A29" t="s">
        <v>38</v>
      </c>
      <c r="B29">
        <v>338</v>
      </c>
      <c r="C29" s="2">
        <v>9.5029585798816569</v>
      </c>
      <c r="D29" s="2">
        <v>8.3402366863905328</v>
      </c>
      <c r="E29" s="2">
        <v>10.177514792899411</v>
      </c>
      <c r="F29" s="2">
        <v>115.78402366863909</v>
      </c>
      <c r="G29" s="2">
        <v>2.7733621372748858</v>
      </c>
      <c r="H29" s="2">
        <v>2.167313220757118</v>
      </c>
      <c r="I29" s="2">
        <v>2.6219265810448542</v>
      </c>
      <c r="J29" s="2">
        <v>17.293778126511931</v>
      </c>
      <c r="K29" s="2">
        <v>66.257396449704146</v>
      </c>
      <c r="L29" s="2">
        <v>784.03846153846155</v>
      </c>
      <c r="M29" s="2"/>
      <c r="N29" s="2">
        <f t="shared" si="0"/>
        <v>6.627906976744205E-2</v>
      </c>
      <c r="O29" s="2">
        <f t="shared" si="1"/>
        <v>-5.775735954043517E-2</v>
      </c>
      <c r="P29" s="2">
        <f t="shared" si="2"/>
        <v>0.18052325581395365</v>
      </c>
      <c r="Q29" s="2">
        <f t="shared" si="3"/>
        <v>0.17338905046935751</v>
      </c>
    </row>
    <row r="30" spans="1:17" x14ac:dyDescent="0.2">
      <c r="A30" t="s">
        <v>39</v>
      </c>
      <c r="B30">
        <v>338</v>
      </c>
      <c r="C30" s="2">
        <v>9.1923076923076916</v>
      </c>
      <c r="D30" s="2">
        <v>7.7189349112426031</v>
      </c>
      <c r="E30" s="2">
        <v>10.177514792899411</v>
      </c>
      <c r="F30" s="2">
        <v>115.78402366863909</v>
      </c>
      <c r="G30" s="2">
        <v>2.717043774571537</v>
      </c>
      <c r="H30" s="2">
        <v>2.0887233455469758</v>
      </c>
      <c r="I30" s="2">
        <v>2.6219265810448542</v>
      </c>
      <c r="J30" s="2">
        <v>17.293778126511931</v>
      </c>
      <c r="K30" s="2">
        <v>66.257396449704146</v>
      </c>
      <c r="L30" s="2">
        <v>784.03846153846155</v>
      </c>
      <c r="M30" s="2"/>
      <c r="N30" s="2">
        <f t="shared" si="0"/>
        <v>9.6802325581395621E-2</v>
      </c>
      <c r="O30" s="2">
        <f t="shared" si="1"/>
        <v>-3.6277596105981733E-2</v>
      </c>
      <c r="P30" s="2">
        <f t="shared" si="2"/>
        <v>0.24156976744186068</v>
      </c>
      <c r="Q30" s="2">
        <f t="shared" si="3"/>
        <v>0.20336314500667427</v>
      </c>
    </row>
    <row r="31" spans="1:17" x14ac:dyDescent="0.2">
      <c r="A31" t="s">
        <v>40</v>
      </c>
      <c r="B31">
        <v>338</v>
      </c>
      <c r="C31" s="2">
        <v>8.5059171597633139</v>
      </c>
      <c r="D31" s="2">
        <v>6.8609467455621296</v>
      </c>
      <c r="E31" s="2">
        <v>7.275147928994083</v>
      </c>
      <c r="F31" s="2">
        <v>150.68934911242599</v>
      </c>
      <c r="G31" s="2">
        <v>2.5331491926170928</v>
      </c>
      <c r="H31" s="2">
        <v>1.890163302415814</v>
      </c>
      <c r="I31" s="2">
        <v>1.859625466517518</v>
      </c>
      <c r="J31" s="2">
        <v>21.417093677294279</v>
      </c>
      <c r="K31" s="2">
        <v>66.257396449704146</v>
      </c>
      <c r="L31" s="2">
        <v>784.03846153846155</v>
      </c>
      <c r="M31" s="2"/>
      <c r="N31" s="2">
        <f t="shared" si="0"/>
        <v>-0.16917446116307441</v>
      </c>
      <c r="O31" s="2">
        <f t="shared" si="1"/>
        <v>-0.36218245997720644</v>
      </c>
      <c r="P31" s="2">
        <f t="shared" si="2"/>
        <v>5.693371289141938E-2</v>
      </c>
      <c r="Q31" s="2">
        <f t="shared" si="3"/>
        <v>-1.6421498010286729E-2</v>
      </c>
    </row>
    <row r="32" spans="1:17" x14ac:dyDescent="0.2">
      <c r="A32" t="s">
        <v>41</v>
      </c>
      <c r="B32">
        <v>338</v>
      </c>
      <c r="C32" s="2">
        <v>8.5029585798816569</v>
      </c>
      <c r="D32" s="2">
        <v>6.9023668639053257</v>
      </c>
      <c r="E32" s="2">
        <v>7.0828402366863914</v>
      </c>
      <c r="F32" s="2">
        <v>108.2751479289941</v>
      </c>
      <c r="G32" s="2">
        <v>2.4745406755898398</v>
      </c>
      <c r="H32" s="2">
        <v>1.850777327303015</v>
      </c>
      <c r="I32" s="2">
        <v>1.8280309293064181</v>
      </c>
      <c r="J32" s="2">
        <v>15.59048151583044</v>
      </c>
      <c r="K32" s="2">
        <v>66.257396449704146</v>
      </c>
      <c r="L32" s="2">
        <v>784.03846153846155</v>
      </c>
      <c r="M32" s="2"/>
      <c r="N32" s="2">
        <f t="shared" si="0"/>
        <v>-0.20050125313283196</v>
      </c>
      <c r="O32" s="2">
        <f t="shared" si="1"/>
        <v>-0.35366455562582688</v>
      </c>
      <c r="P32" s="2">
        <f t="shared" si="2"/>
        <v>2.5480367585630822E-2</v>
      </c>
      <c r="Q32" s="2">
        <f t="shared" si="3"/>
        <v>-1.2443114409025489E-2</v>
      </c>
    </row>
    <row r="34" spans="13:17" x14ac:dyDescent="0.2">
      <c r="M34" s="3" t="s">
        <v>45</v>
      </c>
      <c r="N34" s="3">
        <f>COUNTIF(N3:N32, "&gt;0")</f>
        <v>20</v>
      </c>
      <c r="O34" s="3">
        <f t="shared" ref="O34:Q34" si="4">COUNTIF(O3:O32, "&gt;0")</f>
        <v>13</v>
      </c>
      <c r="P34" s="3">
        <f t="shared" si="4"/>
        <v>27</v>
      </c>
      <c r="Q34" s="3">
        <f t="shared" si="4"/>
        <v>22</v>
      </c>
    </row>
    <row r="35" spans="13:17" x14ac:dyDescent="0.2">
      <c r="M35" s="3" t="s">
        <v>46</v>
      </c>
      <c r="N35" s="3">
        <f>COUNTIFS(N3:N32, "&lt;0")</f>
        <v>10</v>
      </c>
      <c r="O35" s="3">
        <f t="shared" ref="O35:Q35" si="5">COUNTIFS(O3:O32, "&lt;0")</f>
        <v>17</v>
      </c>
      <c r="P35" s="3">
        <f t="shared" si="5"/>
        <v>3</v>
      </c>
      <c r="Q35" s="3">
        <f t="shared" si="5"/>
        <v>8</v>
      </c>
    </row>
  </sheetData>
  <mergeCells count="5">
    <mergeCell ref="C1:F1"/>
    <mergeCell ref="G1:J1"/>
    <mergeCell ref="K1:L1"/>
    <mergeCell ref="N1:O1"/>
    <mergeCell ref="P1:Q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2021-04-26T07:33:25Z</dcterms:created>
  <dcterms:modified xsi:type="dcterms:W3CDTF">2021-04-26T10:08:11Z</dcterms:modified>
</cp:coreProperties>
</file>