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264860a0814b51/Research/SPL systems/VARCOP/PERFORMANCE COMPARISON/"/>
    </mc:Choice>
  </mc:AlternateContent>
  <xr:revisionPtr revIDLastSave="107" documentId="8_{BBF4D967-5CF2-4646-81E7-5445537A1C97}" xr6:coauthVersionLast="46" xr6:coauthVersionMax="46" xr10:uidLastSave="{85F70ADC-FCA8-8F42-BFC5-8BD59E574006}"/>
  <bookViews>
    <workbookView xWindow="0" yWindow="0" windowWidth="40960" windowHeight="23040" activeTab="4" xr2:uid="{3C81DC50-E642-394E-8C53-C7A1949BB253}"/>
  </bookViews>
  <sheets>
    <sheet name="Tarantula" sheetId="1" r:id="rId1"/>
    <sheet name="Ochiai" sheetId="2" r:id="rId2"/>
    <sheet name="Op2" sheetId="3" r:id="rId3"/>
    <sheet name="Barinel" sheetId="4" r:id="rId4"/>
    <sheet name="Dsta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5" l="1"/>
  <c r="W6" i="5"/>
  <c r="V6" i="5"/>
  <c r="U6" i="5"/>
  <c r="T6" i="5"/>
  <c r="X5" i="5"/>
  <c r="W5" i="5"/>
  <c r="V5" i="5"/>
  <c r="U5" i="5"/>
  <c r="T5" i="5"/>
  <c r="X4" i="5"/>
  <c r="W4" i="5"/>
  <c r="V4" i="5"/>
  <c r="U4" i="5"/>
  <c r="T4" i="5"/>
  <c r="X3" i="5"/>
  <c r="W3" i="5"/>
  <c r="V3" i="5"/>
  <c r="U3" i="5"/>
  <c r="T3" i="5"/>
  <c r="X2" i="5"/>
  <c r="W2" i="5"/>
  <c r="V2" i="5"/>
  <c r="U2" i="5"/>
  <c r="T2" i="5"/>
  <c r="X6" i="4"/>
  <c r="W6" i="4"/>
  <c r="V6" i="4"/>
  <c r="U6" i="4"/>
  <c r="T6" i="4"/>
  <c r="X5" i="4"/>
  <c r="W5" i="4"/>
  <c r="V5" i="4"/>
  <c r="U5" i="4"/>
  <c r="T5" i="4"/>
  <c r="X4" i="4"/>
  <c r="W4" i="4"/>
  <c r="V4" i="4"/>
  <c r="U4" i="4"/>
  <c r="T4" i="4"/>
  <c r="X3" i="4"/>
  <c r="W3" i="4"/>
  <c r="V3" i="4"/>
  <c r="U3" i="4"/>
  <c r="T3" i="4"/>
  <c r="X2" i="4"/>
  <c r="W2" i="4"/>
  <c r="V2" i="4"/>
  <c r="U2" i="4"/>
  <c r="T2" i="4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W2" i="3"/>
  <c r="V2" i="3"/>
  <c r="U2" i="3"/>
  <c r="T2" i="3"/>
  <c r="S2" i="3"/>
  <c r="W6" i="2"/>
  <c r="V6" i="2"/>
  <c r="U6" i="2"/>
  <c r="T6" i="2"/>
  <c r="S6" i="2"/>
  <c r="W5" i="2"/>
  <c r="V5" i="2"/>
  <c r="U5" i="2"/>
  <c r="T5" i="2"/>
  <c r="S5" i="2"/>
  <c r="W4" i="2"/>
  <c r="V4" i="2"/>
  <c r="U4" i="2"/>
  <c r="T4" i="2"/>
  <c r="S4" i="2"/>
  <c r="W3" i="2"/>
  <c r="V3" i="2"/>
  <c r="U3" i="2"/>
  <c r="T3" i="2"/>
  <c r="S3" i="2"/>
  <c r="W2" i="2"/>
  <c r="V2" i="2"/>
  <c r="U2" i="2"/>
  <c r="T2" i="2"/>
  <c r="S2" i="2"/>
  <c r="W6" i="1"/>
  <c r="W5" i="1"/>
  <c r="W4" i="1"/>
  <c r="W3" i="1"/>
  <c r="W2" i="1"/>
  <c r="V6" i="1"/>
  <c r="V5" i="1"/>
  <c r="V4" i="1"/>
  <c r="V2" i="1"/>
  <c r="V3" i="1"/>
  <c r="U6" i="1"/>
  <c r="U5" i="1"/>
  <c r="U4" i="1"/>
  <c r="U3" i="1"/>
  <c r="U2" i="1"/>
  <c r="T6" i="1"/>
  <c r="T5" i="1"/>
  <c r="T4" i="1"/>
  <c r="T3" i="1"/>
  <c r="T2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<sst xmlns="http://schemas.openxmlformats.org/spreadsheetml/2006/main" count="4010" uniqueCount="450">
  <si>
    <t>SYSTEM</t>
  </si>
  <si>
    <t>BUG ID</t>
  </si>
  <si>
    <t>BUGGY STM</t>
  </si>
  <si>
    <t>VARCOP_ENABLE_BUGGY_PC_DETECTION:RANK</t>
  </si>
  <si>
    <t>VARCOP_ENABLE_BUGGY_PC_DETECTION:EXAM</t>
  </si>
  <si>
    <t>VARCOP_ENABLE_BUGGY_PC_DETECTION:SPACE</t>
  </si>
  <si>
    <t>VARCOP_DISABLE_BUGGY_PC_DETECTION:RANK</t>
  </si>
  <si>
    <t>VARCOP_DISABLE_BUGGY_PC_DETECTION:EXAM</t>
  </si>
  <si>
    <t>SBFL:RANK</t>
  </si>
  <si>
    <t>SBFL:EXAM</t>
  </si>
  <si>
    <t>Arrieta et al.:RANK</t>
  </si>
  <si>
    <t>Arrieta et al.:EXAM</t>
  </si>
  <si>
    <t>SPACE</t>
  </si>
  <si>
    <t>Group</t>
  </si>
  <si>
    <t>#Bugs</t>
  </si>
  <si>
    <t>VARCOP:Rank</t>
  </si>
  <si>
    <t>VARCOP:EXAM</t>
  </si>
  <si>
    <t>SBFL:Rank</t>
  </si>
  <si>
    <t>BankAccountTP</t>
  </si>
  <si>
    <t>_MultipleBugs_.NOB_1.ID_264</t>
  </si>
  <si>
    <t>Transaction.Transaction.12</t>
  </si>
  <si>
    <t>_MultipleBugs_.NOB_1.ID_1</t>
  </si>
  <si>
    <t>BankAccount.Account.20</t>
  </si>
  <si>
    <t>_MultipleBugs_.NOB_1.ID_154</t>
  </si>
  <si>
    <t>DailyLimit.Account.32</t>
  </si>
  <si>
    <t>Assignment</t>
  </si>
  <si>
    <t>_MultipleBugs_.NOB_1.ID_134</t>
  </si>
  <si>
    <t>DailyLimit.Account.23</t>
  </si>
  <si>
    <t>_MultipleBugs_.NOB_1.ID_204</t>
  </si>
  <si>
    <t>DailyLimit.Account.39</t>
  </si>
  <si>
    <t>_MultipleBugs_.NOB_1.ID_96</t>
  </si>
  <si>
    <t>DailyLimit.Account.19</t>
  </si>
  <si>
    <t>_MultipleBugs_.NOB_1.ID_93</t>
  </si>
  <si>
    <t>DailyLimit.Account.17</t>
  </si>
  <si>
    <t>_MultipleBugs_.NOB_1.ID_260</t>
  </si>
  <si>
    <t>Transaction.Transaction.16</t>
  </si>
  <si>
    <t>_MultipleBugs_.NOB_1.ID_251</t>
  </si>
  <si>
    <t>_MultipleBugs_.NOB_1.ID_265</t>
  </si>
  <si>
    <t>Transaction.Transaction.19</t>
  </si>
  <si>
    <t>_MultipleBugs_.NOB_1.ID_4</t>
  </si>
  <si>
    <t>BankAccount.Account.24</t>
  </si>
  <si>
    <t>_MultipleBugs_.NOB_1.ID_101</t>
  </si>
  <si>
    <t>_MultipleBugs_.NOB_1.ID_157</t>
  </si>
  <si>
    <t>DailyLimit.Account.35</t>
  </si>
  <si>
    <t>_MultipleBugs_.NOB_1.ID_74</t>
  </si>
  <si>
    <t>BankAccount.Account.30</t>
  </si>
  <si>
    <t>_MultipleBugs_.NOB_1.ID_196</t>
  </si>
  <si>
    <t>_MultipleBugs_.NOB_1.ID_45</t>
  </si>
  <si>
    <t>BankAccount.Account.34</t>
  </si>
  <si>
    <t>_MultipleBugs_.NOB_1.ID_220</t>
  </si>
  <si>
    <t>Interest.Account.16</t>
  </si>
  <si>
    <t>_MultipleBugs_.NOB_1.ID_83</t>
  </si>
  <si>
    <t>CreditWorthiness.Account.12</t>
  </si>
  <si>
    <t>_MultipleBugs_.NOB_1.ID_84</t>
  </si>
  <si>
    <t>_MultipleBugs_.NOB_1.ID_42</t>
  </si>
  <si>
    <t>_MultipleBugs_.NOB_1.ID_85</t>
  </si>
  <si>
    <t>_MultipleBugs_.NOB_1.ID_22</t>
  </si>
  <si>
    <t>_MultipleBugs_.NOB_1.ID_131</t>
  </si>
  <si>
    <t>_MultipleBugs_.NOB_1.ID_137</t>
  </si>
  <si>
    <t>DailyLimit.Account.16</t>
  </si>
  <si>
    <t>_MultipleBugs_.NOB_1.ID_77</t>
  </si>
  <si>
    <t>BankAccount.Account.31</t>
  </si>
  <si>
    <t>_MultipleBugs_.NOB_1.ID_92</t>
  </si>
  <si>
    <t>_MultipleBugs_.NOB_1.ID_36</t>
  </si>
  <si>
    <t>BankAccount.Account.21</t>
  </si>
  <si>
    <t>_MultipleBugs_.NOB_1.ID_193</t>
  </si>
  <si>
    <t>_MultipleBugs_.NOB_1.ID_266</t>
  </si>
  <si>
    <t>Transaction.Transaction.22</t>
  </si>
  <si>
    <t>_MultipleBugs_.NOB_1.ID_39</t>
  </si>
  <si>
    <t>_MultipleBugs_.NOB_1.ID_3</t>
  </si>
  <si>
    <t>_MultipleBugs_.NOB_1.ID_127</t>
  </si>
  <si>
    <t>_MultipleBugs_.NOB_1.ID_270</t>
  </si>
  <si>
    <t>_MultipleBugs_.NOB_1.ID_108</t>
  </si>
  <si>
    <t>_MultipleBugs_.NOB_1.ID_277</t>
  </si>
  <si>
    <t>_MultipleBugs_.NOB_1.ID_44</t>
  </si>
  <si>
    <t>_MultipleBugs_.NOB_1.ID_107</t>
  </si>
  <si>
    <t>DailyLimit.Account.18</t>
  </si>
  <si>
    <t>_MultipleBugs_.NOB_1.ID_155</t>
  </si>
  <si>
    <t>DailyLimit.Account.33</t>
  </si>
  <si>
    <t>_MultipleBugs_.NOB_1.ID_16</t>
  </si>
  <si>
    <t>_MultipleBugs_.NOB_1.ID_156</t>
  </si>
  <si>
    <t>DailyLimit.Account.34</t>
  </si>
  <si>
    <t>_MultipleBugs_.NOB_1.ID_124</t>
  </si>
  <si>
    <t>_MultipleBugs_.NOB_1.ID_109</t>
  </si>
  <si>
    <t>_MultipleBugs_.NOB_1.ID_247</t>
  </si>
  <si>
    <t>_MultipleBugs_.NOB_1.ID_150</t>
  </si>
  <si>
    <t>_MultipleBugs_.NOB_1.ID_105</t>
  </si>
  <si>
    <t>Elevator</t>
  </si>
  <si>
    <t>_MultipleBugs_.NOB_1.ID_29</t>
  </si>
  <si>
    <t>Base.ElevatorSystem.Person.42</t>
  </si>
  <si>
    <t>_MultipleBugs_.NOB_1.ID_122</t>
  </si>
  <si>
    <t>Empty.ElevatorSystem.Environment.14</t>
  </si>
  <si>
    <t>_MultipleBugs_.NOB_1.ID_176</t>
  </si>
  <si>
    <t>Weight.ElevatorSystem.Elevator.22</t>
  </si>
  <si>
    <t>_MultipleBugs_.NOB_1.ID_178</t>
  </si>
  <si>
    <t>Weight.ElevatorSystem.Elevator.32</t>
  </si>
  <si>
    <t>_MultipleBugs_.NOB_1.ID_147</t>
  </si>
  <si>
    <t>Empty.ElevatorSystem.Environment.30</t>
  </si>
  <si>
    <t>_MultipleBugs_.NOB_1.ID_165</t>
  </si>
  <si>
    <t>Empty.PL_Interface_impl.21</t>
  </si>
  <si>
    <t>_MultipleBugs_.NOB_1.ID_2</t>
  </si>
  <si>
    <t>Base.ElevatorSystem.Person.22</t>
  </si>
  <si>
    <t>_MultipleBugs_.NOB_1.ID_166</t>
  </si>
  <si>
    <t>_MultipleBugs_.NOB_1.ID_177</t>
  </si>
  <si>
    <t>_MultipleBugs_.NOB_1.ID_106</t>
  </si>
  <si>
    <t>Empty.ElevatorSystem.Environment.12</t>
  </si>
  <si>
    <t>_MultipleBugs_.NOB_1.ID_174</t>
  </si>
  <si>
    <t>_MultipleBugs_.NOB_1.ID_123</t>
  </si>
  <si>
    <t>_MultipleBugs_.NOB_1.ID_143</t>
  </si>
  <si>
    <t>Empty.ElevatorSystem.Environment.20</t>
  </si>
  <si>
    <t>_MultipleBugs_.NOB_1.ID_33</t>
  </si>
  <si>
    <t>Base.ElevatorSystem.Person.47</t>
  </si>
  <si>
    <t>_MultipleBugs_.NOB_1.ID_175</t>
  </si>
  <si>
    <t>_MultipleBugs_.NOB_1.ID_32</t>
  </si>
  <si>
    <t>Empty.ElevatorSystem.Environment.13</t>
  </si>
  <si>
    <t>_MultipleBugs_.NOB_1.ID_139</t>
  </si>
  <si>
    <t>Email</t>
  </si>
  <si>
    <t>_MultipleBugs_.NOB_1.ID_25</t>
  </si>
  <si>
    <t>Base.EmailSystem.Client.74</t>
  </si>
  <si>
    <t>_MultipleBugs_.NOB_1.ID_24</t>
  </si>
  <si>
    <t>_MultipleBugs_.NOB_1.ID_192</t>
  </si>
  <si>
    <t>Encrypt.EmailSystem.Email.46</t>
  </si>
  <si>
    <t>_MultipleBugs_.NOB_1.ID_201</t>
  </si>
  <si>
    <t>Sign.EmailSystem.Client.29</t>
  </si>
  <si>
    <t>_MultipleBugs_.NOB_1.ID_179</t>
  </si>
  <si>
    <t>Encrypt.EmailSystem.Email.16</t>
  </si>
  <si>
    <t>Forward.EmailSystem.Client.33</t>
  </si>
  <si>
    <t>_MultipleBugs_.NOB_1.ID_225</t>
  </si>
  <si>
    <t>Sign.EmailSystem.Email.23</t>
  </si>
  <si>
    <t>_MultipleBugs_.NOB_1.ID_185</t>
  </si>
  <si>
    <t>Encrypt.EmailSystem.Email.36</t>
  </si>
  <si>
    <t>_MultipleBugs_.NOB_1.ID_202</t>
  </si>
  <si>
    <t>Sign.EmailSystem.Client.25</t>
  </si>
  <si>
    <t>_MultipleBugs_.NOB_1.ID_135</t>
  </si>
  <si>
    <t>Decrypt.EmailSystem.Client.16</t>
  </si>
  <si>
    <t>_MultipleBugs_.NOB_1.ID_47</t>
  </si>
  <si>
    <t>Base.EmailSystem.Client.89</t>
  </si>
  <si>
    <t>_MultipleBugs_.NOB_1.ID_232</t>
  </si>
  <si>
    <t>Sign.EmailSystem.Email.33</t>
  </si>
  <si>
    <t>AutoResponder.EmailSystem.Client.14</t>
  </si>
  <si>
    <t>_MultipleBugs_.NOB_1.ID_38</t>
  </si>
  <si>
    <t>Base.EmailSystem.Client.88</t>
  </si>
  <si>
    <t>_MultipleBugs_.NOB_1.ID_261</t>
  </si>
  <si>
    <t>Verify.EmailSystem.Email.25</t>
  </si>
  <si>
    <t>_MultipleBugs_.NOB_1.ID_226</t>
  </si>
  <si>
    <t>Sign.EmailSystem.Email.28</t>
  </si>
  <si>
    <t>_MultipleBugs_.NOB_1.ID_233</t>
  </si>
  <si>
    <t>Sign.EmailSystem.Email.38</t>
  </si>
  <si>
    <t>_MultipleBugs_.NOB_1.ID_259</t>
  </si>
  <si>
    <t>Verify.EmailSystem.Email.20</t>
  </si>
  <si>
    <t>AutoResponder.EmailSystem.Client.19</t>
  </si>
  <si>
    <t>_MultipleBugs_.NOB_1.ID_183</t>
  </si>
  <si>
    <t>Encrypt.EmailSystem.Email.31</t>
  </si>
  <si>
    <t>_MultipleBugs_.NOB_1.ID_5</t>
  </si>
  <si>
    <t>Base.EmailSystem.Client.21</t>
  </si>
  <si>
    <t>_MultipleBugs_.NOB_1.ID_210</t>
  </si>
  <si>
    <t>_MultipleBugs_.NOB_1.ID_186</t>
  </si>
  <si>
    <t>Encrypt.EmailSystem.Email.41</t>
  </si>
  <si>
    <t>ExamDB</t>
  </si>
  <si>
    <t>_MultipleBugs_.NOB_1.ID_275</t>
  </si>
  <si>
    <t>BonusPointsBackOutStatistics.ExamDataBaseImpl.48</t>
  </si>
  <si>
    <t>_MultipleBugs_.NOB_1.ID_342</t>
  </si>
  <si>
    <t>BonusPointsStatistics.ExamDataBaseImpl.13</t>
  </si>
  <si>
    <t>BackOut.ExamDataBaseImpl.13</t>
  </si>
  <si>
    <t>_MultipleBugs_.NOB_1.ID_313</t>
  </si>
  <si>
    <t>BonusPointsStatistics.ExamDataBaseImpl.20</t>
  </si>
  <si>
    <t>_MultipleBugs_.NOB_1.ID_54</t>
  </si>
  <si>
    <t>BonusPoints.ExamDataBaseImpl.13</t>
  </si>
  <si>
    <t>_MultipleBugs_.NOB_1.ID_495</t>
  </si>
  <si>
    <t>BonusPointsStatistics.ExamDataBaseImpl.60</t>
  </si>
  <si>
    <t>_MultipleBugs_.NOB_1.ID_19</t>
  </si>
  <si>
    <t>BackOut.ExamDataBaseImpl.34</t>
  </si>
  <si>
    <t>_MultipleBugs_.NOB_1.ID_367</t>
  </si>
  <si>
    <t>BonusPointsStatistics.ExamDataBaseImpl.37</t>
  </si>
  <si>
    <t>_MultipleBugs_.NOB_1.ID_473</t>
  </si>
  <si>
    <t>BonusPointsStatistics.ExamDataBaseImpl.48</t>
  </si>
  <si>
    <t>BackOut.ExamDataBaseImpl.35</t>
  </si>
  <si>
    <t>_MultipleBugs_.NOB_1.ID_312</t>
  </si>
  <si>
    <t>BonusPointsStatistics.ExamDataBaseImpl.18</t>
  </si>
  <si>
    <t>_MultipleBugs_.NOB_1.ID_315</t>
  </si>
  <si>
    <t>BonusPointsStatistics.ExamDataBaseImpl.25</t>
  </si>
  <si>
    <t>_MultipleBugs_.NOB_1.ID_308</t>
  </si>
  <si>
    <t>BonusPointsStatistics.ExamDataBaseImpl.17</t>
  </si>
  <si>
    <t>_MultipleBugs_.NOB_1.ID_240</t>
  </si>
  <si>
    <t>BonusPointsBackOutStatistics.ExamDataBaseImpl.55</t>
  </si>
  <si>
    <t>_MultipleBugs_.NOB_1.ID_111</t>
  </si>
  <si>
    <t>BonusPointsBackOutStatistics.ExamDataBaseImpl.25</t>
  </si>
  <si>
    <t>_MultipleBugs_.NOB_1.ID_398</t>
  </si>
  <si>
    <t>BonusPointsStatistics.ExamDataBaseImpl.31</t>
  </si>
  <si>
    <t>_MultipleBugs_.NOB_1.ID_116</t>
  </si>
  <si>
    <t>BonusPointsBackOutStatistics.ExamDataBaseImpl.18</t>
  </si>
  <si>
    <t>_MultipleBugs_.NOB_1.ID_301</t>
  </si>
  <si>
    <t>BonusPointsBackOutStatistics.ExamDataBaseImpl.60</t>
  </si>
  <si>
    <t>_MultipleBugs_.NOB_1.ID_164</t>
  </si>
  <si>
    <t>BonusPointsBackOutStatistics.ExamDataBaseImpl.42</t>
  </si>
  <si>
    <t>_MultipleBugs_.NOB_1.ID_362</t>
  </si>
  <si>
    <t>BonusPointsStatistics.ExamDataBaseImpl.36</t>
  </si>
  <si>
    <t>_MultipleBugs_.NOB_1.ID_56</t>
  </si>
  <si>
    <t>_MultipleBugs_.NOB_1.ID_173</t>
  </si>
  <si>
    <t>BonusPointsBackOutStatistics.ExamDataBaseImpl.37</t>
  </si>
  <si>
    <t>_MultipleBugs_.NOB_1.ID_309</t>
  </si>
  <si>
    <t>BonusPointsStatistics.ExamDataBaseImpl.21</t>
  </si>
  <si>
    <t>BonusPoints.ExamDataBaseImpl.28</t>
  </si>
  <si>
    <t>BonusPointsBackOutStatistics.ExamDataBaseImpl.52</t>
  </si>
  <si>
    <t>_MultipleBugs_.NOB_1.ID_75</t>
  </si>
  <si>
    <t>BonusPoints.ExamDataBaseImpl.29</t>
  </si>
  <si>
    <t>_MultipleBugs_.NOB_1.ID_508</t>
  </si>
  <si>
    <t>BonusPointsBackOutStatistics.ExamDataBaseImpl.38</t>
  </si>
  <si>
    <t>_MultipleBugs_.NOB_1.ID_236</t>
  </si>
  <si>
    <t>BonusPointsBackOutStatistics.ExamDataBaseImpl.53</t>
  </si>
  <si>
    <t>BackOut.ExamDataBaseImpl.25</t>
  </si>
  <si>
    <t>_MultipleBugs_.NOB_1.ID_197</t>
  </si>
  <si>
    <t>BonusPointsBackOutStatistics.ExamDataBaseImpl.31</t>
  </si>
  <si>
    <t>BonusPointsBackOutStatistics.ExamDataBaseImpl.61</t>
  </si>
  <si>
    <t>BonusPointsBackOutStatistics.ExamDataBaseImpl.21</t>
  </si>
  <si>
    <t>_MultipleBugs_.NOB_1.ID_229</t>
  </si>
  <si>
    <t>BonusPointsBackOutStatistics.ExamDataBaseImpl.56</t>
  </si>
  <si>
    <t>_MultipleBugs_.NOB_1.ID_426</t>
  </si>
  <si>
    <t>BonusPointsStatistics.ExamDataBaseImpl.55</t>
  </si>
  <si>
    <t>BackOut.ExamDataBaseImpl.26</t>
  </si>
  <si>
    <t>_MultipleBugs_.NOB_1.ID_91</t>
  </si>
  <si>
    <t>BonusPointsBackOut.ExamDataBaseImpl.14</t>
  </si>
  <si>
    <t>_MultipleBugs_.NOB_1.ID_427</t>
  </si>
  <si>
    <t>BonusPointsStatistics.ExamDataBaseImpl.56</t>
  </si>
  <si>
    <t>_MultipleBugs_.NOB_1.ID_425</t>
  </si>
  <si>
    <t>BonusPointsStatistics.ExamDataBaseImpl.53</t>
  </si>
  <si>
    <t>_MultipleBugs_.NOB_1.ID_363</t>
  </si>
  <si>
    <t>BonusPointsStatistics.ExamDataBaseImpl.39</t>
  </si>
  <si>
    <t>_MultipleBugs_.NOB_1.ID_422</t>
  </si>
  <si>
    <t>BonusPointsStatistics.ExamDataBaseImpl.52</t>
  </si>
  <si>
    <t>_MultipleBugs_.NOB_1.ID_423</t>
  </si>
  <si>
    <t>BonusPointsStatistics.ExamDataBaseImpl.61</t>
  </si>
  <si>
    <t>_MultipleBugs_.NOB_1.ID_138</t>
  </si>
  <si>
    <t>BonusPointsBackOutStatistics.ExamDataBaseImpl.13</t>
  </si>
  <si>
    <t>BonusPointsBackOutStatistics.ExamDataBaseImpl.20</t>
  </si>
  <si>
    <t>_MultipleBugs_.NOB_1.ID_511</t>
  </si>
  <si>
    <t>BonusPointsStatistics.ExamDataBaseImpl.38</t>
  </si>
  <si>
    <t>_MultipleBugs_.NOB_1.ID_163</t>
  </si>
  <si>
    <t>BonusPointsBackOutStatistics.ExamDataBaseImpl.39</t>
  </si>
  <si>
    <t>_MultipleBugs_.NOB_1.ID_162</t>
  </si>
  <si>
    <t>BonusPointsBackOutStatistics.ExamDataBaseImpl.36</t>
  </si>
  <si>
    <t>_MultipleBugs_.NOB_1.ID_364</t>
  </si>
  <si>
    <t>BonusPointsStatistics.ExamDataBaseImpl.42</t>
  </si>
  <si>
    <t>_MultipleBugs_.NOB_1.ID_88</t>
  </si>
  <si>
    <t>BonusPointsBackOut.ExamDataBaseImpl.13</t>
  </si>
  <si>
    <t>_MultipleBugs_.NOB_1.ID_509</t>
  </si>
  <si>
    <t>BonusPointsBackOutStatistics.ExamDataBaseImpl.17</t>
  </si>
  <si>
    <t>_MultipleBugs_.NOB_1.ID_510</t>
  </si>
  <si>
    <t>GPL</t>
  </si>
  <si>
    <t>Cycle.GPL.CycleWorkSpace.LOI_10</t>
  </si>
  <si>
    <t>Cycle.GPL.CycleWorkSpace.59</t>
  </si>
  <si>
    <t>StronglyConnected.GPL.WorkSpaceTranspose.AOIS_1</t>
  </si>
  <si>
    <t>StronglyConnected.GPL.WorkSpaceTranspose.25</t>
  </si>
  <si>
    <t>WeightedWithEdges.GPL.Edge.AOIS_10</t>
  </si>
  <si>
    <t>WeightedWithEdges.GPL.Edge.31</t>
  </si>
  <si>
    <t>UndirectedWithEdges.GPL.Edge.ROR_1</t>
  </si>
  <si>
    <t>UndirectedWithEdges.GPL.Edge.36</t>
  </si>
  <si>
    <t>WeightedWithNeighbors.GPL.Neighbor.AOIS_7</t>
  </si>
  <si>
    <t>WeightedWithNeighbors.GPL.Neighbor.25</t>
  </si>
  <si>
    <t>Cycle.GPL.CycleWorkSpace.LOI_2</t>
  </si>
  <si>
    <t>Cycle.GPL.CycleWorkSpace.35</t>
  </si>
  <si>
    <t>Cycle.GPL.Graph.ODL_1</t>
  </si>
  <si>
    <t>Cycle.GPL.Graph.15</t>
  </si>
  <si>
    <t>Cycle.GPL.CycleWorkSpace.AORS_1</t>
  </si>
  <si>
    <t>Cycle.GPL.CycleWorkSpace.41</t>
  </si>
  <si>
    <t>Cycle.GPL.CycleWorkSpace.AORS_3</t>
  </si>
  <si>
    <t>WeightedOnlyVertices.GPL.Vertex.AOIU_6</t>
  </si>
  <si>
    <t>WeightedOnlyVertices.GPL.Vertex.38</t>
  </si>
  <si>
    <t>WeightedWithEdges.GPL.Edge.AOIU_1</t>
  </si>
  <si>
    <t>WeightedWithEdges.GPL.Edge.15</t>
  </si>
  <si>
    <t>Cycle.GPL.CycleWorkSpace.COI_7</t>
  </si>
  <si>
    <t>Cycle.GPL.CycleWorkSpace.55</t>
  </si>
  <si>
    <t>Cycle.GPL.CycleWorkSpace.COI_13</t>
  </si>
  <si>
    <t>Number.GPL.NumberWorkSpace.CDL_1</t>
  </si>
  <si>
    <t>Number.GPL.NumberWorkSpace.19</t>
  </si>
  <si>
    <t>Cycle.GPL.CycleWorkSpace.LOI_3</t>
  </si>
  <si>
    <t>Cycle.GPL.CycleWorkSpace.AOIU_4</t>
  </si>
  <si>
    <t>Cycle.GPL.CycleWorkSpace.48</t>
  </si>
  <si>
    <t>WeightedOnlyVertices.GPL.Vertex.AORS_1</t>
  </si>
  <si>
    <t>WeightedOnlyVertices.GPL.Vertex.LOI_2</t>
  </si>
  <si>
    <t>WeightedOnlyVertices.GPL.Vertex.28</t>
  </si>
  <si>
    <t>WeightedWithNeighbors.GPL.Neighbor.AOIU_3</t>
  </si>
  <si>
    <t>WeightedWithNeighbors.GPL.Neighbor.31</t>
  </si>
  <si>
    <t>Number.GPL.NumberWorkSpace.AODS_1</t>
  </si>
  <si>
    <t>Number.GPL.NumberWorkSpace.20</t>
  </si>
  <si>
    <t>WeightedOnlyVertices.GPL.Graph.ODL_2</t>
  </si>
  <si>
    <t>WeightedOnlyVertices.GPL.Graph.22</t>
  </si>
  <si>
    <t>DirectedWithEdges.GPL.Edge.ROR_2</t>
  </si>
  <si>
    <t>DirectedWithEdges.GPL.Edge.39</t>
  </si>
  <si>
    <t>Connected.GPL.RegionWorkSpace.AOIU_1</t>
  </si>
  <si>
    <t>Connected.GPL.RegionWorkSpace.24</t>
  </si>
  <si>
    <t>StronglyConnected.GPL.FinishTimeWorkSpace.AORS_3</t>
  </si>
  <si>
    <t>StronglyConnected.GPL.FinishTimeWorkSpace.31</t>
  </si>
  <si>
    <t>Cycle.GPL.CycleWorkSpace.CDL_2</t>
  </si>
  <si>
    <t>Cycle.GPL.CycleWorkSpace.ROR_1</t>
  </si>
  <si>
    <t>Cycle.GPL.CycleWorkSpace.40</t>
  </si>
  <si>
    <t>WeightedWithNeighbors.GPL.Graph.AOIU_1</t>
  </si>
  <si>
    <t>WeightedWithNeighbors.GPL.Graph.12</t>
  </si>
  <si>
    <t>MSTKruskal.GPL.Vertex.ROR_1</t>
  </si>
  <si>
    <t>MSTKruskal.GPL.Vertex.22</t>
  </si>
  <si>
    <t>Cycle.GPL.CycleWorkSpace.ODL_18</t>
  </si>
  <si>
    <t>Cycle.GPL.CycleWorkSpace.ODL_16</t>
  </si>
  <si>
    <t>Cycle.GPL.CycleWorkSpace.COR_2</t>
  </si>
  <si>
    <t>WeightedWithNeighbors.GPL.Neighbor.LOI_1</t>
  </si>
  <si>
    <t>WeightedWithNeighbors.GPL.Neighbor.14</t>
  </si>
  <si>
    <t>Cycle.GPL.Graph.COI_1</t>
  </si>
  <si>
    <t>Cycle.GPL.Graph.23</t>
  </si>
  <si>
    <t>Cycle.GPL.CycleWorkSpace.AOIU_1</t>
  </si>
  <si>
    <t>Cycle.GPL.CycleWorkSpace.34</t>
  </si>
  <si>
    <t>BFS.GPL.Graph.CDL_1</t>
  </si>
  <si>
    <t>BFS.GPL.Graph.16</t>
  </si>
  <si>
    <t>Cycle.GPL.CycleWorkSpace.COI_3</t>
  </si>
  <si>
    <t>Cycle.GPL.CycleWorkSpace.29</t>
  </si>
  <si>
    <t>UndirectedWithEdges.GPL.Edge.ODL_5</t>
  </si>
  <si>
    <t>UndirectedWithEdges.GPL.Edge.59</t>
  </si>
  <si>
    <t>Cycle.GPL.CycleWorkSpace.AOIU_3</t>
  </si>
  <si>
    <t>Cycle.GPL.CycleWorkSpace.42</t>
  </si>
  <si>
    <t>UndirectedWithNeighbors.GPL.Neighbor.ODL_2</t>
  </si>
  <si>
    <t>UndirectedWithNeighbors.GPL.Neighbor.41</t>
  </si>
  <si>
    <t>Cycle.GPL.CycleWorkSpace.COI_12</t>
  </si>
  <si>
    <t>WeightedWithNeighbors.GPL.Neighbor.AOIU_2</t>
  </si>
  <si>
    <t>WeightedWithNeighbors.GPL.Neighbor.20</t>
  </si>
  <si>
    <t>BFS.GPL.Graph.COD_1</t>
  </si>
  <si>
    <t>BFS.GPL.Graph.25</t>
  </si>
  <si>
    <t>StronglyConnected.GPL.FinishTimeWorkSpace.ROR_1</t>
  </si>
  <si>
    <t>StronglyConnected.GPL.FinishTimeWorkSpace.24</t>
  </si>
  <si>
    <t>Cycle.GPL.CycleWorkSpace.AORS_4</t>
  </si>
  <si>
    <t>Cycle.GPL.CycleWorkSpace.49</t>
  </si>
  <si>
    <t>Number.GPL.NumberWorkSpace.LOI_1</t>
  </si>
  <si>
    <t>WeightedWithEdges.GPL.Edge.AOIS_1</t>
  </si>
  <si>
    <t>WeightedWithNeighbors.GPL.Neighbor.AOIS_15</t>
  </si>
  <si>
    <t>WeightedWithNeighbors.GPL.Neighbor.36</t>
  </si>
  <si>
    <t>Connected.GPL.RegionWorkSpace.AODU_1</t>
  </si>
  <si>
    <t>Connected.GPL.RegionWorkSpace.19</t>
  </si>
  <si>
    <t>Cycle.GPL.Vertex.AOIS_1</t>
  </si>
  <si>
    <t>Cycle.GPL.Vertex.19</t>
  </si>
  <si>
    <t>Cycle.GPL.CycleWorkSpace.ODL_10</t>
  </si>
  <si>
    <t>DirectedWithEdges.GPL.Edge.ODL_9</t>
  </si>
  <si>
    <t>DirectedWithEdges.GPL.Edge.59</t>
  </si>
  <si>
    <t>WeightedWithEdges.GPL.Edge.AOIU_2</t>
  </si>
  <si>
    <t>WeightedWithEdges.GPL.Edge.26</t>
  </si>
  <si>
    <t>Cycle.GPL.CycleWorkSpace.COI_5</t>
  </si>
  <si>
    <t>Cycle.GPL.CycleWorkSpace.54</t>
  </si>
  <si>
    <t>WeightedWithNeighbors.GPL.Vertex.AOIS_5</t>
  </si>
  <si>
    <t>WeightedWithNeighbors.GPL.Vertex.20</t>
  </si>
  <si>
    <t>Cycle.GPL.CycleWorkSpace.ROR_2</t>
  </si>
  <si>
    <t>WeightedWithEdges.GPL.Edge.AOIS_11</t>
  </si>
  <si>
    <t>WeightedWithEdges.GPL.Edge.36</t>
  </si>
  <si>
    <t>WeightedWithNeighbors.GPL.Neighbor.AOIU_4</t>
  </si>
  <si>
    <t>WeightedWithNeighbors.GPL.Vertex.AOIU_1</t>
  </si>
  <si>
    <t>WeightedWithNeighbors.GPL.Vertex.13</t>
  </si>
  <si>
    <t>WeightedOnlyVertices.GPL.Vertex.AOIS_17</t>
  </si>
  <si>
    <t>WeightedOnlyVertices.GPL.Vertex.39</t>
  </si>
  <si>
    <t>Cycle.GPL.CycleWorkSpace.COR_3</t>
  </si>
  <si>
    <t>Cycle.GPL.CycleWorkSpace.ODL_21</t>
  </si>
  <si>
    <t>Cycle.GPL.CycleWorkSpace.COI_11</t>
  </si>
  <si>
    <t>UndirectedWithEdges.GPL.Edge.COI_2</t>
  </si>
  <si>
    <t>UndirectedWithEdges.GPL.Edge.39</t>
  </si>
  <si>
    <t>Cycle.GPL.CycleWorkSpace.LOI_7</t>
  </si>
  <si>
    <t>DirectedWithEdges.GPL.Edge.ROR_1</t>
  </si>
  <si>
    <t>DirectedWithEdges.GPL.Edge.36</t>
  </si>
  <si>
    <t>Connected.GPL.RegionWorkSpace.AORS_1</t>
  </si>
  <si>
    <t>Connected.GPL.RegionWorkSpace.29</t>
  </si>
  <si>
    <t>Number.GPL.NumberWorkSpace.AORS_2</t>
  </si>
  <si>
    <t>Cycle.GPL.CycleWorkSpace.ODL_15</t>
  </si>
  <si>
    <t>Cycle.GPL.CycleWorkSpace.COI_8</t>
  </si>
  <si>
    <t>WeightedWithEdges.GPL.Edge.AOIS_5</t>
  </si>
  <si>
    <t>WeightedWithEdges.GPL.Edge.AOIU_3</t>
  </si>
  <si>
    <t>Number.GPL.NumberWorkSpace.ODL_2</t>
  </si>
  <si>
    <t>UndirectedWithEdges.GPL.Edge.ODL_9</t>
  </si>
  <si>
    <t>WeightedWithNeighbors.GPL.Graph.LOI_1</t>
  </si>
  <si>
    <t>DFS.GPL.Graph.ODL_1</t>
  </si>
  <si>
    <t>DFS.GPL.Graph.13</t>
  </si>
  <si>
    <t>WeightedWithNeighbors.GPL.Graph.ROR_1</t>
  </si>
  <si>
    <t>WeightedWithNeighbors.GPL.Graph.18</t>
  </si>
  <si>
    <t>Connected.GPL.RegionWorkSpace.AOIS_3</t>
  </si>
  <si>
    <t>WeightedWithNeighbors.GPL.Vertex.AOIS_1</t>
  </si>
  <si>
    <t>StronglyConnected.GPL.FinishTimeWorkSpace.ODL_2</t>
  </si>
  <si>
    <t>Cycle.GPL.CycleWorkSpace.COR_1</t>
  </si>
  <si>
    <t>DirectedWithNeighbors.GPL.Neighbor.ODL_2</t>
  </si>
  <si>
    <t>DirectedWithNeighbors.GPL.Neighbor.32</t>
  </si>
  <si>
    <t>Cycle.GPL.CycleWorkSpace.ODL_9</t>
  </si>
  <si>
    <t>WeightedWithNeighbors.GPL.Neighbor.AOIU_1</t>
  </si>
  <si>
    <t>Cycle.GPL.CycleWorkSpace.ODL_2</t>
  </si>
  <si>
    <t>WeightedWithNeighbors.GPL.Neighbor.AOIS_11</t>
  </si>
  <si>
    <t>DFS.GPL.Graph.COD_1</t>
  </si>
  <si>
    <t>DFS.GPL.Graph.22</t>
  </si>
  <si>
    <t>WeightedOnlyVertices.GPL.Vertex.ODL_5</t>
  </si>
  <si>
    <t>StronglyConnected.GPL.FinishTimeWorkSpace.AODS_2</t>
  </si>
  <si>
    <t>Cycle.GPL.CycleWorkSpace.ODL_22</t>
  </si>
  <si>
    <t>StronglyConnected.GPL.FinishTimeWorkSpace.AORS_1</t>
  </si>
  <si>
    <t>StronglyConnected.GPL.FinishTimeWorkSpace.25</t>
  </si>
  <si>
    <t>Zipme</t>
  </si>
  <si>
    <t>_MultipleBugs_.NOB_1.ID_0X243</t>
  </si>
  <si>
    <t>GZIP.net.sf.zipme.GZIPInputStream.60</t>
  </si>
  <si>
    <t>_MultipleBugs_.NOB_1.ID_2X38</t>
  </si>
  <si>
    <t>GZIP.net.sf.zipme.GZIPInputStream.79</t>
  </si>
  <si>
    <t>_MultipleBugs_.NOB_1.ID_0X177</t>
  </si>
  <si>
    <t>DerivativeCompressAdler32Checksum.net.sf.zipme.DeflaterEngine.37</t>
  </si>
  <si>
    <t>_MultipleBugs_.NOB_1.ID_1X28</t>
  </si>
  <si>
    <t>Extract.net.sf.zipme.ZipInputStream.217</t>
  </si>
  <si>
    <t>_MultipleBugs_.NOB_1.ID_2X8</t>
  </si>
  <si>
    <t>DerivativeGZIPCRC.net.sf.zipme.GZIPInputStream.52</t>
  </si>
  <si>
    <t>_MultipleBugs_.NOB_1.ID_0X244</t>
  </si>
  <si>
    <t>GZIP.net.sf.zipme.GZIPInputStream.63</t>
  </si>
  <si>
    <t>_MultipleBugs_.NOB_1.ID_1X11</t>
  </si>
  <si>
    <t>Base.net.sf.zipme.OutputWindow.97</t>
  </si>
  <si>
    <t>_MultipleBugs_.NOB_1.ID_2X34</t>
  </si>
  <si>
    <t>_MultipleBugs_.NOB_1.ID_1X2</t>
  </si>
  <si>
    <t>Adler32Checksum.net.sf.zipme.Inflater.55</t>
  </si>
  <si>
    <t>_MultipleBugs_.NOB_1.ID_0X231</t>
  </si>
  <si>
    <t>Extract.net.sf.zipme.ZipInputStream.170</t>
  </si>
  <si>
    <t>_MultipleBugs_.NOB_1.ID_0X234</t>
  </si>
  <si>
    <t>Extract.net.sf.zipme.ZipInputStream.216</t>
  </si>
  <si>
    <t>_MultipleBugs_.NOB_1.ID_0X25</t>
  </si>
  <si>
    <t>Base.net.sf.zipme.DeflaterOutputStream.33</t>
  </si>
  <si>
    <t>_MultipleBugs_.NOB_1.ID_2X11</t>
  </si>
  <si>
    <t>_MultipleBugs_.NOB_1.ID_2X35</t>
  </si>
  <si>
    <t>GZIP.net.sf.zipme.GZIPInputStream.64</t>
  </si>
  <si>
    <t>_MultipleBugs_.NOB_1.ID_0X246</t>
  </si>
  <si>
    <t>_MultipleBugs_.NOB_1.ID_0X202</t>
  </si>
  <si>
    <t>Extract.net.sf.zipme.ZipInputStream.38</t>
  </si>
  <si>
    <t>_MultipleBugs_.NOB_1.ID_2X26</t>
  </si>
  <si>
    <t>_MultipleBugs_.NOB_1.ID_0X2</t>
  </si>
  <si>
    <t>Adler32Checksum.net.sf.zipme.Inflater.45</t>
  </si>
  <si>
    <t>_MultipleBugs_.NOB_1.ID_0X191</t>
  </si>
  <si>
    <t>DerivativeGZIPCRC.net.sf.zipme.GZIPInputStream.51</t>
  </si>
  <si>
    <t>_MultipleBugs_.NOB_1.ID_2X10</t>
  </si>
  <si>
    <t>_MultipleBugs_.NOB_1.ID_2X3</t>
  </si>
  <si>
    <t>_MultipleBugs_.NOB_1.ID_0X210</t>
  </si>
  <si>
    <t>Extract.net.sf.zipme.ZipInputStream.82</t>
  </si>
  <si>
    <t>_MultipleBugs_.NOB_1.ID_0X239</t>
  </si>
  <si>
    <t>GZIP.net.sf.zipme.GZIPInputStream.42</t>
  </si>
  <si>
    <t>_MultipleBugs_.NOB_1.ID_1X27</t>
  </si>
  <si>
    <t>Extract.net.sf.zipme.ZipInputStream.209</t>
  </si>
  <si>
    <t>_MultipleBugs_.NOB_1.ID_2X1</t>
  </si>
  <si>
    <t>Adler32Checksum.net.sf.zipme.Inflater.44</t>
  </si>
  <si>
    <t>_MultipleBugs_.NOB_1.ID_1X29</t>
  </si>
  <si>
    <t>Extract.net.sf.zipme.ZipInputStream.230</t>
  </si>
  <si>
    <t>_MultipleBugs_.NOB_1.ID_0X240</t>
  </si>
  <si>
    <t>conditional</t>
  </si>
  <si>
    <t>assignment</t>
  </si>
  <si>
    <t>return</t>
  </si>
  <si>
    <t>method call</t>
  </si>
  <si>
    <t>loop</t>
  </si>
  <si>
    <t>Code Element</t>
  </si>
  <si>
    <t>Condition</t>
  </si>
  <si>
    <t>Loop</t>
  </si>
  <si>
    <t>Method Call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</si>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</sst>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1" fillId="0" borderId="1" xfId="0" applyFont="1" applyBorder="1"/>
    <xf numFmtId="164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top"/>
    </xf>
    <xf numFmtId="0" fontId="3" fillId="0" borderId="0" xfId="0" applyFont="1"/>
    <xf numFmtId="0" fontId="0" fillId="0" borderId="0" xfId="0" applyFill="1"/>
    <xf numFmtId="0" fontId="5" fillId="0" borderId="0" xfId="0" applyFont="1" applyFill="1"/>
    <xf numFmtId="164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B51D-0C17-7247-A9AF-872C5EC8C680}">
  <dimension ref="A1:W259"/>
  <sheetViews>
    <sheetView workbookViewId="0">
      <selection activeCell="R1" sqref="R1:W6"/>
    </sheetView>
  </sheetViews>
  <sheetFormatPr baseColWidth="10" defaultColWidth="8.83203125" defaultRowHeight="16" x14ac:dyDescent="0.2"/>
  <cols>
    <col min="1" max="1" width="17.5" customWidth="1"/>
    <col min="4" max="4" width="18.6640625" customWidth="1"/>
  </cols>
  <sheetData>
    <row r="1" spans="1:23" s="1" customFormat="1" x14ac:dyDescent="0.2">
      <c r="A1" s="1" t="s">
        <v>0</v>
      </c>
      <c r="B1" s="2" t="s">
        <v>1</v>
      </c>
      <c r="C1" s="2" t="s">
        <v>2</v>
      </c>
      <c r="D1" s="11" t="s">
        <v>445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9</v>
      </c>
    </row>
    <row r="2" spans="1:23" x14ac:dyDescent="0.2">
      <c r="A2" s="9" t="s">
        <v>18</v>
      </c>
      <c r="B2" t="s">
        <v>19</v>
      </c>
      <c r="C2" t="s">
        <v>20</v>
      </c>
      <c r="D2" t="s">
        <v>440</v>
      </c>
      <c r="E2">
        <v>2</v>
      </c>
      <c r="F2">
        <v>2.5316455696202529</v>
      </c>
      <c r="G2">
        <v>27</v>
      </c>
      <c r="H2">
        <v>7</v>
      </c>
      <c r="I2">
        <v>8.8607594936708853</v>
      </c>
      <c r="J2">
        <v>19</v>
      </c>
      <c r="K2">
        <v>24.050632911392409</v>
      </c>
      <c r="L2">
        <v>22</v>
      </c>
      <c r="M2">
        <v>27.84810126582278</v>
      </c>
      <c r="N2">
        <v>79</v>
      </c>
      <c r="R2" s="4" t="s">
        <v>25</v>
      </c>
      <c r="S2" s="5">
        <f>COUNTIFS($D$2:$D$258, "*assign*")</f>
        <v>73</v>
      </c>
      <c r="T2" s="6">
        <f>AVERAGEIF($D$2:$D$258,"*assign*", $E$2:$E$263)</f>
        <v>3.8493150684931505</v>
      </c>
      <c r="U2" s="6">
        <f>AVERAGEIF($D$2:$D$258,"*assign*", $F$2:$F$263)</f>
        <v>1.5805721022301851</v>
      </c>
      <c r="V2" s="6">
        <f>AVERAGEIF($D$2:$D$258,"*assign*", $J$2:$J$263)</f>
        <v>9.0547945205479454</v>
      </c>
      <c r="W2" s="6">
        <f>AVERAGEIF($D$2:$D$258,"*assign*", $K$2:$K$263)</f>
        <v>3.0074871119856152</v>
      </c>
    </row>
    <row r="3" spans="1:23" x14ac:dyDescent="0.2">
      <c r="A3" s="9"/>
      <c r="B3" t="s">
        <v>21</v>
      </c>
      <c r="C3" t="s">
        <v>22</v>
      </c>
      <c r="D3" t="s">
        <v>441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12</v>
      </c>
      <c r="K3">
        <v>15.789473684210529</v>
      </c>
      <c r="L3">
        <v>63</v>
      </c>
      <c r="M3">
        <v>82.89473684210526</v>
      </c>
      <c r="N3">
        <v>76</v>
      </c>
      <c r="R3" s="4" t="s">
        <v>446</v>
      </c>
      <c r="S3" s="5">
        <f>COUNTIFS($D$2:$D$258, "*con*")</f>
        <v>109</v>
      </c>
      <c r="T3" s="6">
        <f>AVERAGEIF($D$2:$D$258,"*con*", $E$2:$E$263)</f>
        <v>5.2477064220183482</v>
      </c>
      <c r="U3" s="6">
        <f>AVERAGEIF($D$2:$D$258,"*con*", $F$2:$F$263)</f>
        <v>2.4790017833670071</v>
      </c>
      <c r="V3" s="6">
        <f>AVERAGEIF($D$2:$D$258,"con*", $J$2:$J$263)</f>
        <v>8.2018348623853203</v>
      </c>
      <c r="W3" s="6">
        <f>AVERAGEIF($D$2:$D$258,"*con*", $K$2:$K$263)</f>
        <v>3.3291908437440862</v>
      </c>
    </row>
    <row r="4" spans="1:23" x14ac:dyDescent="0.2">
      <c r="A4" s="9"/>
      <c r="B4" t="s">
        <v>23</v>
      </c>
      <c r="C4" t="s">
        <v>24</v>
      </c>
      <c r="D4" t="s">
        <v>441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R4" s="4" t="s">
        <v>447</v>
      </c>
      <c r="S4" s="5">
        <f>COUNTIFS($D$2:$D$258, "*loop*")</f>
        <v>12</v>
      </c>
      <c r="T4" s="6">
        <f>AVERAGEIF($D$2:$D$258,"*loop*", $E$2:$E$263)</f>
        <v>8.5</v>
      </c>
      <c r="U4" s="6">
        <f>AVERAGEIF($D$2:$D$258,"*loop*", $F$2:$F$263)</f>
        <v>2.7640348593805926</v>
      </c>
      <c r="V4" s="6">
        <f>AVERAGEIF($D$2:$D$258,"*loop*", $J$2:$J$263)</f>
        <v>10.25</v>
      </c>
      <c r="W4" s="6">
        <f>AVERAGEIF($D$2:$D$258,"*loop*", $K$2:$K$263)</f>
        <v>3.8493489313172531</v>
      </c>
    </row>
    <row r="5" spans="1:23" x14ac:dyDescent="0.2">
      <c r="A5" s="9"/>
      <c r="B5" t="s">
        <v>26</v>
      </c>
      <c r="C5" t="s">
        <v>27</v>
      </c>
      <c r="D5" t="s">
        <v>440</v>
      </c>
      <c r="E5">
        <v>6</v>
      </c>
      <c r="F5">
        <v>7.8947368421052628</v>
      </c>
      <c r="G5">
        <v>38</v>
      </c>
      <c r="H5">
        <v>7</v>
      </c>
      <c r="I5">
        <v>9.2105263157894726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R5" s="4" t="s">
        <v>448</v>
      </c>
      <c r="S5" s="5">
        <f>COUNTIFS($D$2:$D$258, "*method*")</f>
        <v>28</v>
      </c>
      <c r="T5" s="6">
        <f>AVERAGEIF($D$2:$D$258,"*method*", $E$2:$E$263)</f>
        <v>8.7142857142857135</v>
      </c>
      <c r="U5" s="6">
        <f>AVERAGEIF($D$2:$D$258,"*method*", $F$2:$F$263)</f>
        <v>1.7143003153221303</v>
      </c>
      <c r="V5" s="6">
        <f>AVERAGEIF($D$2:$D$258,"*method*", $J$2:$J$263)</f>
        <v>24.035714285714285</v>
      </c>
      <c r="W5" s="6">
        <f>AVERAGEIF($D$2:$D$258,"*method*", $K$2:$K$263)</f>
        <v>6.5289806469757563</v>
      </c>
    </row>
    <row r="6" spans="1:23" x14ac:dyDescent="0.2">
      <c r="A6" s="9"/>
      <c r="B6" t="s">
        <v>28</v>
      </c>
      <c r="C6" t="s">
        <v>29</v>
      </c>
      <c r="D6" t="s">
        <v>440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3</v>
      </c>
      <c r="K6">
        <v>3.947368421052631</v>
      </c>
      <c r="L6">
        <v>23</v>
      </c>
      <c r="M6">
        <v>30.263157894736839</v>
      </c>
      <c r="N6">
        <v>76</v>
      </c>
      <c r="R6" s="4" t="s">
        <v>449</v>
      </c>
      <c r="S6" s="5">
        <f>COUNTIFS($D$2:$D$258, "*ret*")</f>
        <v>35</v>
      </c>
      <c r="T6" s="6">
        <f>AVERAGEIF($D$2:$D$258,"*ret*", $E$2:$E$263)</f>
        <v>10.428571428571429</v>
      </c>
      <c r="U6" s="6">
        <f>AVERAGEIF($D$2:$D$258,"*ret*", $F$2:$F$263)</f>
        <v>2.2285335428218715</v>
      </c>
      <c r="V6" s="6">
        <f>AVERAGEIF($D$2:$D$258,"*ret*", $J$2:$J$263)</f>
        <v>10.742857142857142</v>
      </c>
      <c r="W6" s="6">
        <f>AVERAGEIF($D$2:$D$258,"*ret*", $K$2:$K$263)</f>
        <v>2.2195701430218544</v>
      </c>
    </row>
    <row r="7" spans="1:23" x14ac:dyDescent="0.2">
      <c r="A7" s="9"/>
      <c r="B7" t="s">
        <v>30</v>
      </c>
      <c r="C7" t="s">
        <v>31</v>
      </c>
      <c r="D7" t="s">
        <v>440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  <c r="R7" s="14"/>
      <c r="S7" s="15"/>
      <c r="T7" s="16"/>
      <c r="U7" s="16"/>
      <c r="V7" s="16"/>
      <c r="W7" s="16"/>
    </row>
    <row r="8" spans="1:23" x14ac:dyDescent="0.2">
      <c r="A8" s="9"/>
      <c r="B8" t="s">
        <v>32</v>
      </c>
      <c r="C8" t="s">
        <v>33</v>
      </c>
      <c r="D8" t="s">
        <v>440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7</v>
      </c>
      <c r="K8">
        <v>9.2105263157894726</v>
      </c>
      <c r="L8">
        <v>23</v>
      </c>
      <c r="M8">
        <v>30.263157894736839</v>
      </c>
      <c r="N8">
        <v>76</v>
      </c>
    </row>
    <row r="9" spans="1:23" x14ac:dyDescent="0.2">
      <c r="A9" s="9"/>
      <c r="B9" t="s">
        <v>34</v>
      </c>
      <c r="C9" t="s">
        <v>35</v>
      </c>
      <c r="D9" t="s">
        <v>440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3" x14ac:dyDescent="0.2">
      <c r="A10" s="9"/>
      <c r="B10" t="s">
        <v>36</v>
      </c>
      <c r="C10" t="s">
        <v>35</v>
      </c>
      <c r="D10" t="s">
        <v>440</v>
      </c>
      <c r="E10">
        <v>9</v>
      </c>
      <c r="F10">
        <v>11.39240506329114</v>
      </c>
      <c r="G10">
        <v>24</v>
      </c>
      <c r="H10">
        <v>10</v>
      </c>
      <c r="I10">
        <v>12.658227848101269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3" x14ac:dyDescent="0.2">
      <c r="A11" s="9"/>
      <c r="B11" t="s">
        <v>37</v>
      </c>
      <c r="C11" t="s">
        <v>38</v>
      </c>
      <c r="D11" t="s">
        <v>440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3</v>
      </c>
      <c r="K11">
        <v>3.79746835443038</v>
      </c>
      <c r="L11">
        <v>22</v>
      </c>
      <c r="M11">
        <v>27.84810126582278</v>
      </c>
      <c r="N11">
        <v>79</v>
      </c>
    </row>
    <row r="12" spans="1:23" x14ac:dyDescent="0.2">
      <c r="A12" s="9"/>
      <c r="B12" t="s">
        <v>39</v>
      </c>
      <c r="C12" t="s">
        <v>40</v>
      </c>
      <c r="D12" t="s">
        <v>441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47</v>
      </c>
      <c r="M12">
        <v>61.842105263157897</v>
      </c>
      <c r="N12">
        <v>76</v>
      </c>
    </row>
    <row r="13" spans="1:23" x14ac:dyDescent="0.2">
      <c r="A13" s="9"/>
      <c r="B13" t="s">
        <v>41</v>
      </c>
      <c r="C13" t="s">
        <v>33</v>
      </c>
      <c r="D13" t="s">
        <v>440</v>
      </c>
      <c r="E13">
        <v>7</v>
      </c>
      <c r="F13">
        <v>9.2105263157894726</v>
      </c>
      <c r="G13">
        <v>36</v>
      </c>
      <c r="H13">
        <v>9</v>
      </c>
      <c r="I13">
        <v>11.84210526315789</v>
      </c>
      <c r="J13">
        <v>7</v>
      </c>
      <c r="K13">
        <v>9.2105263157894726</v>
      </c>
      <c r="L13">
        <v>23</v>
      </c>
      <c r="M13">
        <v>30.263157894736839</v>
      </c>
      <c r="N13">
        <v>76</v>
      </c>
    </row>
    <row r="14" spans="1:23" x14ac:dyDescent="0.2">
      <c r="A14" s="9"/>
      <c r="B14" t="s">
        <v>42</v>
      </c>
      <c r="C14" t="s">
        <v>43</v>
      </c>
      <c r="D14" t="s">
        <v>440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3</v>
      </c>
      <c r="K14">
        <v>3.947368421052631</v>
      </c>
      <c r="L14">
        <v>23</v>
      </c>
      <c r="M14">
        <v>30.263157894736839</v>
      </c>
      <c r="N14">
        <v>76</v>
      </c>
    </row>
    <row r="15" spans="1:23" x14ac:dyDescent="0.2">
      <c r="A15" s="9"/>
      <c r="B15" t="s">
        <v>44</v>
      </c>
      <c r="C15" t="s">
        <v>45</v>
      </c>
      <c r="D15" t="s">
        <v>441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5</v>
      </c>
      <c r="K15">
        <v>6.5789473684210522</v>
      </c>
      <c r="L15">
        <v>40</v>
      </c>
      <c r="M15">
        <v>52.631578947368418</v>
      </c>
      <c r="N15">
        <v>76</v>
      </c>
    </row>
    <row r="16" spans="1:23" x14ac:dyDescent="0.2">
      <c r="A16" s="9"/>
      <c r="B16" t="s">
        <v>46</v>
      </c>
      <c r="C16" t="s">
        <v>29</v>
      </c>
      <c r="D16" t="s">
        <v>440</v>
      </c>
      <c r="E16">
        <v>5</v>
      </c>
      <c r="F16">
        <v>6.5789473684210522</v>
      </c>
      <c r="G16">
        <v>25</v>
      </c>
      <c r="H16">
        <v>6</v>
      </c>
      <c r="I16">
        <v>7.8947368421052628</v>
      </c>
      <c r="J16">
        <v>3</v>
      </c>
      <c r="K16">
        <v>3.947368421052631</v>
      </c>
      <c r="L16">
        <v>23</v>
      </c>
      <c r="M16">
        <v>30.263157894736839</v>
      </c>
      <c r="N16">
        <v>76</v>
      </c>
    </row>
    <row r="17" spans="1:14" x14ac:dyDescent="0.2">
      <c r="A17" s="9"/>
      <c r="B17" t="s">
        <v>47</v>
      </c>
      <c r="C17" t="s">
        <v>48</v>
      </c>
      <c r="D17" t="s">
        <v>441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26</v>
      </c>
      <c r="M17">
        <v>34.210526315789473</v>
      </c>
      <c r="N17">
        <v>76</v>
      </c>
    </row>
    <row r="18" spans="1:14" x14ac:dyDescent="0.2">
      <c r="A18" s="9"/>
      <c r="B18" t="s">
        <v>49</v>
      </c>
      <c r="C18" t="s">
        <v>50</v>
      </c>
      <c r="D18" t="s">
        <v>442</v>
      </c>
      <c r="E18">
        <v>1</v>
      </c>
      <c r="F18">
        <v>1.31578947368421</v>
      </c>
      <c r="G18">
        <v>11</v>
      </c>
      <c r="H18">
        <v>1</v>
      </c>
      <c r="I18">
        <v>1.31578947368421</v>
      </c>
      <c r="J18">
        <v>1</v>
      </c>
      <c r="K18">
        <v>1.31578947368421</v>
      </c>
      <c r="L18">
        <v>11</v>
      </c>
      <c r="M18">
        <v>14.47368421052632</v>
      </c>
      <c r="N18">
        <v>76</v>
      </c>
    </row>
    <row r="19" spans="1:14" x14ac:dyDescent="0.2">
      <c r="A19" s="9"/>
      <c r="B19" t="s">
        <v>51</v>
      </c>
      <c r="C19" t="s">
        <v>52</v>
      </c>
      <c r="D19" t="s">
        <v>442</v>
      </c>
      <c r="E19">
        <v>1</v>
      </c>
      <c r="F19">
        <v>1.31578947368421</v>
      </c>
      <c r="G19">
        <v>5</v>
      </c>
      <c r="H19">
        <v>1</v>
      </c>
      <c r="I19">
        <v>1.31578947368421</v>
      </c>
      <c r="J19">
        <v>1</v>
      </c>
      <c r="K19">
        <v>1.31578947368421</v>
      </c>
      <c r="L19">
        <v>2</v>
      </c>
      <c r="M19">
        <v>2.6315789473684208</v>
      </c>
      <c r="N19">
        <v>76</v>
      </c>
    </row>
    <row r="20" spans="1:14" x14ac:dyDescent="0.2">
      <c r="A20" s="9"/>
      <c r="B20" t="s">
        <v>53</v>
      </c>
      <c r="C20" t="s">
        <v>52</v>
      </c>
      <c r="D20" t="s">
        <v>442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9"/>
      <c r="B21" t="s">
        <v>54</v>
      </c>
      <c r="C21" t="s">
        <v>45</v>
      </c>
      <c r="D21" t="s">
        <v>441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6</v>
      </c>
      <c r="K21">
        <v>7.8947368421052628</v>
      </c>
      <c r="L21">
        <v>65</v>
      </c>
      <c r="M21">
        <v>85.526315789473685</v>
      </c>
      <c r="N21">
        <v>76</v>
      </c>
    </row>
    <row r="22" spans="1:14" x14ac:dyDescent="0.2">
      <c r="A22" s="9"/>
      <c r="B22" t="s">
        <v>55</v>
      </c>
      <c r="C22" t="s">
        <v>52</v>
      </c>
      <c r="D22" t="s">
        <v>441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9"/>
      <c r="B23" t="s">
        <v>56</v>
      </c>
      <c r="C23" t="s">
        <v>40</v>
      </c>
      <c r="D23" t="s">
        <v>441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47</v>
      </c>
      <c r="M23">
        <v>61.842105263157897</v>
      </c>
      <c r="N23">
        <v>76</v>
      </c>
    </row>
    <row r="24" spans="1:14" x14ac:dyDescent="0.2">
      <c r="A24" s="9"/>
      <c r="B24" t="s">
        <v>57</v>
      </c>
      <c r="C24" t="s">
        <v>31</v>
      </c>
      <c r="D24" t="s">
        <v>440</v>
      </c>
      <c r="E24">
        <v>3</v>
      </c>
      <c r="F24">
        <v>3.947368421052631</v>
      </c>
      <c r="G24">
        <v>23</v>
      </c>
      <c r="H24">
        <v>3</v>
      </c>
      <c r="I24">
        <v>3.947368421052631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9"/>
      <c r="B25" t="s">
        <v>58</v>
      </c>
      <c r="C25" t="s">
        <v>59</v>
      </c>
      <c r="D25" t="s">
        <v>441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9"/>
      <c r="B26" t="s">
        <v>60</v>
      </c>
      <c r="C26" t="s">
        <v>61</v>
      </c>
      <c r="D26" t="s">
        <v>440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6</v>
      </c>
      <c r="K26">
        <v>7.8947368421052628</v>
      </c>
      <c r="L26">
        <v>40</v>
      </c>
      <c r="M26">
        <v>52.631578947368418</v>
      </c>
      <c r="N26">
        <v>76</v>
      </c>
    </row>
    <row r="27" spans="1:14" x14ac:dyDescent="0.2">
      <c r="A27" s="9"/>
      <c r="B27" t="s">
        <v>62</v>
      </c>
      <c r="C27" t="s">
        <v>59</v>
      </c>
      <c r="D27" t="s">
        <v>441</v>
      </c>
      <c r="E27">
        <v>4</v>
      </c>
      <c r="F27">
        <v>5.2631578947368416</v>
      </c>
      <c r="G27">
        <v>12</v>
      </c>
      <c r="H27">
        <v>5</v>
      </c>
      <c r="I27">
        <v>6.5789473684210522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9"/>
      <c r="B28" t="s">
        <v>63</v>
      </c>
      <c r="C28" t="s">
        <v>64</v>
      </c>
      <c r="D28" t="s">
        <v>440</v>
      </c>
      <c r="E28">
        <v>3</v>
      </c>
      <c r="F28">
        <v>3.947368421052631</v>
      </c>
      <c r="G28">
        <v>0</v>
      </c>
      <c r="H28">
        <v>3</v>
      </c>
      <c r="I28">
        <v>3.947368421052631</v>
      </c>
      <c r="J28">
        <v>6</v>
      </c>
      <c r="K28">
        <v>7.8947368421052628</v>
      </c>
      <c r="L28">
        <v>40</v>
      </c>
      <c r="M28">
        <v>52.631578947368418</v>
      </c>
      <c r="N28">
        <v>76</v>
      </c>
    </row>
    <row r="29" spans="1:14" x14ac:dyDescent="0.2">
      <c r="A29" s="9"/>
      <c r="B29" t="s">
        <v>65</v>
      </c>
      <c r="C29" t="s">
        <v>43</v>
      </c>
      <c r="D29" t="s">
        <v>440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9"/>
      <c r="B30" t="s">
        <v>66</v>
      </c>
      <c r="C30" t="s">
        <v>67</v>
      </c>
      <c r="D30" t="s">
        <v>440</v>
      </c>
      <c r="E30">
        <v>3</v>
      </c>
      <c r="F30">
        <v>3.79746835443038</v>
      </c>
      <c r="G30">
        <v>38</v>
      </c>
      <c r="H30">
        <v>3</v>
      </c>
      <c r="I30">
        <v>3.79746835443038</v>
      </c>
      <c r="J30">
        <v>4</v>
      </c>
      <c r="K30">
        <v>5.0632911392405067</v>
      </c>
      <c r="L30">
        <v>22</v>
      </c>
      <c r="M30">
        <v>27.84810126582278</v>
      </c>
      <c r="N30">
        <v>79</v>
      </c>
    </row>
    <row r="31" spans="1:14" x14ac:dyDescent="0.2">
      <c r="A31" s="9"/>
      <c r="B31" t="s">
        <v>68</v>
      </c>
      <c r="C31" t="s">
        <v>22</v>
      </c>
      <c r="D31" t="s">
        <v>441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19</v>
      </c>
      <c r="K31">
        <v>25</v>
      </c>
      <c r="L31">
        <v>63</v>
      </c>
      <c r="M31">
        <v>82.89473684210526</v>
      </c>
      <c r="N31">
        <v>76</v>
      </c>
    </row>
    <row r="32" spans="1:14" x14ac:dyDescent="0.2">
      <c r="A32" s="9"/>
      <c r="B32" t="s">
        <v>69</v>
      </c>
      <c r="C32" t="s">
        <v>64</v>
      </c>
      <c r="D32" t="s">
        <v>440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6</v>
      </c>
      <c r="K32">
        <v>7.8947368421052628</v>
      </c>
      <c r="L32">
        <v>40</v>
      </c>
      <c r="M32">
        <v>52.631578947368418</v>
      </c>
      <c r="N32">
        <v>76</v>
      </c>
    </row>
    <row r="33" spans="1:14" x14ac:dyDescent="0.2">
      <c r="A33" s="9"/>
      <c r="B33" t="s">
        <v>70</v>
      </c>
      <c r="C33" t="s">
        <v>31</v>
      </c>
      <c r="D33" t="s">
        <v>440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3</v>
      </c>
      <c r="K33">
        <v>3.947368421052631</v>
      </c>
      <c r="L33">
        <v>23</v>
      </c>
      <c r="M33">
        <v>30.263157894736839</v>
      </c>
      <c r="N33">
        <v>76</v>
      </c>
    </row>
    <row r="34" spans="1:14" x14ac:dyDescent="0.2">
      <c r="A34" s="9"/>
      <c r="B34" t="s">
        <v>71</v>
      </c>
      <c r="C34" t="s">
        <v>67</v>
      </c>
      <c r="D34" t="s">
        <v>440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3</v>
      </c>
      <c r="K34">
        <v>3.79746835443038</v>
      </c>
      <c r="L34">
        <v>22</v>
      </c>
      <c r="M34">
        <v>27.84810126582278</v>
      </c>
      <c r="N34">
        <v>79</v>
      </c>
    </row>
    <row r="35" spans="1:14" x14ac:dyDescent="0.2">
      <c r="A35" s="9"/>
      <c r="B35" t="s">
        <v>72</v>
      </c>
      <c r="C35" t="s">
        <v>31</v>
      </c>
      <c r="D35" t="s">
        <v>440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9"/>
      <c r="B36" t="s">
        <v>73</v>
      </c>
      <c r="C36" t="s">
        <v>38</v>
      </c>
      <c r="D36" t="s">
        <v>440</v>
      </c>
      <c r="E36">
        <v>3</v>
      </c>
      <c r="F36">
        <v>3.79746835443038</v>
      </c>
      <c r="G36">
        <v>23</v>
      </c>
      <c r="H36">
        <v>3</v>
      </c>
      <c r="I36">
        <v>3.79746835443038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9"/>
      <c r="B37" t="s">
        <v>74</v>
      </c>
      <c r="C37" t="s">
        <v>61</v>
      </c>
      <c r="D37" t="s">
        <v>440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6</v>
      </c>
      <c r="K37">
        <v>7.8947368421052628</v>
      </c>
      <c r="L37">
        <v>40</v>
      </c>
      <c r="M37">
        <v>52.631578947368418</v>
      </c>
      <c r="N37">
        <v>76</v>
      </c>
    </row>
    <row r="38" spans="1:14" x14ac:dyDescent="0.2">
      <c r="A38" s="9"/>
      <c r="B38" t="s">
        <v>75</v>
      </c>
      <c r="C38" t="s">
        <v>76</v>
      </c>
      <c r="D38" t="s">
        <v>441</v>
      </c>
      <c r="E38">
        <v>8</v>
      </c>
      <c r="F38">
        <v>10.52631578947368</v>
      </c>
      <c r="G38">
        <v>20</v>
      </c>
      <c r="H38">
        <v>4</v>
      </c>
      <c r="I38">
        <v>5.2631578947368416</v>
      </c>
      <c r="J38">
        <v>6</v>
      </c>
      <c r="K38">
        <v>7.8947368421052628</v>
      </c>
      <c r="L38">
        <v>23</v>
      </c>
      <c r="M38">
        <v>30.263157894736839</v>
      </c>
      <c r="N38">
        <v>76</v>
      </c>
    </row>
    <row r="39" spans="1:14" x14ac:dyDescent="0.2">
      <c r="A39" s="9"/>
      <c r="B39" t="s">
        <v>77</v>
      </c>
      <c r="C39" t="s">
        <v>78</v>
      </c>
      <c r="D39" t="s">
        <v>440</v>
      </c>
      <c r="E39">
        <v>6</v>
      </c>
      <c r="F39">
        <v>7.8947368421052628</v>
      </c>
      <c r="G39">
        <v>24</v>
      </c>
      <c r="H39">
        <v>7</v>
      </c>
      <c r="I39">
        <v>9.2105263157894726</v>
      </c>
      <c r="J39">
        <v>6</v>
      </c>
      <c r="K39">
        <v>7.8947368421052628</v>
      </c>
      <c r="L39">
        <v>23</v>
      </c>
      <c r="M39">
        <v>30.263157894736839</v>
      </c>
      <c r="N39">
        <v>76</v>
      </c>
    </row>
    <row r="40" spans="1:14" x14ac:dyDescent="0.2">
      <c r="A40" s="9"/>
      <c r="B40" t="s">
        <v>79</v>
      </c>
      <c r="C40" t="s">
        <v>64</v>
      </c>
      <c r="D40" t="s">
        <v>440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10</v>
      </c>
      <c r="K40">
        <v>13.157894736842101</v>
      </c>
      <c r="L40">
        <v>47</v>
      </c>
      <c r="M40">
        <v>61.842105263157897</v>
      </c>
      <c r="N40">
        <v>76</v>
      </c>
    </row>
    <row r="41" spans="1:14" x14ac:dyDescent="0.2">
      <c r="A41" s="9"/>
      <c r="B41" t="s">
        <v>80</v>
      </c>
      <c r="C41" t="s">
        <v>81</v>
      </c>
      <c r="D41" t="s">
        <v>441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9"/>
      <c r="B42" t="s">
        <v>82</v>
      </c>
      <c r="C42" t="s">
        <v>33</v>
      </c>
      <c r="D42" t="s">
        <v>440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9"/>
      <c r="B43" t="s">
        <v>83</v>
      </c>
      <c r="C43" t="s">
        <v>31</v>
      </c>
      <c r="D43" t="s">
        <v>440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9"/>
      <c r="B44" t="s">
        <v>84</v>
      </c>
      <c r="C44" t="s">
        <v>35</v>
      </c>
      <c r="D44" t="s">
        <v>440</v>
      </c>
      <c r="E44">
        <v>6</v>
      </c>
      <c r="F44">
        <v>7.59493670886076</v>
      </c>
      <c r="G44">
        <v>22</v>
      </c>
      <c r="H44">
        <v>7</v>
      </c>
      <c r="I44">
        <v>8.8607594936708853</v>
      </c>
      <c r="J44">
        <v>10</v>
      </c>
      <c r="K44">
        <v>12.658227848101269</v>
      </c>
      <c r="L44">
        <v>22</v>
      </c>
      <c r="M44">
        <v>27.84810126582278</v>
      </c>
      <c r="N44">
        <v>79</v>
      </c>
    </row>
    <row r="45" spans="1:14" x14ac:dyDescent="0.2">
      <c r="A45" s="9"/>
      <c r="B45" t="s">
        <v>85</v>
      </c>
      <c r="C45" t="s">
        <v>76</v>
      </c>
      <c r="D45" t="s">
        <v>441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5</v>
      </c>
      <c r="K45">
        <v>6.5789473684210522</v>
      </c>
      <c r="L45">
        <v>23</v>
      </c>
      <c r="M45">
        <v>30.263157894736839</v>
      </c>
      <c r="N45">
        <v>76</v>
      </c>
    </row>
    <row r="46" spans="1:14" x14ac:dyDescent="0.2">
      <c r="A46" s="9"/>
      <c r="B46" t="s">
        <v>86</v>
      </c>
      <c r="C46" t="s">
        <v>76</v>
      </c>
      <c r="D46" t="s">
        <v>441</v>
      </c>
      <c r="E46">
        <v>2</v>
      </c>
      <c r="F46">
        <v>2.6315789473684208</v>
      </c>
      <c r="G46">
        <v>21</v>
      </c>
      <c r="H46">
        <v>2</v>
      </c>
      <c r="I46">
        <v>2.6315789473684208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9" t="s">
        <v>87</v>
      </c>
      <c r="B47" t="s">
        <v>88</v>
      </c>
      <c r="C47" t="s">
        <v>89</v>
      </c>
      <c r="D47" t="s">
        <v>442</v>
      </c>
      <c r="E47">
        <v>6</v>
      </c>
      <c r="F47">
        <v>1.339285714285714</v>
      </c>
      <c r="G47">
        <v>72</v>
      </c>
      <c r="H47">
        <v>6</v>
      </c>
      <c r="I47">
        <v>1.339285714285714</v>
      </c>
      <c r="J47">
        <v>13</v>
      </c>
      <c r="K47">
        <v>2.901785714285714</v>
      </c>
      <c r="L47">
        <v>395</v>
      </c>
      <c r="M47">
        <v>88.169642857142861</v>
      </c>
      <c r="N47">
        <v>448</v>
      </c>
    </row>
    <row r="48" spans="1:14" x14ac:dyDescent="0.2">
      <c r="A48" s="9"/>
      <c r="B48" t="s">
        <v>90</v>
      </c>
      <c r="C48" t="s">
        <v>91</v>
      </c>
      <c r="D48" t="s">
        <v>443</v>
      </c>
      <c r="E48">
        <v>124</v>
      </c>
      <c r="F48">
        <v>27.678571428571431</v>
      </c>
      <c r="G48">
        <v>219</v>
      </c>
      <c r="H48">
        <v>165</v>
      </c>
      <c r="I48">
        <v>36.830357142857153</v>
      </c>
      <c r="J48">
        <v>44</v>
      </c>
      <c r="K48">
        <v>9.8214285714285712</v>
      </c>
      <c r="L48">
        <v>40</v>
      </c>
      <c r="M48">
        <v>8.9285714285714288</v>
      </c>
      <c r="N48">
        <v>448</v>
      </c>
    </row>
    <row r="49" spans="1:14" x14ac:dyDescent="0.2">
      <c r="A49" s="9"/>
      <c r="B49" t="s">
        <v>92</v>
      </c>
      <c r="C49" t="s">
        <v>93</v>
      </c>
      <c r="D49" t="s">
        <v>441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10</v>
      </c>
      <c r="K49">
        <v>2.2321428571428572</v>
      </c>
      <c r="L49">
        <v>424</v>
      </c>
      <c r="M49">
        <v>94.642857142857139</v>
      </c>
      <c r="N49">
        <v>448</v>
      </c>
    </row>
    <row r="50" spans="1:14" x14ac:dyDescent="0.2">
      <c r="A50" s="9"/>
      <c r="B50" t="s">
        <v>94</v>
      </c>
      <c r="C50" t="s">
        <v>95</v>
      </c>
      <c r="D50" t="s">
        <v>441</v>
      </c>
      <c r="E50">
        <v>2</v>
      </c>
      <c r="F50">
        <v>0.4464285714285714</v>
      </c>
      <c r="G50">
        <v>236</v>
      </c>
      <c r="H50">
        <v>2</v>
      </c>
      <c r="I50">
        <v>0.4464285714285714</v>
      </c>
      <c r="J50">
        <v>71</v>
      </c>
      <c r="K50">
        <v>15.848214285714279</v>
      </c>
      <c r="L50">
        <v>424</v>
      </c>
      <c r="M50">
        <v>94.642857142857139</v>
      </c>
      <c r="N50">
        <v>448</v>
      </c>
    </row>
    <row r="51" spans="1:14" x14ac:dyDescent="0.2">
      <c r="A51" s="9"/>
      <c r="B51" t="s">
        <v>96</v>
      </c>
      <c r="C51" t="s">
        <v>97</v>
      </c>
      <c r="D51" s="13" t="s">
        <v>442</v>
      </c>
      <c r="E51">
        <v>72</v>
      </c>
      <c r="F51">
        <v>16.071428571428569</v>
      </c>
      <c r="G51">
        <v>287</v>
      </c>
      <c r="H51">
        <v>90</v>
      </c>
      <c r="I51">
        <v>20.089285714285719</v>
      </c>
      <c r="J51">
        <v>56</v>
      </c>
      <c r="K51">
        <v>12.5</v>
      </c>
      <c r="L51">
        <v>40</v>
      </c>
      <c r="M51">
        <v>8.9285714285714288</v>
      </c>
      <c r="N51">
        <v>448</v>
      </c>
    </row>
    <row r="52" spans="1:14" x14ac:dyDescent="0.2">
      <c r="A52" s="9"/>
      <c r="B52" t="s">
        <v>98</v>
      </c>
      <c r="C52" t="s">
        <v>99</v>
      </c>
      <c r="D52" t="s">
        <v>443</v>
      </c>
      <c r="E52">
        <v>4</v>
      </c>
      <c r="F52">
        <v>0.89686098654708524</v>
      </c>
      <c r="G52">
        <v>257</v>
      </c>
      <c r="H52">
        <v>11</v>
      </c>
      <c r="I52">
        <v>2.4663677130044839</v>
      </c>
      <c r="J52">
        <v>11</v>
      </c>
      <c r="K52">
        <v>2.4663677130044839</v>
      </c>
      <c r="L52">
        <v>40</v>
      </c>
      <c r="M52">
        <v>8.9686098654708513</v>
      </c>
      <c r="N52">
        <v>446</v>
      </c>
    </row>
    <row r="53" spans="1:14" x14ac:dyDescent="0.2">
      <c r="A53" s="9"/>
      <c r="B53" t="s">
        <v>100</v>
      </c>
      <c r="C53" t="s">
        <v>101</v>
      </c>
      <c r="D53" t="s">
        <v>442</v>
      </c>
      <c r="E53">
        <v>10</v>
      </c>
      <c r="F53">
        <v>2.2321428571428572</v>
      </c>
      <c r="G53">
        <v>72</v>
      </c>
      <c r="H53">
        <v>8</v>
      </c>
      <c r="I53">
        <v>1.785714285714286</v>
      </c>
      <c r="J53">
        <v>21</v>
      </c>
      <c r="K53">
        <v>4.6875</v>
      </c>
      <c r="L53">
        <v>395</v>
      </c>
      <c r="M53">
        <v>88.169642857142861</v>
      </c>
      <c r="N53">
        <v>448</v>
      </c>
    </row>
    <row r="54" spans="1:14" x14ac:dyDescent="0.2">
      <c r="A54" s="9"/>
      <c r="B54" t="s">
        <v>102</v>
      </c>
      <c r="C54" t="s">
        <v>99</v>
      </c>
      <c r="D54" t="s">
        <v>443</v>
      </c>
      <c r="E54">
        <v>17</v>
      </c>
      <c r="F54">
        <v>3.7946428571428572</v>
      </c>
      <c r="G54">
        <v>286</v>
      </c>
      <c r="H54">
        <v>24</v>
      </c>
      <c r="I54">
        <v>5.3571428571428568</v>
      </c>
      <c r="J54">
        <v>15</v>
      </c>
      <c r="K54">
        <v>3.348214285714286</v>
      </c>
      <c r="L54">
        <v>40</v>
      </c>
      <c r="M54">
        <v>8.9285714285714288</v>
      </c>
      <c r="N54">
        <v>448</v>
      </c>
    </row>
    <row r="55" spans="1:14" x14ac:dyDescent="0.2">
      <c r="A55" s="9"/>
      <c r="B55" t="s">
        <v>103</v>
      </c>
      <c r="C55" t="s">
        <v>95</v>
      </c>
      <c r="D55" t="s">
        <v>441</v>
      </c>
      <c r="E55">
        <v>2</v>
      </c>
      <c r="F55">
        <v>0.4464285714285714</v>
      </c>
      <c r="G55">
        <v>234</v>
      </c>
      <c r="H55">
        <v>2</v>
      </c>
      <c r="I55">
        <v>0.4464285714285714</v>
      </c>
      <c r="J55">
        <v>13</v>
      </c>
      <c r="K55">
        <v>2.901785714285714</v>
      </c>
      <c r="L55">
        <v>424</v>
      </c>
      <c r="M55">
        <v>94.642857142857139</v>
      </c>
      <c r="N55">
        <v>448</v>
      </c>
    </row>
    <row r="56" spans="1:14" x14ac:dyDescent="0.2">
      <c r="A56" s="9"/>
      <c r="B56" t="s">
        <v>104</v>
      </c>
      <c r="C56" t="s">
        <v>105</v>
      </c>
      <c r="D56" t="s">
        <v>441</v>
      </c>
      <c r="E56">
        <v>26</v>
      </c>
      <c r="F56">
        <v>5.8035714285714288</v>
      </c>
      <c r="G56">
        <v>56</v>
      </c>
      <c r="H56">
        <v>45</v>
      </c>
      <c r="I56">
        <v>10.044642857142859</v>
      </c>
      <c r="J56">
        <v>1</v>
      </c>
      <c r="K56">
        <v>0.2232142857142857</v>
      </c>
      <c r="L56">
        <v>40</v>
      </c>
      <c r="M56">
        <v>8.9285714285714288</v>
      </c>
      <c r="N56">
        <v>448</v>
      </c>
    </row>
    <row r="57" spans="1:14" x14ac:dyDescent="0.2">
      <c r="A57" s="9"/>
      <c r="B57" t="s">
        <v>106</v>
      </c>
      <c r="C57" t="s">
        <v>95</v>
      </c>
      <c r="D57" t="s">
        <v>441</v>
      </c>
      <c r="E57">
        <v>14</v>
      </c>
      <c r="F57">
        <v>3.1390134529147979</v>
      </c>
      <c r="G57">
        <v>197</v>
      </c>
      <c r="H57">
        <v>20</v>
      </c>
      <c r="I57">
        <v>4.4843049327354256</v>
      </c>
      <c r="J57">
        <v>125</v>
      </c>
      <c r="K57">
        <v>28.026905829596409</v>
      </c>
      <c r="L57">
        <v>446</v>
      </c>
      <c r="M57">
        <v>100</v>
      </c>
      <c r="N57">
        <v>446</v>
      </c>
    </row>
    <row r="58" spans="1:14" x14ac:dyDescent="0.2">
      <c r="A58" s="9"/>
      <c r="B58" t="s">
        <v>107</v>
      </c>
      <c r="C58" t="s">
        <v>91</v>
      </c>
      <c r="D58" s="12" t="s">
        <v>443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9"/>
      <c r="B59" t="s">
        <v>108</v>
      </c>
      <c r="C59" t="s">
        <v>109</v>
      </c>
      <c r="D59" t="s">
        <v>442</v>
      </c>
      <c r="E59">
        <v>79</v>
      </c>
      <c r="F59">
        <v>17.633928571428569</v>
      </c>
      <c r="G59">
        <v>213</v>
      </c>
      <c r="H59">
        <v>110</v>
      </c>
      <c r="I59">
        <v>24.553571428571431</v>
      </c>
      <c r="J59">
        <v>12</v>
      </c>
      <c r="K59">
        <v>2.6785714285714279</v>
      </c>
      <c r="L59">
        <v>40</v>
      </c>
      <c r="M59">
        <v>8.9285714285714288</v>
      </c>
      <c r="N59">
        <v>448</v>
      </c>
    </row>
    <row r="60" spans="1:14" x14ac:dyDescent="0.2">
      <c r="A60" s="9"/>
      <c r="B60" t="s">
        <v>110</v>
      </c>
      <c r="C60" t="s">
        <v>111</v>
      </c>
      <c r="D60" t="s">
        <v>442</v>
      </c>
      <c r="E60">
        <v>4</v>
      </c>
      <c r="F60">
        <v>0.89285714285714279</v>
      </c>
      <c r="G60">
        <v>114</v>
      </c>
      <c r="H60">
        <v>4</v>
      </c>
      <c r="I60">
        <v>0.89285714285714279</v>
      </c>
      <c r="J60">
        <v>17</v>
      </c>
      <c r="K60">
        <v>3.7946428571428572</v>
      </c>
      <c r="L60">
        <v>416</v>
      </c>
      <c r="M60">
        <v>92.857142857142861</v>
      </c>
      <c r="N60">
        <v>448</v>
      </c>
    </row>
    <row r="61" spans="1:14" x14ac:dyDescent="0.2">
      <c r="A61" s="9"/>
      <c r="B61" t="s">
        <v>83</v>
      </c>
      <c r="C61" t="s">
        <v>91</v>
      </c>
      <c r="D61" t="s">
        <v>443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157</v>
      </c>
      <c r="K61">
        <v>35.044642857142847</v>
      </c>
      <c r="L61">
        <v>40</v>
      </c>
      <c r="M61">
        <v>8.9285714285714288</v>
      </c>
      <c r="N61">
        <v>448</v>
      </c>
    </row>
    <row r="62" spans="1:14" x14ac:dyDescent="0.2">
      <c r="A62" s="9"/>
      <c r="B62" t="s">
        <v>112</v>
      </c>
      <c r="C62" t="s">
        <v>93</v>
      </c>
      <c r="D62" t="s">
        <v>441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9"/>
      <c r="B63" t="s">
        <v>113</v>
      </c>
      <c r="C63" t="s">
        <v>111</v>
      </c>
      <c r="D63" t="s">
        <v>442</v>
      </c>
      <c r="E63">
        <v>4</v>
      </c>
      <c r="F63">
        <v>0.89285714285714279</v>
      </c>
      <c r="G63">
        <v>111</v>
      </c>
      <c r="H63">
        <v>4</v>
      </c>
      <c r="I63">
        <v>0.89285714285714279</v>
      </c>
      <c r="J63">
        <v>18</v>
      </c>
      <c r="K63">
        <v>4.0178571428571432</v>
      </c>
      <c r="L63">
        <v>416</v>
      </c>
      <c r="M63">
        <v>92.857142857142861</v>
      </c>
      <c r="N63">
        <v>448</v>
      </c>
    </row>
    <row r="64" spans="1:14" x14ac:dyDescent="0.2">
      <c r="A64" s="9"/>
      <c r="B64" t="s">
        <v>86</v>
      </c>
      <c r="C64" t="s">
        <v>114</v>
      </c>
      <c r="D64" t="s">
        <v>444</v>
      </c>
      <c r="E64">
        <v>28</v>
      </c>
      <c r="F64">
        <v>6.25</v>
      </c>
      <c r="G64">
        <v>57</v>
      </c>
      <c r="H64">
        <v>47</v>
      </c>
      <c r="I64">
        <v>10.491071428571431</v>
      </c>
      <c r="J64">
        <v>3</v>
      </c>
      <c r="K64">
        <v>0.6696428571428571</v>
      </c>
      <c r="L64">
        <v>40</v>
      </c>
      <c r="M64">
        <v>8.9285714285714288</v>
      </c>
      <c r="N64">
        <v>448</v>
      </c>
    </row>
    <row r="65" spans="1:14" x14ac:dyDescent="0.2">
      <c r="A65" s="9"/>
      <c r="B65" t="s">
        <v>115</v>
      </c>
      <c r="C65" t="s">
        <v>91</v>
      </c>
      <c r="D65" t="s">
        <v>443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77</v>
      </c>
      <c r="K65">
        <v>17.1875</v>
      </c>
      <c r="L65">
        <v>40</v>
      </c>
      <c r="M65">
        <v>8.9285714285714288</v>
      </c>
      <c r="N65">
        <v>448</v>
      </c>
    </row>
    <row r="66" spans="1:14" x14ac:dyDescent="0.2">
      <c r="A66" s="9" t="s">
        <v>116</v>
      </c>
      <c r="B66" t="s">
        <v>117</v>
      </c>
      <c r="C66" t="s">
        <v>118</v>
      </c>
      <c r="D66" t="s">
        <v>443</v>
      </c>
      <c r="E66">
        <v>6</v>
      </c>
      <c r="F66">
        <v>2.42914979757085</v>
      </c>
      <c r="G66">
        <v>131</v>
      </c>
      <c r="H66">
        <v>9</v>
      </c>
      <c r="I66">
        <v>3.6437246963562751</v>
      </c>
      <c r="J66">
        <v>120</v>
      </c>
      <c r="K66">
        <v>48.582995951416997</v>
      </c>
      <c r="L66">
        <v>213</v>
      </c>
      <c r="M66">
        <v>86.23481781376519</v>
      </c>
      <c r="N66">
        <v>247</v>
      </c>
    </row>
    <row r="67" spans="1:14" x14ac:dyDescent="0.2">
      <c r="A67" s="9"/>
      <c r="B67" t="s">
        <v>119</v>
      </c>
      <c r="C67" t="s">
        <v>118</v>
      </c>
      <c r="D67" t="s">
        <v>443</v>
      </c>
      <c r="E67">
        <v>5</v>
      </c>
      <c r="F67">
        <v>2.024291497975709</v>
      </c>
      <c r="G67">
        <v>133</v>
      </c>
      <c r="H67">
        <v>9</v>
      </c>
      <c r="I67">
        <v>3.6437246963562751</v>
      </c>
      <c r="J67">
        <v>127</v>
      </c>
      <c r="K67">
        <v>51.417004048583003</v>
      </c>
      <c r="L67">
        <v>247</v>
      </c>
      <c r="M67">
        <v>100</v>
      </c>
      <c r="N67">
        <v>247</v>
      </c>
    </row>
    <row r="68" spans="1:14" x14ac:dyDescent="0.2">
      <c r="A68" s="9"/>
      <c r="B68" t="s">
        <v>120</v>
      </c>
      <c r="C68" t="s">
        <v>121</v>
      </c>
      <c r="D68" t="s">
        <v>442</v>
      </c>
      <c r="E68">
        <v>1</v>
      </c>
      <c r="F68">
        <v>0.40485829959514169</v>
      </c>
      <c r="G68">
        <v>4</v>
      </c>
      <c r="H68">
        <v>1</v>
      </c>
      <c r="I68">
        <v>0.40485829959514169</v>
      </c>
      <c r="J68">
        <v>1</v>
      </c>
      <c r="K68">
        <v>0.40485829959514169</v>
      </c>
      <c r="L68">
        <v>34</v>
      </c>
      <c r="M68">
        <v>13.765182186234821</v>
      </c>
      <c r="N68">
        <v>247</v>
      </c>
    </row>
    <row r="69" spans="1:14" x14ac:dyDescent="0.2">
      <c r="A69" s="9"/>
      <c r="B69" t="s">
        <v>122</v>
      </c>
      <c r="C69" t="s">
        <v>123</v>
      </c>
      <c r="D69" t="s">
        <v>443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9"/>
      <c r="B70" t="s">
        <v>124</v>
      </c>
      <c r="C70" t="s">
        <v>125</v>
      </c>
      <c r="D70" t="s">
        <v>440</v>
      </c>
      <c r="E70">
        <v>3</v>
      </c>
      <c r="F70">
        <v>1.214574898785425</v>
      </c>
      <c r="G70">
        <v>8</v>
      </c>
      <c r="H70">
        <v>5</v>
      </c>
      <c r="I70">
        <v>2.024291497975709</v>
      </c>
      <c r="J70">
        <v>3</v>
      </c>
      <c r="K70">
        <v>1.214574898785425</v>
      </c>
      <c r="L70">
        <v>34</v>
      </c>
      <c r="M70">
        <v>13.765182186234821</v>
      </c>
      <c r="N70">
        <v>247</v>
      </c>
    </row>
    <row r="71" spans="1:14" x14ac:dyDescent="0.2">
      <c r="A71" s="9"/>
      <c r="B71" t="s">
        <v>46</v>
      </c>
      <c r="C71" t="s">
        <v>126</v>
      </c>
      <c r="D71" t="s">
        <v>440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3</v>
      </c>
      <c r="K71">
        <v>1.214574898785425</v>
      </c>
      <c r="L71">
        <v>15</v>
      </c>
      <c r="M71">
        <v>6.0728744939271264</v>
      </c>
      <c r="N71">
        <v>247</v>
      </c>
    </row>
    <row r="72" spans="1:14" x14ac:dyDescent="0.2">
      <c r="A72" s="9"/>
      <c r="B72" t="s">
        <v>127</v>
      </c>
      <c r="C72" t="s">
        <v>128</v>
      </c>
      <c r="D72" t="s">
        <v>441</v>
      </c>
      <c r="E72">
        <v>2</v>
      </c>
      <c r="F72">
        <v>0.80971659919028338</v>
      </c>
      <c r="G72">
        <v>0</v>
      </c>
      <c r="H72">
        <v>2</v>
      </c>
      <c r="I72">
        <v>0.80971659919028338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9"/>
      <c r="B73" t="s">
        <v>129</v>
      </c>
      <c r="C73" t="s">
        <v>130</v>
      </c>
      <c r="D73" t="s">
        <v>441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9"/>
      <c r="B74" t="s">
        <v>131</v>
      </c>
      <c r="C74" t="s">
        <v>132</v>
      </c>
      <c r="D74" t="s">
        <v>440</v>
      </c>
      <c r="E74">
        <v>25</v>
      </c>
      <c r="F74">
        <v>10.121457489878541</v>
      </c>
      <c r="G74">
        <v>45</v>
      </c>
      <c r="H74">
        <v>3</v>
      </c>
      <c r="I74">
        <v>1.214574898785425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9"/>
      <c r="B75" t="s">
        <v>133</v>
      </c>
      <c r="C75" t="s">
        <v>134</v>
      </c>
      <c r="D75" t="s">
        <v>440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9"/>
      <c r="B76" t="s">
        <v>135</v>
      </c>
      <c r="C76" t="s">
        <v>136</v>
      </c>
      <c r="D76" t="s">
        <v>440</v>
      </c>
      <c r="E76">
        <v>7</v>
      </c>
      <c r="F76">
        <v>2.834008097165992</v>
      </c>
      <c r="G76">
        <v>51</v>
      </c>
      <c r="H76">
        <v>1</v>
      </c>
      <c r="I76">
        <v>0.40485829959514169</v>
      </c>
      <c r="J76">
        <v>33</v>
      </c>
      <c r="K76">
        <v>13.36032388663968</v>
      </c>
      <c r="L76">
        <v>199</v>
      </c>
      <c r="M76">
        <v>80.566801619433207</v>
      </c>
      <c r="N76">
        <v>247</v>
      </c>
    </row>
    <row r="77" spans="1:14" x14ac:dyDescent="0.2">
      <c r="A77" s="9"/>
      <c r="B77" t="s">
        <v>137</v>
      </c>
      <c r="C77" t="s">
        <v>138</v>
      </c>
      <c r="D77" t="s">
        <v>442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39</v>
      </c>
      <c r="M77">
        <v>15.789473684210529</v>
      </c>
      <c r="N77">
        <v>247</v>
      </c>
    </row>
    <row r="78" spans="1:14" x14ac:dyDescent="0.2">
      <c r="A78" s="9"/>
      <c r="B78" t="s">
        <v>100</v>
      </c>
      <c r="C78" t="s">
        <v>139</v>
      </c>
      <c r="D78" t="s">
        <v>441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3</v>
      </c>
      <c r="K78">
        <v>1.214574898785425</v>
      </c>
      <c r="L78">
        <v>14</v>
      </c>
      <c r="M78">
        <v>5.668016194331984</v>
      </c>
      <c r="N78">
        <v>247</v>
      </c>
    </row>
    <row r="79" spans="1:14" x14ac:dyDescent="0.2">
      <c r="A79" s="9"/>
      <c r="B79" t="s">
        <v>140</v>
      </c>
      <c r="C79" t="s">
        <v>141</v>
      </c>
      <c r="D79" t="s">
        <v>444</v>
      </c>
      <c r="E79">
        <v>2</v>
      </c>
      <c r="F79">
        <v>0.80971659919028338</v>
      </c>
      <c r="G79">
        <v>111</v>
      </c>
      <c r="H79">
        <v>3</v>
      </c>
      <c r="I79">
        <v>1.214574898785425</v>
      </c>
      <c r="J79">
        <v>26</v>
      </c>
      <c r="K79">
        <v>10.52631578947368</v>
      </c>
      <c r="L79">
        <v>199</v>
      </c>
      <c r="M79">
        <v>80.566801619433207</v>
      </c>
      <c r="N79">
        <v>247</v>
      </c>
    </row>
    <row r="80" spans="1:14" x14ac:dyDescent="0.2">
      <c r="A80" s="9"/>
      <c r="B80" t="s">
        <v>63</v>
      </c>
      <c r="C80" t="s">
        <v>141</v>
      </c>
      <c r="D80" t="s">
        <v>444</v>
      </c>
      <c r="E80">
        <v>12</v>
      </c>
      <c r="F80">
        <v>4.8582995951417001</v>
      </c>
      <c r="G80">
        <v>90</v>
      </c>
      <c r="H80">
        <v>3</v>
      </c>
      <c r="I80">
        <v>1.214574898785425</v>
      </c>
      <c r="J80">
        <v>31</v>
      </c>
      <c r="K80">
        <v>12.55060728744939</v>
      </c>
      <c r="L80">
        <v>199</v>
      </c>
      <c r="M80">
        <v>80.566801619433207</v>
      </c>
      <c r="N80">
        <v>247</v>
      </c>
    </row>
    <row r="81" spans="1:14" x14ac:dyDescent="0.2">
      <c r="A81" s="9"/>
      <c r="B81" t="s">
        <v>142</v>
      </c>
      <c r="C81" t="s">
        <v>143</v>
      </c>
      <c r="D81" t="s">
        <v>441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9"/>
      <c r="B82" t="s">
        <v>144</v>
      </c>
      <c r="C82" t="s">
        <v>145</v>
      </c>
      <c r="D82" t="s">
        <v>441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9"/>
      <c r="B83" t="s">
        <v>146</v>
      </c>
      <c r="C83" t="s">
        <v>147</v>
      </c>
      <c r="D83" t="s">
        <v>442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39</v>
      </c>
      <c r="M83">
        <v>15.789473684210529</v>
      </c>
      <c r="N83">
        <v>247</v>
      </c>
    </row>
    <row r="84" spans="1:14" x14ac:dyDescent="0.2">
      <c r="A84" s="9"/>
      <c r="B84" t="s">
        <v>148</v>
      </c>
      <c r="C84" t="s">
        <v>149</v>
      </c>
      <c r="D84" t="s">
        <v>442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3</v>
      </c>
      <c r="K84">
        <v>1.214574898785425</v>
      </c>
      <c r="L84">
        <v>39</v>
      </c>
      <c r="M84">
        <v>15.789473684210529</v>
      </c>
      <c r="N84">
        <v>247</v>
      </c>
    </row>
    <row r="85" spans="1:14" x14ac:dyDescent="0.2">
      <c r="A85" s="9"/>
      <c r="B85" t="s">
        <v>69</v>
      </c>
      <c r="C85" t="s">
        <v>150</v>
      </c>
      <c r="D85" t="s">
        <v>442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5</v>
      </c>
      <c r="K85">
        <v>2.024291497975709</v>
      </c>
      <c r="L85">
        <v>14</v>
      </c>
      <c r="M85">
        <v>5.668016194331984</v>
      </c>
      <c r="N85">
        <v>247</v>
      </c>
    </row>
    <row r="86" spans="1:14" x14ac:dyDescent="0.2">
      <c r="A86" s="9"/>
      <c r="B86" t="s">
        <v>151</v>
      </c>
      <c r="C86" t="s">
        <v>152</v>
      </c>
      <c r="D86" t="s">
        <v>442</v>
      </c>
      <c r="E86">
        <v>4</v>
      </c>
      <c r="F86">
        <v>1.619433198380567</v>
      </c>
      <c r="G86">
        <v>8</v>
      </c>
      <c r="H86">
        <v>7</v>
      </c>
      <c r="I86">
        <v>2.834008097165992</v>
      </c>
      <c r="J86">
        <v>5</v>
      </c>
      <c r="K86">
        <v>2.024291497975709</v>
      </c>
      <c r="L86">
        <v>34</v>
      </c>
      <c r="M86">
        <v>13.765182186234821</v>
      </c>
      <c r="N86">
        <v>247</v>
      </c>
    </row>
    <row r="87" spans="1:14" x14ac:dyDescent="0.2">
      <c r="A87" s="9"/>
      <c r="B87" t="s">
        <v>153</v>
      </c>
      <c r="C87" t="s">
        <v>154</v>
      </c>
      <c r="D87" t="s">
        <v>442</v>
      </c>
      <c r="E87">
        <v>8</v>
      </c>
      <c r="F87">
        <v>3.238866396761134</v>
      </c>
      <c r="G87">
        <v>143</v>
      </c>
      <c r="H87">
        <v>11</v>
      </c>
      <c r="I87">
        <v>4.4534412955465594</v>
      </c>
      <c r="J87">
        <v>17</v>
      </c>
      <c r="K87">
        <v>6.8825910931174086</v>
      </c>
      <c r="L87">
        <v>111</v>
      </c>
      <c r="M87">
        <v>44.939271255060731</v>
      </c>
      <c r="N87">
        <v>247</v>
      </c>
    </row>
    <row r="88" spans="1:14" x14ac:dyDescent="0.2">
      <c r="A88" s="9"/>
      <c r="B88" t="s">
        <v>155</v>
      </c>
      <c r="C88" t="s">
        <v>132</v>
      </c>
      <c r="D88" t="s">
        <v>440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9"/>
      <c r="B89" t="s">
        <v>156</v>
      </c>
      <c r="C89" t="s">
        <v>157</v>
      </c>
      <c r="D89" t="s">
        <v>441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9"/>
      <c r="B90" t="s">
        <v>74</v>
      </c>
      <c r="C90" t="s">
        <v>136</v>
      </c>
      <c r="D90" t="s">
        <v>440</v>
      </c>
      <c r="E90">
        <v>1</v>
      </c>
      <c r="F90">
        <v>0.40485829959514169</v>
      </c>
      <c r="G90">
        <v>111</v>
      </c>
      <c r="H90">
        <v>1</v>
      </c>
      <c r="I90">
        <v>0.40485829959514169</v>
      </c>
      <c r="J90">
        <v>24</v>
      </c>
      <c r="K90">
        <v>9.7165991902834001</v>
      </c>
      <c r="L90">
        <v>199</v>
      </c>
      <c r="M90">
        <v>80.566801619433207</v>
      </c>
      <c r="N90">
        <v>247</v>
      </c>
    </row>
    <row r="91" spans="1:14" x14ac:dyDescent="0.2">
      <c r="A91" s="9" t="s">
        <v>158</v>
      </c>
      <c r="B91" t="s">
        <v>159</v>
      </c>
      <c r="C91" t="s">
        <v>160</v>
      </c>
      <c r="D91" s="10" t="s">
        <v>440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9"/>
      <c r="B92" t="s">
        <v>161</v>
      </c>
      <c r="C92" t="s">
        <v>162</v>
      </c>
      <c r="D92" t="s">
        <v>440</v>
      </c>
      <c r="E92">
        <v>15</v>
      </c>
      <c r="F92">
        <v>5.9760956175298796</v>
      </c>
      <c r="G92">
        <v>42</v>
      </c>
      <c r="H92">
        <v>16</v>
      </c>
      <c r="I92">
        <v>6.3745019920318722</v>
      </c>
      <c r="J92">
        <v>16</v>
      </c>
      <c r="K92">
        <v>6.3745019920318722</v>
      </c>
      <c r="L92">
        <v>31</v>
      </c>
      <c r="M92">
        <v>12.350597609561749</v>
      </c>
      <c r="N92">
        <v>251</v>
      </c>
    </row>
    <row r="93" spans="1:14" x14ac:dyDescent="0.2">
      <c r="A93" s="9"/>
      <c r="B93" t="s">
        <v>21</v>
      </c>
      <c r="C93" t="s">
        <v>163</v>
      </c>
      <c r="D93" t="s">
        <v>441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87</v>
      </c>
      <c r="M93">
        <v>34.661354581673308</v>
      </c>
      <c r="N93">
        <v>251</v>
      </c>
    </row>
    <row r="94" spans="1:14" x14ac:dyDescent="0.2">
      <c r="A94" s="9"/>
      <c r="B94" t="s">
        <v>164</v>
      </c>
      <c r="C94" t="s">
        <v>165</v>
      </c>
      <c r="D94" t="s">
        <v>440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9"/>
      <c r="B95" t="s">
        <v>166</v>
      </c>
      <c r="C95" t="s">
        <v>167</v>
      </c>
      <c r="D95" t="s">
        <v>440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78</v>
      </c>
      <c r="M95">
        <v>31.075697211155379</v>
      </c>
      <c r="N95">
        <v>251</v>
      </c>
    </row>
    <row r="96" spans="1:14" x14ac:dyDescent="0.2">
      <c r="A96" s="9"/>
      <c r="B96" t="s">
        <v>168</v>
      </c>
      <c r="C96" t="s">
        <v>169</v>
      </c>
      <c r="D96" t="s">
        <v>441</v>
      </c>
      <c r="E96">
        <v>22</v>
      </c>
      <c r="F96">
        <v>8.7649402390438258</v>
      </c>
      <c r="G96">
        <v>41</v>
      </c>
      <c r="H96">
        <v>28</v>
      </c>
      <c r="I96">
        <v>11.155378486055779</v>
      </c>
      <c r="J96">
        <v>19</v>
      </c>
      <c r="K96">
        <v>7.569721115537849</v>
      </c>
      <c r="L96">
        <v>31</v>
      </c>
      <c r="M96">
        <v>12.350597609561749</v>
      </c>
      <c r="N96">
        <v>251</v>
      </c>
    </row>
    <row r="97" spans="1:14" x14ac:dyDescent="0.2">
      <c r="A97" s="9"/>
      <c r="B97" t="s">
        <v>170</v>
      </c>
      <c r="C97" t="s">
        <v>171</v>
      </c>
      <c r="D97" t="s">
        <v>444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5</v>
      </c>
      <c r="K97">
        <v>1.9920318725099599</v>
      </c>
      <c r="L97">
        <v>87</v>
      </c>
      <c r="M97">
        <v>34.661354581673308</v>
      </c>
      <c r="N97">
        <v>251</v>
      </c>
    </row>
    <row r="98" spans="1:14" x14ac:dyDescent="0.2">
      <c r="A98" s="9"/>
      <c r="B98" t="s">
        <v>172</v>
      </c>
      <c r="C98" t="s">
        <v>173</v>
      </c>
      <c r="D98" t="s">
        <v>440</v>
      </c>
      <c r="E98">
        <v>7</v>
      </c>
      <c r="F98">
        <v>2.788844621513944</v>
      </c>
      <c r="G98">
        <v>41</v>
      </c>
      <c r="H98">
        <v>7</v>
      </c>
      <c r="I98">
        <v>2.788844621513944</v>
      </c>
      <c r="J98">
        <v>6</v>
      </c>
      <c r="K98">
        <v>2.3904382470119518</v>
      </c>
      <c r="L98">
        <v>31</v>
      </c>
      <c r="M98">
        <v>12.350597609561749</v>
      </c>
      <c r="N98">
        <v>251</v>
      </c>
    </row>
    <row r="99" spans="1:14" x14ac:dyDescent="0.2">
      <c r="A99" s="9"/>
      <c r="B99" t="s">
        <v>174</v>
      </c>
      <c r="C99" t="s">
        <v>175</v>
      </c>
      <c r="D99" t="s">
        <v>440</v>
      </c>
      <c r="E99">
        <v>5</v>
      </c>
      <c r="F99">
        <v>1.9920318725099599</v>
      </c>
      <c r="G99">
        <v>30</v>
      </c>
      <c r="H99">
        <v>6</v>
      </c>
      <c r="I99">
        <v>2.3904382470119518</v>
      </c>
      <c r="J99">
        <v>6</v>
      </c>
      <c r="K99">
        <v>2.3904382470119518</v>
      </c>
      <c r="L99">
        <v>31</v>
      </c>
      <c r="M99">
        <v>12.350597609561749</v>
      </c>
      <c r="N99">
        <v>251</v>
      </c>
    </row>
    <row r="100" spans="1:14" x14ac:dyDescent="0.2">
      <c r="A100" s="9"/>
      <c r="B100" t="s">
        <v>117</v>
      </c>
      <c r="C100" t="s">
        <v>176</v>
      </c>
      <c r="D100" t="s">
        <v>440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9</v>
      </c>
      <c r="K100">
        <v>3.5856573705179291</v>
      </c>
      <c r="L100">
        <v>87</v>
      </c>
      <c r="M100">
        <v>34.661354581673308</v>
      </c>
      <c r="N100">
        <v>251</v>
      </c>
    </row>
    <row r="101" spans="1:14" x14ac:dyDescent="0.2">
      <c r="A101" s="9"/>
      <c r="B101" t="s">
        <v>177</v>
      </c>
      <c r="C101" t="s">
        <v>178</v>
      </c>
      <c r="D101" t="s">
        <v>440</v>
      </c>
      <c r="E101">
        <v>13</v>
      </c>
      <c r="F101">
        <v>5.1792828685258963</v>
      </c>
      <c r="G101">
        <v>39</v>
      </c>
      <c r="H101">
        <v>13</v>
      </c>
      <c r="I101">
        <v>5.1792828685258963</v>
      </c>
      <c r="J101">
        <v>13</v>
      </c>
      <c r="K101">
        <v>5.1792828685258963</v>
      </c>
      <c r="L101">
        <v>31</v>
      </c>
      <c r="M101">
        <v>12.350597609561749</v>
      </c>
      <c r="N101">
        <v>251</v>
      </c>
    </row>
    <row r="102" spans="1:14" x14ac:dyDescent="0.2">
      <c r="A102" s="9"/>
      <c r="B102" t="s">
        <v>179</v>
      </c>
      <c r="C102" t="s">
        <v>180</v>
      </c>
      <c r="D102" t="s">
        <v>442</v>
      </c>
      <c r="E102">
        <v>21</v>
      </c>
      <c r="F102">
        <v>8.3665338645418323</v>
      </c>
      <c r="G102">
        <v>42</v>
      </c>
      <c r="H102">
        <v>27</v>
      </c>
      <c r="I102">
        <v>10.756972111553781</v>
      </c>
      <c r="J102">
        <v>17</v>
      </c>
      <c r="K102">
        <v>6.7729083665338639</v>
      </c>
      <c r="L102">
        <v>31</v>
      </c>
      <c r="M102">
        <v>12.350597609561749</v>
      </c>
      <c r="N102">
        <v>251</v>
      </c>
    </row>
    <row r="103" spans="1:14" x14ac:dyDescent="0.2">
      <c r="A103" s="9"/>
      <c r="B103" t="s">
        <v>181</v>
      </c>
      <c r="C103" t="s">
        <v>182</v>
      </c>
      <c r="D103" t="s">
        <v>444</v>
      </c>
      <c r="E103">
        <v>13</v>
      </c>
      <c r="F103">
        <v>5.1792828685258963</v>
      </c>
      <c r="G103">
        <v>39</v>
      </c>
      <c r="H103">
        <v>13</v>
      </c>
      <c r="I103">
        <v>5.1792828685258963</v>
      </c>
      <c r="J103">
        <v>13</v>
      </c>
      <c r="K103">
        <v>5.1792828685258963</v>
      </c>
      <c r="L103">
        <v>31</v>
      </c>
      <c r="M103">
        <v>12.350597609561749</v>
      </c>
      <c r="N103">
        <v>251</v>
      </c>
    </row>
    <row r="104" spans="1:14" x14ac:dyDescent="0.2">
      <c r="A104" s="9"/>
      <c r="B104" t="s">
        <v>183</v>
      </c>
      <c r="C104" t="s">
        <v>184</v>
      </c>
      <c r="D104" t="s">
        <v>440</v>
      </c>
      <c r="E104">
        <v>3</v>
      </c>
      <c r="F104">
        <v>1.1952191235059759</v>
      </c>
      <c r="G104">
        <v>41</v>
      </c>
      <c r="H104">
        <v>3</v>
      </c>
      <c r="I104">
        <v>1.1952191235059759</v>
      </c>
      <c r="J104">
        <v>3</v>
      </c>
      <c r="K104">
        <v>1.1952191235059759</v>
      </c>
      <c r="L104">
        <v>31</v>
      </c>
      <c r="M104">
        <v>12.350597609561749</v>
      </c>
      <c r="N104">
        <v>251</v>
      </c>
    </row>
    <row r="105" spans="1:14" x14ac:dyDescent="0.2">
      <c r="A105" s="9"/>
      <c r="B105" t="s">
        <v>185</v>
      </c>
      <c r="C105" t="s">
        <v>186</v>
      </c>
      <c r="D105" t="s">
        <v>442</v>
      </c>
      <c r="E105">
        <v>9</v>
      </c>
      <c r="F105">
        <v>3.5856573705179291</v>
      </c>
      <c r="G105">
        <v>41</v>
      </c>
      <c r="H105">
        <v>9</v>
      </c>
      <c r="I105">
        <v>3.5856573705179291</v>
      </c>
      <c r="J105">
        <v>9</v>
      </c>
      <c r="K105">
        <v>3.5856573705179291</v>
      </c>
      <c r="L105">
        <v>31</v>
      </c>
      <c r="M105">
        <v>12.350597609561749</v>
      </c>
      <c r="N105">
        <v>251</v>
      </c>
    </row>
    <row r="106" spans="1:14" x14ac:dyDescent="0.2">
      <c r="A106" s="9"/>
      <c r="B106" t="s">
        <v>187</v>
      </c>
      <c r="C106" t="s">
        <v>188</v>
      </c>
      <c r="D106" t="s">
        <v>440</v>
      </c>
      <c r="E106">
        <v>9</v>
      </c>
      <c r="F106">
        <v>3.5856573705179291</v>
      </c>
      <c r="G106">
        <v>43</v>
      </c>
      <c r="H106">
        <v>10</v>
      </c>
      <c r="I106">
        <v>3.9840637450199199</v>
      </c>
      <c r="J106">
        <v>10</v>
      </c>
      <c r="K106">
        <v>3.9840637450199199</v>
      </c>
      <c r="L106">
        <v>31</v>
      </c>
      <c r="M106">
        <v>12.350597609561749</v>
      </c>
      <c r="N106">
        <v>251</v>
      </c>
    </row>
    <row r="107" spans="1:14" x14ac:dyDescent="0.2">
      <c r="A107" s="9"/>
      <c r="B107" t="s">
        <v>189</v>
      </c>
      <c r="C107" t="s">
        <v>190</v>
      </c>
      <c r="D107" t="s">
        <v>440</v>
      </c>
      <c r="E107">
        <v>5</v>
      </c>
      <c r="F107">
        <v>1.9920318725099599</v>
      </c>
      <c r="G107">
        <v>30</v>
      </c>
      <c r="H107">
        <v>5</v>
      </c>
      <c r="I107">
        <v>1.9920318725099599</v>
      </c>
      <c r="J107">
        <v>5</v>
      </c>
      <c r="K107">
        <v>1.9920318725099599</v>
      </c>
      <c r="L107">
        <v>31</v>
      </c>
      <c r="M107">
        <v>12.350597609561749</v>
      </c>
      <c r="N107">
        <v>251</v>
      </c>
    </row>
    <row r="108" spans="1:14" x14ac:dyDescent="0.2">
      <c r="A108" s="9"/>
      <c r="B108" t="s">
        <v>191</v>
      </c>
      <c r="C108" t="s">
        <v>192</v>
      </c>
      <c r="D108" t="s">
        <v>441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9"/>
      <c r="B109" t="s">
        <v>193</v>
      </c>
      <c r="C109" t="s">
        <v>194</v>
      </c>
      <c r="D109" t="s">
        <v>442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9"/>
      <c r="B110" t="s">
        <v>195</v>
      </c>
      <c r="C110" t="s">
        <v>196</v>
      </c>
      <c r="D110" t="s">
        <v>444</v>
      </c>
      <c r="E110">
        <v>6</v>
      </c>
      <c r="F110">
        <v>2.3904382470119518</v>
      </c>
      <c r="G110">
        <v>40</v>
      </c>
      <c r="H110">
        <v>6</v>
      </c>
      <c r="I110">
        <v>2.3904382470119518</v>
      </c>
      <c r="J110">
        <v>6</v>
      </c>
      <c r="K110">
        <v>2.3904382470119518</v>
      </c>
      <c r="L110">
        <v>31</v>
      </c>
      <c r="M110">
        <v>12.350597609561749</v>
      </c>
      <c r="N110">
        <v>251</v>
      </c>
    </row>
    <row r="111" spans="1:14" x14ac:dyDescent="0.2">
      <c r="A111" s="9"/>
      <c r="B111" t="s">
        <v>197</v>
      </c>
      <c r="C111" t="s">
        <v>167</v>
      </c>
      <c r="D111" t="s">
        <v>440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78</v>
      </c>
      <c r="M111">
        <v>31.075697211155379</v>
      </c>
      <c r="N111">
        <v>251</v>
      </c>
    </row>
    <row r="112" spans="1:14" x14ac:dyDescent="0.2">
      <c r="A112" s="9"/>
      <c r="B112" t="s">
        <v>198</v>
      </c>
      <c r="C112" t="s">
        <v>199</v>
      </c>
      <c r="D112" t="s">
        <v>440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9"/>
      <c r="B113" t="s">
        <v>200</v>
      </c>
      <c r="C113" t="s">
        <v>201</v>
      </c>
      <c r="D113" t="s">
        <v>441</v>
      </c>
      <c r="E113">
        <v>2</v>
      </c>
      <c r="F113">
        <v>0.79681274900398402</v>
      </c>
      <c r="G113">
        <v>42</v>
      </c>
      <c r="H113">
        <v>2</v>
      </c>
      <c r="I113">
        <v>0.79681274900398402</v>
      </c>
      <c r="J113">
        <v>2</v>
      </c>
      <c r="K113">
        <v>0.79681274900398402</v>
      </c>
      <c r="L113">
        <v>31</v>
      </c>
      <c r="M113">
        <v>12.350597609561749</v>
      </c>
      <c r="N113">
        <v>251</v>
      </c>
    </row>
    <row r="114" spans="1:14" x14ac:dyDescent="0.2">
      <c r="A114" s="9"/>
      <c r="B114" t="s">
        <v>44</v>
      </c>
      <c r="C114" t="s">
        <v>202</v>
      </c>
      <c r="D114" t="s">
        <v>441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79</v>
      </c>
      <c r="M114">
        <v>31.474103585657371</v>
      </c>
      <c r="N114">
        <v>251</v>
      </c>
    </row>
    <row r="115" spans="1:14" x14ac:dyDescent="0.2">
      <c r="A115" s="9"/>
      <c r="B115" t="s">
        <v>127</v>
      </c>
      <c r="C115" t="s">
        <v>203</v>
      </c>
      <c r="D115" t="s">
        <v>444</v>
      </c>
      <c r="E115">
        <v>6</v>
      </c>
      <c r="F115">
        <v>2.3904382470119518</v>
      </c>
      <c r="G115">
        <v>27</v>
      </c>
      <c r="H115">
        <v>6</v>
      </c>
      <c r="I115">
        <v>2.3904382470119518</v>
      </c>
      <c r="J115">
        <v>6</v>
      </c>
      <c r="K115">
        <v>2.3904382470119518</v>
      </c>
      <c r="L115">
        <v>31</v>
      </c>
      <c r="M115">
        <v>12.350597609561749</v>
      </c>
      <c r="N115">
        <v>251</v>
      </c>
    </row>
    <row r="116" spans="1:14" x14ac:dyDescent="0.2">
      <c r="A116" s="9"/>
      <c r="B116" t="s">
        <v>204</v>
      </c>
      <c r="C116" t="s">
        <v>205</v>
      </c>
      <c r="D116" t="s">
        <v>440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79</v>
      </c>
      <c r="M116">
        <v>31.474103585657371</v>
      </c>
      <c r="N116">
        <v>251</v>
      </c>
    </row>
    <row r="117" spans="1:14" x14ac:dyDescent="0.2">
      <c r="A117" s="9"/>
      <c r="B117" t="s">
        <v>206</v>
      </c>
      <c r="C117" t="s">
        <v>207</v>
      </c>
      <c r="D117" t="s">
        <v>441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9"/>
      <c r="B118" t="s">
        <v>208</v>
      </c>
      <c r="C118" t="s">
        <v>209</v>
      </c>
      <c r="D118" t="s">
        <v>440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9"/>
      <c r="B119" t="s">
        <v>100</v>
      </c>
      <c r="C119" t="s">
        <v>210</v>
      </c>
      <c r="D119" t="s">
        <v>441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51</v>
      </c>
      <c r="M119">
        <v>20.31872509960159</v>
      </c>
      <c r="N119">
        <v>251</v>
      </c>
    </row>
    <row r="120" spans="1:14" x14ac:dyDescent="0.2">
      <c r="A120" s="9"/>
      <c r="B120" t="s">
        <v>211</v>
      </c>
      <c r="C120" t="s">
        <v>212</v>
      </c>
      <c r="D120" t="s">
        <v>440</v>
      </c>
      <c r="E120">
        <v>9</v>
      </c>
      <c r="F120">
        <v>3.5856573705179291</v>
      </c>
      <c r="G120">
        <v>46</v>
      </c>
      <c r="H120">
        <v>10</v>
      </c>
      <c r="I120">
        <v>3.9840637450199199</v>
      </c>
      <c r="J120">
        <v>10</v>
      </c>
      <c r="K120">
        <v>3.9840637450199199</v>
      </c>
      <c r="L120">
        <v>31</v>
      </c>
      <c r="M120">
        <v>12.350597609561749</v>
      </c>
      <c r="N120">
        <v>251</v>
      </c>
    </row>
    <row r="121" spans="1:14" x14ac:dyDescent="0.2">
      <c r="A121" s="9"/>
      <c r="B121" t="s">
        <v>144</v>
      </c>
      <c r="C121" t="s">
        <v>213</v>
      </c>
      <c r="D121" t="s">
        <v>442</v>
      </c>
      <c r="E121">
        <v>1</v>
      </c>
      <c r="F121">
        <v>0.39840637450199201</v>
      </c>
      <c r="G121">
        <v>28</v>
      </c>
      <c r="H121">
        <v>1</v>
      </c>
      <c r="I121">
        <v>0.39840637450199201</v>
      </c>
      <c r="J121">
        <v>1</v>
      </c>
      <c r="K121">
        <v>0.39840637450199201</v>
      </c>
      <c r="L121">
        <v>31</v>
      </c>
      <c r="M121">
        <v>12.350597609561749</v>
      </c>
      <c r="N121">
        <v>251</v>
      </c>
    </row>
    <row r="122" spans="1:14" x14ac:dyDescent="0.2">
      <c r="A122" s="9"/>
      <c r="B122" t="s">
        <v>104</v>
      </c>
      <c r="C122" t="s">
        <v>214</v>
      </c>
      <c r="D122" t="s">
        <v>441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9"/>
      <c r="B123" t="s">
        <v>215</v>
      </c>
      <c r="C123" t="s">
        <v>216</v>
      </c>
      <c r="D123" t="s">
        <v>441</v>
      </c>
      <c r="E123">
        <v>2</v>
      </c>
      <c r="F123">
        <v>0.79681274900398402</v>
      </c>
      <c r="G123">
        <v>41</v>
      </c>
      <c r="H123">
        <v>2</v>
      </c>
      <c r="I123">
        <v>0.79681274900398402</v>
      </c>
      <c r="J123">
        <v>2</v>
      </c>
      <c r="K123">
        <v>0.79681274900398402</v>
      </c>
      <c r="L123">
        <v>31</v>
      </c>
      <c r="M123">
        <v>12.350597609561749</v>
      </c>
      <c r="N123">
        <v>251</v>
      </c>
    </row>
    <row r="124" spans="1:14" x14ac:dyDescent="0.2">
      <c r="A124" s="9"/>
      <c r="B124" t="s">
        <v>217</v>
      </c>
      <c r="C124" t="s">
        <v>218</v>
      </c>
      <c r="D124" t="s">
        <v>440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9"/>
      <c r="B125" t="s">
        <v>153</v>
      </c>
      <c r="C125" t="s">
        <v>219</v>
      </c>
      <c r="D125" t="s">
        <v>441</v>
      </c>
      <c r="E125">
        <v>2</v>
      </c>
      <c r="F125">
        <v>0.79681274900398402</v>
      </c>
      <c r="G125">
        <v>9</v>
      </c>
      <c r="H125">
        <v>2</v>
      </c>
      <c r="I125">
        <v>0.79681274900398402</v>
      </c>
      <c r="J125">
        <v>2</v>
      </c>
      <c r="K125">
        <v>0.79681274900398402</v>
      </c>
      <c r="L125">
        <v>51</v>
      </c>
      <c r="M125">
        <v>20.31872509960159</v>
      </c>
      <c r="N125">
        <v>251</v>
      </c>
    </row>
    <row r="126" spans="1:14" x14ac:dyDescent="0.2">
      <c r="A126" s="9"/>
      <c r="B126" t="s">
        <v>220</v>
      </c>
      <c r="C126" t="s">
        <v>221</v>
      </c>
      <c r="D126" t="s">
        <v>440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36</v>
      </c>
      <c r="M126">
        <v>14.342629482071709</v>
      </c>
      <c r="N126">
        <v>251</v>
      </c>
    </row>
    <row r="127" spans="1:14" x14ac:dyDescent="0.2">
      <c r="A127" s="9"/>
      <c r="B127" t="s">
        <v>222</v>
      </c>
      <c r="C127" t="s">
        <v>223</v>
      </c>
      <c r="D127" t="s">
        <v>441</v>
      </c>
      <c r="E127">
        <v>2</v>
      </c>
      <c r="F127">
        <v>0.79681274900398402</v>
      </c>
      <c r="G127">
        <v>42</v>
      </c>
      <c r="H127">
        <v>2</v>
      </c>
      <c r="I127">
        <v>0.79681274900398402</v>
      </c>
      <c r="J127">
        <v>2</v>
      </c>
      <c r="K127">
        <v>0.79681274900398402</v>
      </c>
      <c r="L127">
        <v>31</v>
      </c>
      <c r="M127">
        <v>12.350597609561749</v>
      </c>
      <c r="N127">
        <v>251</v>
      </c>
    </row>
    <row r="128" spans="1:14" x14ac:dyDescent="0.2">
      <c r="A128" s="9"/>
      <c r="B128" t="s">
        <v>224</v>
      </c>
      <c r="C128" t="s">
        <v>225</v>
      </c>
      <c r="D128" t="s">
        <v>440</v>
      </c>
      <c r="E128">
        <v>9</v>
      </c>
      <c r="F128">
        <v>3.5856573705179291</v>
      </c>
      <c r="G128">
        <v>34</v>
      </c>
      <c r="H128">
        <v>9</v>
      </c>
      <c r="I128">
        <v>3.5856573705179291</v>
      </c>
      <c r="J128">
        <v>9</v>
      </c>
      <c r="K128">
        <v>3.5856573705179291</v>
      </c>
      <c r="L128">
        <v>31</v>
      </c>
      <c r="M128">
        <v>12.350597609561749</v>
      </c>
      <c r="N128">
        <v>251</v>
      </c>
    </row>
    <row r="129" spans="1:14" x14ac:dyDescent="0.2">
      <c r="A129" s="9"/>
      <c r="B129" t="s">
        <v>226</v>
      </c>
      <c r="C129" t="s">
        <v>227</v>
      </c>
      <c r="D129" t="s">
        <v>441</v>
      </c>
      <c r="E129">
        <v>3</v>
      </c>
      <c r="F129">
        <v>1.1952191235059759</v>
      </c>
      <c r="G129">
        <v>43</v>
      </c>
      <c r="H129">
        <v>3</v>
      </c>
      <c r="I129">
        <v>1.1952191235059759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9"/>
      <c r="B130" t="s">
        <v>228</v>
      </c>
      <c r="C130" t="s">
        <v>229</v>
      </c>
      <c r="D130" t="s">
        <v>444</v>
      </c>
      <c r="E130">
        <v>9</v>
      </c>
      <c r="F130">
        <v>3.5856573705179291</v>
      </c>
      <c r="G130">
        <v>34</v>
      </c>
      <c r="H130">
        <v>9</v>
      </c>
      <c r="I130">
        <v>3.5856573705179291</v>
      </c>
      <c r="J130">
        <v>9</v>
      </c>
      <c r="K130">
        <v>3.5856573705179291</v>
      </c>
      <c r="L130">
        <v>31</v>
      </c>
      <c r="M130">
        <v>12.350597609561749</v>
      </c>
      <c r="N130">
        <v>251</v>
      </c>
    </row>
    <row r="131" spans="1:14" x14ac:dyDescent="0.2">
      <c r="A131" s="9"/>
      <c r="B131" t="s">
        <v>230</v>
      </c>
      <c r="C131" t="s">
        <v>231</v>
      </c>
      <c r="D131" t="s">
        <v>442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9"/>
      <c r="B132" t="s">
        <v>232</v>
      </c>
      <c r="C132" t="s">
        <v>233</v>
      </c>
      <c r="D132" t="s">
        <v>440</v>
      </c>
      <c r="E132">
        <v>11</v>
      </c>
      <c r="F132">
        <v>4.3824701195219129</v>
      </c>
      <c r="G132">
        <v>43</v>
      </c>
      <c r="H132">
        <v>12</v>
      </c>
      <c r="I132">
        <v>4.7808764940239046</v>
      </c>
      <c r="J132">
        <v>12</v>
      </c>
      <c r="K132">
        <v>4.7808764940239046</v>
      </c>
      <c r="L132">
        <v>31</v>
      </c>
      <c r="M132">
        <v>12.350597609561749</v>
      </c>
      <c r="N132">
        <v>251</v>
      </c>
    </row>
    <row r="133" spans="1:14" x14ac:dyDescent="0.2">
      <c r="A133" s="9"/>
      <c r="B133" t="s">
        <v>83</v>
      </c>
      <c r="C133" t="s">
        <v>234</v>
      </c>
      <c r="D133" t="s">
        <v>440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9"/>
      <c r="B134" t="s">
        <v>235</v>
      </c>
      <c r="C134" t="s">
        <v>236</v>
      </c>
      <c r="D134" t="s">
        <v>441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9"/>
      <c r="B135" t="s">
        <v>237</v>
      </c>
      <c r="C135" t="s">
        <v>238</v>
      </c>
      <c r="D135" t="s">
        <v>441</v>
      </c>
      <c r="E135">
        <v>2</v>
      </c>
      <c r="F135">
        <v>0.79681274900398402</v>
      </c>
      <c r="G135">
        <v>42</v>
      </c>
      <c r="H135">
        <v>2</v>
      </c>
      <c r="I135">
        <v>0.79681274900398402</v>
      </c>
      <c r="J135">
        <v>2</v>
      </c>
      <c r="K135">
        <v>0.79681274900398402</v>
      </c>
      <c r="L135">
        <v>31</v>
      </c>
      <c r="M135">
        <v>12.350597609561749</v>
      </c>
      <c r="N135">
        <v>251</v>
      </c>
    </row>
    <row r="136" spans="1:14" x14ac:dyDescent="0.2">
      <c r="A136" s="9"/>
      <c r="B136" t="s">
        <v>239</v>
      </c>
      <c r="C136" t="s">
        <v>240</v>
      </c>
      <c r="D136" t="s">
        <v>444</v>
      </c>
      <c r="E136">
        <v>6</v>
      </c>
      <c r="F136">
        <v>2.3904382470119518</v>
      </c>
      <c r="G136">
        <v>43</v>
      </c>
      <c r="H136">
        <v>6</v>
      </c>
      <c r="I136">
        <v>2.3904382470119518</v>
      </c>
      <c r="J136">
        <v>6</v>
      </c>
      <c r="K136">
        <v>2.3904382470119518</v>
      </c>
      <c r="L136">
        <v>31</v>
      </c>
      <c r="M136">
        <v>12.350597609561749</v>
      </c>
      <c r="N136">
        <v>251</v>
      </c>
    </row>
    <row r="137" spans="1:14" x14ac:dyDescent="0.2">
      <c r="A137" s="9"/>
      <c r="B137" t="s">
        <v>241</v>
      </c>
      <c r="C137" t="s">
        <v>242</v>
      </c>
      <c r="D137" t="s">
        <v>442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9"/>
      <c r="B138" t="s">
        <v>243</v>
      </c>
      <c r="C138" t="s">
        <v>244</v>
      </c>
      <c r="D138" t="s">
        <v>441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36</v>
      </c>
      <c r="M138">
        <v>14.342629482071709</v>
      </c>
      <c r="N138">
        <v>251</v>
      </c>
    </row>
    <row r="139" spans="1:14" x14ac:dyDescent="0.2">
      <c r="A139" s="9"/>
      <c r="B139" t="s">
        <v>245</v>
      </c>
      <c r="C139" t="s">
        <v>216</v>
      </c>
      <c r="D139" t="s">
        <v>441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9"/>
      <c r="B140" t="s">
        <v>86</v>
      </c>
      <c r="C140" t="s">
        <v>246</v>
      </c>
      <c r="D140" t="s">
        <v>444</v>
      </c>
      <c r="E140">
        <v>9</v>
      </c>
      <c r="F140">
        <v>3.5856573705179291</v>
      </c>
      <c r="G140">
        <v>42</v>
      </c>
      <c r="H140">
        <v>9</v>
      </c>
      <c r="I140">
        <v>3.5856573705179291</v>
      </c>
      <c r="J140">
        <v>9</v>
      </c>
      <c r="K140">
        <v>3.5856573705179291</v>
      </c>
      <c r="L140">
        <v>31</v>
      </c>
      <c r="M140">
        <v>12.350597609561749</v>
      </c>
      <c r="N140">
        <v>251</v>
      </c>
    </row>
    <row r="141" spans="1:14" x14ac:dyDescent="0.2">
      <c r="A141" s="9"/>
      <c r="B141" t="s">
        <v>247</v>
      </c>
      <c r="C141" t="s">
        <v>223</v>
      </c>
      <c r="D141" t="s">
        <v>441</v>
      </c>
      <c r="E141">
        <v>1</v>
      </c>
      <c r="F141">
        <v>0.39840637450199201</v>
      </c>
      <c r="G141">
        <v>42</v>
      </c>
      <c r="H141">
        <v>2</v>
      </c>
      <c r="I141">
        <v>0.79681274900398402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9" t="s">
        <v>248</v>
      </c>
      <c r="B142" t="s">
        <v>249</v>
      </c>
      <c r="C142" t="s">
        <v>250</v>
      </c>
      <c r="D142" t="s">
        <v>440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9"/>
      <c r="B143" t="s">
        <v>251</v>
      </c>
      <c r="C143" t="s">
        <v>252</v>
      </c>
      <c r="D143" t="s">
        <v>441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9"/>
      <c r="B144" t="s">
        <v>253</v>
      </c>
      <c r="C144" t="s">
        <v>254</v>
      </c>
      <c r="D144" t="s">
        <v>442</v>
      </c>
      <c r="E144">
        <v>93</v>
      </c>
      <c r="F144">
        <v>9.6273291925465845</v>
      </c>
      <c r="G144">
        <v>116</v>
      </c>
      <c r="H144">
        <v>104</v>
      </c>
      <c r="I144">
        <v>10.76604554865424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9"/>
      <c r="B145" t="s">
        <v>255</v>
      </c>
      <c r="C145" t="s">
        <v>256</v>
      </c>
      <c r="D145" t="s">
        <v>440</v>
      </c>
      <c r="E145">
        <v>2</v>
      </c>
      <c r="F145">
        <v>0.20703933747412009</v>
      </c>
      <c r="G145">
        <v>114</v>
      </c>
      <c r="H145">
        <v>3</v>
      </c>
      <c r="I145">
        <v>0.3105590062111801</v>
      </c>
      <c r="J145">
        <v>4</v>
      </c>
      <c r="K145">
        <v>0.41407867494824019</v>
      </c>
      <c r="L145">
        <v>105</v>
      </c>
      <c r="M145">
        <v>10.869565217391299</v>
      </c>
      <c r="N145">
        <v>966</v>
      </c>
    </row>
    <row r="146" spans="1:14" x14ac:dyDescent="0.2">
      <c r="A146" s="9"/>
      <c r="B146" t="s">
        <v>257</v>
      </c>
      <c r="C146" t="s">
        <v>258</v>
      </c>
      <c r="D146" t="s">
        <v>443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9"/>
      <c r="B147" t="s">
        <v>259</v>
      </c>
      <c r="C147" t="s">
        <v>260</v>
      </c>
      <c r="D147" t="s">
        <v>441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124</v>
      </c>
      <c r="M147">
        <v>12.83643892339545</v>
      </c>
      <c r="N147">
        <v>966</v>
      </c>
    </row>
    <row r="148" spans="1:14" x14ac:dyDescent="0.2">
      <c r="A148" s="9"/>
      <c r="B148" t="s">
        <v>261</v>
      </c>
      <c r="C148" t="s">
        <v>262</v>
      </c>
      <c r="D148" t="s">
        <v>443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9"/>
      <c r="B149" t="s">
        <v>263</v>
      </c>
      <c r="C149" t="s">
        <v>264</v>
      </c>
      <c r="D149" t="s">
        <v>440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3</v>
      </c>
      <c r="K149">
        <v>0.3105590062111801</v>
      </c>
      <c r="L149">
        <v>30</v>
      </c>
      <c r="M149">
        <v>3.1055900621118009</v>
      </c>
      <c r="N149">
        <v>966</v>
      </c>
    </row>
    <row r="150" spans="1:14" x14ac:dyDescent="0.2">
      <c r="A150" s="9"/>
      <c r="B150" t="s">
        <v>265</v>
      </c>
      <c r="C150" t="s">
        <v>264</v>
      </c>
      <c r="D150" t="s">
        <v>440</v>
      </c>
      <c r="E150">
        <v>2</v>
      </c>
      <c r="F150">
        <v>0.20703933747412009</v>
      </c>
      <c r="G150">
        <v>212</v>
      </c>
      <c r="H150">
        <v>2</v>
      </c>
      <c r="I150">
        <v>0.20703933747412009</v>
      </c>
      <c r="J150">
        <v>42</v>
      </c>
      <c r="K150">
        <v>4.3478260869565224</v>
      </c>
      <c r="L150">
        <v>30</v>
      </c>
      <c r="M150">
        <v>3.1055900621118009</v>
      </c>
      <c r="N150">
        <v>966</v>
      </c>
    </row>
    <row r="151" spans="1:14" x14ac:dyDescent="0.2">
      <c r="A151" s="9"/>
      <c r="B151" t="s">
        <v>266</v>
      </c>
      <c r="C151" t="s">
        <v>267</v>
      </c>
      <c r="D151" t="s">
        <v>444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5</v>
      </c>
      <c r="K151">
        <v>0.51759834368530022</v>
      </c>
      <c r="L151">
        <v>25</v>
      </c>
      <c r="M151">
        <v>2.5879917184265011</v>
      </c>
      <c r="N151">
        <v>966</v>
      </c>
    </row>
    <row r="152" spans="1:14" x14ac:dyDescent="0.2">
      <c r="A152" s="9"/>
      <c r="B152" t="s">
        <v>268</v>
      </c>
      <c r="C152" t="s">
        <v>269</v>
      </c>
      <c r="D152" t="s">
        <v>441</v>
      </c>
      <c r="E152">
        <v>1</v>
      </c>
      <c r="F152">
        <v>0.10351966873706001</v>
      </c>
      <c r="G152">
        <v>51</v>
      </c>
      <c r="H152">
        <v>1</v>
      </c>
      <c r="I152">
        <v>0.10351966873706001</v>
      </c>
      <c r="J152">
        <v>1</v>
      </c>
      <c r="K152">
        <v>0.10351966873706001</v>
      </c>
      <c r="L152">
        <v>86</v>
      </c>
      <c r="M152">
        <v>8.9026915113871627</v>
      </c>
      <c r="N152">
        <v>966</v>
      </c>
    </row>
    <row r="153" spans="1:14" x14ac:dyDescent="0.2">
      <c r="A153" s="9"/>
      <c r="B153" t="s">
        <v>270</v>
      </c>
      <c r="C153" t="s">
        <v>271</v>
      </c>
      <c r="D153" t="s">
        <v>440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9"/>
      <c r="B154" t="s">
        <v>272</v>
      </c>
      <c r="C154" t="s">
        <v>250</v>
      </c>
      <c r="D154" t="s">
        <v>440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2</v>
      </c>
      <c r="K154">
        <v>0.20703933747412009</v>
      </c>
      <c r="L154">
        <v>30</v>
      </c>
      <c r="M154">
        <v>3.1055900621118009</v>
      </c>
      <c r="N154">
        <v>966</v>
      </c>
    </row>
    <row r="155" spans="1:14" x14ac:dyDescent="0.2">
      <c r="A155" s="9"/>
      <c r="B155" t="s">
        <v>273</v>
      </c>
      <c r="C155" t="s">
        <v>274</v>
      </c>
      <c r="D155" t="s">
        <v>440</v>
      </c>
      <c r="E155">
        <v>5</v>
      </c>
      <c r="F155">
        <v>0.51759834368530022</v>
      </c>
      <c r="G155">
        <v>284</v>
      </c>
      <c r="H155">
        <v>8</v>
      </c>
      <c r="I155">
        <v>0.82815734989648038</v>
      </c>
      <c r="J155">
        <v>173</v>
      </c>
      <c r="K155">
        <v>17.90890269151139</v>
      </c>
      <c r="L155">
        <v>197</v>
      </c>
      <c r="M155">
        <v>20.39337474120083</v>
      </c>
      <c r="N155">
        <v>966</v>
      </c>
    </row>
    <row r="156" spans="1:14" x14ac:dyDescent="0.2">
      <c r="A156" s="9"/>
      <c r="B156" t="s">
        <v>275</v>
      </c>
      <c r="C156" t="s">
        <v>264</v>
      </c>
      <c r="D156" t="s">
        <v>440</v>
      </c>
      <c r="E156">
        <v>3</v>
      </c>
      <c r="F156">
        <v>0.3105590062111801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9"/>
      <c r="B157" t="s">
        <v>276</v>
      </c>
      <c r="C157" t="s">
        <v>277</v>
      </c>
      <c r="D157" t="s">
        <v>441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9"/>
      <c r="B158" t="s">
        <v>278</v>
      </c>
      <c r="C158" t="s">
        <v>267</v>
      </c>
      <c r="D158" t="s">
        <v>444</v>
      </c>
      <c r="E158">
        <v>4</v>
      </c>
      <c r="F158">
        <v>0.41407867494824019</v>
      </c>
      <c r="G158">
        <v>41</v>
      </c>
      <c r="H158">
        <v>4</v>
      </c>
      <c r="I158">
        <v>0.41407867494824019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9"/>
      <c r="B159" t="s">
        <v>279</v>
      </c>
      <c r="C159" t="s">
        <v>280</v>
      </c>
      <c r="D159" t="s">
        <v>441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9"/>
      <c r="B160" t="s">
        <v>281</v>
      </c>
      <c r="C160" t="s">
        <v>282</v>
      </c>
      <c r="D160" t="s">
        <v>441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9"/>
      <c r="B161" t="s">
        <v>283</v>
      </c>
      <c r="C161" t="s">
        <v>284</v>
      </c>
      <c r="D161" t="s">
        <v>441</v>
      </c>
      <c r="E161">
        <v>4</v>
      </c>
      <c r="F161">
        <v>0.41407867494824019</v>
      </c>
      <c r="G161">
        <v>284</v>
      </c>
      <c r="H161">
        <v>5</v>
      </c>
      <c r="I161">
        <v>0.51759834368530022</v>
      </c>
      <c r="J161">
        <v>39</v>
      </c>
      <c r="K161">
        <v>4.0372670807453419</v>
      </c>
      <c r="L161">
        <v>197</v>
      </c>
      <c r="M161">
        <v>20.39337474120083</v>
      </c>
      <c r="N161">
        <v>966</v>
      </c>
    </row>
    <row r="162" spans="1:14" x14ac:dyDescent="0.2">
      <c r="A162" s="9"/>
      <c r="B162" t="s">
        <v>285</v>
      </c>
      <c r="C162" t="s">
        <v>286</v>
      </c>
      <c r="D162" s="12" t="s">
        <v>440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9"/>
      <c r="B163" t="s">
        <v>287</v>
      </c>
      <c r="C163" t="s">
        <v>288</v>
      </c>
      <c r="D163" t="s">
        <v>440</v>
      </c>
      <c r="E163">
        <v>1</v>
      </c>
      <c r="F163">
        <v>0.10341261633919339</v>
      </c>
      <c r="G163">
        <v>15</v>
      </c>
      <c r="H163">
        <v>1</v>
      </c>
      <c r="I163">
        <v>0.10341261633919339</v>
      </c>
      <c r="J163">
        <v>2</v>
      </c>
      <c r="K163">
        <v>0.20682523267838679</v>
      </c>
      <c r="L163">
        <v>95</v>
      </c>
      <c r="M163">
        <v>9.8241985522233719</v>
      </c>
      <c r="N163">
        <v>967</v>
      </c>
    </row>
    <row r="164" spans="1:14" x14ac:dyDescent="0.2">
      <c r="A164" s="9"/>
      <c r="B164" t="s">
        <v>289</v>
      </c>
      <c r="C164" t="s">
        <v>290</v>
      </c>
      <c r="D164" t="s">
        <v>441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13</v>
      </c>
      <c r="K164">
        <v>1.34575569358178</v>
      </c>
      <c r="L164">
        <v>17</v>
      </c>
      <c r="M164">
        <v>1.7598343685300211</v>
      </c>
      <c r="N164">
        <v>966</v>
      </c>
    </row>
    <row r="165" spans="1:14" x14ac:dyDescent="0.2">
      <c r="A165" s="9"/>
      <c r="B165" t="s">
        <v>291</v>
      </c>
      <c r="C165" t="s">
        <v>292</v>
      </c>
      <c r="D165" t="s">
        <v>441</v>
      </c>
      <c r="E165">
        <v>1</v>
      </c>
      <c r="F165">
        <v>0.10351966873706001</v>
      </c>
      <c r="G165">
        <v>220</v>
      </c>
      <c r="H165">
        <v>1</v>
      </c>
      <c r="I165">
        <v>0.10351966873706001</v>
      </c>
      <c r="J165">
        <v>1</v>
      </c>
      <c r="K165">
        <v>0.10351966873706001</v>
      </c>
      <c r="L165">
        <v>62</v>
      </c>
      <c r="M165">
        <v>6.4182194616977233</v>
      </c>
      <c r="N165">
        <v>966</v>
      </c>
    </row>
    <row r="166" spans="1:14" x14ac:dyDescent="0.2">
      <c r="A166" s="9"/>
      <c r="B166" t="s">
        <v>293</v>
      </c>
      <c r="C166" t="s">
        <v>250</v>
      </c>
      <c r="D166" t="s">
        <v>440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2</v>
      </c>
      <c r="K166">
        <v>0.20703933747412009</v>
      </c>
      <c r="L166">
        <v>30</v>
      </c>
      <c r="M166">
        <v>3.1055900621118009</v>
      </c>
      <c r="N166">
        <v>966</v>
      </c>
    </row>
    <row r="167" spans="1:14" x14ac:dyDescent="0.2">
      <c r="A167" s="9"/>
      <c r="B167" t="s">
        <v>294</v>
      </c>
      <c r="C167" t="s">
        <v>295</v>
      </c>
      <c r="D167" t="s">
        <v>440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9"/>
      <c r="B168" t="s">
        <v>296</v>
      </c>
      <c r="C168" t="s">
        <v>297</v>
      </c>
      <c r="D168" t="s">
        <v>443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2</v>
      </c>
      <c r="K168">
        <v>0.20703933747412009</v>
      </c>
      <c r="L168">
        <v>118</v>
      </c>
      <c r="M168">
        <v>12.215320910973089</v>
      </c>
      <c r="N168">
        <v>966</v>
      </c>
    </row>
    <row r="169" spans="1:14" x14ac:dyDescent="0.2">
      <c r="A169" s="9"/>
      <c r="B169" t="s">
        <v>298</v>
      </c>
      <c r="C169" t="s">
        <v>299</v>
      </c>
      <c r="D169" t="s">
        <v>440</v>
      </c>
      <c r="E169">
        <v>37</v>
      </c>
      <c r="F169">
        <v>3.8302277432712222</v>
      </c>
      <c r="G169">
        <v>154</v>
      </c>
      <c r="H169">
        <v>39</v>
      </c>
      <c r="I169">
        <v>4.0372670807453419</v>
      </c>
      <c r="J169">
        <v>27</v>
      </c>
      <c r="K169">
        <v>2.7950310559006208</v>
      </c>
      <c r="L169">
        <v>73</v>
      </c>
      <c r="M169">
        <v>7.5569358178053827</v>
      </c>
      <c r="N169">
        <v>966</v>
      </c>
    </row>
    <row r="170" spans="1:14" x14ac:dyDescent="0.2">
      <c r="A170" s="9"/>
      <c r="B170" t="s">
        <v>300</v>
      </c>
      <c r="C170" t="s">
        <v>250</v>
      </c>
      <c r="D170" t="s">
        <v>440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5</v>
      </c>
      <c r="K170">
        <v>0.51759834368530022</v>
      </c>
      <c r="L170">
        <v>224</v>
      </c>
      <c r="M170">
        <v>23.188405797101449</v>
      </c>
      <c r="N170">
        <v>966</v>
      </c>
    </row>
    <row r="171" spans="1:14" x14ac:dyDescent="0.2">
      <c r="A171" s="9"/>
      <c r="B171" t="s">
        <v>301</v>
      </c>
      <c r="C171" t="s">
        <v>250</v>
      </c>
      <c r="D171" t="s">
        <v>440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9"/>
      <c r="B172" t="s">
        <v>302</v>
      </c>
      <c r="C172" t="s">
        <v>271</v>
      </c>
      <c r="D172" t="s">
        <v>440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9"/>
      <c r="B173" t="s">
        <v>303</v>
      </c>
      <c r="C173" t="s">
        <v>304</v>
      </c>
      <c r="D173" t="s">
        <v>443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9</v>
      </c>
      <c r="K173">
        <v>0.93167701863354035</v>
      </c>
      <c r="L173">
        <v>31</v>
      </c>
      <c r="M173">
        <v>3.2091097308488621</v>
      </c>
      <c r="N173">
        <v>966</v>
      </c>
    </row>
    <row r="174" spans="1:14" x14ac:dyDescent="0.2">
      <c r="A174" s="9"/>
      <c r="B174" t="s">
        <v>305</v>
      </c>
      <c r="C174" t="s">
        <v>306</v>
      </c>
      <c r="D174" t="s">
        <v>442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9"/>
      <c r="B175" t="s">
        <v>307</v>
      </c>
      <c r="C175" t="s">
        <v>308</v>
      </c>
      <c r="D175" t="s">
        <v>441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9"/>
      <c r="B176" t="s">
        <v>309</v>
      </c>
      <c r="C176" t="s">
        <v>310</v>
      </c>
      <c r="D176" t="s">
        <v>440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9"/>
      <c r="B177" t="s">
        <v>311</v>
      </c>
      <c r="C177" t="s">
        <v>312</v>
      </c>
      <c r="D177" t="s">
        <v>441</v>
      </c>
      <c r="E177">
        <v>5</v>
      </c>
      <c r="F177">
        <v>0.51759834368530022</v>
      </c>
      <c r="G177">
        <v>54</v>
      </c>
      <c r="H177">
        <v>7</v>
      </c>
      <c r="I177">
        <v>0.72463768115942029</v>
      </c>
      <c r="J177">
        <v>9</v>
      </c>
      <c r="K177">
        <v>0.93167701863354035</v>
      </c>
      <c r="L177">
        <v>30</v>
      </c>
      <c r="M177">
        <v>3.1055900621118009</v>
      </c>
      <c r="N177">
        <v>966</v>
      </c>
    </row>
    <row r="178" spans="1:14" x14ac:dyDescent="0.2">
      <c r="A178" s="9"/>
      <c r="B178" t="s">
        <v>313</v>
      </c>
      <c r="C178" t="s">
        <v>314</v>
      </c>
      <c r="D178" t="s">
        <v>443</v>
      </c>
      <c r="E178">
        <v>9</v>
      </c>
      <c r="F178">
        <v>0.93167701863354035</v>
      </c>
      <c r="G178">
        <v>41</v>
      </c>
      <c r="H178">
        <v>11</v>
      </c>
      <c r="I178">
        <v>1.1387163561076601</v>
      </c>
      <c r="J178">
        <v>6</v>
      </c>
      <c r="K178">
        <v>0.6211180124223602</v>
      </c>
      <c r="L178">
        <v>178</v>
      </c>
      <c r="M178">
        <v>18.42650103519669</v>
      </c>
      <c r="N178">
        <v>966</v>
      </c>
    </row>
    <row r="179" spans="1:14" x14ac:dyDescent="0.2">
      <c r="A179" s="9"/>
      <c r="B179" t="s">
        <v>315</v>
      </c>
      <c r="C179" t="s">
        <v>316</v>
      </c>
      <c r="D179" t="s">
        <v>441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9"/>
      <c r="B180" t="s">
        <v>317</v>
      </c>
      <c r="C180" t="s">
        <v>318</v>
      </c>
      <c r="D180" t="s">
        <v>443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9"/>
      <c r="B181" t="s">
        <v>319</v>
      </c>
      <c r="C181" t="s">
        <v>250</v>
      </c>
      <c r="D181" t="s">
        <v>440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2</v>
      </c>
      <c r="K181">
        <v>0.20703933747412009</v>
      </c>
      <c r="L181">
        <v>30</v>
      </c>
      <c r="M181">
        <v>3.1055900621118009</v>
      </c>
      <c r="N181">
        <v>966</v>
      </c>
    </row>
    <row r="182" spans="1:14" x14ac:dyDescent="0.2">
      <c r="A182" s="9"/>
      <c r="B182" t="s">
        <v>320</v>
      </c>
      <c r="C182" t="s">
        <v>321</v>
      </c>
      <c r="D182" t="s">
        <v>441</v>
      </c>
      <c r="E182">
        <v>1</v>
      </c>
      <c r="F182">
        <v>0.10351966873706001</v>
      </c>
      <c r="G182">
        <v>56</v>
      </c>
      <c r="H182">
        <v>1</v>
      </c>
      <c r="I182">
        <v>0.10351966873706001</v>
      </c>
      <c r="J182">
        <v>4</v>
      </c>
      <c r="K182">
        <v>0.41407867494824019</v>
      </c>
      <c r="L182">
        <v>31</v>
      </c>
      <c r="M182">
        <v>3.2091097308488621</v>
      </c>
      <c r="N182">
        <v>966</v>
      </c>
    </row>
    <row r="183" spans="1:14" x14ac:dyDescent="0.2">
      <c r="A183" s="9"/>
      <c r="B183" t="s">
        <v>322</v>
      </c>
      <c r="C183" t="s">
        <v>323</v>
      </c>
      <c r="D183" t="s">
        <v>440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9"/>
      <c r="B184" t="s">
        <v>324</v>
      </c>
      <c r="C184" t="s">
        <v>325</v>
      </c>
      <c r="D184" t="s">
        <v>440</v>
      </c>
      <c r="E184">
        <v>2</v>
      </c>
      <c r="F184">
        <v>0.20703933747412009</v>
      </c>
      <c r="G184">
        <v>222</v>
      </c>
      <c r="H184">
        <v>4</v>
      </c>
      <c r="I184">
        <v>0.41407867494824019</v>
      </c>
      <c r="J184">
        <v>8</v>
      </c>
      <c r="K184">
        <v>0.82815734989648038</v>
      </c>
      <c r="L184">
        <v>62</v>
      </c>
      <c r="M184">
        <v>6.4182194616977233</v>
      </c>
      <c r="N184">
        <v>966</v>
      </c>
    </row>
    <row r="185" spans="1:14" x14ac:dyDescent="0.2">
      <c r="A185" s="9"/>
      <c r="B185" t="s">
        <v>326</v>
      </c>
      <c r="C185" t="s">
        <v>327</v>
      </c>
      <c r="D185" t="s">
        <v>441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9"/>
      <c r="B186" t="s">
        <v>328</v>
      </c>
      <c r="C186" t="s">
        <v>284</v>
      </c>
      <c r="D186" t="s">
        <v>441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9"/>
      <c r="B187" t="s">
        <v>329</v>
      </c>
      <c r="C187" t="s">
        <v>269</v>
      </c>
      <c r="D187" t="s">
        <v>441</v>
      </c>
      <c r="E187">
        <v>1</v>
      </c>
      <c r="F187">
        <v>0.10351966873706001</v>
      </c>
      <c r="G187">
        <v>98</v>
      </c>
      <c r="H187">
        <v>1</v>
      </c>
      <c r="I187">
        <v>0.10351966873706001</v>
      </c>
      <c r="J187">
        <v>1</v>
      </c>
      <c r="K187">
        <v>0.10351966873706001</v>
      </c>
      <c r="L187">
        <v>86</v>
      </c>
      <c r="M187">
        <v>8.9026915113871627</v>
      </c>
      <c r="N187">
        <v>966</v>
      </c>
    </row>
    <row r="188" spans="1:14" x14ac:dyDescent="0.2">
      <c r="A188" s="9"/>
      <c r="B188" t="s">
        <v>330</v>
      </c>
      <c r="C188" t="s">
        <v>331</v>
      </c>
      <c r="D188" t="s">
        <v>442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3</v>
      </c>
      <c r="K188">
        <v>0.3105590062111801</v>
      </c>
      <c r="L188">
        <v>31</v>
      </c>
      <c r="M188">
        <v>3.2091097308488621</v>
      </c>
      <c r="N188">
        <v>966</v>
      </c>
    </row>
    <row r="189" spans="1:14" x14ac:dyDescent="0.2">
      <c r="A189" s="9"/>
      <c r="B189" t="s">
        <v>332</v>
      </c>
      <c r="C189" t="s">
        <v>333</v>
      </c>
      <c r="D189" t="s">
        <v>441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9"/>
      <c r="B190" t="s">
        <v>334</v>
      </c>
      <c r="C190" t="s">
        <v>335</v>
      </c>
      <c r="D190" t="s">
        <v>443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9"/>
      <c r="B191" t="s">
        <v>336</v>
      </c>
      <c r="C191" t="s">
        <v>271</v>
      </c>
      <c r="D191" t="s">
        <v>440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9"/>
      <c r="B192" t="s">
        <v>337</v>
      </c>
      <c r="C192" t="s">
        <v>338</v>
      </c>
      <c r="D192" t="s">
        <v>443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9"/>
      <c r="B193" t="s">
        <v>339</v>
      </c>
      <c r="C193" t="s">
        <v>340</v>
      </c>
      <c r="D193" t="s">
        <v>441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9"/>
      <c r="B194" t="s">
        <v>341</v>
      </c>
      <c r="C194" t="s">
        <v>342</v>
      </c>
      <c r="D194" t="s">
        <v>440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9"/>
      <c r="B195" t="s">
        <v>343</v>
      </c>
      <c r="C195" t="s">
        <v>344</v>
      </c>
      <c r="D195" t="s">
        <v>441</v>
      </c>
      <c r="E195">
        <v>2</v>
      </c>
      <c r="F195">
        <v>0.20703933747412009</v>
      </c>
      <c r="G195">
        <v>29</v>
      </c>
      <c r="H195">
        <v>2</v>
      </c>
      <c r="I195">
        <v>0.20703933747412009</v>
      </c>
      <c r="J195">
        <v>4</v>
      </c>
      <c r="K195">
        <v>0.41407867494824019</v>
      </c>
      <c r="L195">
        <v>31</v>
      </c>
      <c r="M195">
        <v>3.2091097308488621</v>
      </c>
      <c r="N195">
        <v>966</v>
      </c>
    </row>
    <row r="196" spans="1:14" x14ac:dyDescent="0.2">
      <c r="A196" s="9"/>
      <c r="B196" t="s">
        <v>345</v>
      </c>
      <c r="C196" t="s">
        <v>271</v>
      </c>
      <c r="D196" t="s">
        <v>440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9"/>
      <c r="B197" t="s">
        <v>346</v>
      </c>
      <c r="C197" t="s">
        <v>347</v>
      </c>
      <c r="D197" t="s">
        <v>443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86</v>
      </c>
      <c r="M197">
        <v>8.9026915113871627</v>
      </c>
      <c r="N197">
        <v>966</v>
      </c>
    </row>
    <row r="198" spans="1:14" x14ac:dyDescent="0.2">
      <c r="A198" s="9"/>
      <c r="B198" t="s">
        <v>348</v>
      </c>
      <c r="C198" t="s">
        <v>331</v>
      </c>
      <c r="D198" t="s">
        <v>442</v>
      </c>
      <c r="E198">
        <v>1</v>
      </c>
      <c r="F198">
        <v>0.10351966873706001</v>
      </c>
      <c r="G198">
        <v>53</v>
      </c>
      <c r="H198">
        <v>1</v>
      </c>
      <c r="I198">
        <v>0.10351966873706001</v>
      </c>
      <c r="J198">
        <v>3</v>
      </c>
      <c r="K198">
        <v>0.3105590062111801</v>
      </c>
      <c r="L198">
        <v>31</v>
      </c>
      <c r="M198">
        <v>3.2091097308488621</v>
      </c>
      <c r="N198">
        <v>966</v>
      </c>
    </row>
    <row r="199" spans="1:14" x14ac:dyDescent="0.2">
      <c r="A199" s="9"/>
      <c r="B199" t="s">
        <v>349</v>
      </c>
      <c r="C199" t="s">
        <v>350</v>
      </c>
      <c r="D199" t="s">
        <v>441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9"/>
      <c r="B200" t="s">
        <v>351</v>
      </c>
      <c r="C200" t="s">
        <v>352</v>
      </c>
      <c r="D200" t="s">
        <v>443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9"/>
      <c r="B201" t="s">
        <v>353</v>
      </c>
      <c r="C201" t="s">
        <v>250</v>
      </c>
      <c r="D201" t="s">
        <v>440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9"/>
      <c r="B202" t="s">
        <v>354</v>
      </c>
      <c r="C202" t="s">
        <v>250</v>
      </c>
      <c r="D202" t="s">
        <v>440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9"/>
      <c r="B203" t="s">
        <v>355</v>
      </c>
      <c r="C203" t="s">
        <v>250</v>
      </c>
      <c r="D203" t="s">
        <v>440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9"/>
      <c r="B204" t="s">
        <v>356</v>
      </c>
      <c r="C204" t="s">
        <v>357</v>
      </c>
      <c r="D204" t="s">
        <v>440</v>
      </c>
      <c r="E204">
        <v>2</v>
      </c>
      <c r="F204">
        <v>0.20703933747412009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9"/>
      <c r="B205" t="s">
        <v>358</v>
      </c>
      <c r="C205" t="s">
        <v>271</v>
      </c>
      <c r="D205" t="s">
        <v>440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9"/>
      <c r="B206" t="s">
        <v>359</v>
      </c>
      <c r="C206" t="s">
        <v>360</v>
      </c>
      <c r="D206" t="s">
        <v>440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4</v>
      </c>
      <c r="K206">
        <v>0.41365046535677358</v>
      </c>
      <c r="L206">
        <v>95</v>
      </c>
      <c r="M206">
        <v>9.8241985522233719</v>
      </c>
      <c r="N206">
        <v>967</v>
      </c>
    </row>
    <row r="207" spans="1:14" x14ac:dyDescent="0.2">
      <c r="A207" s="9"/>
      <c r="B207" t="s">
        <v>361</v>
      </c>
      <c r="C207" t="s">
        <v>362</v>
      </c>
      <c r="D207" t="s">
        <v>441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9</v>
      </c>
      <c r="K207">
        <v>0.93167701863354035</v>
      </c>
      <c r="L207">
        <v>17</v>
      </c>
      <c r="M207">
        <v>1.7598343685300211</v>
      </c>
      <c r="N207">
        <v>966</v>
      </c>
    </row>
    <row r="208" spans="1:14" x14ac:dyDescent="0.2">
      <c r="A208" s="9"/>
      <c r="B208" t="s">
        <v>363</v>
      </c>
      <c r="C208" t="s">
        <v>284</v>
      </c>
      <c r="D208" t="s">
        <v>441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9"/>
      <c r="B209" t="s">
        <v>364</v>
      </c>
      <c r="C209" t="s">
        <v>250</v>
      </c>
      <c r="D209" t="s">
        <v>440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149</v>
      </c>
      <c r="M209">
        <v>15.424430641821949</v>
      </c>
      <c r="N209">
        <v>966</v>
      </c>
    </row>
    <row r="210" spans="1:14" x14ac:dyDescent="0.2">
      <c r="A210" s="9"/>
      <c r="B210" t="s">
        <v>365</v>
      </c>
      <c r="C210" t="s">
        <v>271</v>
      </c>
      <c r="D210" t="s">
        <v>440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2</v>
      </c>
      <c r="K210">
        <v>0.20703933747412009</v>
      </c>
      <c r="L210">
        <v>30</v>
      </c>
      <c r="M210">
        <v>3.1055900621118009</v>
      </c>
      <c r="N210">
        <v>966</v>
      </c>
    </row>
    <row r="211" spans="1:14" x14ac:dyDescent="0.2">
      <c r="A211" s="9"/>
      <c r="B211" t="s">
        <v>366</v>
      </c>
      <c r="C211" t="s">
        <v>340</v>
      </c>
      <c r="D211" t="s">
        <v>441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86</v>
      </c>
      <c r="M211">
        <v>8.9026915113871627</v>
      </c>
      <c r="N211">
        <v>966</v>
      </c>
    </row>
    <row r="212" spans="1:14" x14ac:dyDescent="0.2">
      <c r="A212" s="9"/>
      <c r="B212" t="s">
        <v>367</v>
      </c>
      <c r="C212" t="s">
        <v>254</v>
      </c>
      <c r="D212" t="s">
        <v>442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7</v>
      </c>
      <c r="K212">
        <v>0.72463768115942029</v>
      </c>
      <c r="L212">
        <v>86</v>
      </c>
      <c r="M212">
        <v>8.9026915113871627</v>
      </c>
      <c r="N212">
        <v>966</v>
      </c>
    </row>
    <row r="213" spans="1:14" x14ac:dyDescent="0.2">
      <c r="A213" s="9"/>
      <c r="B213" t="s">
        <v>368</v>
      </c>
      <c r="C213" t="s">
        <v>274</v>
      </c>
      <c r="D213" t="s">
        <v>440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9"/>
      <c r="B214" t="s">
        <v>369</v>
      </c>
      <c r="C214" t="s">
        <v>314</v>
      </c>
      <c r="D214" t="s">
        <v>443</v>
      </c>
      <c r="E214">
        <v>6</v>
      </c>
      <c r="F214">
        <v>0.6211180124223602</v>
      </c>
      <c r="G214">
        <v>43</v>
      </c>
      <c r="H214">
        <v>7</v>
      </c>
      <c r="I214">
        <v>0.72463768115942029</v>
      </c>
      <c r="J214">
        <v>6</v>
      </c>
      <c r="K214">
        <v>0.6211180124223602</v>
      </c>
      <c r="L214">
        <v>178</v>
      </c>
      <c r="M214">
        <v>18.42650103519669</v>
      </c>
      <c r="N214">
        <v>966</v>
      </c>
    </row>
    <row r="215" spans="1:14" x14ac:dyDescent="0.2">
      <c r="A215" s="9"/>
      <c r="B215" t="s">
        <v>370</v>
      </c>
      <c r="C215" t="s">
        <v>297</v>
      </c>
      <c r="D215" t="s">
        <v>443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9"/>
      <c r="B216" t="s">
        <v>371</v>
      </c>
      <c r="C216" t="s">
        <v>372</v>
      </c>
      <c r="D216" t="s">
        <v>440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6</v>
      </c>
      <c r="K216">
        <v>0.6211180124223602</v>
      </c>
      <c r="L216">
        <v>131</v>
      </c>
      <c r="M216">
        <v>13.561076604554859</v>
      </c>
      <c r="N216">
        <v>966</v>
      </c>
    </row>
    <row r="217" spans="1:14" x14ac:dyDescent="0.2">
      <c r="A217" s="9"/>
      <c r="B217" t="s">
        <v>373</v>
      </c>
      <c r="C217" t="s">
        <v>374</v>
      </c>
      <c r="D217" t="s">
        <v>440</v>
      </c>
      <c r="E217">
        <v>10</v>
      </c>
      <c r="F217">
        <v>1.0351966873706</v>
      </c>
      <c r="G217">
        <v>156</v>
      </c>
      <c r="H217">
        <v>11</v>
      </c>
      <c r="I217">
        <v>1.1387163561076601</v>
      </c>
      <c r="J217">
        <v>15</v>
      </c>
      <c r="K217">
        <v>1.5527950310559011</v>
      </c>
      <c r="L217">
        <v>106</v>
      </c>
      <c r="M217">
        <v>10.973084886128371</v>
      </c>
      <c r="N217">
        <v>966</v>
      </c>
    </row>
    <row r="218" spans="1:14" x14ac:dyDescent="0.2">
      <c r="A218" s="9"/>
      <c r="B218" t="s">
        <v>375</v>
      </c>
      <c r="C218" t="s">
        <v>290</v>
      </c>
      <c r="D218" t="s">
        <v>441</v>
      </c>
      <c r="E218">
        <v>12</v>
      </c>
      <c r="F218">
        <v>1.24223602484472</v>
      </c>
      <c r="G218">
        <v>178</v>
      </c>
      <c r="H218">
        <v>19</v>
      </c>
      <c r="I218">
        <v>1.966873706004141</v>
      </c>
      <c r="J218">
        <v>98</v>
      </c>
      <c r="K218">
        <v>10.144927536231879</v>
      </c>
      <c r="L218">
        <v>224</v>
      </c>
      <c r="M218">
        <v>23.188405797101449</v>
      </c>
      <c r="N218">
        <v>966</v>
      </c>
    </row>
    <row r="219" spans="1:14" x14ac:dyDescent="0.2">
      <c r="A219" s="9"/>
      <c r="B219" t="s">
        <v>376</v>
      </c>
      <c r="C219" t="s">
        <v>350</v>
      </c>
      <c r="D219" t="s">
        <v>441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3</v>
      </c>
      <c r="K219">
        <v>0.3105590062111801</v>
      </c>
      <c r="L219">
        <v>31</v>
      </c>
      <c r="M219">
        <v>3.2091097308488621</v>
      </c>
      <c r="N219">
        <v>966</v>
      </c>
    </row>
    <row r="220" spans="1:14" x14ac:dyDescent="0.2">
      <c r="A220" s="9"/>
      <c r="B220" t="s">
        <v>377</v>
      </c>
      <c r="C220" t="s">
        <v>325</v>
      </c>
      <c r="D220" t="s">
        <v>440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9"/>
      <c r="B221" t="s">
        <v>378</v>
      </c>
      <c r="C221" t="s">
        <v>271</v>
      </c>
      <c r="D221" t="s">
        <v>440</v>
      </c>
      <c r="E221">
        <v>1</v>
      </c>
      <c r="F221">
        <v>0.10351966873706001</v>
      </c>
      <c r="G221">
        <v>80</v>
      </c>
      <c r="H221">
        <v>1</v>
      </c>
      <c r="I221">
        <v>0.10351966873706001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9"/>
      <c r="B222" t="s">
        <v>379</v>
      </c>
      <c r="C222" t="s">
        <v>380</v>
      </c>
      <c r="D222" t="s">
        <v>443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9"/>
      <c r="B223" t="s">
        <v>381</v>
      </c>
      <c r="C223" t="s">
        <v>271</v>
      </c>
      <c r="D223" t="s">
        <v>440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9"/>
      <c r="B224" t="s">
        <v>382</v>
      </c>
      <c r="C224" t="s">
        <v>304</v>
      </c>
      <c r="D224" t="s">
        <v>443</v>
      </c>
      <c r="E224">
        <v>1</v>
      </c>
      <c r="F224">
        <v>0.10351966873706001</v>
      </c>
      <c r="G224">
        <v>44</v>
      </c>
      <c r="H224">
        <v>2</v>
      </c>
      <c r="I224">
        <v>0.20703933747412009</v>
      </c>
      <c r="J224">
        <v>11</v>
      </c>
      <c r="K224">
        <v>1.1387163561076601</v>
      </c>
      <c r="L224">
        <v>31</v>
      </c>
      <c r="M224">
        <v>3.2091097308488621</v>
      </c>
      <c r="N224">
        <v>966</v>
      </c>
    </row>
    <row r="225" spans="1:14" x14ac:dyDescent="0.2">
      <c r="A225" s="9"/>
      <c r="B225" t="s">
        <v>383</v>
      </c>
      <c r="C225" t="s">
        <v>295</v>
      </c>
      <c r="D225" t="s">
        <v>440</v>
      </c>
      <c r="E225">
        <v>3</v>
      </c>
      <c r="F225">
        <v>0.3105590062111801</v>
      </c>
      <c r="G225">
        <v>220</v>
      </c>
      <c r="H225">
        <v>4</v>
      </c>
      <c r="I225">
        <v>0.41407867494824019</v>
      </c>
      <c r="J225">
        <v>10</v>
      </c>
      <c r="K225">
        <v>1.0351966873706</v>
      </c>
      <c r="L225">
        <v>30</v>
      </c>
      <c r="M225">
        <v>3.1055900621118009</v>
      </c>
      <c r="N225">
        <v>966</v>
      </c>
    </row>
    <row r="226" spans="1:14" x14ac:dyDescent="0.2">
      <c r="A226" s="9"/>
      <c r="B226" t="s">
        <v>384</v>
      </c>
      <c r="C226" t="s">
        <v>282</v>
      </c>
      <c r="D226" t="s">
        <v>441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9"/>
      <c r="B227" t="s">
        <v>385</v>
      </c>
      <c r="C227" t="s">
        <v>386</v>
      </c>
      <c r="D227" t="s">
        <v>440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5</v>
      </c>
      <c r="K227">
        <v>0.51759834368530022</v>
      </c>
      <c r="L227">
        <v>69</v>
      </c>
      <c r="M227">
        <v>7.1428571428571423</v>
      </c>
      <c r="N227">
        <v>966</v>
      </c>
    </row>
    <row r="228" spans="1:14" x14ac:dyDescent="0.2">
      <c r="A228" s="9"/>
      <c r="B228" t="s">
        <v>387</v>
      </c>
      <c r="C228" t="s">
        <v>352</v>
      </c>
      <c r="D228" t="s">
        <v>443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9"/>
      <c r="B229" t="s">
        <v>388</v>
      </c>
      <c r="C229" t="s">
        <v>292</v>
      </c>
      <c r="D229" t="s">
        <v>441</v>
      </c>
      <c r="E229">
        <v>43</v>
      </c>
      <c r="F229">
        <v>4.4513457556935814</v>
      </c>
      <c r="G229">
        <v>134</v>
      </c>
      <c r="H229">
        <v>52</v>
      </c>
      <c r="I229">
        <v>5.383022774327122</v>
      </c>
      <c r="J229">
        <v>51</v>
      </c>
      <c r="K229">
        <v>5.2795031055900621</v>
      </c>
      <c r="L229">
        <v>62</v>
      </c>
      <c r="M229">
        <v>6.4182194616977233</v>
      </c>
      <c r="N229">
        <v>966</v>
      </c>
    </row>
    <row r="230" spans="1:14" x14ac:dyDescent="0.2">
      <c r="A230" s="9"/>
      <c r="B230" t="s">
        <v>389</v>
      </c>
      <c r="C230" t="s">
        <v>250</v>
      </c>
      <c r="D230" t="s">
        <v>440</v>
      </c>
      <c r="E230">
        <v>1</v>
      </c>
      <c r="F230">
        <v>0.10351966873706001</v>
      </c>
      <c r="G230">
        <v>36</v>
      </c>
      <c r="H230">
        <v>1</v>
      </c>
      <c r="I230">
        <v>0.10351966873706001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9"/>
      <c r="B231" t="s">
        <v>390</v>
      </c>
      <c r="C231" t="s">
        <v>391</v>
      </c>
      <c r="D231" t="s">
        <v>441</v>
      </c>
      <c r="E231">
        <v>2</v>
      </c>
      <c r="F231">
        <v>0.20703933747412009</v>
      </c>
      <c r="G231">
        <v>220</v>
      </c>
      <c r="H231">
        <v>2</v>
      </c>
      <c r="I231">
        <v>0.20703933747412009</v>
      </c>
      <c r="J231">
        <v>4</v>
      </c>
      <c r="K231">
        <v>0.41407867494824019</v>
      </c>
      <c r="L231">
        <v>62</v>
      </c>
      <c r="M231">
        <v>6.4182194616977233</v>
      </c>
      <c r="N231">
        <v>966</v>
      </c>
    </row>
    <row r="232" spans="1:14" x14ac:dyDescent="0.2">
      <c r="A232" s="9" t="s">
        <v>392</v>
      </c>
      <c r="B232" t="s">
        <v>393</v>
      </c>
      <c r="C232" t="s">
        <v>394</v>
      </c>
      <c r="D232" t="s">
        <v>440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9"/>
      <c r="B233" t="s">
        <v>395</v>
      </c>
      <c r="C233" t="s">
        <v>396</v>
      </c>
      <c r="D233" t="s">
        <v>440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9"/>
      <c r="B234" t="s">
        <v>397</v>
      </c>
      <c r="C234" t="s">
        <v>398</v>
      </c>
      <c r="D234" t="s">
        <v>443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9"/>
      <c r="B235" t="s">
        <v>399</v>
      </c>
      <c r="C235" t="s">
        <v>400</v>
      </c>
      <c r="D235" t="s">
        <v>442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9"/>
      <c r="B236" t="s">
        <v>401</v>
      </c>
      <c r="C236" t="s">
        <v>402</v>
      </c>
      <c r="D236" t="s">
        <v>443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9"/>
      <c r="B237" t="s">
        <v>403</v>
      </c>
      <c r="C237" t="s">
        <v>404</v>
      </c>
      <c r="D237" t="s">
        <v>440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9"/>
      <c r="B238" t="s">
        <v>405</v>
      </c>
      <c r="C238" t="s">
        <v>406</v>
      </c>
      <c r="D238" t="s">
        <v>442</v>
      </c>
      <c r="E238">
        <v>11</v>
      </c>
      <c r="F238">
        <v>0.47454702329594478</v>
      </c>
      <c r="G238">
        <v>119</v>
      </c>
      <c r="H238">
        <v>18</v>
      </c>
      <c r="I238">
        <v>0.77653149266609145</v>
      </c>
      <c r="J238">
        <v>25</v>
      </c>
      <c r="K238">
        <v>1.0785159620362379</v>
      </c>
      <c r="L238">
        <v>1476</v>
      </c>
      <c r="M238">
        <v>63.675582398619497</v>
      </c>
      <c r="N238">
        <v>2318</v>
      </c>
    </row>
    <row r="239" spans="1:14" x14ac:dyDescent="0.2">
      <c r="A239" s="9"/>
      <c r="B239" t="s">
        <v>407</v>
      </c>
      <c r="C239" t="s">
        <v>394</v>
      </c>
      <c r="D239" t="s">
        <v>440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9"/>
      <c r="B240" t="s">
        <v>408</v>
      </c>
      <c r="C240" t="s">
        <v>409</v>
      </c>
      <c r="D240" t="s">
        <v>440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9"/>
      <c r="B241" t="s">
        <v>410</v>
      </c>
      <c r="C241" t="s">
        <v>411</v>
      </c>
      <c r="D241" t="s">
        <v>440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9"/>
      <c r="B242" t="s">
        <v>412</v>
      </c>
      <c r="C242" t="s">
        <v>413</v>
      </c>
      <c r="D242" t="s">
        <v>440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9"/>
      <c r="B243" t="s">
        <v>414</v>
      </c>
      <c r="C243" t="s">
        <v>415</v>
      </c>
      <c r="D243" t="s">
        <v>440</v>
      </c>
      <c r="E243">
        <v>5</v>
      </c>
      <c r="F243">
        <v>0.2162629757785467</v>
      </c>
      <c r="G243">
        <v>0</v>
      </c>
      <c r="H243">
        <v>5</v>
      </c>
      <c r="I243">
        <v>0.2162629757785467</v>
      </c>
      <c r="J243">
        <v>5</v>
      </c>
      <c r="K243">
        <v>0.2162629757785467</v>
      </c>
      <c r="L243">
        <v>10</v>
      </c>
      <c r="M243">
        <v>0.43252595155709339</v>
      </c>
      <c r="N243">
        <v>2312</v>
      </c>
    </row>
    <row r="244" spans="1:14" x14ac:dyDescent="0.2">
      <c r="A244" s="9"/>
      <c r="B244" t="s">
        <v>416</v>
      </c>
      <c r="C244" t="s">
        <v>413</v>
      </c>
      <c r="D244" t="s">
        <v>440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9"/>
      <c r="B245" t="s">
        <v>417</v>
      </c>
      <c r="C245" t="s">
        <v>418</v>
      </c>
      <c r="D245" t="s">
        <v>442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9"/>
      <c r="B246" t="s">
        <v>419</v>
      </c>
      <c r="C246" t="s">
        <v>396</v>
      </c>
      <c r="D246" t="s">
        <v>440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9"/>
      <c r="B247" t="s">
        <v>420</v>
      </c>
      <c r="C247" t="s">
        <v>421</v>
      </c>
      <c r="D247" t="s">
        <v>441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9"/>
      <c r="B248" t="s">
        <v>422</v>
      </c>
      <c r="C248" t="s">
        <v>411</v>
      </c>
      <c r="D248" t="s">
        <v>440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9"/>
      <c r="B249" t="s">
        <v>423</v>
      </c>
      <c r="C249" t="s">
        <v>424</v>
      </c>
      <c r="D249" t="s">
        <v>440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9"/>
      <c r="B250" t="s">
        <v>425</v>
      </c>
      <c r="C250" t="s">
        <v>426</v>
      </c>
      <c r="D250" t="s">
        <v>440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9"/>
      <c r="B251" t="s">
        <v>427</v>
      </c>
      <c r="C251" t="s">
        <v>400</v>
      </c>
      <c r="D251" t="s">
        <v>442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9"/>
      <c r="B252" t="s">
        <v>428</v>
      </c>
      <c r="C252" t="s">
        <v>424</v>
      </c>
      <c r="D252" t="s">
        <v>440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9"/>
      <c r="B253" t="s">
        <v>429</v>
      </c>
      <c r="C253" t="s">
        <v>430</v>
      </c>
      <c r="D253" t="s">
        <v>442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9"/>
      <c r="B254" t="s">
        <v>431</v>
      </c>
      <c r="C254" t="s">
        <v>432</v>
      </c>
      <c r="D254" s="12" t="s">
        <v>443</v>
      </c>
      <c r="E254">
        <v>14</v>
      </c>
      <c r="F254">
        <v>0.59982862039417306</v>
      </c>
      <c r="G254">
        <v>34</v>
      </c>
      <c r="H254">
        <v>18</v>
      </c>
      <c r="I254">
        <v>0.77120822622107965</v>
      </c>
      <c r="J254">
        <v>18</v>
      </c>
      <c r="K254">
        <v>0.77120822622107965</v>
      </c>
      <c r="L254">
        <v>134</v>
      </c>
      <c r="M254">
        <v>5.7412167952013711</v>
      </c>
      <c r="N254">
        <v>2334</v>
      </c>
    </row>
    <row r="255" spans="1:14" x14ac:dyDescent="0.2">
      <c r="A255" s="9"/>
      <c r="B255" t="s">
        <v>433</v>
      </c>
      <c r="C255" t="s">
        <v>434</v>
      </c>
      <c r="D255" t="s">
        <v>442</v>
      </c>
      <c r="E255">
        <v>3</v>
      </c>
      <c r="F255">
        <v>0.12858979854264899</v>
      </c>
      <c r="G255">
        <v>43</v>
      </c>
      <c r="H255">
        <v>5</v>
      </c>
      <c r="I255">
        <v>0.2143163309044149</v>
      </c>
      <c r="J255">
        <v>5</v>
      </c>
      <c r="K255">
        <v>0.2143163309044149</v>
      </c>
      <c r="L255">
        <v>169</v>
      </c>
      <c r="M255">
        <v>7.243891984569224</v>
      </c>
      <c r="N255">
        <v>2333</v>
      </c>
    </row>
    <row r="256" spans="1:14" x14ac:dyDescent="0.2">
      <c r="A256" s="9"/>
      <c r="B256" t="s">
        <v>435</v>
      </c>
      <c r="C256" t="s">
        <v>436</v>
      </c>
      <c r="D256" t="s">
        <v>443</v>
      </c>
      <c r="E256">
        <v>3</v>
      </c>
      <c r="F256">
        <v>0.1297016861219196</v>
      </c>
      <c r="G256">
        <v>24</v>
      </c>
      <c r="H256">
        <v>4</v>
      </c>
      <c r="I256">
        <v>0.1729355814958928</v>
      </c>
      <c r="J256">
        <v>4</v>
      </c>
      <c r="K256">
        <v>0.1729355814958928</v>
      </c>
      <c r="L256">
        <v>68</v>
      </c>
      <c r="M256">
        <v>2.939904885430177</v>
      </c>
      <c r="N256">
        <v>2313</v>
      </c>
    </row>
    <row r="257" spans="1:14" x14ac:dyDescent="0.2">
      <c r="A257" s="9"/>
      <c r="B257" t="s">
        <v>437</v>
      </c>
      <c r="C257" t="s">
        <v>438</v>
      </c>
      <c r="D257" t="s">
        <v>442</v>
      </c>
      <c r="E257">
        <v>6</v>
      </c>
      <c r="F257">
        <v>0.25717959708529792</v>
      </c>
      <c r="G257">
        <v>31</v>
      </c>
      <c r="H257">
        <v>7</v>
      </c>
      <c r="I257">
        <v>0.30004286326618079</v>
      </c>
      <c r="J257">
        <v>7</v>
      </c>
      <c r="K257">
        <v>0.30004286326618079</v>
      </c>
      <c r="L257">
        <v>169</v>
      </c>
      <c r="M257">
        <v>7.243891984569224</v>
      </c>
      <c r="N257">
        <v>2333</v>
      </c>
    </row>
    <row r="258" spans="1:14" x14ac:dyDescent="0.2">
      <c r="A258" s="9"/>
      <c r="B258" t="s">
        <v>439</v>
      </c>
      <c r="C258" t="s">
        <v>418</v>
      </c>
      <c r="D258" t="s">
        <v>442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  <row r="259" spans="1:14" x14ac:dyDescent="0.2">
      <c r="D259" s="12"/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BFE9-DD58-2143-B5CA-BFFB81D83B37}">
  <dimension ref="A1:W259"/>
  <sheetViews>
    <sheetView workbookViewId="0">
      <selection activeCell="R1" sqref="R1:W6"/>
    </sheetView>
  </sheetViews>
  <sheetFormatPr baseColWidth="10" defaultColWidth="8.83203125" defaultRowHeight="16" x14ac:dyDescent="0.2"/>
  <cols>
    <col min="1" max="1" width="17.5" customWidth="1"/>
    <col min="4" max="4" width="18.6640625" customWidth="1"/>
  </cols>
  <sheetData>
    <row r="1" spans="1:23" x14ac:dyDescent="0.2">
      <c r="A1" s="7" t="s">
        <v>0</v>
      </c>
      <c r="B1" s="8" t="s">
        <v>1</v>
      </c>
      <c r="C1" s="8" t="s">
        <v>2</v>
      </c>
      <c r="D1" s="11" t="s">
        <v>445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9</v>
      </c>
    </row>
    <row r="2" spans="1:23" x14ac:dyDescent="0.2">
      <c r="A2" s="9" t="s">
        <v>18</v>
      </c>
      <c r="B2" t="s">
        <v>19</v>
      </c>
      <c r="C2" t="s">
        <v>20</v>
      </c>
      <c r="D2" t="s">
        <v>440</v>
      </c>
      <c r="E2">
        <v>2</v>
      </c>
      <c r="F2">
        <v>2.5316455696202529</v>
      </c>
      <c r="G2">
        <v>27</v>
      </c>
      <c r="H2">
        <v>7</v>
      </c>
      <c r="I2">
        <v>8.8607594936708853</v>
      </c>
      <c r="J2">
        <v>5</v>
      </c>
      <c r="K2">
        <v>6.3291139240506329</v>
      </c>
      <c r="L2">
        <v>22</v>
      </c>
      <c r="M2">
        <v>27.84810126582278</v>
      </c>
      <c r="N2">
        <v>79</v>
      </c>
      <c r="R2" s="4" t="s">
        <v>25</v>
      </c>
      <c r="S2" s="5">
        <f>COUNTIFS($D$2:$D$258, "*assign*")</f>
        <v>73</v>
      </c>
      <c r="T2" s="6">
        <f>AVERAGEIF($D$2:$D$258,"*assign*", $E$2:$E$263)</f>
        <v>3.3972602739726026</v>
      </c>
      <c r="U2" s="6">
        <f>AVERAGEIF($D$2:$D$258,"*assign*", $F$2:$F$263)</f>
        <v>1.4685583519304757</v>
      </c>
      <c r="V2" s="6">
        <f>AVERAGEIF($D$2:$D$258,"*assign*", $J$2:$J$263)</f>
        <v>5.4383561643835616</v>
      </c>
      <c r="W2" s="6">
        <f>AVERAGEIF($D$2:$D$258,"*assign*", $K$2:$K$263)</f>
        <v>1.7956177579965347</v>
      </c>
    </row>
    <row r="3" spans="1:23" x14ac:dyDescent="0.2">
      <c r="A3" s="9"/>
      <c r="B3" t="s">
        <v>21</v>
      </c>
      <c r="C3" t="s">
        <v>22</v>
      </c>
      <c r="D3" t="s">
        <v>441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3</v>
      </c>
      <c r="K3">
        <v>3.947368421052631</v>
      </c>
      <c r="L3">
        <v>15</v>
      </c>
      <c r="M3">
        <v>19.736842105263161</v>
      </c>
      <c r="N3">
        <v>76</v>
      </c>
      <c r="R3" s="4" t="s">
        <v>446</v>
      </c>
      <c r="S3" s="5">
        <f>COUNTIFS($D$2:$D$258, "*con*")</f>
        <v>109</v>
      </c>
      <c r="T3" s="6">
        <f>AVERAGEIF($D$2:$D$258,"*con*", $E$2:$E$263)</f>
        <v>4.2110091743119265</v>
      </c>
      <c r="U3" s="6">
        <f>AVERAGEIF($D$2:$D$258,"*con*", $F$2:$F$263)</f>
        <v>2.0638732462399214</v>
      </c>
      <c r="V3" s="6">
        <f>AVERAGEIF($D$2:$D$258,"con*", $J$2:$J$263)</f>
        <v>4.5779816513761471</v>
      </c>
      <c r="W3" s="6">
        <f>AVERAGEIF($D$2:$D$258,"*con*", $K$2:$K$263)</f>
        <v>2.1012751598403692</v>
      </c>
    </row>
    <row r="4" spans="1:23" x14ac:dyDescent="0.2">
      <c r="A4" s="9"/>
      <c r="B4" t="s">
        <v>23</v>
      </c>
      <c r="C4" t="s">
        <v>24</v>
      </c>
      <c r="D4" t="s">
        <v>441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R4" s="4" t="s">
        <v>447</v>
      </c>
      <c r="S4" s="5">
        <f>COUNTIFS($D$2:$D$258, "*loop*")</f>
        <v>12</v>
      </c>
      <c r="T4" s="6">
        <f>AVERAGEIF($D$2:$D$258,"*loop*", $E$2:$E$263)</f>
        <v>4.916666666666667</v>
      </c>
      <c r="U4" s="6">
        <f>AVERAGEIF($D$2:$D$258,"*loop*", $F$2:$F$263)</f>
        <v>1.6065132420363666</v>
      </c>
      <c r="V4" s="6">
        <f>AVERAGEIF($D$2:$D$258,"*loop*", $J$2:$J$263)</f>
        <v>3.5</v>
      </c>
      <c r="W4" s="6">
        <f>AVERAGEIF($D$2:$D$258,"*loop*", $K$2:$K$263)</f>
        <v>1.1583344347788571</v>
      </c>
    </row>
    <row r="5" spans="1:23" x14ac:dyDescent="0.2">
      <c r="A5" s="9"/>
      <c r="B5" t="s">
        <v>26</v>
      </c>
      <c r="C5" t="s">
        <v>27</v>
      </c>
      <c r="D5" t="s">
        <v>440</v>
      </c>
      <c r="E5">
        <v>3</v>
      </c>
      <c r="F5">
        <v>3.947368421052631</v>
      </c>
      <c r="G5">
        <v>38</v>
      </c>
      <c r="H5">
        <v>4</v>
      </c>
      <c r="I5">
        <v>5.2631578947368416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R5" s="4" t="s">
        <v>448</v>
      </c>
      <c r="S5" s="5">
        <f>COUNTIFS($D$2:$D$258, "*method*")</f>
        <v>28</v>
      </c>
      <c r="T5" s="6">
        <f>AVERAGEIF($D$2:$D$258,"*method*", $E$2:$E$263)</f>
        <v>4.8214285714285712</v>
      </c>
      <c r="U5" s="6">
        <f>AVERAGEIF($D$2:$D$258,"*method*", $F$2:$F$263)</f>
        <v>0.75107118312348686</v>
      </c>
      <c r="V5" s="6">
        <f>AVERAGEIF($D$2:$D$258,"*method*", $J$2:$J$263)</f>
        <v>6.5714285714285712</v>
      </c>
      <c r="W5" s="6">
        <f>AVERAGEIF($D$2:$D$258,"*method*", $K$2:$K$263)</f>
        <v>1.2117168826810414</v>
      </c>
    </row>
    <row r="6" spans="1:23" x14ac:dyDescent="0.2">
      <c r="A6" s="9"/>
      <c r="B6" t="s">
        <v>28</v>
      </c>
      <c r="C6" t="s">
        <v>29</v>
      </c>
      <c r="D6" t="s">
        <v>440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1</v>
      </c>
      <c r="K6">
        <v>1.31578947368421</v>
      </c>
      <c r="L6">
        <v>23</v>
      </c>
      <c r="M6">
        <v>30.263157894736839</v>
      </c>
      <c r="N6">
        <v>76</v>
      </c>
      <c r="R6" s="4" t="s">
        <v>449</v>
      </c>
      <c r="S6" s="5">
        <f>COUNTIFS($D$2:$D$258, "*ret*")</f>
        <v>35</v>
      </c>
      <c r="T6" s="6">
        <f>AVERAGEIF($D$2:$D$258,"*ret*", $E$2:$E$263)</f>
        <v>7.2571428571428571</v>
      </c>
      <c r="U6" s="6">
        <f>AVERAGEIF($D$2:$D$258,"*ret*", $F$2:$F$263)</f>
        <v>1.5911699994670865</v>
      </c>
      <c r="V6" s="6">
        <f>AVERAGEIF($D$2:$D$258,"*ret*", $J$2:$J$263)</f>
        <v>7.628571428571429</v>
      </c>
      <c r="W6" s="6">
        <f>AVERAGEIF($D$2:$D$258,"*ret*", $K$2:$K$263)</f>
        <v>1.7051295665807744</v>
      </c>
    </row>
    <row r="7" spans="1:23" x14ac:dyDescent="0.2">
      <c r="A7" s="9"/>
      <c r="B7" t="s">
        <v>30</v>
      </c>
      <c r="C7" t="s">
        <v>31</v>
      </c>
      <c r="D7" t="s">
        <v>440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</row>
    <row r="8" spans="1:23" x14ac:dyDescent="0.2">
      <c r="A8" s="9"/>
      <c r="B8" t="s">
        <v>32</v>
      </c>
      <c r="C8" t="s">
        <v>33</v>
      </c>
      <c r="D8" t="s">
        <v>440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6</v>
      </c>
      <c r="K8">
        <v>7.8947368421052628</v>
      </c>
      <c r="L8">
        <v>23</v>
      </c>
      <c r="M8">
        <v>30.263157894736839</v>
      </c>
      <c r="N8">
        <v>76</v>
      </c>
    </row>
    <row r="9" spans="1:23" x14ac:dyDescent="0.2">
      <c r="A9" s="9"/>
      <c r="B9" t="s">
        <v>34</v>
      </c>
      <c r="C9" t="s">
        <v>35</v>
      </c>
      <c r="D9" t="s">
        <v>440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3" x14ac:dyDescent="0.2">
      <c r="A10" s="9"/>
      <c r="B10" t="s">
        <v>36</v>
      </c>
      <c r="C10" t="s">
        <v>35</v>
      </c>
      <c r="D10" t="s">
        <v>440</v>
      </c>
      <c r="E10">
        <v>9</v>
      </c>
      <c r="F10">
        <v>11.39240506329114</v>
      </c>
      <c r="G10">
        <v>24</v>
      </c>
      <c r="H10">
        <v>11</v>
      </c>
      <c r="I10">
        <v>13.92405063291139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3" x14ac:dyDescent="0.2">
      <c r="A11" s="9"/>
      <c r="B11" t="s">
        <v>37</v>
      </c>
      <c r="C11" t="s">
        <v>38</v>
      </c>
      <c r="D11" t="s">
        <v>440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1</v>
      </c>
      <c r="K11">
        <v>1.2658227848101271</v>
      </c>
      <c r="L11">
        <v>22</v>
      </c>
      <c r="M11">
        <v>27.84810126582278</v>
      </c>
      <c r="N11">
        <v>79</v>
      </c>
    </row>
    <row r="12" spans="1:23" x14ac:dyDescent="0.2">
      <c r="A12" s="9"/>
      <c r="B12" t="s">
        <v>39</v>
      </c>
      <c r="C12" t="s">
        <v>40</v>
      </c>
      <c r="D12" t="s">
        <v>441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15</v>
      </c>
      <c r="M12">
        <v>19.736842105263161</v>
      </c>
      <c r="N12">
        <v>76</v>
      </c>
    </row>
    <row r="13" spans="1:23" x14ac:dyDescent="0.2">
      <c r="A13" s="9"/>
      <c r="B13" t="s">
        <v>41</v>
      </c>
      <c r="C13" t="s">
        <v>33</v>
      </c>
      <c r="D13" t="s">
        <v>440</v>
      </c>
      <c r="E13">
        <v>2</v>
      </c>
      <c r="F13">
        <v>2.6315789473684208</v>
      </c>
      <c r="G13">
        <v>36</v>
      </c>
      <c r="H13">
        <v>3</v>
      </c>
      <c r="I13">
        <v>3.947368421052631</v>
      </c>
      <c r="J13">
        <v>3</v>
      </c>
      <c r="K13">
        <v>3.947368421052631</v>
      </c>
      <c r="L13">
        <v>23</v>
      </c>
      <c r="M13">
        <v>30.263157894736839</v>
      </c>
      <c r="N13">
        <v>76</v>
      </c>
    </row>
    <row r="14" spans="1:23" x14ac:dyDescent="0.2">
      <c r="A14" s="9"/>
      <c r="B14" t="s">
        <v>42</v>
      </c>
      <c r="C14" t="s">
        <v>43</v>
      </c>
      <c r="D14" t="s">
        <v>440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2</v>
      </c>
      <c r="K14">
        <v>2.6315789473684208</v>
      </c>
      <c r="L14">
        <v>23</v>
      </c>
      <c r="M14">
        <v>30.263157894736839</v>
      </c>
      <c r="N14">
        <v>76</v>
      </c>
    </row>
    <row r="15" spans="1:23" x14ac:dyDescent="0.2">
      <c r="A15" s="9"/>
      <c r="B15" t="s">
        <v>44</v>
      </c>
      <c r="C15" t="s">
        <v>45</v>
      </c>
      <c r="D15" t="s">
        <v>441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3</v>
      </c>
      <c r="K15">
        <v>3.947368421052631</v>
      </c>
      <c r="L15">
        <v>15</v>
      </c>
      <c r="M15">
        <v>19.736842105263161</v>
      </c>
      <c r="N15">
        <v>76</v>
      </c>
    </row>
    <row r="16" spans="1:23" x14ac:dyDescent="0.2">
      <c r="A16" s="9"/>
      <c r="B16" t="s">
        <v>46</v>
      </c>
      <c r="C16" t="s">
        <v>29</v>
      </c>
      <c r="D16" t="s">
        <v>440</v>
      </c>
      <c r="E16">
        <v>3</v>
      </c>
      <c r="F16">
        <v>3.947368421052631</v>
      </c>
      <c r="G16">
        <v>25</v>
      </c>
      <c r="H16">
        <v>4</v>
      </c>
      <c r="I16">
        <v>5.2631578947368416</v>
      </c>
      <c r="J16">
        <v>1</v>
      </c>
      <c r="K16">
        <v>1.31578947368421</v>
      </c>
      <c r="L16">
        <v>23</v>
      </c>
      <c r="M16">
        <v>30.263157894736839</v>
      </c>
      <c r="N16">
        <v>76</v>
      </c>
    </row>
    <row r="17" spans="1:14" x14ac:dyDescent="0.2">
      <c r="A17" s="9"/>
      <c r="B17" t="s">
        <v>47</v>
      </c>
      <c r="C17" t="s">
        <v>48</v>
      </c>
      <c r="D17" t="s">
        <v>441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24</v>
      </c>
      <c r="M17">
        <v>31.578947368421051</v>
      </c>
      <c r="N17">
        <v>76</v>
      </c>
    </row>
    <row r="18" spans="1:14" x14ac:dyDescent="0.2">
      <c r="A18" s="9"/>
      <c r="B18" t="s">
        <v>49</v>
      </c>
      <c r="C18" t="s">
        <v>50</v>
      </c>
      <c r="D18" t="s">
        <v>442</v>
      </c>
      <c r="E18">
        <v>1</v>
      </c>
      <c r="F18">
        <v>1.31578947368421</v>
      </c>
      <c r="G18">
        <v>11</v>
      </c>
      <c r="H18">
        <v>2</v>
      </c>
      <c r="I18">
        <v>2.6315789473684208</v>
      </c>
      <c r="J18">
        <v>2</v>
      </c>
      <c r="K18">
        <v>2.6315789473684208</v>
      </c>
      <c r="L18">
        <v>9</v>
      </c>
      <c r="M18">
        <v>11.84210526315789</v>
      </c>
      <c r="N18">
        <v>76</v>
      </c>
    </row>
    <row r="19" spans="1:14" x14ac:dyDescent="0.2">
      <c r="A19" s="9"/>
      <c r="B19" t="s">
        <v>51</v>
      </c>
      <c r="C19" t="s">
        <v>52</v>
      </c>
      <c r="D19" t="s">
        <v>442</v>
      </c>
      <c r="E19">
        <v>1</v>
      </c>
      <c r="F19">
        <v>1.31578947368421</v>
      </c>
      <c r="G19">
        <v>5</v>
      </c>
      <c r="H19">
        <v>2</v>
      </c>
      <c r="I19">
        <v>2.6315789473684208</v>
      </c>
      <c r="J19">
        <v>2</v>
      </c>
      <c r="K19">
        <v>2.6315789473684208</v>
      </c>
      <c r="L19">
        <v>2</v>
      </c>
      <c r="M19">
        <v>2.6315789473684208</v>
      </c>
      <c r="N19">
        <v>76</v>
      </c>
    </row>
    <row r="20" spans="1:14" x14ac:dyDescent="0.2">
      <c r="A20" s="9"/>
      <c r="B20" t="s">
        <v>53</v>
      </c>
      <c r="C20" t="s">
        <v>52</v>
      </c>
      <c r="D20" t="s">
        <v>442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9"/>
      <c r="B21" t="s">
        <v>54</v>
      </c>
      <c r="C21" t="s">
        <v>45</v>
      </c>
      <c r="D21" t="s">
        <v>441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3</v>
      </c>
      <c r="K21">
        <v>3.947368421052631</v>
      </c>
      <c r="L21">
        <v>15</v>
      </c>
      <c r="M21">
        <v>19.736842105263161</v>
      </c>
      <c r="N21">
        <v>76</v>
      </c>
    </row>
    <row r="22" spans="1:14" x14ac:dyDescent="0.2">
      <c r="A22" s="9"/>
      <c r="B22" t="s">
        <v>55</v>
      </c>
      <c r="C22" t="s">
        <v>52</v>
      </c>
      <c r="D22" t="s">
        <v>441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9"/>
      <c r="B23" t="s">
        <v>56</v>
      </c>
      <c r="C23" t="s">
        <v>40</v>
      </c>
      <c r="D23" t="s">
        <v>441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15</v>
      </c>
      <c r="M23">
        <v>19.736842105263161</v>
      </c>
      <c r="N23">
        <v>76</v>
      </c>
    </row>
    <row r="24" spans="1:14" x14ac:dyDescent="0.2">
      <c r="A24" s="9"/>
      <c r="B24" t="s">
        <v>57</v>
      </c>
      <c r="C24" t="s">
        <v>31</v>
      </c>
      <c r="D24" t="s">
        <v>440</v>
      </c>
      <c r="E24">
        <v>3</v>
      </c>
      <c r="F24">
        <v>3.947368421052631</v>
      </c>
      <c r="G24">
        <v>23</v>
      </c>
      <c r="H24">
        <v>3</v>
      </c>
      <c r="I24">
        <v>3.947368421052631</v>
      </c>
      <c r="J24">
        <v>5</v>
      </c>
      <c r="K24">
        <v>6.5789473684210522</v>
      </c>
      <c r="L24">
        <v>23</v>
      </c>
      <c r="M24">
        <v>30.263157894736839</v>
      </c>
      <c r="N24">
        <v>76</v>
      </c>
    </row>
    <row r="25" spans="1:14" x14ac:dyDescent="0.2">
      <c r="A25" s="9"/>
      <c r="B25" t="s">
        <v>58</v>
      </c>
      <c r="C25" t="s">
        <v>59</v>
      </c>
      <c r="D25" t="s">
        <v>441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9"/>
      <c r="B26" t="s">
        <v>60</v>
      </c>
      <c r="C26" t="s">
        <v>61</v>
      </c>
      <c r="D26" t="s">
        <v>440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5</v>
      </c>
      <c r="K26">
        <v>6.5789473684210522</v>
      </c>
      <c r="L26">
        <v>15</v>
      </c>
      <c r="M26">
        <v>19.736842105263161</v>
      </c>
      <c r="N26">
        <v>76</v>
      </c>
    </row>
    <row r="27" spans="1:14" x14ac:dyDescent="0.2">
      <c r="A27" s="9"/>
      <c r="B27" t="s">
        <v>62</v>
      </c>
      <c r="C27" t="s">
        <v>59</v>
      </c>
      <c r="D27" t="s">
        <v>441</v>
      </c>
      <c r="E27">
        <v>4</v>
      </c>
      <c r="F27">
        <v>5.2631578947368416</v>
      </c>
      <c r="G27">
        <v>12</v>
      </c>
      <c r="H27">
        <v>5</v>
      </c>
      <c r="I27">
        <v>6.5789473684210522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9"/>
      <c r="B28" t="s">
        <v>63</v>
      </c>
      <c r="C28" t="s">
        <v>64</v>
      </c>
      <c r="D28" t="s">
        <v>440</v>
      </c>
      <c r="E28">
        <v>4</v>
      </c>
      <c r="F28">
        <v>5.2631578947368416</v>
      </c>
      <c r="G28">
        <v>0</v>
      </c>
      <c r="H28">
        <v>4</v>
      </c>
      <c r="I28">
        <v>5.2631578947368416</v>
      </c>
      <c r="J28">
        <v>4</v>
      </c>
      <c r="K28">
        <v>5.2631578947368416</v>
      </c>
      <c r="L28">
        <v>15</v>
      </c>
      <c r="M28">
        <v>19.736842105263161</v>
      </c>
      <c r="N28">
        <v>76</v>
      </c>
    </row>
    <row r="29" spans="1:14" x14ac:dyDescent="0.2">
      <c r="A29" s="9"/>
      <c r="B29" t="s">
        <v>65</v>
      </c>
      <c r="C29" t="s">
        <v>43</v>
      </c>
      <c r="D29" t="s">
        <v>440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9"/>
      <c r="B30" t="s">
        <v>66</v>
      </c>
      <c r="C30" t="s">
        <v>67</v>
      </c>
      <c r="D30" t="s">
        <v>440</v>
      </c>
      <c r="E30">
        <v>1</v>
      </c>
      <c r="F30">
        <v>1.2658227848101271</v>
      </c>
      <c r="G30">
        <v>38</v>
      </c>
      <c r="H30">
        <v>1</v>
      </c>
      <c r="I30">
        <v>1.2658227848101271</v>
      </c>
      <c r="J30">
        <v>1</v>
      </c>
      <c r="K30">
        <v>1.2658227848101271</v>
      </c>
      <c r="L30">
        <v>22</v>
      </c>
      <c r="M30">
        <v>27.84810126582278</v>
      </c>
      <c r="N30">
        <v>79</v>
      </c>
    </row>
    <row r="31" spans="1:14" x14ac:dyDescent="0.2">
      <c r="A31" s="9"/>
      <c r="B31" t="s">
        <v>68</v>
      </c>
      <c r="C31" t="s">
        <v>22</v>
      </c>
      <c r="D31" t="s">
        <v>441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3</v>
      </c>
      <c r="K31">
        <v>3.947368421052631</v>
      </c>
      <c r="L31">
        <v>15</v>
      </c>
      <c r="M31">
        <v>19.736842105263161</v>
      </c>
      <c r="N31">
        <v>76</v>
      </c>
    </row>
    <row r="32" spans="1:14" x14ac:dyDescent="0.2">
      <c r="A32" s="9"/>
      <c r="B32" t="s">
        <v>69</v>
      </c>
      <c r="C32" t="s">
        <v>64</v>
      </c>
      <c r="D32" t="s">
        <v>440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4</v>
      </c>
      <c r="K32">
        <v>5.2631578947368416</v>
      </c>
      <c r="L32">
        <v>15</v>
      </c>
      <c r="M32">
        <v>19.736842105263161</v>
      </c>
      <c r="N32">
        <v>76</v>
      </c>
    </row>
    <row r="33" spans="1:14" x14ac:dyDescent="0.2">
      <c r="A33" s="9"/>
      <c r="B33" t="s">
        <v>70</v>
      </c>
      <c r="C33" t="s">
        <v>31</v>
      </c>
      <c r="D33" t="s">
        <v>440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2</v>
      </c>
      <c r="K33">
        <v>2.6315789473684208</v>
      </c>
      <c r="L33">
        <v>23</v>
      </c>
      <c r="M33">
        <v>30.263157894736839</v>
      </c>
      <c r="N33">
        <v>76</v>
      </c>
    </row>
    <row r="34" spans="1:14" x14ac:dyDescent="0.2">
      <c r="A34" s="9"/>
      <c r="B34" t="s">
        <v>71</v>
      </c>
      <c r="C34" t="s">
        <v>67</v>
      </c>
      <c r="D34" t="s">
        <v>440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1</v>
      </c>
      <c r="K34">
        <v>1.2658227848101271</v>
      </c>
      <c r="L34">
        <v>22</v>
      </c>
      <c r="M34">
        <v>27.84810126582278</v>
      </c>
      <c r="N34">
        <v>79</v>
      </c>
    </row>
    <row r="35" spans="1:14" x14ac:dyDescent="0.2">
      <c r="A35" s="9"/>
      <c r="B35" t="s">
        <v>72</v>
      </c>
      <c r="C35" t="s">
        <v>31</v>
      </c>
      <c r="D35" t="s">
        <v>440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9"/>
      <c r="B36" t="s">
        <v>73</v>
      </c>
      <c r="C36" t="s">
        <v>38</v>
      </c>
      <c r="D36" t="s">
        <v>440</v>
      </c>
      <c r="E36">
        <v>4</v>
      </c>
      <c r="F36">
        <v>5.0632911392405067</v>
      </c>
      <c r="G36">
        <v>23</v>
      </c>
      <c r="H36">
        <v>4</v>
      </c>
      <c r="I36">
        <v>5.0632911392405067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9"/>
      <c r="B37" t="s">
        <v>74</v>
      </c>
      <c r="C37" t="s">
        <v>61</v>
      </c>
      <c r="D37" t="s">
        <v>440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5</v>
      </c>
      <c r="K37">
        <v>6.5789473684210522</v>
      </c>
      <c r="L37">
        <v>15</v>
      </c>
      <c r="M37">
        <v>19.736842105263161</v>
      </c>
      <c r="N37">
        <v>76</v>
      </c>
    </row>
    <row r="38" spans="1:14" x14ac:dyDescent="0.2">
      <c r="A38" s="9"/>
      <c r="B38" t="s">
        <v>75</v>
      </c>
      <c r="C38" t="s">
        <v>76</v>
      </c>
      <c r="D38" t="s">
        <v>441</v>
      </c>
      <c r="E38">
        <v>8</v>
      </c>
      <c r="F38">
        <v>10.52631578947368</v>
      </c>
      <c r="G38">
        <v>20</v>
      </c>
      <c r="H38">
        <v>5</v>
      </c>
      <c r="I38">
        <v>6.5789473684210522</v>
      </c>
      <c r="J38">
        <v>5</v>
      </c>
      <c r="K38">
        <v>6.5789473684210522</v>
      </c>
      <c r="L38">
        <v>23</v>
      </c>
      <c r="M38">
        <v>30.263157894736839</v>
      </c>
      <c r="N38">
        <v>76</v>
      </c>
    </row>
    <row r="39" spans="1:14" x14ac:dyDescent="0.2">
      <c r="A39" s="9"/>
      <c r="B39" t="s">
        <v>77</v>
      </c>
      <c r="C39" t="s">
        <v>78</v>
      </c>
      <c r="D39" t="s">
        <v>440</v>
      </c>
      <c r="E39">
        <v>3</v>
      </c>
      <c r="F39">
        <v>3.947368421052631</v>
      </c>
      <c r="G39">
        <v>24</v>
      </c>
      <c r="H39">
        <v>4</v>
      </c>
      <c r="I39">
        <v>5.2631578947368416</v>
      </c>
      <c r="J39">
        <v>3</v>
      </c>
      <c r="K39">
        <v>3.947368421052631</v>
      </c>
      <c r="L39">
        <v>23</v>
      </c>
      <c r="M39">
        <v>30.263157894736839</v>
      </c>
      <c r="N39">
        <v>76</v>
      </c>
    </row>
    <row r="40" spans="1:14" x14ac:dyDescent="0.2">
      <c r="A40" s="9"/>
      <c r="B40" t="s">
        <v>79</v>
      </c>
      <c r="C40" t="s">
        <v>64</v>
      </c>
      <c r="D40" t="s">
        <v>440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5</v>
      </c>
      <c r="K40">
        <v>6.5789473684210522</v>
      </c>
      <c r="L40">
        <v>15</v>
      </c>
      <c r="M40">
        <v>19.736842105263161</v>
      </c>
      <c r="N40">
        <v>76</v>
      </c>
    </row>
    <row r="41" spans="1:14" x14ac:dyDescent="0.2">
      <c r="A41" s="9"/>
      <c r="B41" t="s">
        <v>80</v>
      </c>
      <c r="C41" t="s">
        <v>81</v>
      </c>
      <c r="D41" t="s">
        <v>441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9"/>
      <c r="B42" t="s">
        <v>82</v>
      </c>
      <c r="C42" t="s">
        <v>33</v>
      </c>
      <c r="D42" t="s">
        <v>440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9"/>
      <c r="B43" t="s">
        <v>83</v>
      </c>
      <c r="C43" t="s">
        <v>31</v>
      </c>
      <c r="D43" t="s">
        <v>440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9"/>
      <c r="B44" t="s">
        <v>84</v>
      </c>
      <c r="C44" t="s">
        <v>35</v>
      </c>
      <c r="D44" t="s">
        <v>440</v>
      </c>
      <c r="E44">
        <v>6</v>
      </c>
      <c r="F44">
        <v>7.59493670886076</v>
      </c>
      <c r="G44">
        <v>22</v>
      </c>
      <c r="H44">
        <v>8</v>
      </c>
      <c r="I44">
        <v>10.12658227848101</v>
      </c>
      <c r="J44">
        <v>9</v>
      </c>
      <c r="K44">
        <v>11.39240506329114</v>
      </c>
      <c r="L44">
        <v>22</v>
      </c>
      <c r="M44">
        <v>27.84810126582278</v>
      </c>
      <c r="N44">
        <v>79</v>
      </c>
    </row>
    <row r="45" spans="1:14" x14ac:dyDescent="0.2">
      <c r="A45" s="9"/>
      <c r="B45" t="s">
        <v>85</v>
      </c>
      <c r="C45" t="s">
        <v>76</v>
      </c>
      <c r="D45" t="s">
        <v>441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3</v>
      </c>
      <c r="K45">
        <v>3.947368421052631</v>
      </c>
      <c r="L45">
        <v>23</v>
      </c>
      <c r="M45">
        <v>30.263157894736839</v>
      </c>
      <c r="N45">
        <v>76</v>
      </c>
    </row>
    <row r="46" spans="1:14" x14ac:dyDescent="0.2">
      <c r="A46" s="9"/>
      <c r="B46" t="s">
        <v>86</v>
      </c>
      <c r="C46" t="s">
        <v>76</v>
      </c>
      <c r="D46" t="s">
        <v>441</v>
      </c>
      <c r="E46">
        <v>3</v>
      </c>
      <c r="F46">
        <v>3.947368421052631</v>
      </c>
      <c r="G46">
        <v>21</v>
      </c>
      <c r="H46">
        <v>3</v>
      </c>
      <c r="I46">
        <v>3.947368421052631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9" t="s">
        <v>87</v>
      </c>
      <c r="B47" t="s">
        <v>88</v>
      </c>
      <c r="C47" t="s">
        <v>89</v>
      </c>
      <c r="D47" t="s">
        <v>442</v>
      </c>
      <c r="E47">
        <v>5</v>
      </c>
      <c r="F47">
        <v>1.116071428571429</v>
      </c>
      <c r="G47">
        <v>72</v>
      </c>
      <c r="H47">
        <v>6</v>
      </c>
      <c r="I47">
        <v>1.339285714285714</v>
      </c>
      <c r="J47">
        <v>6</v>
      </c>
      <c r="K47">
        <v>1.339285714285714</v>
      </c>
      <c r="L47">
        <v>376</v>
      </c>
      <c r="M47">
        <v>83.928571428571431</v>
      </c>
      <c r="N47">
        <v>448</v>
      </c>
    </row>
    <row r="48" spans="1:14" x14ac:dyDescent="0.2">
      <c r="A48" s="9"/>
      <c r="B48" t="s">
        <v>90</v>
      </c>
      <c r="C48" t="s">
        <v>91</v>
      </c>
      <c r="D48" t="s">
        <v>443</v>
      </c>
      <c r="E48">
        <v>2</v>
      </c>
      <c r="F48">
        <v>0.4464285714285714</v>
      </c>
      <c r="G48">
        <v>219</v>
      </c>
      <c r="H48">
        <v>2</v>
      </c>
      <c r="I48">
        <v>0.4464285714285714</v>
      </c>
      <c r="J48">
        <v>1</v>
      </c>
      <c r="K48">
        <v>0.2232142857142857</v>
      </c>
      <c r="L48">
        <v>21</v>
      </c>
      <c r="M48">
        <v>4.6875</v>
      </c>
      <c r="N48">
        <v>448</v>
      </c>
    </row>
    <row r="49" spans="1:14" x14ac:dyDescent="0.2">
      <c r="A49" s="9"/>
      <c r="B49" t="s">
        <v>92</v>
      </c>
      <c r="C49" t="s">
        <v>93</v>
      </c>
      <c r="D49" t="s">
        <v>441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7</v>
      </c>
      <c r="K49">
        <v>1.5625</v>
      </c>
      <c r="L49">
        <v>424</v>
      </c>
      <c r="M49">
        <v>94.642857142857139</v>
      </c>
      <c r="N49">
        <v>448</v>
      </c>
    </row>
    <row r="50" spans="1:14" x14ac:dyDescent="0.2">
      <c r="A50" s="9"/>
      <c r="B50" t="s">
        <v>94</v>
      </c>
      <c r="C50" t="s">
        <v>95</v>
      </c>
      <c r="D50" t="s">
        <v>441</v>
      </c>
      <c r="E50">
        <v>2</v>
      </c>
      <c r="F50">
        <v>0.4464285714285714</v>
      </c>
      <c r="G50">
        <v>236</v>
      </c>
      <c r="H50">
        <v>2</v>
      </c>
      <c r="I50">
        <v>0.4464285714285714</v>
      </c>
      <c r="J50">
        <v>9</v>
      </c>
      <c r="K50">
        <v>2.0089285714285721</v>
      </c>
      <c r="L50">
        <v>403</v>
      </c>
      <c r="M50">
        <v>89.955357142857139</v>
      </c>
      <c r="N50">
        <v>448</v>
      </c>
    </row>
    <row r="51" spans="1:14" x14ac:dyDescent="0.2">
      <c r="A51" s="9"/>
      <c r="B51" t="s">
        <v>96</v>
      </c>
      <c r="C51" t="s">
        <v>97</v>
      </c>
      <c r="D51" s="13" t="s">
        <v>442</v>
      </c>
      <c r="E51">
        <v>52</v>
      </c>
      <c r="F51">
        <v>11.607142857142859</v>
      </c>
      <c r="G51">
        <v>287</v>
      </c>
      <c r="H51">
        <v>61</v>
      </c>
      <c r="I51">
        <v>13.616071428571431</v>
      </c>
      <c r="J51">
        <v>30</v>
      </c>
      <c r="K51">
        <v>6.6964285714285712</v>
      </c>
      <c r="L51">
        <v>21</v>
      </c>
      <c r="M51">
        <v>4.6875</v>
      </c>
      <c r="N51">
        <v>448</v>
      </c>
    </row>
    <row r="52" spans="1:14" x14ac:dyDescent="0.2">
      <c r="A52" s="9"/>
      <c r="B52" t="s">
        <v>98</v>
      </c>
      <c r="C52" t="s">
        <v>99</v>
      </c>
      <c r="D52" t="s">
        <v>443</v>
      </c>
      <c r="E52">
        <v>5</v>
      </c>
      <c r="F52">
        <v>1.121076233183856</v>
      </c>
      <c r="G52">
        <v>257</v>
      </c>
      <c r="H52">
        <v>12</v>
      </c>
      <c r="I52">
        <v>2.6905829596412558</v>
      </c>
      <c r="J52">
        <v>4</v>
      </c>
      <c r="K52">
        <v>0.89686098654708524</v>
      </c>
      <c r="L52">
        <v>21</v>
      </c>
      <c r="M52">
        <v>4.7085201793721971</v>
      </c>
      <c r="N52">
        <v>446</v>
      </c>
    </row>
    <row r="53" spans="1:14" x14ac:dyDescent="0.2">
      <c r="A53" s="9"/>
      <c r="B53" t="s">
        <v>100</v>
      </c>
      <c r="C53" t="s">
        <v>101</v>
      </c>
      <c r="D53" t="s">
        <v>442</v>
      </c>
      <c r="E53">
        <v>9</v>
      </c>
      <c r="F53">
        <v>2.0089285714285721</v>
      </c>
      <c r="G53">
        <v>72</v>
      </c>
      <c r="H53">
        <v>8</v>
      </c>
      <c r="I53">
        <v>1.785714285714286</v>
      </c>
      <c r="J53">
        <v>12</v>
      </c>
      <c r="K53">
        <v>2.6785714285714279</v>
      </c>
      <c r="L53">
        <v>376</v>
      </c>
      <c r="M53">
        <v>83.928571428571431</v>
      </c>
      <c r="N53">
        <v>448</v>
      </c>
    </row>
    <row r="54" spans="1:14" x14ac:dyDescent="0.2">
      <c r="A54" s="9"/>
      <c r="B54" t="s">
        <v>102</v>
      </c>
      <c r="C54" t="s">
        <v>99</v>
      </c>
      <c r="D54" t="s">
        <v>443</v>
      </c>
      <c r="E54">
        <v>10</v>
      </c>
      <c r="F54">
        <v>2.2321428571428572</v>
      </c>
      <c r="G54">
        <v>286</v>
      </c>
      <c r="H54">
        <v>18</v>
      </c>
      <c r="I54">
        <v>4.0178571428571432</v>
      </c>
      <c r="J54">
        <v>2</v>
      </c>
      <c r="K54">
        <v>0.4464285714285714</v>
      </c>
      <c r="L54">
        <v>21</v>
      </c>
      <c r="M54">
        <v>4.6875</v>
      </c>
      <c r="N54">
        <v>448</v>
      </c>
    </row>
    <row r="55" spans="1:14" x14ac:dyDescent="0.2">
      <c r="A55" s="9"/>
      <c r="B55" t="s">
        <v>103</v>
      </c>
      <c r="C55" t="s">
        <v>95</v>
      </c>
      <c r="D55" t="s">
        <v>441</v>
      </c>
      <c r="E55">
        <v>2</v>
      </c>
      <c r="F55">
        <v>0.4464285714285714</v>
      </c>
      <c r="G55">
        <v>234</v>
      </c>
      <c r="H55">
        <v>2</v>
      </c>
      <c r="I55">
        <v>0.4464285714285714</v>
      </c>
      <c r="J55">
        <v>4</v>
      </c>
      <c r="K55">
        <v>0.89285714285714279</v>
      </c>
      <c r="L55">
        <v>384</v>
      </c>
      <c r="M55">
        <v>85.714285714285708</v>
      </c>
      <c r="N55">
        <v>448</v>
      </c>
    </row>
    <row r="56" spans="1:14" x14ac:dyDescent="0.2">
      <c r="A56" s="9"/>
      <c r="B56" t="s">
        <v>104</v>
      </c>
      <c r="C56" t="s">
        <v>105</v>
      </c>
      <c r="D56" t="s">
        <v>441</v>
      </c>
      <c r="E56">
        <v>6</v>
      </c>
      <c r="F56">
        <v>1.339285714285714</v>
      </c>
      <c r="G56">
        <v>56</v>
      </c>
      <c r="H56">
        <v>6</v>
      </c>
      <c r="I56">
        <v>1.339285714285714</v>
      </c>
      <c r="J56">
        <v>1</v>
      </c>
      <c r="K56">
        <v>0.2232142857142857</v>
      </c>
      <c r="L56">
        <v>11</v>
      </c>
      <c r="M56">
        <v>2.4553571428571428</v>
      </c>
      <c r="N56">
        <v>448</v>
      </c>
    </row>
    <row r="57" spans="1:14" x14ac:dyDescent="0.2">
      <c r="A57" s="9"/>
      <c r="B57" t="s">
        <v>106</v>
      </c>
      <c r="C57" t="s">
        <v>95</v>
      </c>
      <c r="D57" t="s">
        <v>441</v>
      </c>
      <c r="E57">
        <v>16</v>
      </c>
      <c r="F57">
        <v>3.5874439461883409</v>
      </c>
      <c r="G57">
        <v>197</v>
      </c>
      <c r="H57">
        <v>27</v>
      </c>
      <c r="I57">
        <v>6.0538116591928253</v>
      </c>
      <c r="J57">
        <v>60</v>
      </c>
      <c r="K57">
        <v>13.45291479820628</v>
      </c>
      <c r="L57">
        <v>425</v>
      </c>
      <c r="M57">
        <v>95.291479820627799</v>
      </c>
      <c r="N57">
        <v>446</v>
      </c>
    </row>
    <row r="58" spans="1:14" x14ac:dyDescent="0.2">
      <c r="A58" s="9"/>
      <c r="B58" t="s">
        <v>107</v>
      </c>
      <c r="C58" t="s">
        <v>91</v>
      </c>
      <c r="D58" s="12" t="s">
        <v>443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9"/>
      <c r="B59" t="s">
        <v>108</v>
      </c>
      <c r="C59" t="s">
        <v>109</v>
      </c>
      <c r="D59" t="s">
        <v>442</v>
      </c>
      <c r="E59">
        <v>1</v>
      </c>
      <c r="F59">
        <v>0.2232142857142857</v>
      </c>
      <c r="G59">
        <v>213</v>
      </c>
      <c r="H59">
        <v>2</v>
      </c>
      <c r="I59">
        <v>0.4464285714285714</v>
      </c>
      <c r="J59">
        <v>2</v>
      </c>
      <c r="K59">
        <v>0.4464285714285714</v>
      </c>
      <c r="L59">
        <v>21</v>
      </c>
      <c r="M59">
        <v>4.6875</v>
      </c>
      <c r="N59">
        <v>448</v>
      </c>
    </row>
    <row r="60" spans="1:14" x14ac:dyDescent="0.2">
      <c r="A60" s="9"/>
      <c r="B60" t="s">
        <v>110</v>
      </c>
      <c r="C60" t="s">
        <v>111</v>
      </c>
      <c r="D60" t="s">
        <v>442</v>
      </c>
      <c r="E60">
        <v>2</v>
      </c>
      <c r="F60">
        <v>0.4464285714285714</v>
      </c>
      <c r="G60">
        <v>114</v>
      </c>
      <c r="H60">
        <v>4</v>
      </c>
      <c r="I60">
        <v>0.89285714285714279</v>
      </c>
      <c r="J60">
        <v>6</v>
      </c>
      <c r="K60">
        <v>1.339285714285714</v>
      </c>
      <c r="L60">
        <v>376</v>
      </c>
      <c r="M60">
        <v>83.928571428571431</v>
      </c>
      <c r="N60">
        <v>448</v>
      </c>
    </row>
    <row r="61" spans="1:14" x14ac:dyDescent="0.2">
      <c r="A61" s="9"/>
      <c r="B61" t="s">
        <v>83</v>
      </c>
      <c r="C61" t="s">
        <v>91</v>
      </c>
      <c r="D61" t="s">
        <v>443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17</v>
      </c>
      <c r="K61">
        <v>3.7946428571428572</v>
      </c>
      <c r="L61">
        <v>21</v>
      </c>
      <c r="M61">
        <v>4.6875</v>
      </c>
      <c r="N61">
        <v>448</v>
      </c>
    </row>
    <row r="62" spans="1:14" x14ac:dyDescent="0.2">
      <c r="A62" s="9"/>
      <c r="B62" t="s">
        <v>112</v>
      </c>
      <c r="C62" t="s">
        <v>93</v>
      </c>
      <c r="D62" t="s">
        <v>441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9"/>
      <c r="B63" t="s">
        <v>113</v>
      </c>
      <c r="C63" t="s">
        <v>111</v>
      </c>
      <c r="D63" t="s">
        <v>442</v>
      </c>
      <c r="E63">
        <v>3</v>
      </c>
      <c r="F63">
        <v>0.6696428571428571</v>
      </c>
      <c r="G63">
        <v>111</v>
      </c>
      <c r="H63">
        <v>4</v>
      </c>
      <c r="I63">
        <v>0.89285714285714279</v>
      </c>
      <c r="J63">
        <v>8</v>
      </c>
      <c r="K63">
        <v>1.785714285714286</v>
      </c>
      <c r="L63">
        <v>376</v>
      </c>
      <c r="M63">
        <v>83.928571428571431</v>
      </c>
      <c r="N63">
        <v>448</v>
      </c>
    </row>
    <row r="64" spans="1:14" x14ac:dyDescent="0.2">
      <c r="A64" s="9"/>
      <c r="B64" t="s">
        <v>86</v>
      </c>
      <c r="C64" t="s">
        <v>114</v>
      </c>
      <c r="D64" t="s">
        <v>444</v>
      </c>
      <c r="E64">
        <v>8</v>
      </c>
      <c r="F64">
        <v>1.785714285714286</v>
      </c>
      <c r="G64">
        <v>57</v>
      </c>
      <c r="H64">
        <v>8</v>
      </c>
      <c r="I64">
        <v>1.785714285714286</v>
      </c>
      <c r="J64">
        <v>3</v>
      </c>
      <c r="K64">
        <v>0.6696428571428571</v>
      </c>
      <c r="L64">
        <v>11</v>
      </c>
      <c r="M64">
        <v>2.4553571428571428</v>
      </c>
      <c r="N64">
        <v>448</v>
      </c>
    </row>
    <row r="65" spans="1:14" x14ac:dyDescent="0.2">
      <c r="A65" s="9"/>
      <c r="B65" t="s">
        <v>115</v>
      </c>
      <c r="C65" t="s">
        <v>91</v>
      </c>
      <c r="D65" t="s">
        <v>443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9</v>
      </c>
      <c r="K65">
        <v>2.0089285714285721</v>
      </c>
      <c r="L65">
        <v>21</v>
      </c>
      <c r="M65">
        <v>4.6875</v>
      </c>
      <c r="N65">
        <v>448</v>
      </c>
    </row>
    <row r="66" spans="1:14" x14ac:dyDescent="0.2">
      <c r="A66" s="9" t="s">
        <v>116</v>
      </c>
      <c r="B66" t="s">
        <v>117</v>
      </c>
      <c r="C66" t="s">
        <v>118</v>
      </c>
      <c r="D66" t="s">
        <v>443</v>
      </c>
      <c r="E66">
        <v>6</v>
      </c>
      <c r="F66">
        <v>2.42914979757085</v>
      </c>
      <c r="G66">
        <v>131</v>
      </c>
      <c r="H66">
        <v>9</v>
      </c>
      <c r="I66">
        <v>3.6437246963562751</v>
      </c>
      <c r="J66">
        <v>18</v>
      </c>
      <c r="K66">
        <v>7.2874493927125501</v>
      </c>
      <c r="L66">
        <v>85</v>
      </c>
      <c r="M66">
        <v>34.412955465587039</v>
      </c>
      <c r="N66">
        <v>247</v>
      </c>
    </row>
    <row r="67" spans="1:14" x14ac:dyDescent="0.2">
      <c r="A67" s="9"/>
      <c r="B67" t="s">
        <v>119</v>
      </c>
      <c r="C67" t="s">
        <v>118</v>
      </c>
      <c r="D67" t="s">
        <v>443</v>
      </c>
      <c r="E67">
        <v>6</v>
      </c>
      <c r="F67">
        <v>2.42914979757085</v>
      </c>
      <c r="G67">
        <v>133</v>
      </c>
      <c r="H67">
        <v>9</v>
      </c>
      <c r="I67">
        <v>3.6437246963562751</v>
      </c>
      <c r="J67">
        <v>13</v>
      </c>
      <c r="K67">
        <v>5.2631578947368416</v>
      </c>
      <c r="L67">
        <v>85</v>
      </c>
      <c r="M67">
        <v>34.412955465587039</v>
      </c>
      <c r="N67">
        <v>247</v>
      </c>
    </row>
    <row r="68" spans="1:14" x14ac:dyDescent="0.2">
      <c r="A68" s="9"/>
      <c r="B68" t="s">
        <v>120</v>
      </c>
      <c r="C68" t="s">
        <v>121</v>
      </c>
      <c r="D68" t="s">
        <v>442</v>
      </c>
      <c r="E68">
        <v>1</v>
      </c>
      <c r="F68">
        <v>0.40485829959514169</v>
      </c>
      <c r="G68">
        <v>4</v>
      </c>
      <c r="H68">
        <v>1</v>
      </c>
      <c r="I68">
        <v>0.40485829959514169</v>
      </c>
      <c r="J68">
        <v>2</v>
      </c>
      <c r="K68">
        <v>0.80971659919028338</v>
      </c>
      <c r="L68">
        <v>34</v>
      </c>
      <c r="M68">
        <v>13.765182186234821</v>
      </c>
      <c r="N68">
        <v>247</v>
      </c>
    </row>
    <row r="69" spans="1:14" x14ac:dyDescent="0.2">
      <c r="A69" s="9"/>
      <c r="B69" t="s">
        <v>122</v>
      </c>
      <c r="C69" t="s">
        <v>123</v>
      </c>
      <c r="D69" t="s">
        <v>443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9"/>
      <c r="B70" t="s">
        <v>124</v>
      </c>
      <c r="C70" t="s">
        <v>125</v>
      </c>
      <c r="D70" t="s">
        <v>440</v>
      </c>
      <c r="E70">
        <v>1</v>
      </c>
      <c r="F70">
        <v>0.40485829959514169</v>
      </c>
      <c r="G70">
        <v>8</v>
      </c>
      <c r="H70">
        <v>2</v>
      </c>
      <c r="I70">
        <v>0.80971659919028338</v>
      </c>
      <c r="J70">
        <v>2</v>
      </c>
      <c r="K70">
        <v>0.80971659919028338</v>
      </c>
      <c r="L70">
        <v>34</v>
      </c>
      <c r="M70">
        <v>13.765182186234821</v>
      </c>
      <c r="N70">
        <v>247</v>
      </c>
    </row>
    <row r="71" spans="1:14" x14ac:dyDescent="0.2">
      <c r="A71" s="9"/>
      <c r="B71" t="s">
        <v>46</v>
      </c>
      <c r="C71" t="s">
        <v>126</v>
      </c>
      <c r="D71" t="s">
        <v>440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2</v>
      </c>
      <c r="K71">
        <v>0.80971659919028338</v>
      </c>
      <c r="L71">
        <v>15</v>
      </c>
      <c r="M71">
        <v>6.0728744939271264</v>
      </c>
      <c r="N71">
        <v>247</v>
      </c>
    </row>
    <row r="72" spans="1:14" x14ac:dyDescent="0.2">
      <c r="A72" s="9"/>
      <c r="B72" t="s">
        <v>127</v>
      </c>
      <c r="C72" t="s">
        <v>128</v>
      </c>
      <c r="D72" t="s">
        <v>441</v>
      </c>
      <c r="E72">
        <v>4</v>
      </c>
      <c r="F72">
        <v>1.619433198380567</v>
      </c>
      <c r="G72">
        <v>0</v>
      </c>
      <c r="H72">
        <v>4</v>
      </c>
      <c r="I72">
        <v>1.619433198380567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9"/>
      <c r="B73" t="s">
        <v>129</v>
      </c>
      <c r="C73" t="s">
        <v>130</v>
      </c>
      <c r="D73" t="s">
        <v>441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9"/>
      <c r="B74" t="s">
        <v>131</v>
      </c>
      <c r="C74" t="s">
        <v>132</v>
      </c>
      <c r="D74" t="s">
        <v>440</v>
      </c>
      <c r="E74">
        <v>25</v>
      </c>
      <c r="F74">
        <v>10.121457489878541</v>
      </c>
      <c r="G74">
        <v>45</v>
      </c>
      <c r="H74">
        <v>3</v>
      </c>
      <c r="I74">
        <v>1.214574898785425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9"/>
      <c r="B75" t="s">
        <v>133</v>
      </c>
      <c r="C75" t="s">
        <v>134</v>
      </c>
      <c r="D75" t="s">
        <v>440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9"/>
      <c r="B76" t="s">
        <v>135</v>
      </c>
      <c r="C76" t="s">
        <v>136</v>
      </c>
      <c r="D76" t="s">
        <v>440</v>
      </c>
      <c r="E76">
        <v>13</v>
      </c>
      <c r="F76">
        <v>5.2631578947368416</v>
      </c>
      <c r="G76">
        <v>51</v>
      </c>
      <c r="H76">
        <v>1</v>
      </c>
      <c r="I76">
        <v>0.40485829959514169</v>
      </c>
      <c r="J76">
        <v>1</v>
      </c>
      <c r="K76">
        <v>0.40485829959514169</v>
      </c>
      <c r="L76">
        <v>111</v>
      </c>
      <c r="M76">
        <v>44.939271255060731</v>
      </c>
      <c r="N76">
        <v>247</v>
      </c>
    </row>
    <row r="77" spans="1:14" x14ac:dyDescent="0.2">
      <c r="A77" s="9"/>
      <c r="B77" t="s">
        <v>137</v>
      </c>
      <c r="C77" t="s">
        <v>138</v>
      </c>
      <c r="D77" t="s">
        <v>442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19</v>
      </c>
      <c r="M77">
        <v>7.6923076923076934</v>
      </c>
      <c r="N77">
        <v>247</v>
      </c>
    </row>
    <row r="78" spans="1:14" x14ac:dyDescent="0.2">
      <c r="A78" s="9"/>
      <c r="B78" t="s">
        <v>100</v>
      </c>
      <c r="C78" t="s">
        <v>139</v>
      </c>
      <c r="D78" t="s">
        <v>441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2</v>
      </c>
      <c r="K78">
        <v>0.80971659919028338</v>
      </c>
      <c r="L78">
        <v>14</v>
      </c>
      <c r="M78">
        <v>5.668016194331984</v>
      </c>
      <c r="N78">
        <v>247</v>
      </c>
    </row>
    <row r="79" spans="1:14" x14ac:dyDescent="0.2">
      <c r="A79" s="9"/>
      <c r="B79" t="s">
        <v>140</v>
      </c>
      <c r="C79" t="s">
        <v>141</v>
      </c>
      <c r="D79" t="s">
        <v>444</v>
      </c>
      <c r="E79">
        <v>2</v>
      </c>
      <c r="F79">
        <v>0.80971659919028338</v>
      </c>
      <c r="G79">
        <v>111</v>
      </c>
      <c r="H79">
        <v>4</v>
      </c>
      <c r="I79">
        <v>1.619433198380567</v>
      </c>
      <c r="J79">
        <v>3</v>
      </c>
      <c r="K79">
        <v>1.214574898785425</v>
      </c>
      <c r="L79">
        <v>150</v>
      </c>
      <c r="M79">
        <v>60.728744939271252</v>
      </c>
      <c r="N79">
        <v>247</v>
      </c>
    </row>
    <row r="80" spans="1:14" x14ac:dyDescent="0.2">
      <c r="A80" s="9"/>
      <c r="B80" t="s">
        <v>63</v>
      </c>
      <c r="C80" t="s">
        <v>141</v>
      </c>
      <c r="D80" t="s">
        <v>444</v>
      </c>
      <c r="E80">
        <v>17</v>
      </c>
      <c r="F80">
        <v>6.8825910931174086</v>
      </c>
      <c r="G80">
        <v>90</v>
      </c>
      <c r="H80">
        <v>3</v>
      </c>
      <c r="I80">
        <v>1.214574898785425</v>
      </c>
      <c r="J80">
        <v>5</v>
      </c>
      <c r="K80">
        <v>2.024291497975709</v>
      </c>
      <c r="L80">
        <v>150</v>
      </c>
      <c r="M80">
        <v>60.728744939271252</v>
      </c>
      <c r="N80">
        <v>247</v>
      </c>
    </row>
    <row r="81" spans="1:14" x14ac:dyDescent="0.2">
      <c r="A81" s="9"/>
      <c r="B81" t="s">
        <v>142</v>
      </c>
      <c r="C81" t="s">
        <v>143</v>
      </c>
      <c r="D81" t="s">
        <v>441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9"/>
      <c r="B82" t="s">
        <v>144</v>
      </c>
      <c r="C82" t="s">
        <v>145</v>
      </c>
      <c r="D82" t="s">
        <v>441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9"/>
      <c r="B83" t="s">
        <v>146</v>
      </c>
      <c r="C83" t="s">
        <v>147</v>
      </c>
      <c r="D83" t="s">
        <v>442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19</v>
      </c>
      <c r="M83">
        <v>7.6923076923076934</v>
      </c>
      <c r="N83">
        <v>247</v>
      </c>
    </row>
    <row r="84" spans="1:14" x14ac:dyDescent="0.2">
      <c r="A84" s="9"/>
      <c r="B84" t="s">
        <v>148</v>
      </c>
      <c r="C84" t="s">
        <v>149</v>
      </c>
      <c r="D84" t="s">
        <v>442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2</v>
      </c>
      <c r="K84">
        <v>0.80971659919028338</v>
      </c>
      <c r="L84">
        <v>19</v>
      </c>
      <c r="M84">
        <v>7.6923076923076934</v>
      </c>
      <c r="N84">
        <v>247</v>
      </c>
    </row>
    <row r="85" spans="1:14" x14ac:dyDescent="0.2">
      <c r="A85" s="9"/>
      <c r="B85" t="s">
        <v>69</v>
      </c>
      <c r="C85" t="s">
        <v>150</v>
      </c>
      <c r="D85" t="s">
        <v>442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2</v>
      </c>
      <c r="K85">
        <v>0.80971659919028338</v>
      </c>
      <c r="L85">
        <v>14</v>
      </c>
      <c r="M85">
        <v>5.668016194331984</v>
      </c>
      <c r="N85">
        <v>247</v>
      </c>
    </row>
    <row r="86" spans="1:14" x14ac:dyDescent="0.2">
      <c r="A86" s="9"/>
      <c r="B86" t="s">
        <v>151</v>
      </c>
      <c r="C86" t="s">
        <v>152</v>
      </c>
      <c r="D86" t="s">
        <v>442</v>
      </c>
      <c r="E86">
        <v>1</v>
      </c>
      <c r="F86">
        <v>0.40485829959514169</v>
      </c>
      <c r="G86">
        <v>8</v>
      </c>
      <c r="H86">
        <v>2</v>
      </c>
      <c r="I86">
        <v>0.80971659919028338</v>
      </c>
      <c r="J86">
        <v>2</v>
      </c>
      <c r="K86">
        <v>0.80971659919028338</v>
      </c>
      <c r="L86">
        <v>34</v>
      </c>
      <c r="M86">
        <v>13.765182186234821</v>
      </c>
      <c r="N86">
        <v>247</v>
      </c>
    </row>
    <row r="87" spans="1:14" x14ac:dyDescent="0.2">
      <c r="A87" s="9"/>
      <c r="B87" t="s">
        <v>153</v>
      </c>
      <c r="C87" t="s">
        <v>154</v>
      </c>
      <c r="D87" t="s">
        <v>442</v>
      </c>
      <c r="E87">
        <v>5</v>
      </c>
      <c r="F87">
        <v>2.024291497975709</v>
      </c>
      <c r="G87">
        <v>143</v>
      </c>
      <c r="H87">
        <v>9</v>
      </c>
      <c r="I87">
        <v>3.6437246963562751</v>
      </c>
      <c r="J87">
        <v>9</v>
      </c>
      <c r="K87">
        <v>3.6437246963562751</v>
      </c>
      <c r="L87">
        <v>85</v>
      </c>
      <c r="M87">
        <v>34.412955465587039</v>
      </c>
      <c r="N87">
        <v>247</v>
      </c>
    </row>
    <row r="88" spans="1:14" x14ac:dyDescent="0.2">
      <c r="A88" s="9"/>
      <c r="B88" t="s">
        <v>155</v>
      </c>
      <c r="C88" t="s">
        <v>132</v>
      </c>
      <c r="D88" t="s">
        <v>440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9"/>
      <c r="B89" t="s">
        <v>156</v>
      </c>
      <c r="C89" t="s">
        <v>157</v>
      </c>
      <c r="D89" t="s">
        <v>441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9"/>
      <c r="B90" t="s">
        <v>74</v>
      </c>
      <c r="C90" t="s">
        <v>136</v>
      </c>
      <c r="D90" t="s">
        <v>440</v>
      </c>
      <c r="E90">
        <v>1</v>
      </c>
      <c r="F90">
        <v>0.40485829959514169</v>
      </c>
      <c r="G90">
        <v>111</v>
      </c>
      <c r="H90">
        <v>2</v>
      </c>
      <c r="I90">
        <v>0.80971659919028338</v>
      </c>
      <c r="J90">
        <v>1</v>
      </c>
      <c r="K90">
        <v>0.40485829959514169</v>
      </c>
      <c r="L90">
        <v>150</v>
      </c>
      <c r="M90">
        <v>60.728744939271252</v>
      </c>
      <c r="N90">
        <v>247</v>
      </c>
    </row>
    <row r="91" spans="1:14" x14ac:dyDescent="0.2">
      <c r="A91" s="9" t="s">
        <v>158</v>
      </c>
      <c r="B91" t="s">
        <v>159</v>
      </c>
      <c r="C91" t="s">
        <v>160</v>
      </c>
      <c r="D91" s="10" t="s">
        <v>440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9"/>
      <c r="B92" t="s">
        <v>161</v>
      </c>
      <c r="C92" t="s">
        <v>162</v>
      </c>
      <c r="D92" t="s">
        <v>440</v>
      </c>
      <c r="E92">
        <v>1</v>
      </c>
      <c r="F92">
        <v>0.39840637450199201</v>
      </c>
      <c r="G92">
        <v>42</v>
      </c>
      <c r="H92">
        <v>2</v>
      </c>
      <c r="I92">
        <v>0.79681274900398402</v>
      </c>
      <c r="J92">
        <v>2</v>
      </c>
      <c r="K92">
        <v>0.79681274900398402</v>
      </c>
      <c r="L92">
        <v>31</v>
      </c>
      <c r="M92">
        <v>12.350597609561749</v>
      </c>
      <c r="N92">
        <v>251</v>
      </c>
    </row>
    <row r="93" spans="1:14" x14ac:dyDescent="0.2">
      <c r="A93" s="9"/>
      <c r="B93" t="s">
        <v>21</v>
      </c>
      <c r="C93" t="s">
        <v>163</v>
      </c>
      <c r="D93" t="s">
        <v>441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14</v>
      </c>
      <c r="M93">
        <v>5.5776892430278879</v>
      </c>
      <c r="N93">
        <v>251</v>
      </c>
    </row>
    <row r="94" spans="1:14" x14ac:dyDescent="0.2">
      <c r="A94" s="9"/>
      <c r="B94" t="s">
        <v>164</v>
      </c>
      <c r="C94" t="s">
        <v>165</v>
      </c>
      <c r="D94" t="s">
        <v>440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9"/>
      <c r="B95" t="s">
        <v>166</v>
      </c>
      <c r="C95" t="s">
        <v>167</v>
      </c>
      <c r="D95" t="s">
        <v>440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11</v>
      </c>
      <c r="M95">
        <v>4.3824701195219129</v>
      </c>
      <c r="N95">
        <v>251</v>
      </c>
    </row>
    <row r="96" spans="1:14" x14ac:dyDescent="0.2">
      <c r="A96" s="9"/>
      <c r="B96" t="s">
        <v>168</v>
      </c>
      <c r="C96" t="s">
        <v>169</v>
      </c>
      <c r="D96" t="s">
        <v>441</v>
      </c>
      <c r="E96">
        <v>13</v>
      </c>
      <c r="F96">
        <v>5.1792828685258963</v>
      </c>
      <c r="G96">
        <v>41</v>
      </c>
      <c r="H96">
        <v>14</v>
      </c>
      <c r="I96">
        <v>5.5776892430278879</v>
      </c>
      <c r="J96">
        <v>10</v>
      </c>
      <c r="K96">
        <v>3.9840637450199199</v>
      </c>
      <c r="L96">
        <v>31</v>
      </c>
      <c r="M96">
        <v>12.350597609561749</v>
      </c>
      <c r="N96">
        <v>251</v>
      </c>
    </row>
    <row r="97" spans="1:14" x14ac:dyDescent="0.2">
      <c r="A97" s="9"/>
      <c r="B97" t="s">
        <v>170</v>
      </c>
      <c r="C97" t="s">
        <v>171</v>
      </c>
      <c r="D97" t="s">
        <v>444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3</v>
      </c>
      <c r="K97">
        <v>1.1952191235059759</v>
      </c>
      <c r="L97">
        <v>14</v>
      </c>
      <c r="M97">
        <v>5.5776892430278879</v>
      </c>
      <c r="N97">
        <v>251</v>
      </c>
    </row>
    <row r="98" spans="1:14" x14ac:dyDescent="0.2">
      <c r="A98" s="9"/>
      <c r="B98" t="s">
        <v>172</v>
      </c>
      <c r="C98" t="s">
        <v>173</v>
      </c>
      <c r="D98" t="s">
        <v>440</v>
      </c>
      <c r="E98">
        <v>4</v>
      </c>
      <c r="F98">
        <v>1.593625498007968</v>
      </c>
      <c r="G98">
        <v>41</v>
      </c>
      <c r="H98">
        <v>4</v>
      </c>
      <c r="I98">
        <v>1.593625498007968</v>
      </c>
      <c r="J98">
        <v>4</v>
      </c>
      <c r="K98">
        <v>1.593625498007968</v>
      </c>
      <c r="L98">
        <v>31</v>
      </c>
      <c r="M98">
        <v>12.350597609561749</v>
      </c>
      <c r="N98">
        <v>251</v>
      </c>
    </row>
    <row r="99" spans="1:14" x14ac:dyDescent="0.2">
      <c r="A99" s="9"/>
      <c r="B99" t="s">
        <v>174</v>
      </c>
      <c r="C99" t="s">
        <v>175</v>
      </c>
      <c r="D99" t="s">
        <v>440</v>
      </c>
      <c r="E99">
        <v>2</v>
      </c>
      <c r="F99">
        <v>0.79681274900398402</v>
      </c>
      <c r="G99">
        <v>30</v>
      </c>
      <c r="H99">
        <v>3</v>
      </c>
      <c r="I99">
        <v>1.1952191235059759</v>
      </c>
      <c r="J99">
        <v>3</v>
      </c>
      <c r="K99">
        <v>1.1952191235059759</v>
      </c>
      <c r="L99">
        <v>31</v>
      </c>
      <c r="M99">
        <v>12.350597609561749</v>
      </c>
      <c r="N99">
        <v>251</v>
      </c>
    </row>
    <row r="100" spans="1:14" x14ac:dyDescent="0.2">
      <c r="A100" s="9"/>
      <c r="B100" t="s">
        <v>117</v>
      </c>
      <c r="C100" t="s">
        <v>176</v>
      </c>
      <c r="D100" t="s">
        <v>440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1</v>
      </c>
      <c r="K100">
        <v>0.39840637450199201</v>
      </c>
      <c r="L100">
        <v>14</v>
      </c>
      <c r="M100">
        <v>5.5776892430278879</v>
      </c>
      <c r="N100">
        <v>251</v>
      </c>
    </row>
    <row r="101" spans="1:14" x14ac:dyDescent="0.2">
      <c r="A101" s="9"/>
      <c r="B101" t="s">
        <v>177</v>
      </c>
      <c r="C101" t="s">
        <v>178</v>
      </c>
      <c r="D101" t="s">
        <v>440</v>
      </c>
      <c r="E101">
        <v>3</v>
      </c>
      <c r="F101">
        <v>1.1952191235059759</v>
      </c>
      <c r="G101">
        <v>39</v>
      </c>
      <c r="H101">
        <v>3</v>
      </c>
      <c r="I101">
        <v>1.1952191235059759</v>
      </c>
      <c r="J101">
        <v>3</v>
      </c>
      <c r="K101">
        <v>1.1952191235059759</v>
      </c>
      <c r="L101">
        <v>31</v>
      </c>
      <c r="M101">
        <v>12.350597609561749</v>
      </c>
      <c r="N101">
        <v>251</v>
      </c>
    </row>
    <row r="102" spans="1:14" x14ac:dyDescent="0.2">
      <c r="A102" s="9"/>
      <c r="B102" t="s">
        <v>179</v>
      </c>
      <c r="C102" t="s">
        <v>180</v>
      </c>
      <c r="D102" t="s">
        <v>442</v>
      </c>
      <c r="E102">
        <v>18</v>
      </c>
      <c r="F102">
        <v>7.1713147410358573</v>
      </c>
      <c r="G102">
        <v>42</v>
      </c>
      <c r="H102">
        <v>20</v>
      </c>
      <c r="I102">
        <v>7.9681274900398407</v>
      </c>
      <c r="J102">
        <v>15</v>
      </c>
      <c r="K102">
        <v>5.9760956175298796</v>
      </c>
      <c r="L102">
        <v>31</v>
      </c>
      <c r="M102">
        <v>12.350597609561749</v>
      </c>
      <c r="N102">
        <v>251</v>
      </c>
    </row>
    <row r="103" spans="1:14" x14ac:dyDescent="0.2">
      <c r="A103" s="9"/>
      <c r="B103" t="s">
        <v>181</v>
      </c>
      <c r="C103" t="s">
        <v>182</v>
      </c>
      <c r="D103" t="s">
        <v>444</v>
      </c>
      <c r="E103">
        <v>3</v>
      </c>
      <c r="F103">
        <v>1.1952191235059759</v>
      </c>
      <c r="G103">
        <v>39</v>
      </c>
      <c r="H103">
        <v>3</v>
      </c>
      <c r="I103">
        <v>1.1952191235059759</v>
      </c>
      <c r="J103">
        <v>3</v>
      </c>
      <c r="K103">
        <v>1.1952191235059759</v>
      </c>
      <c r="L103">
        <v>31</v>
      </c>
      <c r="M103">
        <v>12.350597609561749</v>
      </c>
      <c r="N103">
        <v>251</v>
      </c>
    </row>
    <row r="104" spans="1:14" x14ac:dyDescent="0.2">
      <c r="A104" s="9"/>
      <c r="B104" t="s">
        <v>183</v>
      </c>
      <c r="C104" t="s">
        <v>184</v>
      </c>
      <c r="D104" t="s">
        <v>440</v>
      </c>
      <c r="E104">
        <v>2</v>
      </c>
      <c r="F104">
        <v>0.79681274900398402</v>
      </c>
      <c r="G104">
        <v>41</v>
      </c>
      <c r="H104">
        <v>2</v>
      </c>
      <c r="I104">
        <v>0.79681274900398402</v>
      </c>
      <c r="J104">
        <v>2</v>
      </c>
      <c r="K104">
        <v>0.79681274900398402</v>
      </c>
      <c r="L104">
        <v>31</v>
      </c>
      <c r="M104">
        <v>12.350597609561749</v>
      </c>
      <c r="N104">
        <v>251</v>
      </c>
    </row>
    <row r="105" spans="1:14" x14ac:dyDescent="0.2">
      <c r="A105" s="9"/>
      <c r="B105" t="s">
        <v>185</v>
      </c>
      <c r="C105" t="s">
        <v>186</v>
      </c>
      <c r="D105" t="s">
        <v>442</v>
      </c>
      <c r="E105">
        <v>7</v>
      </c>
      <c r="F105">
        <v>2.788844621513944</v>
      </c>
      <c r="G105">
        <v>41</v>
      </c>
      <c r="H105">
        <v>7</v>
      </c>
      <c r="I105">
        <v>2.788844621513944</v>
      </c>
      <c r="J105">
        <v>7</v>
      </c>
      <c r="K105">
        <v>2.788844621513944</v>
      </c>
      <c r="L105">
        <v>31</v>
      </c>
      <c r="M105">
        <v>12.350597609561749</v>
      </c>
      <c r="N105">
        <v>251</v>
      </c>
    </row>
    <row r="106" spans="1:14" x14ac:dyDescent="0.2">
      <c r="A106" s="9"/>
      <c r="B106" t="s">
        <v>187</v>
      </c>
      <c r="C106" t="s">
        <v>188</v>
      </c>
      <c r="D106" t="s">
        <v>440</v>
      </c>
      <c r="E106">
        <v>1</v>
      </c>
      <c r="F106">
        <v>0.39840637450199201</v>
      </c>
      <c r="G106">
        <v>43</v>
      </c>
      <c r="H106">
        <v>2</v>
      </c>
      <c r="I106">
        <v>0.79681274900398402</v>
      </c>
      <c r="J106">
        <v>2</v>
      </c>
      <c r="K106">
        <v>0.79681274900398402</v>
      </c>
      <c r="L106">
        <v>31</v>
      </c>
      <c r="M106">
        <v>12.350597609561749</v>
      </c>
      <c r="N106">
        <v>251</v>
      </c>
    </row>
    <row r="107" spans="1:14" x14ac:dyDescent="0.2">
      <c r="A107" s="9"/>
      <c r="B107" t="s">
        <v>189</v>
      </c>
      <c r="C107" t="s">
        <v>190</v>
      </c>
      <c r="D107" t="s">
        <v>440</v>
      </c>
      <c r="E107">
        <v>3</v>
      </c>
      <c r="F107">
        <v>1.1952191235059759</v>
      </c>
      <c r="G107">
        <v>30</v>
      </c>
      <c r="H107">
        <v>3</v>
      </c>
      <c r="I107">
        <v>1.1952191235059759</v>
      </c>
      <c r="J107">
        <v>3</v>
      </c>
      <c r="K107">
        <v>1.1952191235059759</v>
      </c>
      <c r="L107">
        <v>31</v>
      </c>
      <c r="M107">
        <v>12.350597609561749</v>
      </c>
      <c r="N107">
        <v>251</v>
      </c>
    </row>
    <row r="108" spans="1:14" x14ac:dyDescent="0.2">
      <c r="A108" s="9"/>
      <c r="B108" t="s">
        <v>191</v>
      </c>
      <c r="C108" t="s">
        <v>192</v>
      </c>
      <c r="D108" t="s">
        <v>441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9"/>
      <c r="B109" t="s">
        <v>193</v>
      </c>
      <c r="C109" t="s">
        <v>194</v>
      </c>
      <c r="D109" t="s">
        <v>442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9"/>
      <c r="B110" t="s">
        <v>195</v>
      </c>
      <c r="C110" t="s">
        <v>196</v>
      </c>
      <c r="D110" t="s">
        <v>444</v>
      </c>
      <c r="E110">
        <v>4</v>
      </c>
      <c r="F110">
        <v>1.593625498007968</v>
      </c>
      <c r="G110">
        <v>40</v>
      </c>
      <c r="H110">
        <v>4</v>
      </c>
      <c r="I110">
        <v>1.593625498007968</v>
      </c>
      <c r="J110">
        <v>4</v>
      </c>
      <c r="K110">
        <v>1.593625498007968</v>
      </c>
      <c r="L110">
        <v>31</v>
      </c>
      <c r="M110">
        <v>12.350597609561749</v>
      </c>
      <c r="N110">
        <v>251</v>
      </c>
    </row>
    <row r="111" spans="1:14" x14ac:dyDescent="0.2">
      <c r="A111" s="9"/>
      <c r="B111" t="s">
        <v>197</v>
      </c>
      <c r="C111" t="s">
        <v>167</v>
      </c>
      <c r="D111" t="s">
        <v>440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11</v>
      </c>
      <c r="M111">
        <v>4.3824701195219129</v>
      </c>
      <c r="N111">
        <v>251</v>
      </c>
    </row>
    <row r="112" spans="1:14" x14ac:dyDescent="0.2">
      <c r="A112" s="9"/>
      <c r="B112" t="s">
        <v>198</v>
      </c>
      <c r="C112" t="s">
        <v>199</v>
      </c>
      <c r="D112" t="s">
        <v>440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9"/>
      <c r="B113" t="s">
        <v>200</v>
      </c>
      <c r="C113" t="s">
        <v>201</v>
      </c>
      <c r="D113" t="s">
        <v>441</v>
      </c>
      <c r="E113">
        <v>1</v>
      </c>
      <c r="F113">
        <v>0.39840637450199201</v>
      </c>
      <c r="G113">
        <v>42</v>
      </c>
      <c r="H113">
        <v>1</v>
      </c>
      <c r="I113">
        <v>0.39840637450199201</v>
      </c>
      <c r="J113">
        <v>1</v>
      </c>
      <c r="K113">
        <v>0.39840637450199201</v>
      </c>
      <c r="L113">
        <v>31</v>
      </c>
      <c r="M113">
        <v>12.350597609561749</v>
      </c>
      <c r="N113">
        <v>251</v>
      </c>
    </row>
    <row r="114" spans="1:14" x14ac:dyDescent="0.2">
      <c r="A114" s="9"/>
      <c r="B114" t="s">
        <v>44</v>
      </c>
      <c r="C114" t="s">
        <v>202</v>
      </c>
      <c r="D114" t="s">
        <v>441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42</v>
      </c>
      <c r="M114">
        <v>16.733067729083661</v>
      </c>
      <c r="N114">
        <v>251</v>
      </c>
    </row>
    <row r="115" spans="1:14" x14ac:dyDescent="0.2">
      <c r="A115" s="9"/>
      <c r="B115" t="s">
        <v>127</v>
      </c>
      <c r="C115" t="s">
        <v>203</v>
      </c>
      <c r="D115" t="s">
        <v>444</v>
      </c>
      <c r="E115">
        <v>3</v>
      </c>
      <c r="F115">
        <v>1.1952191235059759</v>
      </c>
      <c r="G115">
        <v>27</v>
      </c>
      <c r="H115">
        <v>3</v>
      </c>
      <c r="I115">
        <v>1.1952191235059759</v>
      </c>
      <c r="J115">
        <v>3</v>
      </c>
      <c r="K115">
        <v>1.1952191235059759</v>
      </c>
      <c r="L115">
        <v>31</v>
      </c>
      <c r="M115">
        <v>12.350597609561749</v>
      </c>
      <c r="N115">
        <v>251</v>
      </c>
    </row>
    <row r="116" spans="1:14" x14ac:dyDescent="0.2">
      <c r="A116" s="9"/>
      <c r="B116" t="s">
        <v>204</v>
      </c>
      <c r="C116" t="s">
        <v>205</v>
      </c>
      <c r="D116" t="s">
        <v>440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42</v>
      </c>
      <c r="M116">
        <v>16.733067729083661</v>
      </c>
      <c r="N116">
        <v>251</v>
      </c>
    </row>
    <row r="117" spans="1:14" x14ac:dyDescent="0.2">
      <c r="A117" s="9"/>
      <c r="B117" t="s">
        <v>206</v>
      </c>
      <c r="C117" t="s">
        <v>207</v>
      </c>
      <c r="D117" t="s">
        <v>441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9"/>
      <c r="B118" t="s">
        <v>208</v>
      </c>
      <c r="C118" t="s">
        <v>209</v>
      </c>
      <c r="D118" t="s">
        <v>440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9"/>
      <c r="B119" t="s">
        <v>100</v>
      </c>
      <c r="C119" t="s">
        <v>210</v>
      </c>
      <c r="D119" t="s">
        <v>441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14</v>
      </c>
      <c r="M119">
        <v>5.5776892430278879</v>
      </c>
      <c r="N119">
        <v>251</v>
      </c>
    </row>
    <row r="120" spans="1:14" x14ac:dyDescent="0.2">
      <c r="A120" s="9"/>
      <c r="B120" t="s">
        <v>211</v>
      </c>
      <c r="C120" t="s">
        <v>212</v>
      </c>
      <c r="D120" t="s">
        <v>440</v>
      </c>
      <c r="E120">
        <v>1</v>
      </c>
      <c r="F120">
        <v>0.39840637450199201</v>
      </c>
      <c r="G120">
        <v>46</v>
      </c>
      <c r="H120">
        <v>2</v>
      </c>
      <c r="I120">
        <v>0.79681274900398402</v>
      </c>
      <c r="J120">
        <v>2</v>
      </c>
      <c r="K120">
        <v>0.79681274900398402</v>
      </c>
      <c r="L120">
        <v>31</v>
      </c>
      <c r="M120">
        <v>12.350597609561749</v>
      </c>
      <c r="N120">
        <v>251</v>
      </c>
    </row>
    <row r="121" spans="1:14" x14ac:dyDescent="0.2">
      <c r="A121" s="9"/>
      <c r="B121" t="s">
        <v>144</v>
      </c>
      <c r="C121" t="s">
        <v>213</v>
      </c>
      <c r="D121" t="s">
        <v>442</v>
      </c>
      <c r="E121">
        <v>15</v>
      </c>
      <c r="F121">
        <v>5.9760956175298796</v>
      </c>
      <c r="G121">
        <v>28</v>
      </c>
      <c r="H121">
        <v>18</v>
      </c>
      <c r="I121">
        <v>7.1713147410358573</v>
      </c>
      <c r="J121">
        <v>13</v>
      </c>
      <c r="K121">
        <v>5.1792828685258963</v>
      </c>
      <c r="L121">
        <v>31</v>
      </c>
      <c r="M121">
        <v>12.350597609561749</v>
      </c>
      <c r="N121">
        <v>251</v>
      </c>
    </row>
    <row r="122" spans="1:14" x14ac:dyDescent="0.2">
      <c r="A122" s="9"/>
      <c r="B122" t="s">
        <v>104</v>
      </c>
      <c r="C122" t="s">
        <v>214</v>
      </c>
      <c r="D122" t="s">
        <v>441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9"/>
      <c r="B123" t="s">
        <v>215</v>
      </c>
      <c r="C123" t="s">
        <v>216</v>
      </c>
      <c r="D123" t="s">
        <v>441</v>
      </c>
      <c r="E123">
        <v>1</v>
      </c>
      <c r="F123">
        <v>0.39840637450199201</v>
      </c>
      <c r="G123">
        <v>41</v>
      </c>
      <c r="H123">
        <v>1</v>
      </c>
      <c r="I123">
        <v>0.39840637450199201</v>
      </c>
      <c r="J123">
        <v>1</v>
      </c>
      <c r="K123">
        <v>0.39840637450199201</v>
      </c>
      <c r="L123">
        <v>31</v>
      </c>
      <c r="M123">
        <v>12.350597609561749</v>
      </c>
      <c r="N123">
        <v>251</v>
      </c>
    </row>
    <row r="124" spans="1:14" x14ac:dyDescent="0.2">
      <c r="A124" s="9"/>
      <c r="B124" t="s">
        <v>217</v>
      </c>
      <c r="C124" t="s">
        <v>218</v>
      </c>
      <c r="D124" t="s">
        <v>440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9"/>
      <c r="B125" t="s">
        <v>153</v>
      </c>
      <c r="C125" t="s">
        <v>219</v>
      </c>
      <c r="D125" t="s">
        <v>441</v>
      </c>
      <c r="E125">
        <v>1</v>
      </c>
      <c r="F125">
        <v>0.39840637450199201</v>
      </c>
      <c r="G125">
        <v>9</v>
      </c>
      <c r="H125">
        <v>1</v>
      </c>
      <c r="I125">
        <v>0.39840637450199201</v>
      </c>
      <c r="J125">
        <v>1</v>
      </c>
      <c r="K125">
        <v>0.39840637450199201</v>
      </c>
      <c r="L125">
        <v>14</v>
      </c>
      <c r="M125">
        <v>5.5776892430278879</v>
      </c>
      <c r="N125">
        <v>251</v>
      </c>
    </row>
    <row r="126" spans="1:14" x14ac:dyDescent="0.2">
      <c r="A126" s="9"/>
      <c r="B126" t="s">
        <v>220</v>
      </c>
      <c r="C126" t="s">
        <v>221</v>
      </c>
      <c r="D126" t="s">
        <v>440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5</v>
      </c>
      <c r="M126">
        <v>1.9920318725099599</v>
      </c>
      <c r="N126">
        <v>251</v>
      </c>
    </row>
    <row r="127" spans="1:14" x14ac:dyDescent="0.2">
      <c r="A127" s="9"/>
      <c r="B127" t="s">
        <v>222</v>
      </c>
      <c r="C127" t="s">
        <v>223</v>
      </c>
      <c r="D127" t="s">
        <v>441</v>
      </c>
      <c r="E127">
        <v>1</v>
      </c>
      <c r="F127">
        <v>0.39840637450199201</v>
      </c>
      <c r="G127">
        <v>42</v>
      </c>
      <c r="H127">
        <v>1</v>
      </c>
      <c r="I127">
        <v>0.39840637450199201</v>
      </c>
      <c r="J127">
        <v>1</v>
      </c>
      <c r="K127">
        <v>0.39840637450199201</v>
      </c>
      <c r="L127">
        <v>31</v>
      </c>
      <c r="M127">
        <v>12.350597609561749</v>
      </c>
      <c r="N127">
        <v>251</v>
      </c>
    </row>
    <row r="128" spans="1:14" x14ac:dyDescent="0.2">
      <c r="A128" s="9"/>
      <c r="B128" t="s">
        <v>224</v>
      </c>
      <c r="C128" t="s">
        <v>225</v>
      </c>
      <c r="D128" t="s">
        <v>440</v>
      </c>
      <c r="E128">
        <v>3</v>
      </c>
      <c r="F128">
        <v>1.1952191235059759</v>
      </c>
      <c r="G128">
        <v>34</v>
      </c>
      <c r="H128">
        <v>3</v>
      </c>
      <c r="I128">
        <v>1.1952191235059759</v>
      </c>
      <c r="J128">
        <v>3</v>
      </c>
      <c r="K128">
        <v>1.1952191235059759</v>
      </c>
      <c r="L128">
        <v>31</v>
      </c>
      <c r="M128">
        <v>12.350597609561749</v>
      </c>
      <c r="N128">
        <v>251</v>
      </c>
    </row>
    <row r="129" spans="1:14" x14ac:dyDescent="0.2">
      <c r="A129" s="9"/>
      <c r="B129" t="s">
        <v>226</v>
      </c>
      <c r="C129" t="s">
        <v>227</v>
      </c>
      <c r="D129" t="s">
        <v>441</v>
      </c>
      <c r="E129">
        <v>2</v>
      </c>
      <c r="F129">
        <v>0.79681274900398402</v>
      </c>
      <c r="G129">
        <v>43</v>
      </c>
      <c r="H129">
        <v>2</v>
      </c>
      <c r="I129">
        <v>0.79681274900398402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9"/>
      <c r="B130" t="s">
        <v>228</v>
      </c>
      <c r="C130" t="s">
        <v>229</v>
      </c>
      <c r="D130" t="s">
        <v>444</v>
      </c>
      <c r="E130">
        <v>3</v>
      </c>
      <c r="F130">
        <v>1.1952191235059759</v>
      </c>
      <c r="G130">
        <v>34</v>
      </c>
      <c r="H130">
        <v>3</v>
      </c>
      <c r="I130">
        <v>1.1952191235059759</v>
      </c>
      <c r="J130">
        <v>3</v>
      </c>
      <c r="K130">
        <v>1.1952191235059759</v>
      </c>
      <c r="L130">
        <v>31</v>
      </c>
      <c r="M130">
        <v>12.350597609561749</v>
      </c>
      <c r="N130">
        <v>251</v>
      </c>
    </row>
    <row r="131" spans="1:14" x14ac:dyDescent="0.2">
      <c r="A131" s="9"/>
      <c r="B131" t="s">
        <v>230</v>
      </c>
      <c r="C131" t="s">
        <v>231</v>
      </c>
      <c r="D131" t="s">
        <v>442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9"/>
      <c r="B132" t="s">
        <v>232</v>
      </c>
      <c r="C132" t="s">
        <v>233</v>
      </c>
      <c r="D132" t="s">
        <v>440</v>
      </c>
      <c r="E132">
        <v>1</v>
      </c>
      <c r="F132">
        <v>0.39840637450199201</v>
      </c>
      <c r="G132">
        <v>43</v>
      </c>
      <c r="H132">
        <v>2</v>
      </c>
      <c r="I132">
        <v>0.79681274900398402</v>
      </c>
      <c r="J132">
        <v>2</v>
      </c>
      <c r="K132">
        <v>0.79681274900398402</v>
      </c>
      <c r="L132">
        <v>31</v>
      </c>
      <c r="M132">
        <v>12.350597609561749</v>
      </c>
      <c r="N132">
        <v>251</v>
      </c>
    </row>
    <row r="133" spans="1:14" x14ac:dyDescent="0.2">
      <c r="A133" s="9"/>
      <c r="B133" t="s">
        <v>83</v>
      </c>
      <c r="C133" t="s">
        <v>234</v>
      </c>
      <c r="D133" t="s">
        <v>440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9"/>
      <c r="B134" t="s">
        <v>235</v>
      </c>
      <c r="C134" t="s">
        <v>236</v>
      </c>
      <c r="D134" t="s">
        <v>441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9"/>
      <c r="B135" t="s">
        <v>237</v>
      </c>
      <c r="C135" t="s">
        <v>238</v>
      </c>
      <c r="D135" t="s">
        <v>441</v>
      </c>
      <c r="E135">
        <v>1</v>
      </c>
      <c r="F135">
        <v>0.39840637450199201</v>
      </c>
      <c r="G135">
        <v>42</v>
      </c>
      <c r="H135">
        <v>1</v>
      </c>
      <c r="I135">
        <v>0.39840637450199201</v>
      </c>
      <c r="J135">
        <v>1</v>
      </c>
      <c r="K135">
        <v>0.39840637450199201</v>
      </c>
      <c r="L135">
        <v>31</v>
      </c>
      <c r="M135">
        <v>12.350597609561749</v>
      </c>
      <c r="N135">
        <v>251</v>
      </c>
    </row>
    <row r="136" spans="1:14" x14ac:dyDescent="0.2">
      <c r="A136" s="9"/>
      <c r="B136" t="s">
        <v>239</v>
      </c>
      <c r="C136" t="s">
        <v>240</v>
      </c>
      <c r="D136" t="s">
        <v>444</v>
      </c>
      <c r="E136">
        <v>4</v>
      </c>
      <c r="F136">
        <v>1.593625498007968</v>
      </c>
      <c r="G136">
        <v>43</v>
      </c>
      <c r="H136">
        <v>4</v>
      </c>
      <c r="I136">
        <v>1.593625498007968</v>
      </c>
      <c r="J136">
        <v>4</v>
      </c>
      <c r="K136">
        <v>1.593625498007968</v>
      </c>
      <c r="L136">
        <v>31</v>
      </c>
      <c r="M136">
        <v>12.350597609561749</v>
      </c>
      <c r="N136">
        <v>251</v>
      </c>
    </row>
    <row r="137" spans="1:14" x14ac:dyDescent="0.2">
      <c r="A137" s="9"/>
      <c r="B137" t="s">
        <v>241</v>
      </c>
      <c r="C137" t="s">
        <v>242</v>
      </c>
      <c r="D137" t="s">
        <v>442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9"/>
      <c r="B138" t="s">
        <v>243</v>
      </c>
      <c r="C138" t="s">
        <v>244</v>
      </c>
      <c r="D138" t="s">
        <v>441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5</v>
      </c>
      <c r="M138">
        <v>1.9920318725099599</v>
      </c>
      <c r="N138">
        <v>251</v>
      </c>
    </row>
    <row r="139" spans="1:14" x14ac:dyDescent="0.2">
      <c r="A139" s="9"/>
      <c r="B139" t="s">
        <v>245</v>
      </c>
      <c r="C139" t="s">
        <v>216</v>
      </c>
      <c r="D139" t="s">
        <v>441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9"/>
      <c r="B140" t="s">
        <v>86</v>
      </c>
      <c r="C140" t="s">
        <v>246</v>
      </c>
      <c r="D140" t="s">
        <v>444</v>
      </c>
      <c r="E140">
        <v>3</v>
      </c>
      <c r="F140">
        <v>1.1952191235059759</v>
      </c>
      <c r="G140">
        <v>42</v>
      </c>
      <c r="H140">
        <v>3</v>
      </c>
      <c r="I140">
        <v>1.1952191235059759</v>
      </c>
      <c r="J140">
        <v>3</v>
      </c>
      <c r="K140">
        <v>1.1952191235059759</v>
      </c>
      <c r="L140">
        <v>31</v>
      </c>
      <c r="M140">
        <v>12.350597609561749</v>
      </c>
      <c r="N140">
        <v>251</v>
      </c>
    </row>
    <row r="141" spans="1:14" x14ac:dyDescent="0.2">
      <c r="A141" s="9"/>
      <c r="B141" t="s">
        <v>247</v>
      </c>
      <c r="C141" t="s">
        <v>223</v>
      </c>
      <c r="D141" t="s">
        <v>441</v>
      </c>
      <c r="E141">
        <v>1</v>
      </c>
      <c r="F141">
        <v>0.39840637450199201</v>
      </c>
      <c r="G141">
        <v>42</v>
      </c>
      <c r="H141">
        <v>1</v>
      </c>
      <c r="I141">
        <v>0.39840637450199201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9" t="s">
        <v>248</v>
      </c>
      <c r="B142" t="s">
        <v>249</v>
      </c>
      <c r="C142" t="s">
        <v>250</v>
      </c>
      <c r="D142" t="s">
        <v>440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9"/>
      <c r="B143" t="s">
        <v>251</v>
      </c>
      <c r="C143" t="s">
        <v>252</v>
      </c>
      <c r="D143" t="s">
        <v>441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9"/>
      <c r="B144" t="s">
        <v>253</v>
      </c>
      <c r="C144" t="s">
        <v>254</v>
      </c>
      <c r="D144" t="s">
        <v>442</v>
      </c>
      <c r="E144">
        <v>93</v>
      </c>
      <c r="F144">
        <v>9.6273291925465845</v>
      </c>
      <c r="G144">
        <v>116</v>
      </c>
      <c r="H144">
        <v>104</v>
      </c>
      <c r="I144">
        <v>10.76604554865424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9"/>
      <c r="B145" t="s">
        <v>255</v>
      </c>
      <c r="C145" t="s">
        <v>256</v>
      </c>
      <c r="D145" t="s">
        <v>440</v>
      </c>
      <c r="E145">
        <v>1</v>
      </c>
      <c r="F145">
        <v>0.10351966873706001</v>
      </c>
      <c r="G145">
        <v>114</v>
      </c>
      <c r="H145">
        <v>2</v>
      </c>
      <c r="I145">
        <v>0.20703933747412009</v>
      </c>
      <c r="J145">
        <v>2</v>
      </c>
      <c r="K145">
        <v>0.20703933747412009</v>
      </c>
      <c r="L145">
        <v>105</v>
      </c>
      <c r="M145">
        <v>10.869565217391299</v>
      </c>
      <c r="N145">
        <v>966</v>
      </c>
    </row>
    <row r="146" spans="1:14" x14ac:dyDescent="0.2">
      <c r="A146" s="9"/>
      <c r="B146" t="s">
        <v>257</v>
      </c>
      <c r="C146" t="s">
        <v>258</v>
      </c>
      <c r="D146" t="s">
        <v>443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9"/>
      <c r="B147" t="s">
        <v>259</v>
      </c>
      <c r="C147" t="s">
        <v>260</v>
      </c>
      <c r="D147" t="s">
        <v>441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30</v>
      </c>
      <c r="M147">
        <v>3.1055900621118009</v>
      </c>
      <c r="N147">
        <v>966</v>
      </c>
    </row>
    <row r="148" spans="1:14" x14ac:dyDescent="0.2">
      <c r="A148" s="9"/>
      <c r="B148" t="s">
        <v>261</v>
      </c>
      <c r="C148" t="s">
        <v>262</v>
      </c>
      <c r="D148" t="s">
        <v>443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9"/>
      <c r="B149" t="s">
        <v>263</v>
      </c>
      <c r="C149" t="s">
        <v>264</v>
      </c>
      <c r="D149" t="s">
        <v>440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2</v>
      </c>
      <c r="K149">
        <v>0.20703933747412009</v>
      </c>
      <c r="L149">
        <v>30</v>
      </c>
      <c r="M149">
        <v>3.1055900621118009</v>
      </c>
      <c r="N149">
        <v>966</v>
      </c>
    </row>
    <row r="150" spans="1:14" x14ac:dyDescent="0.2">
      <c r="A150" s="9"/>
      <c r="B150" t="s">
        <v>265</v>
      </c>
      <c r="C150" t="s">
        <v>264</v>
      </c>
      <c r="D150" t="s">
        <v>440</v>
      </c>
      <c r="E150">
        <v>3</v>
      </c>
      <c r="F150">
        <v>0.3105590062111801</v>
      </c>
      <c r="G150">
        <v>212</v>
      </c>
      <c r="H150">
        <v>3</v>
      </c>
      <c r="I150">
        <v>0.3105590062111801</v>
      </c>
      <c r="J150">
        <v>3</v>
      </c>
      <c r="K150">
        <v>0.3105590062111801</v>
      </c>
      <c r="L150">
        <v>30</v>
      </c>
      <c r="M150">
        <v>3.1055900621118009</v>
      </c>
      <c r="N150">
        <v>966</v>
      </c>
    </row>
    <row r="151" spans="1:14" x14ac:dyDescent="0.2">
      <c r="A151" s="9"/>
      <c r="B151" t="s">
        <v>266</v>
      </c>
      <c r="C151" t="s">
        <v>267</v>
      </c>
      <c r="D151" t="s">
        <v>444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4</v>
      </c>
      <c r="K151">
        <v>0.41407867494824019</v>
      </c>
      <c r="L151">
        <v>25</v>
      </c>
      <c r="M151">
        <v>2.5879917184265011</v>
      </c>
      <c r="N151">
        <v>966</v>
      </c>
    </row>
    <row r="152" spans="1:14" x14ac:dyDescent="0.2">
      <c r="A152" s="9"/>
      <c r="B152" t="s">
        <v>268</v>
      </c>
      <c r="C152" t="s">
        <v>269</v>
      </c>
      <c r="D152" t="s">
        <v>441</v>
      </c>
      <c r="E152">
        <v>2</v>
      </c>
      <c r="F152">
        <v>0.20703933747412009</v>
      </c>
      <c r="G152">
        <v>51</v>
      </c>
      <c r="H152">
        <v>3</v>
      </c>
      <c r="I152">
        <v>0.3105590062111801</v>
      </c>
      <c r="J152">
        <v>3</v>
      </c>
      <c r="K152">
        <v>0.3105590062111801</v>
      </c>
      <c r="L152">
        <v>13</v>
      </c>
      <c r="M152">
        <v>1.34575569358178</v>
      </c>
      <c r="N152">
        <v>966</v>
      </c>
    </row>
    <row r="153" spans="1:14" x14ac:dyDescent="0.2">
      <c r="A153" s="9"/>
      <c r="B153" t="s">
        <v>270</v>
      </c>
      <c r="C153" t="s">
        <v>271</v>
      </c>
      <c r="D153" t="s">
        <v>440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9"/>
      <c r="B154" t="s">
        <v>272</v>
      </c>
      <c r="C154" t="s">
        <v>250</v>
      </c>
      <c r="D154" t="s">
        <v>440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1</v>
      </c>
      <c r="K154">
        <v>0.10351966873706001</v>
      </c>
      <c r="L154">
        <v>30</v>
      </c>
      <c r="M154">
        <v>3.1055900621118009</v>
      </c>
      <c r="N154">
        <v>966</v>
      </c>
    </row>
    <row r="155" spans="1:14" x14ac:dyDescent="0.2">
      <c r="A155" s="9"/>
      <c r="B155" t="s">
        <v>273</v>
      </c>
      <c r="C155" t="s">
        <v>274</v>
      </c>
      <c r="D155" t="s">
        <v>440</v>
      </c>
      <c r="E155">
        <v>7</v>
      </c>
      <c r="F155">
        <v>0.72463768115942029</v>
      </c>
      <c r="G155">
        <v>284</v>
      </c>
      <c r="H155">
        <v>10</v>
      </c>
      <c r="I155">
        <v>1.0351966873706</v>
      </c>
      <c r="J155">
        <v>50</v>
      </c>
      <c r="K155">
        <v>5.1759834368530022</v>
      </c>
      <c r="L155">
        <v>103</v>
      </c>
      <c r="M155">
        <v>10.66252587991718</v>
      </c>
      <c r="N155">
        <v>966</v>
      </c>
    </row>
    <row r="156" spans="1:14" x14ac:dyDescent="0.2">
      <c r="A156" s="9"/>
      <c r="B156" t="s">
        <v>275</v>
      </c>
      <c r="C156" t="s">
        <v>264</v>
      </c>
      <c r="D156" t="s">
        <v>440</v>
      </c>
      <c r="E156">
        <v>4</v>
      </c>
      <c r="F156">
        <v>0.41407867494824019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9"/>
      <c r="B157" t="s">
        <v>276</v>
      </c>
      <c r="C157" t="s">
        <v>277</v>
      </c>
      <c r="D157" t="s">
        <v>441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9"/>
      <c r="B158" t="s">
        <v>278</v>
      </c>
      <c r="C158" t="s">
        <v>267</v>
      </c>
      <c r="D158" t="s">
        <v>444</v>
      </c>
      <c r="E158">
        <v>5</v>
      </c>
      <c r="F158">
        <v>0.51759834368530022</v>
      </c>
      <c r="G158">
        <v>41</v>
      </c>
      <c r="H158">
        <v>5</v>
      </c>
      <c r="I158">
        <v>0.51759834368530022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9"/>
      <c r="B159" t="s">
        <v>279</v>
      </c>
      <c r="C159" t="s">
        <v>280</v>
      </c>
      <c r="D159" t="s">
        <v>441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9"/>
      <c r="B160" t="s">
        <v>281</v>
      </c>
      <c r="C160" t="s">
        <v>282</v>
      </c>
      <c r="D160" t="s">
        <v>441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9"/>
      <c r="B161" t="s">
        <v>283</v>
      </c>
      <c r="C161" t="s">
        <v>284</v>
      </c>
      <c r="D161" t="s">
        <v>441</v>
      </c>
      <c r="E161">
        <v>1</v>
      </c>
      <c r="F161">
        <v>0.10351966873706001</v>
      </c>
      <c r="G161">
        <v>284</v>
      </c>
      <c r="H161">
        <v>1</v>
      </c>
      <c r="I161">
        <v>0.10351966873706001</v>
      </c>
      <c r="J161">
        <v>5</v>
      </c>
      <c r="K161">
        <v>0.51759834368530022</v>
      </c>
      <c r="L161">
        <v>103</v>
      </c>
      <c r="M161">
        <v>10.66252587991718</v>
      </c>
      <c r="N161">
        <v>966</v>
      </c>
    </row>
    <row r="162" spans="1:14" x14ac:dyDescent="0.2">
      <c r="A162" s="9"/>
      <c r="B162" t="s">
        <v>285</v>
      </c>
      <c r="C162" t="s">
        <v>286</v>
      </c>
      <c r="D162" s="12" t="s">
        <v>440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9"/>
      <c r="B163" t="s">
        <v>287</v>
      </c>
      <c r="C163" t="s">
        <v>288</v>
      </c>
      <c r="D163" t="s">
        <v>440</v>
      </c>
      <c r="E163">
        <v>1</v>
      </c>
      <c r="F163">
        <v>0.10341261633919339</v>
      </c>
      <c r="G163">
        <v>15</v>
      </c>
      <c r="H163">
        <v>1</v>
      </c>
      <c r="I163">
        <v>0.10341261633919339</v>
      </c>
      <c r="J163">
        <v>1</v>
      </c>
      <c r="K163">
        <v>0.10341261633919339</v>
      </c>
      <c r="L163">
        <v>95</v>
      </c>
      <c r="M163">
        <v>9.8241985522233719</v>
      </c>
      <c r="N163">
        <v>967</v>
      </c>
    </row>
    <row r="164" spans="1:14" x14ac:dyDescent="0.2">
      <c r="A164" s="9"/>
      <c r="B164" t="s">
        <v>289</v>
      </c>
      <c r="C164" t="s">
        <v>290</v>
      </c>
      <c r="D164" t="s">
        <v>441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8</v>
      </c>
      <c r="K164">
        <v>0.82815734989648038</v>
      </c>
      <c r="L164">
        <v>17</v>
      </c>
      <c r="M164">
        <v>1.7598343685300211</v>
      </c>
      <c r="N164">
        <v>966</v>
      </c>
    </row>
    <row r="165" spans="1:14" x14ac:dyDescent="0.2">
      <c r="A165" s="9"/>
      <c r="B165" t="s">
        <v>291</v>
      </c>
      <c r="C165" t="s">
        <v>292</v>
      </c>
      <c r="D165" t="s">
        <v>441</v>
      </c>
      <c r="E165">
        <v>1</v>
      </c>
      <c r="F165">
        <v>0.10351966873706001</v>
      </c>
      <c r="G165">
        <v>220</v>
      </c>
      <c r="H165">
        <v>1</v>
      </c>
      <c r="I165">
        <v>0.10351966873706001</v>
      </c>
      <c r="J165">
        <v>2</v>
      </c>
      <c r="K165">
        <v>0.20703933747412009</v>
      </c>
      <c r="L165">
        <v>62</v>
      </c>
      <c r="M165">
        <v>6.4182194616977233</v>
      </c>
      <c r="N165">
        <v>966</v>
      </c>
    </row>
    <row r="166" spans="1:14" x14ac:dyDescent="0.2">
      <c r="A166" s="9"/>
      <c r="B166" t="s">
        <v>293</v>
      </c>
      <c r="C166" t="s">
        <v>250</v>
      </c>
      <c r="D166" t="s">
        <v>440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1</v>
      </c>
      <c r="K166">
        <v>0.10351966873706001</v>
      </c>
      <c r="L166">
        <v>30</v>
      </c>
      <c r="M166">
        <v>3.1055900621118009</v>
      </c>
      <c r="N166">
        <v>966</v>
      </c>
    </row>
    <row r="167" spans="1:14" x14ac:dyDescent="0.2">
      <c r="A167" s="9"/>
      <c r="B167" t="s">
        <v>294</v>
      </c>
      <c r="C167" t="s">
        <v>295</v>
      </c>
      <c r="D167" t="s">
        <v>440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9"/>
      <c r="B168" t="s">
        <v>296</v>
      </c>
      <c r="C168" t="s">
        <v>297</v>
      </c>
      <c r="D168" t="s">
        <v>443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3</v>
      </c>
      <c r="K168">
        <v>0.3105590062111801</v>
      </c>
      <c r="L168">
        <v>118</v>
      </c>
      <c r="M168">
        <v>12.215320910973089</v>
      </c>
      <c r="N168">
        <v>966</v>
      </c>
    </row>
    <row r="169" spans="1:14" x14ac:dyDescent="0.2">
      <c r="A169" s="9"/>
      <c r="B169" t="s">
        <v>298</v>
      </c>
      <c r="C169" t="s">
        <v>299</v>
      </c>
      <c r="D169" t="s">
        <v>440</v>
      </c>
      <c r="E169">
        <v>2</v>
      </c>
      <c r="F169">
        <v>0.20703933747412009</v>
      </c>
      <c r="G169">
        <v>154</v>
      </c>
      <c r="H169">
        <v>3</v>
      </c>
      <c r="I169">
        <v>0.3105590062111801</v>
      </c>
      <c r="J169">
        <v>3</v>
      </c>
      <c r="K169">
        <v>0.3105590062111801</v>
      </c>
      <c r="L169">
        <v>73</v>
      </c>
      <c r="M169">
        <v>7.5569358178053827</v>
      </c>
      <c r="N169">
        <v>966</v>
      </c>
    </row>
    <row r="170" spans="1:14" x14ac:dyDescent="0.2">
      <c r="A170" s="9"/>
      <c r="B170" t="s">
        <v>300</v>
      </c>
      <c r="C170" t="s">
        <v>250</v>
      </c>
      <c r="D170" t="s">
        <v>440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4</v>
      </c>
      <c r="K170">
        <v>0.41407867494824019</v>
      </c>
      <c r="L170">
        <v>30</v>
      </c>
      <c r="M170">
        <v>3.1055900621118009</v>
      </c>
      <c r="N170">
        <v>966</v>
      </c>
    </row>
    <row r="171" spans="1:14" x14ac:dyDescent="0.2">
      <c r="A171" s="9"/>
      <c r="B171" t="s">
        <v>301</v>
      </c>
      <c r="C171" t="s">
        <v>250</v>
      </c>
      <c r="D171" t="s">
        <v>440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9"/>
      <c r="B172" t="s">
        <v>302</v>
      </c>
      <c r="C172" t="s">
        <v>271</v>
      </c>
      <c r="D172" t="s">
        <v>440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9"/>
      <c r="B173" t="s">
        <v>303</v>
      </c>
      <c r="C173" t="s">
        <v>304</v>
      </c>
      <c r="D173" t="s">
        <v>443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2</v>
      </c>
      <c r="K173">
        <v>0.20703933747412009</v>
      </c>
      <c r="L173">
        <v>31</v>
      </c>
      <c r="M173">
        <v>3.2091097308488621</v>
      </c>
      <c r="N173">
        <v>966</v>
      </c>
    </row>
    <row r="174" spans="1:14" x14ac:dyDescent="0.2">
      <c r="A174" s="9"/>
      <c r="B174" t="s">
        <v>305</v>
      </c>
      <c r="C174" t="s">
        <v>306</v>
      </c>
      <c r="D174" t="s">
        <v>442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9"/>
      <c r="B175" t="s">
        <v>307</v>
      </c>
      <c r="C175" t="s">
        <v>308</v>
      </c>
      <c r="D175" t="s">
        <v>441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9"/>
      <c r="B176" t="s">
        <v>309</v>
      </c>
      <c r="C176" t="s">
        <v>310</v>
      </c>
      <c r="D176" t="s">
        <v>440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9"/>
      <c r="B177" t="s">
        <v>311</v>
      </c>
      <c r="C177" t="s">
        <v>312</v>
      </c>
      <c r="D177" t="s">
        <v>441</v>
      </c>
      <c r="E177">
        <v>4</v>
      </c>
      <c r="F177">
        <v>0.41407867494824019</v>
      </c>
      <c r="G177">
        <v>54</v>
      </c>
      <c r="H177">
        <v>6</v>
      </c>
      <c r="I177">
        <v>0.6211180124223602</v>
      </c>
      <c r="J177">
        <v>6</v>
      </c>
      <c r="K177">
        <v>0.6211180124223602</v>
      </c>
      <c r="L177">
        <v>30</v>
      </c>
      <c r="M177">
        <v>3.1055900621118009</v>
      </c>
      <c r="N177">
        <v>966</v>
      </c>
    </row>
    <row r="178" spans="1:14" x14ac:dyDescent="0.2">
      <c r="A178" s="9"/>
      <c r="B178" t="s">
        <v>313</v>
      </c>
      <c r="C178" t="s">
        <v>314</v>
      </c>
      <c r="D178" t="s">
        <v>443</v>
      </c>
      <c r="E178">
        <v>10</v>
      </c>
      <c r="F178">
        <v>1.0351966873706</v>
      </c>
      <c r="G178">
        <v>41</v>
      </c>
      <c r="H178">
        <v>12</v>
      </c>
      <c r="I178">
        <v>1.24223602484472</v>
      </c>
      <c r="J178">
        <v>6</v>
      </c>
      <c r="K178">
        <v>0.6211180124223602</v>
      </c>
      <c r="L178">
        <v>105</v>
      </c>
      <c r="M178">
        <v>10.869565217391299</v>
      </c>
      <c r="N178">
        <v>966</v>
      </c>
    </row>
    <row r="179" spans="1:14" x14ac:dyDescent="0.2">
      <c r="A179" s="9"/>
      <c r="B179" t="s">
        <v>315</v>
      </c>
      <c r="C179" t="s">
        <v>316</v>
      </c>
      <c r="D179" t="s">
        <v>441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9"/>
      <c r="B180" t="s">
        <v>317</v>
      </c>
      <c r="C180" t="s">
        <v>318</v>
      </c>
      <c r="D180" t="s">
        <v>443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9"/>
      <c r="B181" t="s">
        <v>319</v>
      </c>
      <c r="C181" t="s">
        <v>250</v>
      </c>
      <c r="D181" t="s">
        <v>440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1</v>
      </c>
      <c r="K181">
        <v>0.10351966873706001</v>
      </c>
      <c r="L181">
        <v>30</v>
      </c>
      <c r="M181">
        <v>3.1055900621118009</v>
      </c>
      <c r="N181">
        <v>966</v>
      </c>
    </row>
    <row r="182" spans="1:14" x14ac:dyDescent="0.2">
      <c r="A182" s="9"/>
      <c r="B182" t="s">
        <v>320</v>
      </c>
      <c r="C182" t="s">
        <v>321</v>
      </c>
      <c r="D182" t="s">
        <v>441</v>
      </c>
      <c r="E182">
        <v>1</v>
      </c>
      <c r="F182">
        <v>0.10351966873706001</v>
      </c>
      <c r="G182">
        <v>56</v>
      </c>
      <c r="H182">
        <v>1</v>
      </c>
      <c r="I182">
        <v>0.10351966873706001</v>
      </c>
      <c r="J182">
        <v>3</v>
      </c>
      <c r="K182">
        <v>0.3105590062111801</v>
      </c>
      <c r="L182">
        <v>31</v>
      </c>
      <c r="M182">
        <v>3.2091097308488621</v>
      </c>
      <c r="N182">
        <v>966</v>
      </c>
    </row>
    <row r="183" spans="1:14" x14ac:dyDescent="0.2">
      <c r="A183" s="9"/>
      <c r="B183" t="s">
        <v>322</v>
      </c>
      <c r="C183" t="s">
        <v>323</v>
      </c>
      <c r="D183" t="s">
        <v>440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9"/>
      <c r="B184" t="s">
        <v>324</v>
      </c>
      <c r="C184" t="s">
        <v>325</v>
      </c>
      <c r="D184" t="s">
        <v>440</v>
      </c>
      <c r="E184">
        <v>3</v>
      </c>
      <c r="F184">
        <v>0.3105590062111801</v>
      </c>
      <c r="G184">
        <v>222</v>
      </c>
      <c r="H184">
        <v>5</v>
      </c>
      <c r="I184">
        <v>0.51759834368530022</v>
      </c>
      <c r="J184">
        <v>5</v>
      </c>
      <c r="K184">
        <v>0.51759834368530022</v>
      </c>
      <c r="L184">
        <v>62</v>
      </c>
      <c r="M184">
        <v>6.4182194616977233</v>
      </c>
      <c r="N184">
        <v>966</v>
      </c>
    </row>
    <row r="185" spans="1:14" x14ac:dyDescent="0.2">
      <c r="A185" s="9"/>
      <c r="B185" t="s">
        <v>326</v>
      </c>
      <c r="C185" t="s">
        <v>327</v>
      </c>
      <c r="D185" t="s">
        <v>441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9"/>
      <c r="B186" t="s">
        <v>328</v>
      </c>
      <c r="C186" t="s">
        <v>284</v>
      </c>
      <c r="D186" t="s">
        <v>441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9"/>
      <c r="B187" t="s">
        <v>329</v>
      </c>
      <c r="C187" t="s">
        <v>269</v>
      </c>
      <c r="D187" t="s">
        <v>441</v>
      </c>
      <c r="E187">
        <v>1</v>
      </c>
      <c r="F187">
        <v>0.10351966873706001</v>
      </c>
      <c r="G187">
        <v>98</v>
      </c>
      <c r="H187">
        <v>1</v>
      </c>
      <c r="I187">
        <v>0.10351966873706001</v>
      </c>
      <c r="J187">
        <v>1</v>
      </c>
      <c r="K187">
        <v>0.10351966873706001</v>
      </c>
      <c r="L187">
        <v>13</v>
      </c>
      <c r="M187">
        <v>1.34575569358178</v>
      </c>
      <c r="N187">
        <v>966</v>
      </c>
    </row>
    <row r="188" spans="1:14" x14ac:dyDescent="0.2">
      <c r="A188" s="9"/>
      <c r="B188" t="s">
        <v>330</v>
      </c>
      <c r="C188" t="s">
        <v>331</v>
      </c>
      <c r="D188" t="s">
        <v>442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1</v>
      </c>
      <c r="K188">
        <v>0.10351966873706001</v>
      </c>
      <c r="L188">
        <v>31</v>
      </c>
      <c r="M188">
        <v>3.2091097308488621</v>
      </c>
      <c r="N188">
        <v>966</v>
      </c>
    </row>
    <row r="189" spans="1:14" x14ac:dyDescent="0.2">
      <c r="A189" s="9"/>
      <c r="B189" t="s">
        <v>332</v>
      </c>
      <c r="C189" t="s">
        <v>333</v>
      </c>
      <c r="D189" t="s">
        <v>441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9"/>
      <c r="B190" t="s">
        <v>334</v>
      </c>
      <c r="C190" t="s">
        <v>335</v>
      </c>
      <c r="D190" t="s">
        <v>443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9"/>
      <c r="B191" t="s">
        <v>336</v>
      </c>
      <c r="C191" t="s">
        <v>271</v>
      </c>
      <c r="D191" t="s">
        <v>440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9"/>
      <c r="B192" t="s">
        <v>337</v>
      </c>
      <c r="C192" t="s">
        <v>338</v>
      </c>
      <c r="D192" t="s">
        <v>443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9"/>
      <c r="B193" t="s">
        <v>339</v>
      </c>
      <c r="C193" t="s">
        <v>340</v>
      </c>
      <c r="D193" t="s">
        <v>441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9"/>
      <c r="B194" t="s">
        <v>341</v>
      </c>
      <c r="C194" t="s">
        <v>342</v>
      </c>
      <c r="D194" t="s">
        <v>440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9"/>
      <c r="B195" t="s">
        <v>343</v>
      </c>
      <c r="C195" t="s">
        <v>344</v>
      </c>
      <c r="D195" t="s">
        <v>441</v>
      </c>
      <c r="E195">
        <v>2</v>
      </c>
      <c r="F195">
        <v>0.20703933747412009</v>
      </c>
      <c r="G195">
        <v>29</v>
      </c>
      <c r="H195">
        <v>2</v>
      </c>
      <c r="I195">
        <v>0.20703933747412009</v>
      </c>
      <c r="J195">
        <v>2</v>
      </c>
      <c r="K195">
        <v>0.20703933747412009</v>
      </c>
      <c r="L195">
        <v>31</v>
      </c>
      <c r="M195">
        <v>3.2091097308488621</v>
      </c>
      <c r="N195">
        <v>966</v>
      </c>
    </row>
    <row r="196" spans="1:14" x14ac:dyDescent="0.2">
      <c r="A196" s="9"/>
      <c r="B196" t="s">
        <v>345</v>
      </c>
      <c r="C196" t="s">
        <v>271</v>
      </c>
      <c r="D196" t="s">
        <v>440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9"/>
      <c r="B197" t="s">
        <v>346</v>
      </c>
      <c r="C197" t="s">
        <v>347</v>
      </c>
      <c r="D197" t="s">
        <v>443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13</v>
      </c>
      <c r="M197">
        <v>1.34575569358178</v>
      </c>
      <c r="N197">
        <v>966</v>
      </c>
    </row>
    <row r="198" spans="1:14" x14ac:dyDescent="0.2">
      <c r="A198" s="9"/>
      <c r="B198" t="s">
        <v>348</v>
      </c>
      <c r="C198" t="s">
        <v>331</v>
      </c>
      <c r="D198" t="s">
        <v>442</v>
      </c>
      <c r="E198">
        <v>1</v>
      </c>
      <c r="F198">
        <v>0.10351966873706001</v>
      </c>
      <c r="G198">
        <v>53</v>
      </c>
      <c r="H198">
        <v>1</v>
      </c>
      <c r="I198">
        <v>0.10351966873706001</v>
      </c>
      <c r="J198">
        <v>2</v>
      </c>
      <c r="K198">
        <v>0.20703933747412009</v>
      </c>
      <c r="L198">
        <v>31</v>
      </c>
      <c r="M198">
        <v>3.2091097308488621</v>
      </c>
      <c r="N198">
        <v>966</v>
      </c>
    </row>
    <row r="199" spans="1:14" x14ac:dyDescent="0.2">
      <c r="A199" s="9"/>
      <c r="B199" t="s">
        <v>349</v>
      </c>
      <c r="C199" t="s">
        <v>350</v>
      </c>
      <c r="D199" t="s">
        <v>441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9"/>
      <c r="B200" t="s">
        <v>351</v>
      </c>
      <c r="C200" t="s">
        <v>352</v>
      </c>
      <c r="D200" t="s">
        <v>443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9"/>
      <c r="B201" t="s">
        <v>353</v>
      </c>
      <c r="C201" t="s">
        <v>250</v>
      </c>
      <c r="D201" t="s">
        <v>440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9"/>
      <c r="B202" t="s">
        <v>354</v>
      </c>
      <c r="C202" t="s">
        <v>250</v>
      </c>
      <c r="D202" t="s">
        <v>440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9"/>
      <c r="B203" t="s">
        <v>355</v>
      </c>
      <c r="C203" t="s">
        <v>250</v>
      </c>
      <c r="D203" t="s">
        <v>440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9"/>
      <c r="B204" t="s">
        <v>356</v>
      </c>
      <c r="C204" t="s">
        <v>357</v>
      </c>
      <c r="D204" t="s">
        <v>440</v>
      </c>
      <c r="E204">
        <v>2</v>
      </c>
      <c r="F204">
        <v>0.20703933747412009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9"/>
      <c r="B205" t="s">
        <v>358</v>
      </c>
      <c r="C205" t="s">
        <v>271</v>
      </c>
      <c r="D205" t="s">
        <v>440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9"/>
      <c r="B206" t="s">
        <v>359</v>
      </c>
      <c r="C206" t="s">
        <v>360</v>
      </c>
      <c r="D206" t="s">
        <v>440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3</v>
      </c>
      <c r="K206">
        <v>0.31023784901758011</v>
      </c>
      <c r="L206">
        <v>95</v>
      </c>
      <c r="M206">
        <v>9.8241985522233719</v>
      </c>
      <c r="N206">
        <v>967</v>
      </c>
    </row>
    <row r="207" spans="1:14" x14ac:dyDescent="0.2">
      <c r="A207" s="9"/>
      <c r="B207" t="s">
        <v>361</v>
      </c>
      <c r="C207" t="s">
        <v>362</v>
      </c>
      <c r="D207" t="s">
        <v>441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5</v>
      </c>
      <c r="K207">
        <v>0.51759834368530022</v>
      </c>
      <c r="L207">
        <v>17</v>
      </c>
      <c r="M207">
        <v>1.7598343685300211</v>
      </c>
      <c r="N207">
        <v>966</v>
      </c>
    </row>
    <row r="208" spans="1:14" x14ac:dyDescent="0.2">
      <c r="A208" s="9"/>
      <c r="B208" t="s">
        <v>363</v>
      </c>
      <c r="C208" t="s">
        <v>284</v>
      </c>
      <c r="D208" t="s">
        <v>441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9"/>
      <c r="B209" t="s">
        <v>364</v>
      </c>
      <c r="C209" t="s">
        <v>250</v>
      </c>
      <c r="D209" t="s">
        <v>440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30</v>
      </c>
      <c r="M209">
        <v>3.1055900621118009</v>
      </c>
      <c r="N209">
        <v>966</v>
      </c>
    </row>
    <row r="210" spans="1:14" x14ac:dyDescent="0.2">
      <c r="A210" s="9"/>
      <c r="B210" t="s">
        <v>365</v>
      </c>
      <c r="C210" t="s">
        <v>271</v>
      </c>
      <c r="D210" t="s">
        <v>440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1</v>
      </c>
      <c r="K210">
        <v>0.10351966873706001</v>
      </c>
      <c r="L210">
        <v>30</v>
      </c>
      <c r="M210">
        <v>3.1055900621118009</v>
      </c>
      <c r="N210">
        <v>966</v>
      </c>
    </row>
    <row r="211" spans="1:14" x14ac:dyDescent="0.2">
      <c r="A211" s="9"/>
      <c r="B211" t="s">
        <v>366</v>
      </c>
      <c r="C211" t="s">
        <v>340</v>
      </c>
      <c r="D211" t="s">
        <v>441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13</v>
      </c>
      <c r="M211">
        <v>1.34575569358178</v>
      </c>
      <c r="N211">
        <v>966</v>
      </c>
    </row>
    <row r="212" spans="1:14" x14ac:dyDescent="0.2">
      <c r="A212" s="9"/>
      <c r="B212" t="s">
        <v>367</v>
      </c>
      <c r="C212" t="s">
        <v>254</v>
      </c>
      <c r="D212" t="s">
        <v>442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2</v>
      </c>
      <c r="K212">
        <v>0.20703933747412009</v>
      </c>
      <c r="L212">
        <v>13</v>
      </c>
      <c r="M212">
        <v>1.34575569358178</v>
      </c>
      <c r="N212">
        <v>966</v>
      </c>
    </row>
    <row r="213" spans="1:14" x14ac:dyDescent="0.2">
      <c r="A213" s="9"/>
      <c r="B213" t="s">
        <v>368</v>
      </c>
      <c r="C213" t="s">
        <v>274</v>
      </c>
      <c r="D213" t="s">
        <v>440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9"/>
      <c r="B214" t="s">
        <v>369</v>
      </c>
      <c r="C214" t="s">
        <v>314</v>
      </c>
      <c r="D214" t="s">
        <v>443</v>
      </c>
      <c r="E214">
        <v>11</v>
      </c>
      <c r="F214">
        <v>1.1387163561076601</v>
      </c>
      <c r="G214">
        <v>43</v>
      </c>
      <c r="H214">
        <v>13</v>
      </c>
      <c r="I214">
        <v>1.34575569358178</v>
      </c>
      <c r="J214">
        <v>6</v>
      </c>
      <c r="K214">
        <v>0.6211180124223602</v>
      </c>
      <c r="L214">
        <v>105</v>
      </c>
      <c r="M214">
        <v>10.869565217391299</v>
      </c>
      <c r="N214">
        <v>966</v>
      </c>
    </row>
    <row r="215" spans="1:14" x14ac:dyDescent="0.2">
      <c r="A215" s="9"/>
      <c r="B215" t="s">
        <v>370</v>
      </c>
      <c r="C215" t="s">
        <v>297</v>
      </c>
      <c r="D215" t="s">
        <v>443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9"/>
      <c r="B216" t="s">
        <v>371</v>
      </c>
      <c r="C216" t="s">
        <v>372</v>
      </c>
      <c r="D216" t="s">
        <v>440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2</v>
      </c>
      <c r="K216">
        <v>0.20703933747412009</v>
      </c>
      <c r="L216">
        <v>39</v>
      </c>
      <c r="M216">
        <v>4.0372670807453419</v>
      </c>
      <c r="N216">
        <v>966</v>
      </c>
    </row>
    <row r="217" spans="1:14" x14ac:dyDescent="0.2">
      <c r="A217" s="9"/>
      <c r="B217" t="s">
        <v>373</v>
      </c>
      <c r="C217" t="s">
        <v>374</v>
      </c>
      <c r="D217" t="s">
        <v>440</v>
      </c>
      <c r="E217">
        <v>1</v>
      </c>
      <c r="F217">
        <v>0.10351966873706001</v>
      </c>
      <c r="G217">
        <v>156</v>
      </c>
      <c r="H217">
        <v>1</v>
      </c>
      <c r="I217">
        <v>0.10351966873706001</v>
      </c>
      <c r="J217">
        <v>5</v>
      </c>
      <c r="K217">
        <v>0.51759834368530022</v>
      </c>
      <c r="L217">
        <v>106</v>
      </c>
      <c r="M217">
        <v>10.973084886128371</v>
      </c>
      <c r="N217">
        <v>966</v>
      </c>
    </row>
    <row r="218" spans="1:14" x14ac:dyDescent="0.2">
      <c r="A218" s="9"/>
      <c r="B218" t="s">
        <v>375</v>
      </c>
      <c r="C218" t="s">
        <v>290</v>
      </c>
      <c r="D218" t="s">
        <v>441</v>
      </c>
      <c r="E218">
        <v>13</v>
      </c>
      <c r="F218">
        <v>1.34575569358178</v>
      </c>
      <c r="G218">
        <v>178</v>
      </c>
      <c r="H218">
        <v>20</v>
      </c>
      <c r="I218">
        <v>2.0703933747412009</v>
      </c>
      <c r="J218">
        <v>82</v>
      </c>
      <c r="K218">
        <v>8.4886128364389233</v>
      </c>
      <c r="L218">
        <v>224</v>
      </c>
      <c r="M218">
        <v>23.188405797101449</v>
      </c>
      <c r="N218">
        <v>966</v>
      </c>
    </row>
    <row r="219" spans="1:14" x14ac:dyDescent="0.2">
      <c r="A219" s="9"/>
      <c r="B219" t="s">
        <v>376</v>
      </c>
      <c r="C219" t="s">
        <v>350</v>
      </c>
      <c r="D219" t="s">
        <v>441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2</v>
      </c>
      <c r="K219">
        <v>0.20703933747412009</v>
      </c>
      <c r="L219">
        <v>31</v>
      </c>
      <c r="M219">
        <v>3.2091097308488621</v>
      </c>
      <c r="N219">
        <v>966</v>
      </c>
    </row>
    <row r="220" spans="1:14" x14ac:dyDescent="0.2">
      <c r="A220" s="9"/>
      <c r="B220" t="s">
        <v>377</v>
      </c>
      <c r="C220" t="s">
        <v>325</v>
      </c>
      <c r="D220" t="s">
        <v>440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9"/>
      <c r="B221" t="s">
        <v>378</v>
      </c>
      <c r="C221" t="s">
        <v>271</v>
      </c>
      <c r="D221" t="s">
        <v>440</v>
      </c>
      <c r="E221">
        <v>1</v>
      </c>
      <c r="F221">
        <v>0.10351966873706001</v>
      </c>
      <c r="G221">
        <v>80</v>
      </c>
      <c r="H221">
        <v>1</v>
      </c>
      <c r="I221">
        <v>0.10351966873706001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9"/>
      <c r="B222" t="s">
        <v>379</v>
      </c>
      <c r="C222" t="s">
        <v>380</v>
      </c>
      <c r="D222" t="s">
        <v>443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9"/>
      <c r="B223" t="s">
        <v>381</v>
      </c>
      <c r="C223" t="s">
        <v>271</v>
      </c>
      <c r="D223" t="s">
        <v>440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9"/>
      <c r="B224" t="s">
        <v>382</v>
      </c>
      <c r="C224" t="s">
        <v>304</v>
      </c>
      <c r="D224" t="s">
        <v>443</v>
      </c>
      <c r="E224">
        <v>2</v>
      </c>
      <c r="F224">
        <v>0.20703933747412009</v>
      </c>
      <c r="G224">
        <v>44</v>
      </c>
      <c r="H224">
        <v>3</v>
      </c>
      <c r="I224">
        <v>0.3105590062111801</v>
      </c>
      <c r="J224">
        <v>3</v>
      </c>
      <c r="K224">
        <v>0.3105590062111801</v>
      </c>
      <c r="L224">
        <v>31</v>
      </c>
      <c r="M224">
        <v>3.2091097308488621</v>
      </c>
      <c r="N224">
        <v>966</v>
      </c>
    </row>
    <row r="225" spans="1:14" x14ac:dyDescent="0.2">
      <c r="A225" s="9"/>
      <c r="B225" t="s">
        <v>383</v>
      </c>
      <c r="C225" t="s">
        <v>295</v>
      </c>
      <c r="D225" t="s">
        <v>440</v>
      </c>
      <c r="E225">
        <v>5</v>
      </c>
      <c r="F225">
        <v>0.51759834368530022</v>
      </c>
      <c r="G225">
        <v>220</v>
      </c>
      <c r="H225">
        <v>7</v>
      </c>
      <c r="I225">
        <v>0.72463768115942029</v>
      </c>
      <c r="J225">
        <v>7</v>
      </c>
      <c r="K225">
        <v>0.72463768115942029</v>
      </c>
      <c r="L225">
        <v>30</v>
      </c>
      <c r="M225">
        <v>3.1055900621118009</v>
      </c>
      <c r="N225">
        <v>966</v>
      </c>
    </row>
    <row r="226" spans="1:14" x14ac:dyDescent="0.2">
      <c r="A226" s="9"/>
      <c r="B226" t="s">
        <v>384</v>
      </c>
      <c r="C226" t="s">
        <v>282</v>
      </c>
      <c r="D226" t="s">
        <v>441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9"/>
      <c r="B227" t="s">
        <v>385</v>
      </c>
      <c r="C227" t="s">
        <v>386</v>
      </c>
      <c r="D227" t="s">
        <v>440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3</v>
      </c>
      <c r="K227">
        <v>0.3105590062111801</v>
      </c>
      <c r="L227">
        <v>39</v>
      </c>
      <c r="M227">
        <v>4.0372670807453419</v>
      </c>
      <c r="N227">
        <v>966</v>
      </c>
    </row>
    <row r="228" spans="1:14" x14ac:dyDescent="0.2">
      <c r="A228" s="9"/>
      <c r="B228" t="s">
        <v>387</v>
      </c>
      <c r="C228" t="s">
        <v>352</v>
      </c>
      <c r="D228" t="s">
        <v>443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9"/>
      <c r="B229" t="s">
        <v>388</v>
      </c>
      <c r="C229" t="s">
        <v>292</v>
      </c>
      <c r="D229" t="s">
        <v>441</v>
      </c>
      <c r="E229">
        <v>43</v>
      </c>
      <c r="F229">
        <v>4.4513457556935814</v>
      </c>
      <c r="G229">
        <v>134</v>
      </c>
      <c r="H229">
        <v>52</v>
      </c>
      <c r="I229">
        <v>5.383022774327122</v>
      </c>
      <c r="J229">
        <v>40</v>
      </c>
      <c r="K229">
        <v>4.1407867494824018</v>
      </c>
      <c r="L229">
        <v>62</v>
      </c>
      <c r="M229">
        <v>6.4182194616977233</v>
      </c>
      <c r="N229">
        <v>966</v>
      </c>
    </row>
    <row r="230" spans="1:14" x14ac:dyDescent="0.2">
      <c r="A230" s="9"/>
      <c r="B230" t="s">
        <v>389</v>
      </c>
      <c r="C230" t="s">
        <v>250</v>
      </c>
      <c r="D230" t="s">
        <v>440</v>
      </c>
      <c r="E230">
        <v>2</v>
      </c>
      <c r="F230">
        <v>0.20703933747412009</v>
      </c>
      <c r="G230">
        <v>36</v>
      </c>
      <c r="H230">
        <v>2</v>
      </c>
      <c r="I230">
        <v>0.20703933747412009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9"/>
      <c r="B231" t="s">
        <v>390</v>
      </c>
      <c r="C231" t="s">
        <v>391</v>
      </c>
      <c r="D231" t="s">
        <v>441</v>
      </c>
      <c r="E231">
        <v>1</v>
      </c>
      <c r="F231">
        <v>0.10351966873706001</v>
      </c>
      <c r="G231">
        <v>220</v>
      </c>
      <c r="H231">
        <v>1</v>
      </c>
      <c r="I231">
        <v>0.10351966873706001</v>
      </c>
      <c r="J231">
        <v>1</v>
      </c>
      <c r="K231">
        <v>0.10351966873706001</v>
      </c>
      <c r="L231">
        <v>62</v>
      </c>
      <c r="M231">
        <v>6.4182194616977233</v>
      </c>
      <c r="N231">
        <v>966</v>
      </c>
    </row>
    <row r="232" spans="1:14" x14ac:dyDescent="0.2">
      <c r="A232" s="9" t="s">
        <v>392</v>
      </c>
      <c r="B232" t="s">
        <v>393</v>
      </c>
      <c r="C232" t="s">
        <v>394</v>
      </c>
      <c r="D232" t="s">
        <v>440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9"/>
      <c r="B233" t="s">
        <v>395</v>
      </c>
      <c r="C233" t="s">
        <v>396</v>
      </c>
      <c r="D233" t="s">
        <v>440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9"/>
      <c r="B234" t="s">
        <v>397</v>
      </c>
      <c r="C234" t="s">
        <v>398</v>
      </c>
      <c r="D234" t="s">
        <v>443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9"/>
      <c r="B235" t="s">
        <v>399</v>
      </c>
      <c r="C235" t="s">
        <v>400</v>
      </c>
      <c r="D235" t="s">
        <v>442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9"/>
      <c r="B236" t="s">
        <v>401</v>
      </c>
      <c r="C236" t="s">
        <v>402</v>
      </c>
      <c r="D236" t="s">
        <v>443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9"/>
      <c r="B237" t="s">
        <v>403</v>
      </c>
      <c r="C237" t="s">
        <v>404</v>
      </c>
      <c r="D237" t="s">
        <v>440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9"/>
      <c r="B238" t="s">
        <v>405</v>
      </c>
      <c r="C238" t="s">
        <v>406</v>
      </c>
      <c r="D238" t="s">
        <v>442</v>
      </c>
      <c r="E238">
        <v>5</v>
      </c>
      <c r="F238">
        <v>0.21570319240724761</v>
      </c>
      <c r="G238">
        <v>119</v>
      </c>
      <c r="H238">
        <v>8</v>
      </c>
      <c r="I238">
        <v>0.34512510785159622</v>
      </c>
      <c r="J238">
        <v>8</v>
      </c>
      <c r="K238">
        <v>0.34512510785159622</v>
      </c>
      <c r="L238">
        <v>1237</v>
      </c>
      <c r="M238">
        <v>53.364969801553073</v>
      </c>
      <c r="N238">
        <v>2318</v>
      </c>
    </row>
    <row r="239" spans="1:14" x14ac:dyDescent="0.2">
      <c r="A239" s="9"/>
      <c r="B239" t="s">
        <v>407</v>
      </c>
      <c r="C239" t="s">
        <v>394</v>
      </c>
      <c r="D239" t="s">
        <v>440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9"/>
      <c r="B240" t="s">
        <v>408</v>
      </c>
      <c r="C240" t="s">
        <v>409</v>
      </c>
      <c r="D240" t="s">
        <v>440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9"/>
      <c r="B241" t="s">
        <v>410</v>
      </c>
      <c r="C241" t="s">
        <v>411</v>
      </c>
      <c r="D241" t="s">
        <v>440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9"/>
      <c r="B242" t="s">
        <v>412</v>
      </c>
      <c r="C242" t="s">
        <v>413</v>
      </c>
      <c r="D242" t="s">
        <v>440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9"/>
      <c r="B243" t="s">
        <v>414</v>
      </c>
      <c r="C243" t="s">
        <v>415</v>
      </c>
      <c r="D243" t="s">
        <v>440</v>
      </c>
      <c r="E243">
        <v>3</v>
      </c>
      <c r="F243">
        <v>0.12975778546712799</v>
      </c>
      <c r="G243">
        <v>0</v>
      </c>
      <c r="H243">
        <v>3</v>
      </c>
      <c r="I243">
        <v>0.12975778546712799</v>
      </c>
      <c r="J243">
        <v>3</v>
      </c>
      <c r="K243">
        <v>0.12975778546712799</v>
      </c>
      <c r="L243">
        <v>10</v>
      </c>
      <c r="M243">
        <v>0.43252595155709339</v>
      </c>
      <c r="N243">
        <v>2312</v>
      </c>
    </row>
    <row r="244" spans="1:14" x14ac:dyDescent="0.2">
      <c r="A244" s="9"/>
      <c r="B244" t="s">
        <v>416</v>
      </c>
      <c r="C244" t="s">
        <v>413</v>
      </c>
      <c r="D244" t="s">
        <v>440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9"/>
      <c r="B245" t="s">
        <v>417</v>
      </c>
      <c r="C245" t="s">
        <v>418</v>
      </c>
      <c r="D245" t="s">
        <v>442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9"/>
      <c r="B246" t="s">
        <v>419</v>
      </c>
      <c r="C246" t="s">
        <v>396</v>
      </c>
      <c r="D246" t="s">
        <v>440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9"/>
      <c r="B247" t="s">
        <v>420</v>
      </c>
      <c r="C247" t="s">
        <v>421</v>
      </c>
      <c r="D247" t="s">
        <v>441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9"/>
      <c r="B248" t="s">
        <v>422</v>
      </c>
      <c r="C248" t="s">
        <v>411</v>
      </c>
      <c r="D248" t="s">
        <v>440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9"/>
      <c r="B249" t="s">
        <v>423</v>
      </c>
      <c r="C249" t="s">
        <v>424</v>
      </c>
      <c r="D249" t="s">
        <v>440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9"/>
      <c r="B250" t="s">
        <v>425</v>
      </c>
      <c r="C250" t="s">
        <v>426</v>
      </c>
      <c r="D250" t="s">
        <v>440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9"/>
      <c r="B251" t="s">
        <v>427</v>
      </c>
      <c r="C251" t="s">
        <v>400</v>
      </c>
      <c r="D251" t="s">
        <v>442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9"/>
      <c r="B252" t="s">
        <v>428</v>
      </c>
      <c r="C252" t="s">
        <v>424</v>
      </c>
      <c r="D252" t="s">
        <v>440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9"/>
      <c r="B253" t="s">
        <v>429</v>
      </c>
      <c r="C253" t="s">
        <v>430</v>
      </c>
      <c r="D253" t="s">
        <v>442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9"/>
      <c r="B254" t="s">
        <v>431</v>
      </c>
      <c r="C254" t="s">
        <v>432</v>
      </c>
      <c r="D254" s="12" t="s">
        <v>443</v>
      </c>
      <c r="E254">
        <v>27</v>
      </c>
      <c r="F254">
        <v>1.156812339331619</v>
      </c>
      <c r="G254">
        <v>34</v>
      </c>
      <c r="H254">
        <v>40</v>
      </c>
      <c r="I254">
        <v>1.7137960582690659</v>
      </c>
      <c r="J254">
        <v>32</v>
      </c>
      <c r="K254">
        <v>1.3710368466152529</v>
      </c>
      <c r="L254">
        <v>134</v>
      </c>
      <c r="M254">
        <v>5.7412167952013711</v>
      </c>
      <c r="N254">
        <v>2334</v>
      </c>
    </row>
    <row r="255" spans="1:14" x14ac:dyDescent="0.2">
      <c r="A255" s="9"/>
      <c r="B255" t="s">
        <v>433</v>
      </c>
      <c r="C255" t="s">
        <v>434</v>
      </c>
      <c r="D255" t="s">
        <v>442</v>
      </c>
      <c r="E255">
        <v>1</v>
      </c>
      <c r="F255">
        <v>4.2863266180882979E-2</v>
      </c>
      <c r="G255">
        <v>43</v>
      </c>
      <c r="H255">
        <v>2</v>
      </c>
      <c r="I255">
        <v>8.5726532361765959E-2</v>
      </c>
      <c r="J255">
        <v>2</v>
      </c>
      <c r="K255">
        <v>8.5726532361765959E-2</v>
      </c>
      <c r="L255">
        <v>169</v>
      </c>
      <c r="M255">
        <v>7.243891984569224</v>
      </c>
      <c r="N255">
        <v>2333</v>
      </c>
    </row>
    <row r="256" spans="1:14" x14ac:dyDescent="0.2">
      <c r="A256" s="9"/>
      <c r="B256" t="s">
        <v>435</v>
      </c>
      <c r="C256" t="s">
        <v>436</v>
      </c>
      <c r="D256" t="s">
        <v>443</v>
      </c>
      <c r="E256">
        <v>1</v>
      </c>
      <c r="F256">
        <v>4.3233895373973187E-2</v>
      </c>
      <c r="G256">
        <v>24</v>
      </c>
      <c r="H256">
        <v>2</v>
      </c>
      <c r="I256">
        <v>8.6467790747946388E-2</v>
      </c>
      <c r="J256">
        <v>2</v>
      </c>
      <c r="K256">
        <v>8.6467790747946388E-2</v>
      </c>
      <c r="L256">
        <v>68</v>
      </c>
      <c r="M256">
        <v>2.939904885430177</v>
      </c>
      <c r="N256">
        <v>2313</v>
      </c>
    </row>
    <row r="257" spans="1:14" x14ac:dyDescent="0.2">
      <c r="A257" s="9"/>
      <c r="B257" t="s">
        <v>437</v>
      </c>
      <c r="C257" t="s">
        <v>438</v>
      </c>
      <c r="D257" t="s">
        <v>442</v>
      </c>
      <c r="E257">
        <v>3</v>
      </c>
      <c r="F257">
        <v>0.12858979854264899</v>
      </c>
      <c r="G257">
        <v>31</v>
      </c>
      <c r="H257">
        <v>3</v>
      </c>
      <c r="I257">
        <v>0.12858979854264899</v>
      </c>
      <c r="J257">
        <v>3</v>
      </c>
      <c r="K257">
        <v>0.12858979854264899</v>
      </c>
      <c r="L257">
        <v>169</v>
      </c>
      <c r="M257">
        <v>7.243891984569224</v>
      </c>
      <c r="N257">
        <v>2333</v>
      </c>
    </row>
    <row r="258" spans="1:14" x14ac:dyDescent="0.2">
      <c r="A258" s="9"/>
      <c r="B258" t="s">
        <v>439</v>
      </c>
      <c r="C258" t="s">
        <v>418</v>
      </c>
      <c r="D258" t="s">
        <v>442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  <row r="259" spans="1:14" x14ac:dyDescent="0.2">
      <c r="D259" s="12"/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1187-49B6-A944-8A31-9A97573C5D2E}">
  <dimension ref="A1:W259"/>
  <sheetViews>
    <sheetView workbookViewId="0">
      <selection activeCell="R1" sqref="R1:W6"/>
    </sheetView>
  </sheetViews>
  <sheetFormatPr baseColWidth="10" defaultColWidth="8.83203125" defaultRowHeight="16" x14ac:dyDescent="0.2"/>
  <cols>
    <col min="1" max="1" width="17.5" customWidth="1"/>
    <col min="2" max="2" width="51.1640625" customWidth="1"/>
    <col min="4" max="4" width="18.6640625" customWidth="1"/>
  </cols>
  <sheetData>
    <row r="1" spans="1:23" x14ac:dyDescent="0.2">
      <c r="A1" s="7" t="s">
        <v>0</v>
      </c>
      <c r="B1" s="8" t="s">
        <v>1</v>
      </c>
      <c r="C1" s="8" t="s">
        <v>2</v>
      </c>
      <c r="D1" s="11" t="s">
        <v>445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9</v>
      </c>
    </row>
    <row r="2" spans="1:23" x14ac:dyDescent="0.2">
      <c r="A2" s="9" t="s">
        <v>18</v>
      </c>
      <c r="B2" t="s">
        <v>19</v>
      </c>
      <c r="C2" t="s">
        <v>20</v>
      </c>
      <c r="D2" t="s">
        <v>440</v>
      </c>
      <c r="E2">
        <v>2</v>
      </c>
      <c r="F2">
        <v>2.5316455696202529</v>
      </c>
      <c r="G2">
        <v>27</v>
      </c>
      <c r="H2">
        <v>7</v>
      </c>
      <c r="I2">
        <v>8.8607594936708853</v>
      </c>
      <c r="J2">
        <v>5</v>
      </c>
      <c r="K2">
        <v>6.3291139240506329</v>
      </c>
      <c r="L2">
        <v>22</v>
      </c>
      <c r="M2">
        <v>27.84810126582278</v>
      </c>
      <c r="N2">
        <v>79</v>
      </c>
      <c r="R2" s="4" t="s">
        <v>25</v>
      </c>
      <c r="S2" s="5">
        <f>COUNTIFS($D$2:$D$258, "*assign*")</f>
        <v>73</v>
      </c>
      <c r="T2" s="6">
        <f>AVERAGEIF($D$2:$D$258,"*assign*", $E$2:$E$263)</f>
        <v>3.3150684931506849</v>
      </c>
      <c r="U2" s="6">
        <f>AVERAGEIF($D$2:$D$258,"*assign*", $F$2:$F$263)</f>
        <v>1.4157226936024638</v>
      </c>
      <c r="V2" s="6">
        <f>AVERAGEIF($D$2:$D$258,"*assign*", $J$2:$J$263)</f>
        <v>4.9863013698630141</v>
      </c>
      <c r="W2" s="6">
        <f>AVERAGEIF($D$2:$D$258,"*assign*", $K$2:$K$263)</f>
        <v>1.6314839643862755</v>
      </c>
    </row>
    <row r="3" spans="1:23" x14ac:dyDescent="0.2">
      <c r="A3" s="9"/>
      <c r="B3" t="s">
        <v>21</v>
      </c>
      <c r="C3" t="s">
        <v>22</v>
      </c>
      <c r="D3" t="s">
        <v>441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3</v>
      </c>
      <c r="K3">
        <v>3.947368421052631</v>
      </c>
      <c r="L3">
        <v>15</v>
      </c>
      <c r="M3">
        <v>19.736842105263161</v>
      </c>
      <c r="N3">
        <v>76</v>
      </c>
      <c r="R3" s="4" t="s">
        <v>446</v>
      </c>
      <c r="S3" s="5">
        <f>COUNTIFS($D$2:$D$258, "*con*")</f>
        <v>109</v>
      </c>
      <c r="T3" s="6">
        <f>AVERAGEIF($D$2:$D$258,"*con*", $E$2:$E$263)</f>
        <v>4.0275229357798166</v>
      </c>
      <c r="U3" s="6">
        <f>AVERAGEIF($D$2:$D$258,"*con*", $F$2:$F$263)</f>
        <v>2.0032842889165803</v>
      </c>
      <c r="V3" s="6">
        <f>AVERAGEIF($D$2:$D$258,"con*", $J$2:$J$263)</f>
        <v>4.0550458715596331</v>
      </c>
      <c r="W3" s="6">
        <f>AVERAGEIF($D$2:$D$258,"*con*", $K$2:$K$263)</f>
        <v>2.0128007673330539</v>
      </c>
    </row>
    <row r="4" spans="1:23" x14ac:dyDescent="0.2">
      <c r="A4" s="9"/>
      <c r="B4" t="s">
        <v>23</v>
      </c>
      <c r="C4" t="s">
        <v>24</v>
      </c>
      <c r="D4" t="s">
        <v>441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R4" s="4" t="s">
        <v>447</v>
      </c>
      <c r="S4" s="5">
        <f>COUNTIFS($D$2:$D$258, "*loop*")</f>
        <v>12</v>
      </c>
      <c r="T4" s="6">
        <f>AVERAGEIF($D$2:$D$258,"*loop*", $E$2:$E$263)</f>
        <v>4.416666666666667</v>
      </c>
      <c r="U4" s="6">
        <f>AVERAGEIF($D$2:$D$258,"*loop*", $F$2:$F$263)</f>
        <v>1.4291956448103029</v>
      </c>
      <c r="V4" s="6">
        <f>AVERAGEIF($D$2:$D$258,"*loop*", $J$2:$J$263)</f>
        <v>3.3333333333333335</v>
      </c>
      <c r="W4" s="6">
        <f>AVERAGEIF($D$2:$D$258,"*loop*", $K$2:$K$263)</f>
        <v>1.0908580515130002</v>
      </c>
    </row>
    <row r="5" spans="1:23" x14ac:dyDescent="0.2">
      <c r="A5" s="9"/>
      <c r="B5" t="s">
        <v>26</v>
      </c>
      <c r="C5" t="s">
        <v>27</v>
      </c>
      <c r="D5" t="s">
        <v>440</v>
      </c>
      <c r="E5">
        <v>3</v>
      </c>
      <c r="F5">
        <v>3.947368421052631</v>
      </c>
      <c r="G5">
        <v>38</v>
      </c>
      <c r="H5">
        <v>4</v>
      </c>
      <c r="I5">
        <v>5.2631578947368416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R5" s="4" t="s">
        <v>448</v>
      </c>
      <c r="S5" s="5">
        <f>COUNTIFS($D$2:$D$258, "*method*")</f>
        <v>28</v>
      </c>
      <c r="T5" s="6">
        <f>AVERAGEIF($D$2:$D$258,"*method*", $E$2:$E$263)</f>
        <v>4.7857142857142856</v>
      </c>
      <c r="U5" s="6">
        <f>AVERAGEIF($D$2:$D$258,"*method*", $F$2:$F$263)</f>
        <v>0.6765060659601867</v>
      </c>
      <c r="V5" s="6">
        <f>AVERAGEIF($D$2:$D$258,"*method*", $J$2:$J$263)</f>
        <v>7.7857142857142856</v>
      </c>
      <c r="W5" s="6">
        <f>AVERAGEIF($D$2:$D$258,"*method*", $K$2:$K$263)</f>
        <v>1.0923002961512078</v>
      </c>
    </row>
    <row r="6" spans="1:23" x14ac:dyDescent="0.2">
      <c r="A6" s="9"/>
      <c r="B6" t="s">
        <v>28</v>
      </c>
      <c r="C6" t="s">
        <v>29</v>
      </c>
      <c r="D6" t="s">
        <v>440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1</v>
      </c>
      <c r="K6">
        <v>1.31578947368421</v>
      </c>
      <c r="L6">
        <v>23</v>
      </c>
      <c r="M6">
        <v>30.263157894736839</v>
      </c>
      <c r="N6">
        <v>76</v>
      </c>
      <c r="R6" s="4" t="s">
        <v>449</v>
      </c>
      <c r="S6" s="5">
        <f>COUNTIFS($D$2:$D$258, "*ret*")</f>
        <v>35</v>
      </c>
      <c r="T6" s="6">
        <f>AVERAGEIF($D$2:$D$258,"*ret*", $E$2:$E$263)</f>
        <v>6.2285714285714286</v>
      </c>
      <c r="U6" s="6">
        <f>AVERAGEIF($D$2:$D$258,"*ret*", $F$2:$F$263)</f>
        <v>1.3970349997852307</v>
      </c>
      <c r="V6" s="6">
        <f>AVERAGEIF($D$2:$D$258,"*ret*", $J$2:$J$263)</f>
        <v>7.2285714285714286</v>
      </c>
      <c r="W6" s="6">
        <f>AVERAGEIF($D$2:$D$258,"*ret*", $K$2:$K$263)</f>
        <v>1.8027548582318844</v>
      </c>
    </row>
    <row r="7" spans="1:23" x14ac:dyDescent="0.2">
      <c r="A7" s="9"/>
      <c r="B7" t="s">
        <v>30</v>
      </c>
      <c r="C7" t="s">
        <v>31</v>
      </c>
      <c r="D7" t="s">
        <v>440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</row>
    <row r="8" spans="1:23" x14ac:dyDescent="0.2">
      <c r="A8" s="9"/>
      <c r="B8" t="s">
        <v>32</v>
      </c>
      <c r="C8" t="s">
        <v>33</v>
      </c>
      <c r="D8" t="s">
        <v>440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6</v>
      </c>
      <c r="K8">
        <v>7.8947368421052628</v>
      </c>
      <c r="L8">
        <v>23</v>
      </c>
      <c r="M8">
        <v>30.263157894736839</v>
      </c>
      <c r="N8">
        <v>76</v>
      </c>
    </row>
    <row r="9" spans="1:23" x14ac:dyDescent="0.2">
      <c r="A9" s="9"/>
      <c r="B9" t="s">
        <v>34</v>
      </c>
      <c r="C9" t="s">
        <v>35</v>
      </c>
      <c r="D9" t="s">
        <v>440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3" x14ac:dyDescent="0.2">
      <c r="A10" s="9"/>
      <c r="B10" t="s">
        <v>36</v>
      </c>
      <c r="C10" t="s">
        <v>35</v>
      </c>
      <c r="D10" t="s">
        <v>440</v>
      </c>
      <c r="E10">
        <v>9</v>
      </c>
      <c r="F10">
        <v>11.39240506329114</v>
      </c>
      <c r="G10">
        <v>24</v>
      </c>
      <c r="H10">
        <v>11</v>
      </c>
      <c r="I10">
        <v>13.92405063291139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3" x14ac:dyDescent="0.2">
      <c r="A11" s="9"/>
      <c r="B11" t="s">
        <v>37</v>
      </c>
      <c r="C11" t="s">
        <v>38</v>
      </c>
      <c r="D11" t="s">
        <v>440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2</v>
      </c>
      <c r="K11">
        <v>2.5316455696202529</v>
      </c>
      <c r="L11">
        <v>22</v>
      </c>
      <c r="M11">
        <v>27.84810126582278</v>
      </c>
      <c r="N11">
        <v>79</v>
      </c>
    </row>
    <row r="12" spans="1:23" x14ac:dyDescent="0.2">
      <c r="A12" s="9"/>
      <c r="B12" t="s">
        <v>39</v>
      </c>
      <c r="C12" t="s">
        <v>40</v>
      </c>
      <c r="D12" t="s">
        <v>441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15</v>
      </c>
      <c r="M12">
        <v>19.736842105263161</v>
      </c>
      <c r="N12">
        <v>76</v>
      </c>
    </row>
    <row r="13" spans="1:23" x14ac:dyDescent="0.2">
      <c r="A13" s="9"/>
      <c r="B13" t="s">
        <v>41</v>
      </c>
      <c r="C13" t="s">
        <v>33</v>
      </c>
      <c r="D13" t="s">
        <v>440</v>
      </c>
      <c r="E13">
        <v>2</v>
      </c>
      <c r="F13">
        <v>2.6315789473684208</v>
      </c>
      <c r="G13">
        <v>36</v>
      </c>
      <c r="H13">
        <v>3</v>
      </c>
      <c r="I13">
        <v>3.947368421052631</v>
      </c>
      <c r="J13">
        <v>3</v>
      </c>
      <c r="K13">
        <v>3.947368421052631</v>
      </c>
      <c r="L13">
        <v>23</v>
      </c>
      <c r="M13">
        <v>30.263157894736839</v>
      </c>
      <c r="N13">
        <v>76</v>
      </c>
    </row>
    <row r="14" spans="1:23" x14ac:dyDescent="0.2">
      <c r="A14" s="9"/>
      <c r="B14" t="s">
        <v>42</v>
      </c>
      <c r="C14" t="s">
        <v>43</v>
      </c>
      <c r="D14" t="s">
        <v>440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2</v>
      </c>
      <c r="K14">
        <v>2.6315789473684208</v>
      </c>
      <c r="L14">
        <v>23</v>
      </c>
      <c r="M14">
        <v>30.263157894736839</v>
      </c>
      <c r="N14">
        <v>76</v>
      </c>
    </row>
    <row r="15" spans="1:23" x14ac:dyDescent="0.2">
      <c r="A15" s="9"/>
      <c r="B15" t="s">
        <v>44</v>
      </c>
      <c r="C15" t="s">
        <v>45</v>
      </c>
      <c r="D15" t="s">
        <v>441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3</v>
      </c>
      <c r="K15">
        <v>3.947368421052631</v>
      </c>
      <c r="L15">
        <v>15</v>
      </c>
      <c r="M15">
        <v>19.736842105263161</v>
      </c>
      <c r="N15">
        <v>76</v>
      </c>
    </row>
    <row r="16" spans="1:23" x14ac:dyDescent="0.2">
      <c r="A16" s="9"/>
      <c r="B16" t="s">
        <v>46</v>
      </c>
      <c r="C16" t="s">
        <v>29</v>
      </c>
      <c r="D16" t="s">
        <v>440</v>
      </c>
      <c r="E16">
        <v>3</v>
      </c>
      <c r="F16">
        <v>3.947368421052631</v>
      </c>
      <c r="G16">
        <v>25</v>
      </c>
      <c r="H16">
        <v>4</v>
      </c>
      <c r="I16">
        <v>5.2631578947368416</v>
      </c>
      <c r="J16">
        <v>1</v>
      </c>
      <c r="K16">
        <v>1.31578947368421</v>
      </c>
      <c r="L16">
        <v>23</v>
      </c>
      <c r="M16">
        <v>30.263157894736839</v>
      </c>
      <c r="N16">
        <v>76</v>
      </c>
    </row>
    <row r="17" spans="1:14" x14ac:dyDescent="0.2">
      <c r="A17" s="9"/>
      <c r="B17" t="s">
        <v>47</v>
      </c>
      <c r="C17" t="s">
        <v>48</v>
      </c>
      <c r="D17" t="s">
        <v>441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15</v>
      </c>
      <c r="M17">
        <v>19.736842105263161</v>
      </c>
      <c r="N17">
        <v>76</v>
      </c>
    </row>
    <row r="18" spans="1:14" x14ac:dyDescent="0.2">
      <c r="A18" s="9"/>
      <c r="B18" t="s">
        <v>49</v>
      </c>
      <c r="C18" t="s">
        <v>50</v>
      </c>
      <c r="D18" t="s">
        <v>442</v>
      </c>
      <c r="E18">
        <v>1</v>
      </c>
      <c r="F18">
        <v>1.31578947368421</v>
      </c>
      <c r="G18">
        <v>11</v>
      </c>
      <c r="H18">
        <v>2</v>
      </c>
      <c r="I18">
        <v>2.6315789473684208</v>
      </c>
      <c r="J18">
        <v>3</v>
      </c>
      <c r="K18">
        <v>3.947368421052631</v>
      </c>
      <c r="L18">
        <v>9</v>
      </c>
      <c r="M18">
        <v>11.84210526315789</v>
      </c>
      <c r="N18">
        <v>76</v>
      </c>
    </row>
    <row r="19" spans="1:14" x14ac:dyDescent="0.2">
      <c r="A19" s="9"/>
      <c r="B19" t="s">
        <v>51</v>
      </c>
      <c r="C19" t="s">
        <v>52</v>
      </c>
      <c r="D19" t="s">
        <v>442</v>
      </c>
      <c r="E19">
        <v>1</v>
      </c>
      <c r="F19">
        <v>1.31578947368421</v>
      </c>
      <c r="G19">
        <v>5</v>
      </c>
      <c r="H19">
        <v>2</v>
      </c>
      <c r="I19">
        <v>2.6315789473684208</v>
      </c>
      <c r="J19">
        <v>3</v>
      </c>
      <c r="K19">
        <v>3.947368421052631</v>
      </c>
      <c r="L19">
        <v>2</v>
      </c>
      <c r="M19">
        <v>2.6315789473684208</v>
      </c>
      <c r="N19">
        <v>76</v>
      </c>
    </row>
    <row r="20" spans="1:14" x14ac:dyDescent="0.2">
      <c r="A20" s="9"/>
      <c r="B20" t="s">
        <v>53</v>
      </c>
      <c r="C20" t="s">
        <v>52</v>
      </c>
      <c r="D20" t="s">
        <v>442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9"/>
      <c r="B21" t="s">
        <v>54</v>
      </c>
      <c r="C21" t="s">
        <v>45</v>
      </c>
      <c r="D21" t="s">
        <v>441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3</v>
      </c>
      <c r="K21">
        <v>3.947368421052631</v>
      </c>
      <c r="L21">
        <v>15</v>
      </c>
      <c r="M21">
        <v>19.736842105263161</v>
      </c>
      <c r="N21">
        <v>76</v>
      </c>
    </row>
    <row r="22" spans="1:14" x14ac:dyDescent="0.2">
      <c r="A22" s="9"/>
      <c r="B22" t="s">
        <v>55</v>
      </c>
      <c r="C22" t="s">
        <v>52</v>
      </c>
      <c r="D22" t="s">
        <v>441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9"/>
      <c r="B23" t="s">
        <v>56</v>
      </c>
      <c r="C23" t="s">
        <v>40</v>
      </c>
      <c r="D23" t="s">
        <v>441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15</v>
      </c>
      <c r="M23">
        <v>19.736842105263161</v>
      </c>
      <c r="N23">
        <v>76</v>
      </c>
    </row>
    <row r="24" spans="1:14" x14ac:dyDescent="0.2">
      <c r="A24" s="9"/>
      <c r="B24" t="s">
        <v>57</v>
      </c>
      <c r="C24" t="s">
        <v>31</v>
      </c>
      <c r="D24" t="s">
        <v>440</v>
      </c>
      <c r="E24">
        <v>3</v>
      </c>
      <c r="F24">
        <v>3.947368421052631</v>
      </c>
      <c r="G24">
        <v>23</v>
      </c>
      <c r="H24">
        <v>3</v>
      </c>
      <c r="I24">
        <v>3.947368421052631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9"/>
      <c r="B25" t="s">
        <v>58</v>
      </c>
      <c r="C25" t="s">
        <v>59</v>
      </c>
      <c r="D25" t="s">
        <v>441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9"/>
      <c r="B26" t="s">
        <v>60</v>
      </c>
      <c r="C26" t="s">
        <v>61</v>
      </c>
      <c r="D26" t="s">
        <v>440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3</v>
      </c>
      <c r="K26">
        <v>3.947368421052631</v>
      </c>
      <c r="L26">
        <v>15</v>
      </c>
      <c r="M26">
        <v>19.736842105263161</v>
      </c>
      <c r="N26">
        <v>76</v>
      </c>
    </row>
    <row r="27" spans="1:14" x14ac:dyDescent="0.2">
      <c r="A27" s="9"/>
      <c r="B27" t="s">
        <v>62</v>
      </c>
      <c r="C27" t="s">
        <v>59</v>
      </c>
      <c r="D27" t="s">
        <v>441</v>
      </c>
      <c r="E27">
        <v>4</v>
      </c>
      <c r="F27">
        <v>5.2631578947368416</v>
      </c>
      <c r="G27">
        <v>12</v>
      </c>
      <c r="H27">
        <v>5</v>
      </c>
      <c r="I27">
        <v>6.5789473684210522</v>
      </c>
      <c r="J27">
        <v>5</v>
      </c>
      <c r="K27">
        <v>6.5789473684210522</v>
      </c>
      <c r="L27">
        <v>23</v>
      </c>
      <c r="M27">
        <v>30.263157894736839</v>
      </c>
      <c r="N27">
        <v>76</v>
      </c>
    </row>
    <row r="28" spans="1:14" x14ac:dyDescent="0.2">
      <c r="A28" s="9"/>
      <c r="B28" t="s">
        <v>63</v>
      </c>
      <c r="C28" t="s">
        <v>64</v>
      </c>
      <c r="D28" t="s">
        <v>440</v>
      </c>
      <c r="E28">
        <v>3</v>
      </c>
      <c r="F28">
        <v>3.947368421052631</v>
      </c>
      <c r="G28">
        <v>0</v>
      </c>
      <c r="H28">
        <v>3</v>
      </c>
      <c r="I28">
        <v>3.947368421052631</v>
      </c>
      <c r="J28">
        <v>3</v>
      </c>
      <c r="K28">
        <v>3.947368421052631</v>
      </c>
      <c r="L28">
        <v>15</v>
      </c>
      <c r="M28">
        <v>19.736842105263161</v>
      </c>
      <c r="N28">
        <v>76</v>
      </c>
    </row>
    <row r="29" spans="1:14" x14ac:dyDescent="0.2">
      <c r="A29" s="9"/>
      <c r="B29" t="s">
        <v>65</v>
      </c>
      <c r="C29" t="s">
        <v>43</v>
      </c>
      <c r="D29" t="s">
        <v>440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9"/>
      <c r="B30" t="s">
        <v>66</v>
      </c>
      <c r="C30" t="s">
        <v>67</v>
      </c>
      <c r="D30" t="s">
        <v>440</v>
      </c>
      <c r="E30">
        <v>1</v>
      </c>
      <c r="F30">
        <v>1.2658227848101271</v>
      </c>
      <c r="G30">
        <v>38</v>
      </c>
      <c r="H30">
        <v>1</v>
      </c>
      <c r="I30">
        <v>1.2658227848101271</v>
      </c>
      <c r="J30">
        <v>2</v>
      </c>
      <c r="K30">
        <v>2.5316455696202529</v>
      </c>
      <c r="L30">
        <v>22</v>
      </c>
      <c r="M30">
        <v>27.84810126582278</v>
      </c>
      <c r="N30">
        <v>79</v>
      </c>
    </row>
    <row r="31" spans="1:14" x14ac:dyDescent="0.2">
      <c r="A31" s="9"/>
      <c r="B31" t="s">
        <v>68</v>
      </c>
      <c r="C31" t="s">
        <v>22</v>
      </c>
      <c r="D31" t="s">
        <v>441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3</v>
      </c>
      <c r="K31">
        <v>3.947368421052631</v>
      </c>
      <c r="L31">
        <v>15</v>
      </c>
      <c r="M31">
        <v>19.736842105263161</v>
      </c>
      <c r="N31">
        <v>76</v>
      </c>
    </row>
    <row r="32" spans="1:14" x14ac:dyDescent="0.2">
      <c r="A32" s="9"/>
      <c r="B32" t="s">
        <v>69</v>
      </c>
      <c r="C32" t="s">
        <v>64</v>
      </c>
      <c r="D32" t="s">
        <v>440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4</v>
      </c>
      <c r="K32">
        <v>5.2631578947368416</v>
      </c>
      <c r="L32">
        <v>15</v>
      </c>
      <c r="M32">
        <v>19.736842105263161</v>
      </c>
      <c r="N32">
        <v>76</v>
      </c>
    </row>
    <row r="33" spans="1:14" x14ac:dyDescent="0.2">
      <c r="A33" s="9"/>
      <c r="B33" t="s">
        <v>70</v>
      </c>
      <c r="C33" t="s">
        <v>31</v>
      </c>
      <c r="D33" t="s">
        <v>440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2</v>
      </c>
      <c r="K33">
        <v>2.6315789473684208</v>
      </c>
      <c r="L33">
        <v>23</v>
      </c>
      <c r="M33">
        <v>30.263157894736839</v>
      </c>
      <c r="N33">
        <v>76</v>
      </c>
    </row>
    <row r="34" spans="1:14" x14ac:dyDescent="0.2">
      <c r="A34" s="9"/>
      <c r="B34" t="s">
        <v>71</v>
      </c>
      <c r="C34" t="s">
        <v>67</v>
      </c>
      <c r="D34" t="s">
        <v>440</v>
      </c>
      <c r="E34">
        <v>2</v>
      </c>
      <c r="F34">
        <v>2.5316455696202529</v>
      </c>
      <c r="G34">
        <v>40</v>
      </c>
      <c r="H34">
        <v>2</v>
      </c>
      <c r="I34">
        <v>2.5316455696202529</v>
      </c>
      <c r="J34">
        <v>3</v>
      </c>
      <c r="K34">
        <v>3.79746835443038</v>
      </c>
      <c r="L34">
        <v>22</v>
      </c>
      <c r="M34">
        <v>27.84810126582278</v>
      </c>
      <c r="N34">
        <v>79</v>
      </c>
    </row>
    <row r="35" spans="1:14" x14ac:dyDescent="0.2">
      <c r="A35" s="9"/>
      <c r="B35" t="s">
        <v>72</v>
      </c>
      <c r="C35" t="s">
        <v>31</v>
      </c>
      <c r="D35" t="s">
        <v>440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9"/>
      <c r="B36" t="s">
        <v>73</v>
      </c>
      <c r="C36" t="s">
        <v>38</v>
      </c>
      <c r="D36" t="s">
        <v>440</v>
      </c>
      <c r="E36">
        <v>4</v>
      </c>
      <c r="F36">
        <v>5.0632911392405067</v>
      </c>
      <c r="G36">
        <v>23</v>
      </c>
      <c r="H36">
        <v>4</v>
      </c>
      <c r="I36">
        <v>5.0632911392405067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9"/>
      <c r="B37" t="s">
        <v>74</v>
      </c>
      <c r="C37" t="s">
        <v>61</v>
      </c>
      <c r="D37" t="s">
        <v>440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4</v>
      </c>
      <c r="K37">
        <v>5.2631578947368416</v>
      </c>
      <c r="L37">
        <v>15</v>
      </c>
      <c r="M37">
        <v>19.736842105263161</v>
      </c>
      <c r="N37">
        <v>76</v>
      </c>
    </row>
    <row r="38" spans="1:14" x14ac:dyDescent="0.2">
      <c r="A38" s="9"/>
      <c r="B38" t="s">
        <v>75</v>
      </c>
      <c r="C38" t="s">
        <v>76</v>
      </c>
      <c r="D38" t="s">
        <v>441</v>
      </c>
      <c r="E38">
        <v>8</v>
      </c>
      <c r="F38">
        <v>10.52631578947368</v>
      </c>
      <c r="G38">
        <v>20</v>
      </c>
      <c r="H38">
        <v>4</v>
      </c>
      <c r="I38">
        <v>5.2631578947368416</v>
      </c>
      <c r="J38">
        <v>4</v>
      </c>
      <c r="K38">
        <v>5.2631578947368416</v>
      </c>
      <c r="L38">
        <v>23</v>
      </c>
      <c r="M38">
        <v>30.263157894736839</v>
      </c>
      <c r="N38">
        <v>76</v>
      </c>
    </row>
    <row r="39" spans="1:14" x14ac:dyDescent="0.2">
      <c r="A39" s="9"/>
      <c r="B39" t="s">
        <v>77</v>
      </c>
      <c r="C39" t="s">
        <v>78</v>
      </c>
      <c r="D39" t="s">
        <v>440</v>
      </c>
      <c r="E39">
        <v>2</v>
      </c>
      <c r="F39">
        <v>2.6315789473684208</v>
      </c>
      <c r="G39">
        <v>24</v>
      </c>
      <c r="H39">
        <v>3</v>
      </c>
      <c r="I39">
        <v>3.947368421052631</v>
      </c>
      <c r="J39">
        <v>3</v>
      </c>
      <c r="K39">
        <v>3.947368421052631</v>
      </c>
      <c r="L39">
        <v>23</v>
      </c>
      <c r="M39">
        <v>30.263157894736839</v>
      </c>
      <c r="N39">
        <v>76</v>
      </c>
    </row>
    <row r="40" spans="1:14" x14ac:dyDescent="0.2">
      <c r="A40" s="9"/>
      <c r="B40" t="s">
        <v>79</v>
      </c>
      <c r="C40" t="s">
        <v>64</v>
      </c>
      <c r="D40" t="s">
        <v>440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5</v>
      </c>
      <c r="K40">
        <v>6.5789473684210522</v>
      </c>
      <c r="L40">
        <v>15</v>
      </c>
      <c r="M40">
        <v>19.736842105263161</v>
      </c>
      <c r="N40">
        <v>76</v>
      </c>
    </row>
    <row r="41" spans="1:14" x14ac:dyDescent="0.2">
      <c r="A41" s="9"/>
      <c r="B41" t="s">
        <v>80</v>
      </c>
      <c r="C41" t="s">
        <v>81</v>
      </c>
      <c r="D41" t="s">
        <v>441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9"/>
      <c r="B42" t="s">
        <v>82</v>
      </c>
      <c r="C42" t="s">
        <v>33</v>
      </c>
      <c r="D42" t="s">
        <v>440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9"/>
      <c r="B43" t="s">
        <v>83</v>
      </c>
      <c r="C43" t="s">
        <v>31</v>
      </c>
      <c r="D43" t="s">
        <v>440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9"/>
      <c r="B44" t="s">
        <v>84</v>
      </c>
      <c r="C44" t="s">
        <v>35</v>
      </c>
      <c r="D44" t="s">
        <v>440</v>
      </c>
      <c r="E44">
        <v>5</v>
      </c>
      <c r="F44">
        <v>6.3291139240506329</v>
      </c>
      <c r="G44">
        <v>22</v>
      </c>
      <c r="H44">
        <v>7</v>
      </c>
      <c r="I44">
        <v>8.8607594936708853</v>
      </c>
      <c r="J44">
        <v>7</v>
      </c>
      <c r="K44">
        <v>8.8607594936708853</v>
      </c>
      <c r="L44">
        <v>22</v>
      </c>
      <c r="M44">
        <v>27.84810126582278</v>
      </c>
      <c r="N44">
        <v>79</v>
      </c>
    </row>
    <row r="45" spans="1:14" x14ac:dyDescent="0.2">
      <c r="A45" s="9"/>
      <c r="B45" t="s">
        <v>85</v>
      </c>
      <c r="C45" t="s">
        <v>76</v>
      </c>
      <c r="D45" t="s">
        <v>441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3</v>
      </c>
      <c r="K45">
        <v>3.947368421052631</v>
      </c>
      <c r="L45">
        <v>23</v>
      </c>
      <c r="M45">
        <v>30.263157894736839</v>
      </c>
      <c r="N45">
        <v>76</v>
      </c>
    </row>
    <row r="46" spans="1:14" x14ac:dyDescent="0.2">
      <c r="A46" s="9"/>
      <c r="B46" t="s">
        <v>86</v>
      </c>
      <c r="C46" t="s">
        <v>76</v>
      </c>
      <c r="D46" t="s">
        <v>441</v>
      </c>
      <c r="E46">
        <v>2</v>
      </c>
      <c r="F46">
        <v>2.6315789473684208</v>
      </c>
      <c r="G46">
        <v>21</v>
      </c>
      <c r="H46">
        <v>2</v>
      </c>
      <c r="I46">
        <v>2.6315789473684208</v>
      </c>
      <c r="J46">
        <v>2</v>
      </c>
      <c r="K46">
        <v>2.6315789473684208</v>
      </c>
      <c r="L46">
        <v>23</v>
      </c>
      <c r="M46">
        <v>30.263157894736839</v>
      </c>
      <c r="N46">
        <v>76</v>
      </c>
    </row>
    <row r="47" spans="1:14" x14ac:dyDescent="0.2">
      <c r="A47" s="9" t="s">
        <v>87</v>
      </c>
      <c r="B47" t="s">
        <v>88</v>
      </c>
      <c r="C47" t="s">
        <v>89</v>
      </c>
      <c r="D47" t="s">
        <v>442</v>
      </c>
      <c r="E47">
        <v>3</v>
      </c>
      <c r="F47">
        <v>0.6696428571428571</v>
      </c>
      <c r="G47">
        <v>72</v>
      </c>
      <c r="H47">
        <v>6</v>
      </c>
      <c r="I47">
        <v>1.339285714285714</v>
      </c>
      <c r="J47">
        <v>6</v>
      </c>
      <c r="K47">
        <v>1.339285714285714</v>
      </c>
      <c r="L47">
        <v>376</v>
      </c>
      <c r="M47">
        <v>83.928571428571431</v>
      </c>
      <c r="N47">
        <v>448</v>
      </c>
    </row>
    <row r="48" spans="1:14" x14ac:dyDescent="0.2">
      <c r="A48" s="9"/>
      <c r="B48" t="s">
        <v>90</v>
      </c>
      <c r="C48" t="s">
        <v>91</v>
      </c>
      <c r="D48" t="s">
        <v>443</v>
      </c>
      <c r="E48">
        <v>2</v>
      </c>
      <c r="F48">
        <v>0.4464285714285714</v>
      </c>
      <c r="G48">
        <v>219</v>
      </c>
      <c r="H48">
        <v>2</v>
      </c>
      <c r="I48">
        <v>0.4464285714285714</v>
      </c>
      <c r="J48">
        <v>1</v>
      </c>
      <c r="K48">
        <v>0.2232142857142857</v>
      </c>
      <c r="L48">
        <v>21</v>
      </c>
      <c r="M48">
        <v>4.6875</v>
      </c>
      <c r="N48">
        <v>448</v>
      </c>
    </row>
    <row r="49" spans="1:14" x14ac:dyDescent="0.2">
      <c r="A49" s="9"/>
      <c r="B49" t="s">
        <v>92</v>
      </c>
      <c r="C49" t="s">
        <v>93</v>
      </c>
      <c r="D49" t="s">
        <v>441</v>
      </c>
      <c r="E49">
        <v>5</v>
      </c>
      <c r="F49">
        <v>1.116071428571429</v>
      </c>
      <c r="G49">
        <v>80</v>
      </c>
      <c r="H49">
        <v>7</v>
      </c>
      <c r="I49">
        <v>1.5625</v>
      </c>
      <c r="J49">
        <v>7</v>
      </c>
      <c r="K49">
        <v>1.5625</v>
      </c>
      <c r="L49">
        <v>405</v>
      </c>
      <c r="M49">
        <v>90.401785714285708</v>
      </c>
      <c r="N49">
        <v>448</v>
      </c>
    </row>
    <row r="50" spans="1:14" x14ac:dyDescent="0.2">
      <c r="A50" s="9"/>
      <c r="B50" t="s">
        <v>94</v>
      </c>
      <c r="C50" t="s">
        <v>95</v>
      </c>
      <c r="D50" t="s">
        <v>441</v>
      </c>
      <c r="E50">
        <v>2</v>
      </c>
      <c r="F50">
        <v>0.4464285714285714</v>
      </c>
      <c r="G50">
        <v>236</v>
      </c>
      <c r="H50">
        <v>2</v>
      </c>
      <c r="I50">
        <v>0.4464285714285714</v>
      </c>
      <c r="J50">
        <v>5</v>
      </c>
      <c r="K50">
        <v>1.116071428571429</v>
      </c>
      <c r="L50">
        <v>403</v>
      </c>
      <c r="M50">
        <v>89.955357142857139</v>
      </c>
      <c r="N50">
        <v>448</v>
      </c>
    </row>
    <row r="51" spans="1:14" x14ac:dyDescent="0.2">
      <c r="A51" s="9"/>
      <c r="B51" t="s">
        <v>96</v>
      </c>
      <c r="C51" t="s">
        <v>97</v>
      </c>
      <c r="D51" s="13" t="s">
        <v>442</v>
      </c>
      <c r="E51">
        <v>24</v>
      </c>
      <c r="F51">
        <v>5.3571428571428568</v>
      </c>
      <c r="G51">
        <v>287</v>
      </c>
      <c r="H51">
        <v>27</v>
      </c>
      <c r="I51">
        <v>6.0267857142857144</v>
      </c>
      <c r="J51">
        <v>11</v>
      </c>
      <c r="K51">
        <v>2.4553571428571428</v>
      </c>
      <c r="L51">
        <v>21</v>
      </c>
      <c r="M51">
        <v>4.6875</v>
      </c>
      <c r="N51">
        <v>448</v>
      </c>
    </row>
    <row r="52" spans="1:14" x14ac:dyDescent="0.2">
      <c r="A52" s="9"/>
      <c r="B52" t="s">
        <v>98</v>
      </c>
      <c r="C52" t="s">
        <v>99</v>
      </c>
      <c r="D52" t="s">
        <v>443</v>
      </c>
      <c r="E52">
        <v>4</v>
      </c>
      <c r="F52">
        <v>0.89686098654708524</v>
      </c>
      <c r="G52">
        <v>257</v>
      </c>
      <c r="H52">
        <v>11</v>
      </c>
      <c r="I52">
        <v>2.4663677130044839</v>
      </c>
      <c r="J52">
        <v>3</v>
      </c>
      <c r="K52">
        <v>0.67264573991031396</v>
      </c>
      <c r="L52">
        <v>21</v>
      </c>
      <c r="M52">
        <v>4.7085201793721971</v>
      </c>
      <c r="N52">
        <v>446</v>
      </c>
    </row>
    <row r="53" spans="1:14" x14ac:dyDescent="0.2">
      <c r="A53" s="9"/>
      <c r="B53" t="s">
        <v>100</v>
      </c>
      <c r="C53" t="s">
        <v>101</v>
      </c>
      <c r="D53" t="s">
        <v>442</v>
      </c>
      <c r="E53">
        <v>5</v>
      </c>
      <c r="F53">
        <v>1.116071428571429</v>
      </c>
      <c r="G53">
        <v>72</v>
      </c>
      <c r="H53">
        <v>8</v>
      </c>
      <c r="I53">
        <v>1.785714285714286</v>
      </c>
      <c r="J53">
        <v>10</v>
      </c>
      <c r="K53">
        <v>2.2321428571428572</v>
      </c>
      <c r="L53">
        <v>376</v>
      </c>
      <c r="M53">
        <v>83.928571428571431</v>
      </c>
      <c r="N53">
        <v>448</v>
      </c>
    </row>
    <row r="54" spans="1:14" x14ac:dyDescent="0.2">
      <c r="A54" s="9"/>
      <c r="B54" t="s">
        <v>102</v>
      </c>
      <c r="C54" t="s">
        <v>99</v>
      </c>
      <c r="D54" t="s">
        <v>443</v>
      </c>
      <c r="E54">
        <v>2</v>
      </c>
      <c r="F54">
        <v>0.4464285714285714</v>
      </c>
      <c r="G54">
        <v>286</v>
      </c>
      <c r="H54">
        <v>4</v>
      </c>
      <c r="I54">
        <v>0.89285714285714279</v>
      </c>
      <c r="J54">
        <v>2</v>
      </c>
      <c r="K54">
        <v>0.4464285714285714</v>
      </c>
      <c r="L54">
        <v>21</v>
      </c>
      <c r="M54">
        <v>4.6875</v>
      </c>
      <c r="N54">
        <v>448</v>
      </c>
    </row>
    <row r="55" spans="1:14" x14ac:dyDescent="0.2">
      <c r="A55" s="9"/>
      <c r="B55" t="s">
        <v>103</v>
      </c>
      <c r="C55" t="s">
        <v>95</v>
      </c>
      <c r="D55" t="s">
        <v>441</v>
      </c>
      <c r="E55">
        <v>2</v>
      </c>
      <c r="F55">
        <v>0.4464285714285714</v>
      </c>
      <c r="G55">
        <v>234</v>
      </c>
      <c r="H55">
        <v>2</v>
      </c>
      <c r="I55">
        <v>0.4464285714285714</v>
      </c>
      <c r="J55">
        <v>2</v>
      </c>
      <c r="K55">
        <v>0.4464285714285714</v>
      </c>
      <c r="L55">
        <v>384</v>
      </c>
      <c r="M55">
        <v>85.714285714285708</v>
      </c>
      <c r="N55">
        <v>448</v>
      </c>
    </row>
    <row r="56" spans="1:14" x14ac:dyDescent="0.2">
      <c r="A56" s="9"/>
      <c r="B56" t="s">
        <v>104</v>
      </c>
      <c r="C56" t="s">
        <v>105</v>
      </c>
      <c r="D56" t="s">
        <v>441</v>
      </c>
      <c r="E56">
        <v>6</v>
      </c>
      <c r="F56">
        <v>1.339285714285714</v>
      </c>
      <c r="G56">
        <v>56</v>
      </c>
      <c r="H56">
        <v>6</v>
      </c>
      <c r="I56">
        <v>1.339285714285714</v>
      </c>
      <c r="J56">
        <v>1</v>
      </c>
      <c r="K56">
        <v>0.2232142857142857</v>
      </c>
      <c r="L56">
        <v>11</v>
      </c>
      <c r="M56">
        <v>2.4553571428571428</v>
      </c>
      <c r="N56">
        <v>448</v>
      </c>
    </row>
    <row r="57" spans="1:14" x14ac:dyDescent="0.2">
      <c r="A57" s="9"/>
      <c r="B57" t="s">
        <v>106</v>
      </c>
      <c r="C57" t="s">
        <v>95</v>
      </c>
      <c r="D57" t="s">
        <v>441</v>
      </c>
      <c r="E57">
        <v>14</v>
      </c>
      <c r="F57">
        <v>3.1390134529147979</v>
      </c>
      <c r="G57">
        <v>197</v>
      </c>
      <c r="H57">
        <v>20</v>
      </c>
      <c r="I57">
        <v>4.4843049327354256</v>
      </c>
      <c r="J57">
        <v>30</v>
      </c>
      <c r="K57">
        <v>6.7264573991031389</v>
      </c>
      <c r="L57">
        <v>425</v>
      </c>
      <c r="M57">
        <v>95.291479820627799</v>
      </c>
      <c r="N57">
        <v>446</v>
      </c>
    </row>
    <row r="58" spans="1:14" x14ac:dyDescent="0.2">
      <c r="A58" s="9"/>
      <c r="B58" t="s">
        <v>107</v>
      </c>
      <c r="C58" t="s">
        <v>91</v>
      </c>
      <c r="D58" s="12" t="s">
        <v>443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9"/>
      <c r="B59" t="s">
        <v>108</v>
      </c>
      <c r="C59" t="s">
        <v>109</v>
      </c>
      <c r="D59" t="s">
        <v>442</v>
      </c>
      <c r="E59">
        <v>1</v>
      </c>
      <c r="F59">
        <v>0.2232142857142857</v>
      </c>
      <c r="G59">
        <v>213</v>
      </c>
      <c r="H59">
        <v>2</v>
      </c>
      <c r="I59">
        <v>0.4464285714285714</v>
      </c>
      <c r="J59">
        <v>2</v>
      </c>
      <c r="K59">
        <v>0.4464285714285714</v>
      </c>
      <c r="L59">
        <v>21</v>
      </c>
      <c r="M59">
        <v>4.6875</v>
      </c>
      <c r="N59">
        <v>448</v>
      </c>
    </row>
    <row r="60" spans="1:14" x14ac:dyDescent="0.2">
      <c r="A60" s="9"/>
      <c r="B60" t="s">
        <v>110</v>
      </c>
      <c r="C60" t="s">
        <v>111</v>
      </c>
      <c r="D60" t="s">
        <v>442</v>
      </c>
      <c r="E60">
        <v>1</v>
      </c>
      <c r="F60">
        <v>0.2232142857142857</v>
      </c>
      <c r="G60">
        <v>114</v>
      </c>
      <c r="H60">
        <v>2</v>
      </c>
      <c r="I60">
        <v>0.4464285714285714</v>
      </c>
      <c r="J60">
        <v>2</v>
      </c>
      <c r="K60">
        <v>0.4464285714285714</v>
      </c>
      <c r="L60">
        <v>376</v>
      </c>
      <c r="M60">
        <v>83.928571428571431</v>
      </c>
      <c r="N60">
        <v>448</v>
      </c>
    </row>
    <row r="61" spans="1:14" x14ac:dyDescent="0.2">
      <c r="A61" s="9"/>
      <c r="B61" t="s">
        <v>83</v>
      </c>
      <c r="C61" t="s">
        <v>91</v>
      </c>
      <c r="D61" t="s">
        <v>443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5</v>
      </c>
      <c r="K61">
        <v>1.116071428571429</v>
      </c>
      <c r="L61">
        <v>21</v>
      </c>
      <c r="M61">
        <v>4.6875</v>
      </c>
      <c r="N61">
        <v>448</v>
      </c>
    </row>
    <row r="62" spans="1:14" x14ac:dyDescent="0.2">
      <c r="A62" s="9"/>
      <c r="B62" t="s">
        <v>112</v>
      </c>
      <c r="C62" t="s">
        <v>93</v>
      </c>
      <c r="D62" t="s">
        <v>441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9"/>
      <c r="B63" t="s">
        <v>113</v>
      </c>
      <c r="C63" t="s">
        <v>111</v>
      </c>
      <c r="D63" t="s">
        <v>442</v>
      </c>
      <c r="E63">
        <v>1</v>
      </c>
      <c r="F63">
        <v>0.2232142857142857</v>
      </c>
      <c r="G63">
        <v>111</v>
      </c>
      <c r="H63">
        <v>4</v>
      </c>
      <c r="I63">
        <v>0.89285714285714279</v>
      </c>
      <c r="J63">
        <v>2</v>
      </c>
      <c r="K63">
        <v>0.4464285714285714</v>
      </c>
      <c r="L63">
        <v>376</v>
      </c>
      <c r="M63">
        <v>83.928571428571431</v>
      </c>
      <c r="N63">
        <v>448</v>
      </c>
    </row>
    <row r="64" spans="1:14" x14ac:dyDescent="0.2">
      <c r="A64" s="9"/>
      <c r="B64" t="s">
        <v>86</v>
      </c>
      <c r="C64" t="s">
        <v>114</v>
      </c>
      <c r="D64" t="s">
        <v>444</v>
      </c>
      <c r="E64">
        <v>8</v>
      </c>
      <c r="F64">
        <v>1.785714285714286</v>
      </c>
      <c r="G64">
        <v>57</v>
      </c>
      <c r="H64">
        <v>8</v>
      </c>
      <c r="I64">
        <v>1.785714285714286</v>
      </c>
      <c r="J64">
        <v>3</v>
      </c>
      <c r="K64">
        <v>0.6696428571428571</v>
      </c>
      <c r="L64">
        <v>11</v>
      </c>
      <c r="M64">
        <v>2.4553571428571428</v>
      </c>
      <c r="N64">
        <v>448</v>
      </c>
    </row>
    <row r="65" spans="1:14" x14ac:dyDescent="0.2">
      <c r="A65" s="9"/>
      <c r="B65" t="s">
        <v>115</v>
      </c>
      <c r="C65" t="s">
        <v>91</v>
      </c>
      <c r="D65" t="s">
        <v>443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5</v>
      </c>
      <c r="K65">
        <v>1.116071428571429</v>
      </c>
      <c r="L65">
        <v>21</v>
      </c>
      <c r="M65">
        <v>4.6875</v>
      </c>
      <c r="N65">
        <v>448</v>
      </c>
    </row>
    <row r="66" spans="1:14" x14ac:dyDescent="0.2">
      <c r="A66" s="9" t="s">
        <v>116</v>
      </c>
      <c r="B66" t="s">
        <v>117</v>
      </c>
      <c r="C66" t="s">
        <v>118</v>
      </c>
      <c r="D66" t="s">
        <v>443</v>
      </c>
      <c r="E66">
        <v>5</v>
      </c>
      <c r="F66">
        <v>2.024291497975709</v>
      </c>
      <c r="G66">
        <v>131</v>
      </c>
      <c r="H66">
        <v>9</v>
      </c>
      <c r="I66">
        <v>3.6437246963562751</v>
      </c>
      <c r="J66">
        <v>9</v>
      </c>
      <c r="K66">
        <v>3.6437246963562751</v>
      </c>
      <c r="L66">
        <v>85</v>
      </c>
      <c r="M66">
        <v>34.412955465587039</v>
      </c>
      <c r="N66">
        <v>247</v>
      </c>
    </row>
    <row r="67" spans="1:14" x14ac:dyDescent="0.2">
      <c r="A67" s="9"/>
      <c r="B67" t="s">
        <v>119</v>
      </c>
      <c r="C67" t="s">
        <v>118</v>
      </c>
      <c r="D67" t="s">
        <v>443</v>
      </c>
      <c r="E67">
        <v>5</v>
      </c>
      <c r="F67">
        <v>2.024291497975709</v>
      </c>
      <c r="G67">
        <v>133</v>
      </c>
      <c r="H67">
        <v>9</v>
      </c>
      <c r="I67">
        <v>3.6437246963562751</v>
      </c>
      <c r="J67">
        <v>9</v>
      </c>
      <c r="K67">
        <v>3.6437246963562751</v>
      </c>
      <c r="L67">
        <v>85</v>
      </c>
      <c r="M67">
        <v>34.412955465587039</v>
      </c>
      <c r="N67">
        <v>247</v>
      </c>
    </row>
    <row r="68" spans="1:14" x14ac:dyDescent="0.2">
      <c r="A68" s="9"/>
      <c r="B68" t="s">
        <v>120</v>
      </c>
      <c r="C68" t="s">
        <v>121</v>
      </c>
      <c r="D68" t="s">
        <v>442</v>
      </c>
      <c r="E68">
        <v>1</v>
      </c>
      <c r="F68">
        <v>0.40485829959514169</v>
      </c>
      <c r="G68">
        <v>4</v>
      </c>
      <c r="H68">
        <v>2</v>
      </c>
      <c r="I68">
        <v>0.80971659919028338</v>
      </c>
      <c r="J68">
        <v>4</v>
      </c>
      <c r="K68">
        <v>1.619433198380567</v>
      </c>
      <c r="L68">
        <v>34</v>
      </c>
      <c r="M68">
        <v>13.765182186234821</v>
      </c>
      <c r="N68">
        <v>247</v>
      </c>
    </row>
    <row r="69" spans="1:14" x14ac:dyDescent="0.2">
      <c r="A69" s="9"/>
      <c r="B69" t="s">
        <v>122</v>
      </c>
      <c r="C69" t="s">
        <v>123</v>
      </c>
      <c r="D69" t="s">
        <v>443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9"/>
      <c r="B70" t="s">
        <v>124</v>
      </c>
      <c r="C70" t="s">
        <v>125</v>
      </c>
      <c r="D70" t="s">
        <v>440</v>
      </c>
      <c r="E70">
        <v>1</v>
      </c>
      <c r="F70">
        <v>0.40485829959514169</v>
      </c>
      <c r="G70">
        <v>8</v>
      </c>
      <c r="H70">
        <v>2</v>
      </c>
      <c r="I70">
        <v>0.80971659919028338</v>
      </c>
      <c r="J70">
        <v>2</v>
      </c>
      <c r="K70">
        <v>0.80971659919028338</v>
      </c>
      <c r="L70">
        <v>34</v>
      </c>
      <c r="M70">
        <v>13.765182186234821</v>
      </c>
      <c r="N70">
        <v>247</v>
      </c>
    </row>
    <row r="71" spans="1:14" x14ac:dyDescent="0.2">
      <c r="A71" s="9"/>
      <c r="B71" t="s">
        <v>46</v>
      </c>
      <c r="C71" t="s">
        <v>126</v>
      </c>
      <c r="D71" t="s">
        <v>440</v>
      </c>
      <c r="E71">
        <v>1</v>
      </c>
      <c r="F71">
        <v>0.40485829959514169</v>
      </c>
      <c r="G71">
        <v>141</v>
      </c>
      <c r="H71">
        <v>1</v>
      </c>
      <c r="I71">
        <v>0.40485829959514169</v>
      </c>
      <c r="J71">
        <v>1</v>
      </c>
      <c r="K71">
        <v>0.40485829959514169</v>
      </c>
      <c r="L71">
        <v>15</v>
      </c>
      <c r="M71">
        <v>6.0728744939271264</v>
      </c>
      <c r="N71">
        <v>247</v>
      </c>
    </row>
    <row r="72" spans="1:14" x14ac:dyDescent="0.2">
      <c r="A72" s="9"/>
      <c r="B72" t="s">
        <v>127</v>
      </c>
      <c r="C72" t="s">
        <v>128</v>
      </c>
      <c r="D72" t="s">
        <v>441</v>
      </c>
      <c r="E72">
        <v>2</v>
      </c>
      <c r="F72">
        <v>0.80971659919028338</v>
      </c>
      <c r="G72">
        <v>0</v>
      </c>
      <c r="H72">
        <v>2</v>
      </c>
      <c r="I72">
        <v>0.80971659919028338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9"/>
      <c r="B73" t="s">
        <v>129</v>
      </c>
      <c r="C73" t="s">
        <v>130</v>
      </c>
      <c r="D73" t="s">
        <v>441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9"/>
      <c r="B74" t="s">
        <v>131</v>
      </c>
      <c r="C74" t="s">
        <v>132</v>
      </c>
      <c r="D74" t="s">
        <v>440</v>
      </c>
      <c r="E74">
        <v>25</v>
      </c>
      <c r="F74">
        <v>10.121457489878541</v>
      </c>
      <c r="G74">
        <v>45</v>
      </c>
      <c r="H74">
        <v>3</v>
      </c>
      <c r="I74">
        <v>1.214574898785425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9"/>
      <c r="B75" t="s">
        <v>133</v>
      </c>
      <c r="C75" t="s">
        <v>134</v>
      </c>
      <c r="D75" t="s">
        <v>440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9"/>
      <c r="B76" t="s">
        <v>135</v>
      </c>
      <c r="C76" t="s">
        <v>136</v>
      </c>
      <c r="D76" t="s">
        <v>440</v>
      </c>
      <c r="E76">
        <v>7</v>
      </c>
      <c r="F76">
        <v>2.834008097165992</v>
      </c>
      <c r="G76">
        <v>51</v>
      </c>
      <c r="H76">
        <v>1</v>
      </c>
      <c r="I76">
        <v>0.40485829959514169</v>
      </c>
      <c r="J76">
        <v>1</v>
      </c>
      <c r="K76">
        <v>0.40485829959514169</v>
      </c>
      <c r="L76">
        <v>111</v>
      </c>
      <c r="M76">
        <v>44.939271255060731</v>
      </c>
      <c r="N76">
        <v>247</v>
      </c>
    </row>
    <row r="77" spans="1:14" x14ac:dyDescent="0.2">
      <c r="A77" s="9"/>
      <c r="B77" t="s">
        <v>137</v>
      </c>
      <c r="C77" t="s">
        <v>138</v>
      </c>
      <c r="D77" t="s">
        <v>442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19</v>
      </c>
      <c r="M77">
        <v>7.6923076923076934</v>
      </c>
      <c r="N77">
        <v>247</v>
      </c>
    </row>
    <row r="78" spans="1:14" x14ac:dyDescent="0.2">
      <c r="A78" s="9"/>
      <c r="B78" t="s">
        <v>100</v>
      </c>
      <c r="C78" t="s">
        <v>139</v>
      </c>
      <c r="D78" t="s">
        <v>441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2</v>
      </c>
      <c r="K78">
        <v>0.80971659919028338</v>
      </c>
      <c r="L78">
        <v>14</v>
      </c>
      <c r="M78">
        <v>5.668016194331984</v>
      </c>
      <c r="N78">
        <v>247</v>
      </c>
    </row>
    <row r="79" spans="1:14" x14ac:dyDescent="0.2">
      <c r="A79" s="9"/>
      <c r="B79" t="s">
        <v>140</v>
      </c>
      <c r="C79" t="s">
        <v>141</v>
      </c>
      <c r="D79" t="s">
        <v>444</v>
      </c>
      <c r="E79">
        <v>2</v>
      </c>
      <c r="F79">
        <v>0.80971659919028338</v>
      </c>
      <c r="G79">
        <v>111</v>
      </c>
      <c r="H79">
        <v>3</v>
      </c>
      <c r="I79">
        <v>1.214574898785425</v>
      </c>
      <c r="J79">
        <v>3</v>
      </c>
      <c r="K79">
        <v>1.214574898785425</v>
      </c>
      <c r="L79">
        <v>85</v>
      </c>
      <c r="M79">
        <v>34.412955465587039</v>
      </c>
      <c r="N79">
        <v>247</v>
      </c>
    </row>
    <row r="80" spans="1:14" x14ac:dyDescent="0.2">
      <c r="A80" s="9"/>
      <c r="B80" t="s">
        <v>63</v>
      </c>
      <c r="C80" t="s">
        <v>141</v>
      </c>
      <c r="D80" t="s">
        <v>444</v>
      </c>
      <c r="E80">
        <v>12</v>
      </c>
      <c r="F80">
        <v>4.8582995951417001</v>
      </c>
      <c r="G80">
        <v>90</v>
      </c>
      <c r="H80">
        <v>3</v>
      </c>
      <c r="I80">
        <v>1.214574898785425</v>
      </c>
      <c r="J80">
        <v>3</v>
      </c>
      <c r="K80">
        <v>1.214574898785425</v>
      </c>
      <c r="L80">
        <v>85</v>
      </c>
      <c r="M80">
        <v>34.412955465587039</v>
      </c>
      <c r="N80">
        <v>247</v>
      </c>
    </row>
    <row r="81" spans="1:14" x14ac:dyDescent="0.2">
      <c r="A81" s="9"/>
      <c r="B81" t="s">
        <v>142</v>
      </c>
      <c r="C81" t="s">
        <v>143</v>
      </c>
      <c r="D81" t="s">
        <v>441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9"/>
      <c r="B82" t="s">
        <v>144</v>
      </c>
      <c r="C82" t="s">
        <v>145</v>
      </c>
      <c r="D82" t="s">
        <v>441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9"/>
      <c r="B83" t="s">
        <v>146</v>
      </c>
      <c r="C83" t="s">
        <v>147</v>
      </c>
      <c r="D83" t="s">
        <v>442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19</v>
      </c>
      <c r="M83">
        <v>7.6923076923076934</v>
      </c>
      <c r="N83">
        <v>247</v>
      </c>
    </row>
    <row r="84" spans="1:14" x14ac:dyDescent="0.2">
      <c r="A84" s="9"/>
      <c r="B84" t="s">
        <v>148</v>
      </c>
      <c r="C84" t="s">
        <v>149</v>
      </c>
      <c r="D84" t="s">
        <v>442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2</v>
      </c>
      <c r="K84">
        <v>0.80971659919028338</v>
      </c>
      <c r="L84">
        <v>19</v>
      </c>
      <c r="M84">
        <v>7.6923076923076934</v>
      </c>
      <c r="N84">
        <v>247</v>
      </c>
    </row>
    <row r="85" spans="1:14" x14ac:dyDescent="0.2">
      <c r="A85" s="9"/>
      <c r="B85" t="s">
        <v>69</v>
      </c>
      <c r="C85" t="s">
        <v>150</v>
      </c>
      <c r="D85" t="s">
        <v>442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2</v>
      </c>
      <c r="K85">
        <v>0.80971659919028338</v>
      </c>
      <c r="L85">
        <v>14</v>
      </c>
      <c r="M85">
        <v>5.668016194331984</v>
      </c>
      <c r="N85">
        <v>247</v>
      </c>
    </row>
    <row r="86" spans="1:14" x14ac:dyDescent="0.2">
      <c r="A86" s="9"/>
      <c r="B86" t="s">
        <v>151</v>
      </c>
      <c r="C86" t="s">
        <v>152</v>
      </c>
      <c r="D86" t="s">
        <v>442</v>
      </c>
      <c r="E86">
        <v>1</v>
      </c>
      <c r="F86">
        <v>0.40485829959514169</v>
      </c>
      <c r="G86">
        <v>8</v>
      </c>
      <c r="H86">
        <v>2</v>
      </c>
      <c r="I86">
        <v>0.80971659919028338</v>
      </c>
      <c r="J86">
        <v>2</v>
      </c>
      <c r="K86">
        <v>0.80971659919028338</v>
      </c>
      <c r="L86">
        <v>34</v>
      </c>
      <c r="M86">
        <v>13.765182186234821</v>
      </c>
      <c r="N86">
        <v>247</v>
      </c>
    </row>
    <row r="87" spans="1:14" x14ac:dyDescent="0.2">
      <c r="A87" s="9"/>
      <c r="B87" t="s">
        <v>153</v>
      </c>
      <c r="C87" t="s">
        <v>154</v>
      </c>
      <c r="D87" t="s">
        <v>442</v>
      </c>
      <c r="E87">
        <v>5</v>
      </c>
      <c r="F87">
        <v>2.024291497975709</v>
      </c>
      <c r="G87">
        <v>143</v>
      </c>
      <c r="H87">
        <v>9</v>
      </c>
      <c r="I87">
        <v>3.6437246963562751</v>
      </c>
      <c r="J87">
        <v>9</v>
      </c>
      <c r="K87">
        <v>3.6437246963562751</v>
      </c>
      <c r="L87">
        <v>85</v>
      </c>
      <c r="M87">
        <v>34.412955465587039</v>
      </c>
      <c r="N87">
        <v>247</v>
      </c>
    </row>
    <row r="88" spans="1:14" x14ac:dyDescent="0.2">
      <c r="A88" s="9"/>
      <c r="B88" t="s">
        <v>155</v>
      </c>
      <c r="C88" t="s">
        <v>132</v>
      </c>
      <c r="D88" t="s">
        <v>440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9"/>
      <c r="B89" t="s">
        <v>156</v>
      </c>
      <c r="C89" t="s">
        <v>157</v>
      </c>
      <c r="D89" t="s">
        <v>441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9"/>
      <c r="B90" t="s">
        <v>74</v>
      </c>
      <c r="C90" t="s">
        <v>136</v>
      </c>
      <c r="D90" t="s">
        <v>440</v>
      </c>
      <c r="E90">
        <v>1</v>
      </c>
      <c r="F90">
        <v>0.40485829959514169</v>
      </c>
      <c r="G90">
        <v>111</v>
      </c>
      <c r="H90">
        <v>1</v>
      </c>
      <c r="I90">
        <v>0.40485829959514169</v>
      </c>
      <c r="J90">
        <v>1</v>
      </c>
      <c r="K90">
        <v>0.40485829959514169</v>
      </c>
      <c r="L90">
        <v>85</v>
      </c>
      <c r="M90">
        <v>34.412955465587039</v>
      </c>
      <c r="N90">
        <v>247</v>
      </c>
    </row>
    <row r="91" spans="1:14" x14ac:dyDescent="0.2">
      <c r="A91" s="9" t="s">
        <v>158</v>
      </c>
      <c r="B91" t="s">
        <v>159</v>
      </c>
      <c r="C91" t="s">
        <v>160</v>
      </c>
      <c r="D91" s="10" t="s">
        <v>440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9"/>
      <c r="B92" t="s">
        <v>161</v>
      </c>
      <c r="C92" t="s">
        <v>162</v>
      </c>
      <c r="D92" t="s">
        <v>440</v>
      </c>
      <c r="E92">
        <v>1</v>
      </c>
      <c r="F92">
        <v>0.39840637450199201</v>
      </c>
      <c r="G92">
        <v>42</v>
      </c>
      <c r="H92">
        <v>2</v>
      </c>
      <c r="I92">
        <v>0.79681274900398402</v>
      </c>
      <c r="J92">
        <v>2</v>
      </c>
      <c r="K92">
        <v>0.79681274900398402</v>
      </c>
      <c r="L92">
        <v>31</v>
      </c>
      <c r="M92">
        <v>12.350597609561749</v>
      </c>
      <c r="N92">
        <v>251</v>
      </c>
    </row>
    <row r="93" spans="1:14" x14ac:dyDescent="0.2">
      <c r="A93" s="9"/>
      <c r="B93" t="s">
        <v>21</v>
      </c>
      <c r="C93" t="s">
        <v>163</v>
      </c>
      <c r="D93" t="s">
        <v>441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14</v>
      </c>
      <c r="M93">
        <v>5.5776892430278879</v>
      </c>
      <c r="N93">
        <v>251</v>
      </c>
    </row>
    <row r="94" spans="1:14" x14ac:dyDescent="0.2">
      <c r="A94" s="9"/>
      <c r="B94" t="s">
        <v>164</v>
      </c>
      <c r="C94" t="s">
        <v>165</v>
      </c>
      <c r="D94" t="s">
        <v>440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9"/>
      <c r="B95" t="s">
        <v>166</v>
      </c>
      <c r="C95" t="s">
        <v>167</v>
      </c>
      <c r="D95" t="s">
        <v>440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11</v>
      </c>
      <c r="M95">
        <v>4.3824701195219129</v>
      </c>
      <c r="N95">
        <v>251</v>
      </c>
    </row>
    <row r="96" spans="1:14" x14ac:dyDescent="0.2">
      <c r="A96" s="9"/>
      <c r="B96" t="s">
        <v>168</v>
      </c>
      <c r="C96" t="s">
        <v>169</v>
      </c>
      <c r="D96" t="s">
        <v>441</v>
      </c>
      <c r="E96">
        <v>9</v>
      </c>
      <c r="F96">
        <v>3.5856573705179291</v>
      </c>
      <c r="G96">
        <v>41</v>
      </c>
      <c r="H96">
        <v>10</v>
      </c>
      <c r="I96">
        <v>3.9840637450199199</v>
      </c>
      <c r="J96">
        <v>8</v>
      </c>
      <c r="K96">
        <v>3.1872509960159361</v>
      </c>
      <c r="L96">
        <v>31</v>
      </c>
      <c r="M96">
        <v>12.350597609561749</v>
      </c>
      <c r="N96">
        <v>251</v>
      </c>
    </row>
    <row r="97" spans="1:14" x14ac:dyDescent="0.2">
      <c r="A97" s="9"/>
      <c r="B97" t="s">
        <v>170</v>
      </c>
      <c r="C97" t="s">
        <v>171</v>
      </c>
      <c r="D97" t="s">
        <v>444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3</v>
      </c>
      <c r="K97">
        <v>1.1952191235059759</v>
      </c>
      <c r="L97">
        <v>14</v>
      </c>
      <c r="M97">
        <v>5.5776892430278879</v>
      </c>
      <c r="N97">
        <v>251</v>
      </c>
    </row>
    <row r="98" spans="1:14" x14ac:dyDescent="0.2">
      <c r="A98" s="9"/>
      <c r="B98" t="s">
        <v>172</v>
      </c>
      <c r="C98" t="s">
        <v>173</v>
      </c>
      <c r="D98" t="s">
        <v>440</v>
      </c>
      <c r="E98">
        <v>4</v>
      </c>
      <c r="F98">
        <v>1.593625498007968</v>
      </c>
      <c r="G98">
        <v>41</v>
      </c>
      <c r="H98">
        <v>4</v>
      </c>
      <c r="I98">
        <v>1.593625498007968</v>
      </c>
      <c r="J98">
        <v>4</v>
      </c>
      <c r="K98">
        <v>1.593625498007968</v>
      </c>
      <c r="L98">
        <v>31</v>
      </c>
      <c r="M98">
        <v>12.350597609561749</v>
      </c>
      <c r="N98">
        <v>251</v>
      </c>
    </row>
    <row r="99" spans="1:14" x14ac:dyDescent="0.2">
      <c r="A99" s="9"/>
      <c r="B99" t="s">
        <v>174</v>
      </c>
      <c r="C99" t="s">
        <v>175</v>
      </c>
      <c r="D99" t="s">
        <v>440</v>
      </c>
      <c r="E99">
        <v>2</v>
      </c>
      <c r="F99">
        <v>0.79681274900398402</v>
      </c>
      <c r="G99">
        <v>30</v>
      </c>
      <c r="H99">
        <v>3</v>
      </c>
      <c r="I99">
        <v>1.1952191235059759</v>
      </c>
      <c r="J99">
        <v>3</v>
      </c>
      <c r="K99">
        <v>1.1952191235059759</v>
      </c>
      <c r="L99">
        <v>31</v>
      </c>
      <c r="M99">
        <v>12.350597609561749</v>
      </c>
      <c r="N99">
        <v>251</v>
      </c>
    </row>
    <row r="100" spans="1:14" x14ac:dyDescent="0.2">
      <c r="A100" s="9"/>
      <c r="B100" t="s">
        <v>117</v>
      </c>
      <c r="C100" t="s">
        <v>176</v>
      </c>
      <c r="D100" t="s">
        <v>440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1</v>
      </c>
      <c r="K100">
        <v>0.39840637450199201</v>
      </c>
      <c r="L100">
        <v>14</v>
      </c>
      <c r="M100">
        <v>5.5776892430278879</v>
      </c>
      <c r="N100">
        <v>251</v>
      </c>
    </row>
    <row r="101" spans="1:14" x14ac:dyDescent="0.2">
      <c r="A101" s="9"/>
      <c r="B101" t="s">
        <v>177</v>
      </c>
      <c r="C101" t="s">
        <v>178</v>
      </c>
      <c r="D101" t="s">
        <v>440</v>
      </c>
      <c r="E101">
        <v>3</v>
      </c>
      <c r="F101">
        <v>1.1952191235059759</v>
      </c>
      <c r="G101">
        <v>39</v>
      </c>
      <c r="H101">
        <v>3</v>
      </c>
      <c r="I101">
        <v>1.1952191235059759</v>
      </c>
      <c r="J101">
        <v>3</v>
      </c>
      <c r="K101">
        <v>1.1952191235059759</v>
      </c>
      <c r="L101">
        <v>31</v>
      </c>
      <c r="M101">
        <v>12.350597609561749</v>
      </c>
      <c r="N101">
        <v>251</v>
      </c>
    </row>
    <row r="102" spans="1:14" x14ac:dyDescent="0.2">
      <c r="A102" s="9"/>
      <c r="B102" t="s">
        <v>179</v>
      </c>
      <c r="C102" t="s">
        <v>180</v>
      </c>
      <c r="D102" t="s">
        <v>442</v>
      </c>
      <c r="E102">
        <v>17</v>
      </c>
      <c r="F102">
        <v>6.7729083665338639</v>
      </c>
      <c r="G102">
        <v>42</v>
      </c>
      <c r="H102">
        <v>18</v>
      </c>
      <c r="I102">
        <v>7.1713147410358573</v>
      </c>
      <c r="J102">
        <v>15</v>
      </c>
      <c r="K102">
        <v>5.9760956175298796</v>
      </c>
      <c r="L102">
        <v>31</v>
      </c>
      <c r="M102">
        <v>12.350597609561749</v>
      </c>
      <c r="N102">
        <v>251</v>
      </c>
    </row>
    <row r="103" spans="1:14" x14ac:dyDescent="0.2">
      <c r="A103" s="9"/>
      <c r="B103" t="s">
        <v>181</v>
      </c>
      <c r="C103" t="s">
        <v>182</v>
      </c>
      <c r="D103" t="s">
        <v>444</v>
      </c>
      <c r="E103">
        <v>3</v>
      </c>
      <c r="F103">
        <v>1.1952191235059759</v>
      </c>
      <c r="G103">
        <v>39</v>
      </c>
      <c r="H103">
        <v>3</v>
      </c>
      <c r="I103">
        <v>1.1952191235059759</v>
      </c>
      <c r="J103">
        <v>3</v>
      </c>
      <c r="K103">
        <v>1.1952191235059759</v>
      </c>
      <c r="L103">
        <v>31</v>
      </c>
      <c r="M103">
        <v>12.350597609561749</v>
      </c>
      <c r="N103">
        <v>251</v>
      </c>
    </row>
    <row r="104" spans="1:14" x14ac:dyDescent="0.2">
      <c r="A104" s="9"/>
      <c r="B104" t="s">
        <v>183</v>
      </c>
      <c r="C104" t="s">
        <v>184</v>
      </c>
      <c r="D104" t="s">
        <v>440</v>
      </c>
      <c r="E104">
        <v>2</v>
      </c>
      <c r="F104">
        <v>0.79681274900398402</v>
      </c>
      <c r="G104">
        <v>41</v>
      </c>
      <c r="H104">
        <v>2</v>
      </c>
      <c r="I104">
        <v>0.79681274900398402</v>
      </c>
      <c r="J104">
        <v>2</v>
      </c>
      <c r="K104">
        <v>0.79681274900398402</v>
      </c>
      <c r="L104">
        <v>31</v>
      </c>
      <c r="M104">
        <v>12.350597609561749</v>
      </c>
      <c r="N104">
        <v>251</v>
      </c>
    </row>
    <row r="105" spans="1:14" x14ac:dyDescent="0.2">
      <c r="A105" s="9"/>
      <c r="B105" t="s">
        <v>185</v>
      </c>
      <c r="C105" t="s">
        <v>186</v>
      </c>
      <c r="D105" t="s">
        <v>442</v>
      </c>
      <c r="E105">
        <v>7</v>
      </c>
      <c r="F105">
        <v>2.788844621513944</v>
      </c>
      <c r="G105">
        <v>41</v>
      </c>
      <c r="H105">
        <v>7</v>
      </c>
      <c r="I105">
        <v>2.788844621513944</v>
      </c>
      <c r="J105">
        <v>7</v>
      </c>
      <c r="K105">
        <v>2.788844621513944</v>
      </c>
      <c r="L105">
        <v>31</v>
      </c>
      <c r="M105">
        <v>12.350597609561749</v>
      </c>
      <c r="N105">
        <v>251</v>
      </c>
    </row>
    <row r="106" spans="1:14" x14ac:dyDescent="0.2">
      <c r="A106" s="9"/>
      <c r="B106" t="s">
        <v>187</v>
      </c>
      <c r="C106" t="s">
        <v>188</v>
      </c>
      <c r="D106" t="s">
        <v>440</v>
      </c>
      <c r="E106">
        <v>1</v>
      </c>
      <c r="F106">
        <v>0.39840637450199201</v>
      </c>
      <c r="G106">
        <v>43</v>
      </c>
      <c r="H106">
        <v>2</v>
      </c>
      <c r="I106">
        <v>0.79681274900398402</v>
      </c>
      <c r="J106">
        <v>2</v>
      </c>
      <c r="K106">
        <v>0.79681274900398402</v>
      </c>
      <c r="L106">
        <v>31</v>
      </c>
      <c r="M106">
        <v>12.350597609561749</v>
      </c>
      <c r="N106">
        <v>251</v>
      </c>
    </row>
    <row r="107" spans="1:14" x14ac:dyDescent="0.2">
      <c r="A107" s="9"/>
      <c r="B107" t="s">
        <v>189</v>
      </c>
      <c r="C107" t="s">
        <v>190</v>
      </c>
      <c r="D107" t="s">
        <v>440</v>
      </c>
      <c r="E107">
        <v>3</v>
      </c>
      <c r="F107">
        <v>1.1952191235059759</v>
      </c>
      <c r="G107">
        <v>30</v>
      </c>
      <c r="H107">
        <v>3</v>
      </c>
      <c r="I107">
        <v>1.1952191235059759</v>
      </c>
      <c r="J107">
        <v>3</v>
      </c>
      <c r="K107">
        <v>1.1952191235059759</v>
      </c>
      <c r="L107">
        <v>31</v>
      </c>
      <c r="M107">
        <v>12.350597609561749</v>
      </c>
      <c r="N107">
        <v>251</v>
      </c>
    </row>
    <row r="108" spans="1:14" x14ac:dyDescent="0.2">
      <c r="A108" s="9"/>
      <c r="B108" t="s">
        <v>191</v>
      </c>
      <c r="C108" t="s">
        <v>192</v>
      </c>
      <c r="D108" t="s">
        <v>441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9"/>
      <c r="B109" t="s">
        <v>193</v>
      </c>
      <c r="C109" t="s">
        <v>194</v>
      </c>
      <c r="D109" t="s">
        <v>442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9"/>
      <c r="B110" t="s">
        <v>195</v>
      </c>
      <c r="C110" t="s">
        <v>196</v>
      </c>
      <c r="D110" t="s">
        <v>444</v>
      </c>
      <c r="E110">
        <v>4</v>
      </c>
      <c r="F110">
        <v>1.593625498007968</v>
      </c>
      <c r="G110">
        <v>40</v>
      </c>
      <c r="H110">
        <v>4</v>
      </c>
      <c r="I110">
        <v>1.593625498007968</v>
      </c>
      <c r="J110">
        <v>4</v>
      </c>
      <c r="K110">
        <v>1.593625498007968</v>
      </c>
      <c r="L110">
        <v>31</v>
      </c>
      <c r="M110">
        <v>12.350597609561749</v>
      </c>
      <c r="N110">
        <v>251</v>
      </c>
    </row>
    <row r="111" spans="1:14" x14ac:dyDescent="0.2">
      <c r="A111" s="9"/>
      <c r="B111" t="s">
        <v>197</v>
      </c>
      <c r="C111" t="s">
        <v>167</v>
      </c>
      <c r="D111" t="s">
        <v>440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11</v>
      </c>
      <c r="M111">
        <v>4.3824701195219129</v>
      </c>
      <c r="N111">
        <v>251</v>
      </c>
    </row>
    <row r="112" spans="1:14" x14ac:dyDescent="0.2">
      <c r="A112" s="9"/>
      <c r="B112" t="s">
        <v>198</v>
      </c>
      <c r="C112" t="s">
        <v>199</v>
      </c>
      <c r="D112" t="s">
        <v>440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9"/>
      <c r="B113" t="s">
        <v>200</v>
      </c>
      <c r="C113" t="s">
        <v>201</v>
      </c>
      <c r="D113" t="s">
        <v>441</v>
      </c>
      <c r="E113">
        <v>1</v>
      </c>
      <c r="F113">
        <v>0.39840637450199201</v>
      </c>
      <c r="G113">
        <v>42</v>
      </c>
      <c r="H113">
        <v>1</v>
      </c>
      <c r="I113">
        <v>0.39840637450199201</v>
      </c>
      <c r="J113">
        <v>1</v>
      </c>
      <c r="K113">
        <v>0.39840637450199201</v>
      </c>
      <c r="L113">
        <v>31</v>
      </c>
      <c r="M113">
        <v>12.350597609561749</v>
      </c>
      <c r="N113">
        <v>251</v>
      </c>
    </row>
    <row r="114" spans="1:14" x14ac:dyDescent="0.2">
      <c r="A114" s="9"/>
      <c r="B114" t="s">
        <v>44</v>
      </c>
      <c r="C114" t="s">
        <v>202</v>
      </c>
      <c r="D114" t="s">
        <v>441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11</v>
      </c>
      <c r="M114">
        <v>4.3824701195219129</v>
      </c>
      <c r="N114">
        <v>251</v>
      </c>
    </row>
    <row r="115" spans="1:14" x14ac:dyDescent="0.2">
      <c r="A115" s="9"/>
      <c r="B115" t="s">
        <v>127</v>
      </c>
      <c r="C115" t="s">
        <v>203</v>
      </c>
      <c r="D115" t="s">
        <v>444</v>
      </c>
      <c r="E115">
        <v>3</v>
      </c>
      <c r="F115">
        <v>1.1952191235059759</v>
      </c>
      <c r="G115">
        <v>27</v>
      </c>
      <c r="H115">
        <v>3</v>
      </c>
      <c r="I115">
        <v>1.1952191235059759</v>
      </c>
      <c r="J115">
        <v>3</v>
      </c>
      <c r="K115">
        <v>1.1952191235059759</v>
      </c>
      <c r="L115">
        <v>31</v>
      </c>
      <c r="M115">
        <v>12.350597609561749</v>
      </c>
      <c r="N115">
        <v>251</v>
      </c>
    </row>
    <row r="116" spans="1:14" x14ac:dyDescent="0.2">
      <c r="A116" s="9"/>
      <c r="B116" t="s">
        <v>204</v>
      </c>
      <c r="C116" t="s">
        <v>205</v>
      </c>
      <c r="D116" t="s">
        <v>440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11</v>
      </c>
      <c r="M116">
        <v>4.3824701195219129</v>
      </c>
      <c r="N116">
        <v>251</v>
      </c>
    </row>
    <row r="117" spans="1:14" x14ac:dyDescent="0.2">
      <c r="A117" s="9"/>
      <c r="B117" t="s">
        <v>206</v>
      </c>
      <c r="C117" t="s">
        <v>207</v>
      </c>
      <c r="D117" t="s">
        <v>441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9"/>
      <c r="B118" t="s">
        <v>208</v>
      </c>
      <c r="C118" t="s">
        <v>209</v>
      </c>
      <c r="D118" t="s">
        <v>440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9"/>
      <c r="B119" t="s">
        <v>100</v>
      </c>
      <c r="C119" t="s">
        <v>210</v>
      </c>
      <c r="D119" t="s">
        <v>441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14</v>
      </c>
      <c r="M119">
        <v>5.5776892430278879</v>
      </c>
      <c r="N119">
        <v>251</v>
      </c>
    </row>
    <row r="120" spans="1:14" x14ac:dyDescent="0.2">
      <c r="A120" s="9"/>
      <c r="B120" t="s">
        <v>211</v>
      </c>
      <c r="C120" t="s">
        <v>212</v>
      </c>
      <c r="D120" t="s">
        <v>440</v>
      </c>
      <c r="E120">
        <v>1</v>
      </c>
      <c r="F120">
        <v>0.39840637450199201</v>
      </c>
      <c r="G120">
        <v>46</v>
      </c>
      <c r="H120">
        <v>2</v>
      </c>
      <c r="I120">
        <v>0.79681274900398402</v>
      </c>
      <c r="J120">
        <v>2</v>
      </c>
      <c r="K120">
        <v>0.79681274900398402</v>
      </c>
      <c r="L120">
        <v>31</v>
      </c>
      <c r="M120">
        <v>12.350597609561749</v>
      </c>
      <c r="N120">
        <v>251</v>
      </c>
    </row>
    <row r="121" spans="1:14" x14ac:dyDescent="0.2">
      <c r="A121" s="9"/>
      <c r="B121" t="s">
        <v>144</v>
      </c>
      <c r="C121" t="s">
        <v>213</v>
      </c>
      <c r="D121" t="s">
        <v>442</v>
      </c>
      <c r="E121">
        <v>20</v>
      </c>
      <c r="F121">
        <v>7.9681274900398407</v>
      </c>
      <c r="G121">
        <v>28</v>
      </c>
      <c r="H121">
        <v>31</v>
      </c>
      <c r="I121">
        <v>12.350597609561749</v>
      </c>
      <c r="J121">
        <v>31</v>
      </c>
      <c r="K121">
        <v>12.350597609561749</v>
      </c>
      <c r="L121">
        <v>31</v>
      </c>
      <c r="M121">
        <v>12.350597609561749</v>
      </c>
      <c r="N121">
        <v>251</v>
      </c>
    </row>
    <row r="122" spans="1:14" x14ac:dyDescent="0.2">
      <c r="A122" s="9"/>
      <c r="B122" t="s">
        <v>104</v>
      </c>
      <c r="C122" t="s">
        <v>214</v>
      </c>
      <c r="D122" t="s">
        <v>441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9"/>
      <c r="B123" t="s">
        <v>215</v>
      </c>
      <c r="C123" t="s">
        <v>216</v>
      </c>
      <c r="D123" t="s">
        <v>441</v>
      </c>
      <c r="E123">
        <v>1</v>
      </c>
      <c r="F123">
        <v>0.39840637450199201</v>
      </c>
      <c r="G123">
        <v>41</v>
      </c>
      <c r="H123">
        <v>1</v>
      </c>
      <c r="I123">
        <v>0.39840637450199201</v>
      </c>
      <c r="J123">
        <v>1</v>
      </c>
      <c r="K123">
        <v>0.39840637450199201</v>
      </c>
      <c r="L123">
        <v>31</v>
      </c>
      <c r="M123">
        <v>12.350597609561749</v>
      </c>
      <c r="N123">
        <v>251</v>
      </c>
    </row>
    <row r="124" spans="1:14" x14ac:dyDescent="0.2">
      <c r="A124" s="9"/>
      <c r="B124" t="s">
        <v>217</v>
      </c>
      <c r="C124" t="s">
        <v>218</v>
      </c>
      <c r="D124" t="s">
        <v>440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6</v>
      </c>
      <c r="K124">
        <v>2.3904382470119518</v>
      </c>
      <c r="L124">
        <v>31</v>
      </c>
      <c r="M124">
        <v>12.350597609561749</v>
      </c>
      <c r="N124">
        <v>251</v>
      </c>
    </row>
    <row r="125" spans="1:14" x14ac:dyDescent="0.2">
      <c r="A125" s="9"/>
      <c r="B125" t="s">
        <v>153</v>
      </c>
      <c r="C125" t="s">
        <v>219</v>
      </c>
      <c r="D125" t="s">
        <v>441</v>
      </c>
      <c r="E125">
        <v>1</v>
      </c>
      <c r="F125">
        <v>0.39840637450199201</v>
      </c>
      <c r="G125">
        <v>9</v>
      </c>
      <c r="H125">
        <v>1</v>
      </c>
      <c r="I125">
        <v>0.39840637450199201</v>
      </c>
      <c r="J125">
        <v>1</v>
      </c>
      <c r="K125">
        <v>0.39840637450199201</v>
      </c>
      <c r="L125">
        <v>14</v>
      </c>
      <c r="M125">
        <v>5.5776892430278879</v>
      </c>
      <c r="N125">
        <v>251</v>
      </c>
    </row>
    <row r="126" spans="1:14" x14ac:dyDescent="0.2">
      <c r="A126" s="9"/>
      <c r="B126" t="s">
        <v>220</v>
      </c>
      <c r="C126" t="s">
        <v>221</v>
      </c>
      <c r="D126" t="s">
        <v>440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5</v>
      </c>
      <c r="M126">
        <v>1.9920318725099599</v>
      </c>
      <c r="N126">
        <v>251</v>
      </c>
    </row>
    <row r="127" spans="1:14" x14ac:dyDescent="0.2">
      <c r="A127" s="9"/>
      <c r="B127" t="s">
        <v>222</v>
      </c>
      <c r="C127" t="s">
        <v>223</v>
      </c>
      <c r="D127" t="s">
        <v>441</v>
      </c>
      <c r="E127">
        <v>1</v>
      </c>
      <c r="F127">
        <v>0.39840637450199201</v>
      </c>
      <c r="G127">
        <v>42</v>
      </c>
      <c r="H127">
        <v>1</v>
      </c>
      <c r="I127">
        <v>0.39840637450199201</v>
      </c>
      <c r="J127">
        <v>1</v>
      </c>
      <c r="K127">
        <v>0.39840637450199201</v>
      </c>
      <c r="L127">
        <v>31</v>
      </c>
      <c r="M127">
        <v>12.350597609561749</v>
      </c>
      <c r="N127">
        <v>251</v>
      </c>
    </row>
    <row r="128" spans="1:14" x14ac:dyDescent="0.2">
      <c r="A128" s="9"/>
      <c r="B128" t="s">
        <v>224</v>
      </c>
      <c r="C128" t="s">
        <v>225</v>
      </c>
      <c r="D128" t="s">
        <v>440</v>
      </c>
      <c r="E128">
        <v>3</v>
      </c>
      <c r="F128">
        <v>1.1952191235059759</v>
      </c>
      <c r="G128">
        <v>34</v>
      </c>
      <c r="H128">
        <v>3</v>
      </c>
      <c r="I128">
        <v>1.1952191235059759</v>
      </c>
      <c r="J128">
        <v>3</v>
      </c>
      <c r="K128">
        <v>1.1952191235059759</v>
      </c>
      <c r="L128">
        <v>31</v>
      </c>
      <c r="M128">
        <v>12.350597609561749</v>
      </c>
      <c r="N128">
        <v>251</v>
      </c>
    </row>
    <row r="129" spans="1:14" x14ac:dyDescent="0.2">
      <c r="A129" s="9"/>
      <c r="B129" t="s">
        <v>226</v>
      </c>
      <c r="C129" t="s">
        <v>227</v>
      </c>
      <c r="D129" t="s">
        <v>441</v>
      </c>
      <c r="E129">
        <v>2</v>
      </c>
      <c r="F129">
        <v>0.79681274900398402</v>
      </c>
      <c r="G129">
        <v>43</v>
      </c>
      <c r="H129">
        <v>2</v>
      </c>
      <c r="I129">
        <v>0.79681274900398402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9"/>
      <c r="B130" t="s">
        <v>228</v>
      </c>
      <c r="C130" t="s">
        <v>229</v>
      </c>
      <c r="D130" t="s">
        <v>444</v>
      </c>
      <c r="E130">
        <v>3</v>
      </c>
      <c r="F130">
        <v>1.1952191235059759</v>
      </c>
      <c r="G130">
        <v>34</v>
      </c>
      <c r="H130">
        <v>3</v>
      </c>
      <c r="I130">
        <v>1.1952191235059759</v>
      </c>
      <c r="J130">
        <v>3</v>
      </c>
      <c r="K130">
        <v>1.1952191235059759</v>
      </c>
      <c r="L130">
        <v>31</v>
      </c>
      <c r="M130">
        <v>12.350597609561749</v>
      </c>
      <c r="N130">
        <v>251</v>
      </c>
    </row>
    <row r="131" spans="1:14" x14ac:dyDescent="0.2">
      <c r="A131" s="9"/>
      <c r="B131" t="s">
        <v>230</v>
      </c>
      <c r="C131" t="s">
        <v>231</v>
      </c>
      <c r="D131" t="s">
        <v>442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9"/>
      <c r="B132" t="s">
        <v>232</v>
      </c>
      <c r="C132" t="s">
        <v>233</v>
      </c>
      <c r="D132" t="s">
        <v>440</v>
      </c>
      <c r="E132">
        <v>1</v>
      </c>
      <c r="F132">
        <v>0.39840637450199201</v>
      </c>
      <c r="G132">
        <v>43</v>
      </c>
      <c r="H132">
        <v>2</v>
      </c>
      <c r="I132">
        <v>0.79681274900398402</v>
      </c>
      <c r="J132">
        <v>2</v>
      </c>
      <c r="K132">
        <v>0.79681274900398402</v>
      </c>
      <c r="L132">
        <v>31</v>
      </c>
      <c r="M132">
        <v>12.350597609561749</v>
      </c>
      <c r="N132">
        <v>251</v>
      </c>
    </row>
    <row r="133" spans="1:14" x14ac:dyDescent="0.2">
      <c r="A133" s="9"/>
      <c r="B133" t="s">
        <v>83</v>
      </c>
      <c r="C133" t="s">
        <v>234</v>
      </c>
      <c r="D133" t="s">
        <v>440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9"/>
      <c r="B134" t="s">
        <v>235</v>
      </c>
      <c r="C134" t="s">
        <v>236</v>
      </c>
      <c r="D134" t="s">
        <v>441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9"/>
      <c r="B135" t="s">
        <v>237</v>
      </c>
      <c r="C135" t="s">
        <v>238</v>
      </c>
      <c r="D135" t="s">
        <v>441</v>
      </c>
      <c r="E135">
        <v>1</v>
      </c>
      <c r="F135">
        <v>0.39840637450199201</v>
      </c>
      <c r="G135">
        <v>42</v>
      </c>
      <c r="H135">
        <v>1</v>
      </c>
      <c r="I135">
        <v>0.39840637450199201</v>
      </c>
      <c r="J135">
        <v>1</v>
      </c>
      <c r="K135">
        <v>0.39840637450199201</v>
      </c>
      <c r="L135">
        <v>31</v>
      </c>
      <c r="M135">
        <v>12.350597609561749</v>
      </c>
      <c r="N135">
        <v>251</v>
      </c>
    </row>
    <row r="136" spans="1:14" x14ac:dyDescent="0.2">
      <c r="A136" s="9"/>
      <c r="B136" t="s">
        <v>239</v>
      </c>
      <c r="C136" t="s">
        <v>240</v>
      </c>
      <c r="D136" t="s">
        <v>444</v>
      </c>
      <c r="E136">
        <v>4</v>
      </c>
      <c r="F136">
        <v>1.593625498007968</v>
      </c>
      <c r="G136">
        <v>43</v>
      </c>
      <c r="H136">
        <v>4</v>
      </c>
      <c r="I136">
        <v>1.593625498007968</v>
      </c>
      <c r="J136">
        <v>4</v>
      </c>
      <c r="K136">
        <v>1.593625498007968</v>
      </c>
      <c r="L136">
        <v>31</v>
      </c>
      <c r="M136">
        <v>12.350597609561749</v>
      </c>
      <c r="N136">
        <v>251</v>
      </c>
    </row>
    <row r="137" spans="1:14" x14ac:dyDescent="0.2">
      <c r="A137" s="9"/>
      <c r="B137" t="s">
        <v>241</v>
      </c>
      <c r="C137" t="s">
        <v>242</v>
      </c>
      <c r="D137" t="s">
        <v>442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9"/>
      <c r="B138" t="s">
        <v>243</v>
      </c>
      <c r="C138" t="s">
        <v>244</v>
      </c>
      <c r="D138" t="s">
        <v>441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5</v>
      </c>
      <c r="M138">
        <v>1.9920318725099599</v>
      </c>
      <c r="N138">
        <v>251</v>
      </c>
    </row>
    <row r="139" spans="1:14" x14ac:dyDescent="0.2">
      <c r="A139" s="9"/>
      <c r="B139" t="s">
        <v>245</v>
      </c>
      <c r="C139" t="s">
        <v>216</v>
      </c>
      <c r="D139" t="s">
        <v>441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9"/>
      <c r="B140" t="s">
        <v>86</v>
      </c>
      <c r="C140" t="s">
        <v>246</v>
      </c>
      <c r="D140" t="s">
        <v>444</v>
      </c>
      <c r="E140">
        <v>3</v>
      </c>
      <c r="F140">
        <v>1.1952191235059759</v>
      </c>
      <c r="G140">
        <v>42</v>
      </c>
      <c r="H140">
        <v>3</v>
      </c>
      <c r="I140">
        <v>1.1952191235059759</v>
      </c>
      <c r="J140">
        <v>3</v>
      </c>
      <c r="K140">
        <v>1.1952191235059759</v>
      </c>
      <c r="L140">
        <v>31</v>
      </c>
      <c r="M140">
        <v>12.350597609561749</v>
      </c>
      <c r="N140">
        <v>251</v>
      </c>
    </row>
    <row r="141" spans="1:14" x14ac:dyDescent="0.2">
      <c r="A141" s="9"/>
      <c r="B141" t="s">
        <v>247</v>
      </c>
      <c r="C141" t="s">
        <v>223</v>
      </c>
      <c r="D141" t="s">
        <v>441</v>
      </c>
      <c r="E141">
        <v>1</v>
      </c>
      <c r="F141">
        <v>0.39840637450199201</v>
      </c>
      <c r="G141">
        <v>42</v>
      </c>
      <c r="H141">
        <v>1</v>
      </c>
      <c r="I141">
        <v>0.39840637450199201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9" t="s">
        <v>248</v>
      </c>
      <c r="B142" t="s">
        <v>249</v>
      </c>
      <c r="C142" t="s">
        <v>250</v>
      </c>
      <c r="D142" t="s">
        <v>440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9"/>
      <c r="B143" t="s">
        <v>251</v>
      </c>
      <c r="C143" t="s">
        <v>252</v>
      </c>
      <c r="D143" t="s">
        <v>441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9"/>
      <c r="B144" t="s">
        <v>253</v>
      </c>
      <c r="C144" t="s">
        <v>254</v>
      </c>
      <c r="D144" t="s">
        <v>442</v>
      </c>
      <c r="E144">
        <v>93</v>
      </c>
      <c r="F144">
        <v>9.6273291925465845</v>
      </c>
      <c r="G144">
        <v>116</v>
      </c>
      <c r="H144">
        <v>104</v>
      </c>
      <c r="I144">
        <v>10.76604554865424</v>
      </c>
      <c r="J144">
        <v>98</v>
      </c>
      <c r="K144">
        <v>10.144927536231879</v>
      </c>
      <c r="L144">
        <v>102</v>
      </c>
      <c r="M144">
        <v>10.559006211180121</v>
      </c>
      <c r="N144">
        <v>966</v>
      </c>
    </row>
    <row r="145" spans="1:14" x14ac:dyDescent="0.2">
      <c r="A145" s="9"/>
      <c r="B145" t="s">
        <v>255</v>
      </c>
      <c r="C145" t="s">
        <v>256</v>
      </c>
      <c r="D145" t="s">
        <v>440</v>
      </c>
      <c r="E145">
        <v>1</v>
      </c>
      <c r="F145">
        <v>0.10351966873706001</v>
      </c>
      <c r="G145">
        <v>114</v>
      </c>
      <c r="H145">
        <v>2</v>
      </c>
      <c r="I145">
        <v>0.20703933747412009</v>
      </c>
      <c r="J145">
        <v>2</v>
      </c>
      <c r="K145">
        <v>0.20703933747412009</v>
      </c>
      <c r="L145">
        <v>105</v>
      </c>
      <c r="M145">
        <v>10.869565217391299</v>
      </c>
      <c r="N145">
        <v>966</v>
      </c>
    </row>
    <row r="146" spans="1:14" x14ac:dyDescent="0.2">
      <c r="A146" s="9"/>
      <c r="B146" t="s">
        <v>257</v>
      </c>
      <c r="C146" t="s">
        <v>258</v>
      </c>
      <c r="D146" t="s">
        <v>443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9"/>
      <c r="B147" t="s">
        <v>259</v>
      </c>
      <c r="C147" t="s">
        <v>260</v>
      </c>
      <c r="D147" t="s">
        <v>441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30</v>
      </c>
      <c r="M147">
        <v>3.1055900621118009</v>
      </c>
      <c r="N147">
        <v>966</v>
      </c>
    </row>
    <row r="148" spans="1:14" x14ac:dyDescent="0.2">
      <c r="A148" s="9"/>
      <c r="B148" t="s">
        <v>261</v>
      </c>
      <c r="C148" t="s">
        <v>262</v>
      </c>
      <c r="D148" t="s">
        <v>443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9"/>
      <c r="B149" t="s">
        <v>263</v>
      </c>
      <c r="C149" t="s">
        <v>264</v>
      </c>
      <c r="D149" t="s">
        <v>440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2</v>
      </c>
      <c r="K149">
        <v>0.20703933747412009</v>
      </c>
      <c r="L149">
        <v>30</v>
      </c>
      <c r="M149">
        <v>3.1055900621118009</v>
      </c>
      <c r="N149">
        <v>966</v>
      </c>
    </row>
    <row r="150" spans="1:14" x14ac:dyDescent="0.2">
      <c r="A150" s="9"/>
      <c r="B150" t="s">
        <v>265</v>
      </c>
      <c r="C150" t="s">
        <v>264</v>
      </c>
      <c r="D150" t="s">
        <v>440</v>
      </c>
      <c r="E150">
        <v>2</v>
      </c>
      <c r="F150">
        <v>0.20703933747412009</v>
      </c>
      <c r="G150">
        <v>212</v>
      </c>
      <c r="H150">
        <v>2</v>
      </c>
      <c r="I150">
        <v>0.20703933747412009</v>
      </c>
      <c r="J150">
        <v>2</v>
      </c>
      <c r="K150">
        <v>0.20703933747412009</v>
      </c>
      <c r="L150">
        <v>30</v>
      </c>
      <c r="M150">
        <v>3.1055900621118009</v>
      </c>
      <c r="N150">
        <v>966</v>
      </c>
    </row>
    <row r="151" spans="1:14" x14ac:dyDescent="0.2">
      <c r="A151" s="9"/>
      <c r="B151" t="s">
        <v>266</v>
      </c>
      <c r="C151" t="s">
        <v>267</v>
      </c>
      <c r="D151" t="s">
        <v>444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4</v>
      </c>
      <c r="K151">
        <v>0.41407867494824019</v>
      </c>
      <c r="L151">
        <v>25</v>
      </c>
      <c r="M151">
        <v>2.5879917184265011</v>
      </c>
      <c r="N151">
        <v>966</v>
      </c>
    </row>
    <row r="152" spans="1:14" x14ac:dyDescent="0.2">
      <c r="A152" s="9"/>
      <c r="B152" t="s">
        <v>268</v>
      </c>
      <c r="C152" t="s">
        <v>269</v>
      </c>
      <c r="D152" t="s">
        <v>441</v>
      </c>
      <c r="E152">
        <v>2</v>
      </c>
      <c r="F152">
        <v>0.20703933747412009</v>
      </c>
      <c r="G152">
        <v>51</v>
      </c>
      <c r="H152">
        <v>3</v>
      </c>
      <c r="I152">
        <v>0.3105590062111801</v>
      </c>
      <c r="J152">
        <v>5</v>
      </c>
      <c r="K152">
        <v>0.51759834368530022</v>
      </c>
      <c r="L152">
        <v>13</v>
      </c>
      <c r="M152">
        <v>1.34575569358178</v>
      </c>
      <c r="N152">
        <v>966</v>
      </c>
    </row>
    <row r="153" spans="1:14" x14ac:dyDescent="0.2">
      <c r="A153" s="9"/>
      <c r="B153" t="s">
        <v>270</v>
      </c>
      <c r="C153" t="s">
        <v>271</v>
      </c>
      <c r="D153" t="s">
        <v>440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9"/>
      <c r="B154" t="s">
        <v>272</v>
      </c>
      <c r="C154" t="s">
        <v>250</v>
      </c>
      <c r="D154" t="s">
        <v>440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1</v>
      </c>
      <c r="K154">
        <v>0.10351966873706001</v>
      </c>
      <c r="L154">
        <v>30</v>
      </c>
      <c r="M154">
        <v>3.1055900621118009</v>
      </c>
      <c r="N154">
        <v>966</v>
      </c>
    </row>
    <row r="155" spans="1:14" x14ac:dyDescent="0.2">
      <c r="A155" s="9"/>
      <c r="B155" t="s">
        <v>273</v>
      </c>
      <c r="C155" t="s">
        <v>274</v>
      </c>
      <c r="D155" t="s">
        <v>440</v>
      </c>
      <c r="E155">
        <v>5</v>
      </c>
      <c r="F155">
        <v>0.51759834368530022</v>
      </c>
      <c r="G155">
        <v>284</v>
      </c>
      <c r="H155">
        <v>8</v>
      </c>
      <c r="I155">
        <v>0.82815734989648038</v>
      </c>
      <c r="J155">
        <v>8</v>
      </c>
      <c r="K155">
        <v>0.82815734989648038</v>
      </c>
      <c r="L155">
        <v>14</v>
      </c>
      <c r="M155">
        <v>1.449275362318841</v>
      </c>
      <c r="N155">
        <v>966</v>
      </c>
    </row>
    <row r="156" spans="1:14" x14ac:dyDescent="0.2">
      <c r="A156" s="9"/>
      <c r="B156" t="s">
        <v>275</v>
      </c>
      <c r="C156" t="s">
        <v>264</v>
      </c>
      <c r="D156" t="s">
        <v>440</v>
      </c>
      <c r="E156">
        <v>3</v>
      </c>
      <c r="F156">
        <v>0.3105590062111801</v>
      </c>
      <c r="G156">
        <v>220</v>
      </c>
      <c r="H156">
        <v>3</v>
      </c>
      <c r="I156">
        <v>0.3105590062111801</v>
      </c>
      <c r="J156">
        <v>2</v>
      </c>
      <c r="K156">
        <v>0.20703933747412009</v>
      </c>
      <c r="L156">
        <v>30</v>
      </c>
      <c r="M156">
        <v>3.1055900621118009</v>
      </c>
      <c r="N156">
        <v>966</v>
      </c>
    </row>
    <row r="157" spans="1:14" x14ac:dyDescent="0.2">
      <c r="A157" s="9"/>
      <c r="B157" t="s">
        <v>276</v>
      </c>
      <c r="C157" t="s">
        <v>277</v>
      </c>
      <c r="D157" t="s">
        <v>441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9"/>
      <c r="B158" t="s">
        <v>278</v>
      </c>
      <c r="C158" t="s">
        <v>267</v>
      </c>
      <c r="D158" t="s">
        <v>444</v>
      </c>
      <c r="E158">
        <v>4</v>
      </c>
      <c r="F158">
        <v>0.41407867494824019</v>
      </c>
      <c r="G158">
        <v>41</v>
      </c>
      <c r="H158">
        <v>4</v>
      </c>
      <c r="I158">
        <v>0.41407867494824019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9"/>
      <c r="B159" t="s">
        <v>279</v>
      </c>
      <c r="C159" t="s">
        <v>280</v>
      </c>
      <c r="D159" t="s">
        <v>441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9"/>
      <c r="B160" t="s">
        <v>281</v>
      </c>
      <c r="C160" t="s">
        <v>282</v>
      </c>
      <c r="D160" t="s">
        <v>441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9"/>
      <c r="B161" t="s">
        <v>283</v>
      </c>
      <c r="C161" t="s">
        <v>284</v>
      </c>
      <c r="D161" t="s">
        <v>441</v>
      </c>
      <c r="E161">
        <v>1</v>
      </c>
      <c r="F161">
        <v>0.10351966873706001</v>
      </c>
      <c r="G161">
        <v>284</v>
      </c>
      <c r="H161">
        <v>1</v>
      </c>
      <c r="I161">
        <v>0.10351966873706001</v>
      </c>
      <c r="J161">
        <v>1</v>
      </c>
      <c r="K161">
        <v>0.10351966873706001</v>
      </c>
      <c r="L161">
        <v>14</v>
      </c>
      <c r="M161">
        <v>1.449275362318841</v>
      </c>
      <c r="N161">
        <v>966</v>
      </c>
    </row>
    <row r="162" spans="1:14" x14ac:dyDescent="0.2">
      <c r="A162" s="9"/>
      <c r="B162" t="s">
        <v>285</v>
      </c>
      <c r="C162" t="s">
        <v>286</v>
      </c>
      <c r="D162" s="12" t="s">
        <v>440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9"/>
      <c r="B163" t="s">
        <v>287</v>
      </c>
      <c r="C163" t="s">
        <v>288</v>
      </c>
      <c r="D163" t="s">
        <v>440</v>
      </c>
      <c r="E163">
        <v>1</v>
      </c>
      <c r="F163">
        <v>0.10341261633919339</v>
      </c>
      <c r="G163">
        <v>15</v>
      </c>
      <c r="H163">
        <v>1</v>
      </c>
      <c r="I163">
        <v>0.10341261633919339</v>
      </c>
      <c r="J163">
        <v>1</v>
      </c>
      <c r="K163">
        <v>0.10341261633919339</v>
      </c>
      <c r="L163">
        <v>95</v>
      </c>
      <c r="M163">
        <v>9.8241985522233719</v>
      </c>
      <c r="N163">
        <v>967</v>
      </c>
    </row>
    <row r="164" spans="1:14" x14ac:dyDescent="0.2">
      <c r="A164" s="9"/>
      <c r="B164" t="s">
        <v>289</v>
      </c>
      <c r="C164" t="s">
        <v>290</v>
      </c>
      <c r="D164" t="s">
        <v>441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8</v>
      </c>
      <c r="K164">
        <v>0.82815734989648038</v>
      </c>
      <c r="L164">
        <v>17</v>
      </c>
      <c r="M164">
        <v>1.7598343685300211</v>
      </c>
      <c r="N164">
        <v>966</v>
      </c>
    </row>
    <row r="165" spans="1:14" x14ac:dyDescent="0.2">
      <c r="A165" s="9"/>
      <c r="B165" t="s">
        <v>291</v>
      </c>
      <c r="C165" t="s">
        <v>292</v>
      </c>
      <c r="D165" t="s">
        <v>441</v>
      </c>
      <c r="E165">
        <v>2</v>
      </c>
      <c r="F165">
        <v>0.20703933747412009</v>
      </c>
      <c r="G165">
        <v>220</v>
      </c>
      <c r="H165">
        <v>4</v>
      </c>
      <c r="I165">
        <v>0.41407867494824019</v>
      </c>
      <c r="J165">
        <v>7</v>
      </c>
      <c r="K165">
        <v>0.72463768115942029</v>
      </c>
      <c r="L165">
        <v>62</v>
      </c>
      <c r="M165">
        <v>6.4182194616977233</v>
      </c>
      <c r="N165">
        <v>966</v>
      </c>
    </row>
    <row r="166" spans="1:14" x14ac:dyDescent="0.2">
      <c r="A166" s="9"/>
      <c r="B166" t="s">
        <v>293</v>
      </c>
      <c r="C166" t="s">
        <v>250</v>
      </c>
      <c r="D166" t="s">
        <v>440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1</v>
      </c>
      <c r="K166">
        <v>0.10351966873706001</v>
      </c>
      <c r="L166">
        <v>30</v>
      </c>
      <c r="M166">
        <v>3.1055900621118009</v>
      </c>
      <c r="N166">
        <v>966</v>
      </c>
    </row>
    <row r="167" spans="1:14" x14ac:dyDescent="0.2">
      <c r="A167" s="9"/>
      <c r="B167" t="s">
        <v>294</v>
      </c>
      <c r="C167" t="s">
        <v>295</v>
      </c>
      <c r="D167" t="s">
        <v>440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9"/>
      <c r="B168" t="s">
        <v>296</v>
      </c>
      <c r="C168" t="s">
        <v>297</v>
      </c>
      <c r="D168" t="s">
        <v>443</v>
      </c>
      <c r="E168">
        <v>13</v>
      </c>
      <c r="F168">
        <v>1.34575569358178</v>
      </c>
      <c r="G168">
        <v>42</v>
      </c>
      <c r="H168">
        <v>18</v>
      </c>
      <c r="I168">
        <v>1.8633540372670809</v>
      </c>
      <c r="J168">
        <v>51</v>
      </c>
      <c r="K168">
        <v>5.2795031055900621</v>
      </c>
      <c r="L168">
        <v>118</v>
      </c>
      <c r="M168">
        <v>12.215320910973089</v>
      </c>
      <c r="N168">
        <v>966</v>
      </c>
    </row>
    <row r="169" spans="1:14" x14ac:dyDescent="0.2">
      <c r="A169" s="9"/>
      <c r="B169" t="s">
        <v>298</v>
      </c>
      <c r="C169" t="s">
        <v>299</v>
      </c>
      <c r="D169" t="s">
        <v>440</v>
      </c>
      <c r="E169">
        <v>2</v>
      </c>
      <c r="F169">
        <v>0.20703933747412009</v>
      </c>
      <c r="G169">
        <v>154</v>
      </c>
      <c r="H169">
        <v>3</v>
      </c>
      <c r="I169">
        <v>0.3105590062111801</v>
      </c>
      <c r="J169">
        <v>3</v>
      </c>
      <c r="K169">
        <v>0.3105590062111801</v>
      </c>
      <c r="L169">
        <v>73</v>
      </c>
      <c r="M169">
        <v>7.5569358178053827</v>
      </c>
      <c r="N169">
        <v>966</v>
      </c>
    </row>
    <row r="170" spans="1:14" x14ac:dyDescent="0.2">
      <c r="A170" s="9"/>
      <c r="B170" t="s">
        <v>300</v>
      </c>
      <c r="C170" t="s">
        <v>250</v>
      </c>
      <c r="D170" t="s">
        <v>440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4</v>
      </c>
      <c r="K170">
        <v>0.41407867494824019</v>
      </c>
      <c r="L170">
        <v>30</v>
      </c>
      <c r="M170">
        <v>3.1055900621118009</v>
      </c>
      <c r="N170">
        <v>966</v>
      </c>
    </row>
    <row r="171" spans="1:14" x14ac:dyDescent="0.2">
      <c r="A171" s="9"/>
      <c r="B171" t="s">
        <v>301</v>
      </c>
      <c r="C171" t="s">
        <v>250</v>
      </c>
      <c r="D171" t="s">
        <v>440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9"/>
      <c r="B172" t="s">
        <v>302</v>
      </c>
      <c r="C172" t="s">
        <v>271</v>
      </c>
      <c r="D172" t="s">
        <v>440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9"/>
      <c r="B173" t="s">
        <v>303</v>
      </c>
      <c r="C173" t="s">
        <v>304</v>
      </c>
      <c r="D173" t="s">
        <v>443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2</v>
      </c>
      <c r="K173">
        <v>0.20703933747412009</v>
      </c>
      <c r="L173">
        <v>31</v>
      </c>
      <c r="M173">
        <v>3.2091097308488621</v>
      </c>
      <c r="N173">
        <v>966</v>
      </c>
    </row>
    <row r="174" spans="1:14" x14ac:dyDescent="0.2">
      <c r="A174" s="9"/>
      <c r="B174" t="s">
        <v>305</v>
      </c>
      <c r="C174" t="s">
        <v>306</v>
      </c>
      <c r="D174" t="s">
        <v>442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9"/>
      <c r="B175" t="s">
        <v>307</v>
      </c>
      <c r="C175" t="s">
        <v>308</v>
      </c>
      <c r="D175" t="s">
        <v>441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9"/>
      <c r="B176" t="s">
        <v>309</v>
      </c>
      <c r="C176" t="s">
        <v>310</v>
      </c>
      <c r="D176" t="s">
        <v>440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9"/>
      <c r="B177" t="s">
        <v>311</v>
      </c>
      <c r="C177" t="s">
        <v>312</v>
      </c>
      <c r="D177" t="s">
        <v>441</v>
      </c>
      <c r="E177">
        <v>3</v>
      </c>
      <c r="F177">
        <v>0.3105590062111801</v>
      </c>
      <c r="G177">
        <v>54</v>
      </c>
      <c r="H177">
        <v>4</v>
      </c>
      <c r="I177">
        <v>0.41407867494824019</v>
      </c>
      <c r="J177">
        <v>4</v>
      </c>
      <c r="K177">
        <v>0.41407867494824019</v>
      </c>
      <c r="L177">
        <v>30</v>
      </c>
      <c r="M177">
        <v>3.1055900621118009</v>
      </c>
      <c r="N177">
        <v>966</v>
      </c>
    </row>
    <row r="178" spans="1:14" x14ac:dyDescent="0.2">
      <c r="A178" s="9"/>
      <c r="B178" t="s">
        <v>313</v>
      </c>
      <c r="C178" t="s">
        <v>314</v>
      </c>
      <c r="D178" t="s">
        <v>443</v>
      </c>
      <c r="E178">
        <v>9</v>
      </c>
      <c r="F178">
        <v>0.93167701863354035</v>
      </c>
      <c r="G178">
        <v>41</v>
      </c>
      <c r="H178">
        <v>11</v>
      </c>
      <c r="I178">
        <v>1.1387163561076601</v>
      </c>
      <c r="J178">
        <v>7</v>
      </c>
      <c r="K178">
        <v>0.72463768115942029</v>
      </c>
      <c r="L178">
        <v>105</v>
      </c>
      <c r="M178">
        <v>10.869565217391299</v>
      </c>
      <c r="N178">
        <v>966</v>
      </c>
    </row>
    <row r="179" spans="1:14" x14ac:dyDescent="0.2">
      <c r="A179" s="9"/>
      <c r="B179" t="s">
        <v>315</v>
      </c>
      <c r="C179" t="s">
        <v>316</v>
      </c>
      <c r="D179" t="s">
        <v>441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9"/>
      <c r="B180" t="s">
        <v>317</v>
      </c>
      <c r="C180" t="s">
        <v>318</v>
      </c>
      <c r="D180" t="s">
        <v>443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9"/>
      <c r="B181" t="s">
        <v>319</v>
      </c>
      <c r="C181" t="s">
        <v>250</v>
      </c>
      <c r="D181" t="s">
        <v>440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1</v>
      </c>
      <c r="K181">
        <v>0.10351966873706001</v>
      </c>
      <c r="L181">
        <v>30</v>
      </c>
      <c r="M181">
        <v>3.1055900621118009</v>
      </c>
      <c r="N181">
        <v>966</v>
      </c>
    </row>
    <row r="182" spans="1:14" x14ac:dyDescent="0.2">
      <c r="A182" s="9"/>
      <c r="B182" t="s">
        <v>320</v>
      </c>
      <c r="C182" t="s">
        <v>321</v>
      </c>
      <c r="D182" t="s">
        <v>441</v>
      </c>
      <c r="E182">
        <v>2</v>
      </c>
      <c r="F182">
        <v>0.20703933747412009</v>
      </c>
      <c r="G182">
        <v>56</v>
      </c>
      <c r="H182">
        <v>3</v>
      </c>
      <c r="I182">
        <v>0.3105590062111801</v>
      </c>
      <c r="J182">
        <v>3</v>
      </c>
      <c r="K182">
        <v>0.3105590062111801</v>
      </c>
      <c r="L182">
        <v>31</v>
      </c>
      <c r="M182">
        <v>3.2091097308488621</v>
      </c>
      <c r="N182">
        <v>966</v>
      </c>
    </row>
    <row r="183" spans="1:14" x14ac:dyDescent="0.2">
      <c r="A183" s="9"/>
      <c r="B183" t="s">
        <v>322</v>
      </c>
      <c r="C183" t="s">
        <v>323</v>
      </c>
      <c r="D183" t="s">
        <v>440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9"/>
      <c r="B184" t="s">
        <v>324</v>
      </c>
      <c r="C184" t="s">
        <v>325</v>
      </c>
      <c r="D184" t="s">
        <v>440</v>
      </c>
      <c r="E184">
        <v>1</v>
      </c>
      <c r="F184">
        <v>0.10351966873706001</v>
      </c>
      <c r="G184">
        <v>222</v>
      </c>
      <c r="H184">
        <v>3</v>
      </c>
      <c r="I184">
        <v>0.3105590062111801</v>
      </c>
      <c r="J184">
        <v>3</v>
      </c>
      <c r="K184">
        <v>0.3105590062111801</v>
      </c>
      <c r="L184">
        <v>62</v>
      </c>
      <c r="M184">
        <v>6.4182194616977233</v>
      </c>
      <c r="N184">
        <v>966</v>
      </c>
    </row>
    <row r="185" spans="1:14" x14ac:dyDescent="0.2">
      <c r="A185" s="9"/>
      <c r="B185" t="s">
        <v>326</v>
      </c>
      <c r="C185" t="s">
        <v>327</v>
      </c>
      <c r="D185" t="s">
        <v>441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9"/>
      <c r="B186" t="s">
        <v>328</v>
      </c>
      <c r="C186" t="s">
        <v>284</v>
      </c>
      <c r="D186" t="s">
        <v>441</v>
      </c>
      <c r="E186">
        <v>3</v>
      </c>
      <c r="F186">
        <v>0.3105590062111801</v>
      </c>
      <c r="G186">
        <v>307</v>
      </c>
      <c r="H186">
        <v>5</v>
      </c>
      <c r="I186">
        <v>0.51759834368530022</v>
      </c>
      <c r="J186">
        <v>5</v>
      </c>
      <c r="K186">
        <v>0.51759834368530022</v>
      </c>
      <c r="L186">
        <v>14</v>
      </c>
      <c r="M186">
        <v>1.449275362318841</v>
      </c>
      <c r="N186">
        <v>966</v>
      </c>
    </row>
    <row r="187" spans="1:14" x14ac:dyDescent="0.2">
      <c r="A187" s="9"/>
      <c r="B187" t="s">
        <v>329</v>
      </c>
      <c r="C187" t="s">
        <v>269</v>
      </c>
      <c r="D187" t="s">
        <v>441</v>
      </c>
      <c r="E187">
        <v>2</v>
      </c>
      <c r="F187">
        <v>0.20703933747412009</v>
      </c>
      <c r="G187">
        <v>98</v>
      </c>
      <c r="H187">
        <v>3</v>
      </c>
      <c r="I187">
        <v>0.3105590062111801</v>
      </c>
      <c r="J187">
        <v>5</v>
      </c>
      <c r="K187">
        <v>0.51759834368530022</v>
      </c>
      <c r="L187">
        <v>13</v>
      </c>
      <c r="M187">
        <v>1.34575569358178</v>
      </c>
      <c r="N187">
        <v>966</v>
      </c>
    </row>
    <row r="188" spans="1:14" x14ac:dyDescent="0.2">
      <c r="A188" s="9"/>
      <c r="B188" t="s">
        <v>330</v>
      </c>
      <c r="C188" t="s">
        <v>331</v>
      </c>
      <c r="D188" t="s">
        <v>442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1</v>
      </c>
      <c r="K188">
        <v>0.10351966873706001</v>
      </c>
      <c r="L188">
        <v>31</v>
      </c>
      <c r="M188">
        <v>3.2091097308488621</v>
      </c>
      <c r="N188">
        <v>966</v>
      </c>
    </row>
    <row r="189" spans="1:14" x14ac:dyDescent="0.2">
      <c r="A189" s="9"/>
      <c r="B189" t="s">
        <v>332</v>
      </c>
      <c r="C189" t="s">
        <v>333</v>
      </c>
      <c r="D189" t="s">
        <v>441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9"/>
      <c r="B190" t="s">
        <v>334</v>
      </c>
      <c r="C190" t="s">
        <v>335</v>
      </c>
      <c r="D190" t="s">
        <v>443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9"/>
      <c r="B191" t="s">
        <v>336</v>
      </c>
      <c r="C191" t="s">
        <v>271</v>
      </c>
      <c r="D191" t="s">
        <v>440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9"/>
      <c r="B192" t="s">
        <v>337</v>
      </c>
      <c r="C192" t="s">
        <v>338</v>
      </c>
      <c r="D192" t="s">
        <v>443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9"/>
      <c r="B193" t="s">
        <v>339</v>
      </c>
      <c r="C193" t="s">
        <v>340</v>
      </c>
      <c r="D193" t="s">
        <v>441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9"/>
      <c r="B194" t="s">
        <v>341</v>
      </c>
      <c r="C194" t="s">
        <v>342</v>
      </c>
      <c r="D194" t="s">
        <v>440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9"/>
      <c r="B195" t="s">
        <v>343</v>
      </c>
      <c r="C195" t="s">
        <v>344</v>
      </c>
      <c r="D195" t="s">
        <v>441</v>
      </c>
      <c r="E195">
        <v>2</v>
      </c>
      <c r="F195">
        <v>0.20703933747412009</v>
      </c>
      <c r="G195">
        <v>29</v>
      </c>
      <c r="H195">
        <v>2</v>
      </c>
      <c r="I195">
        <v>0.20703933747412009</v>
      </c>
      <c r="J195">
        <v>2</v>
      </c>
      <c r="K195">
        <v>0.20703933747412009</v>
      </c>
      <c r="L195">
        <v>31</v>
      </c>
      <c r="M195">
        <v>3.2091097308488621</v>
      </c>
      <c r="N195">
        <v>966</v>
      </c>
    </row>
    <row r="196" spans="1:14" x14ac:dyDescent="0.2">
      <c r="A196" s="9"/>
      <c r="B196" t="s">
        <v>345</v>
      </c>
      <c r="C196" t="s">
        <v>271</v>
      </c>
      <c r="D196" t="s">
        <v>440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9"/>
      <c r="B197" t="s">
        <v>346</v>
      </c>
      <c r="C197" t="s">
        <v>347</v>
      </c>
      <c r="D197" t="s">
        <v>443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13</v>
      </c>
      <c r="M197">
        <v>1.34575569358178</v>
      </c>
      <c r="N197">
        <v>966</v>
      </c>
    </row>
    <row r="198" spans="1:14" x14ac:dyDescent="0.2">
      <c r="A198" s="9"/>
      <c r="B198" t="s">
        <v>348</v>
      </c>
      <c r="C198" t="s">
        <v>331</v>
      </c>
      <c r="D198" t="s">
        <v>442</v>
      </c>
      <c r="E198">
        <v>1</v>
      </c>
      <c r="F198">
        <v>0.10351966873706001</v>
      </c>
      <c r="G198">
        <v>53</v>
      </c>
      <c r="H198">
        <v>2</v>
      </c>
      <c r="I198">
        <v>0.20703933747412009</v>
      </c>
      <c r="J198">
        <v>2</v>
      </c>
      <c r="K198">
        <v>0.20703933747412009</v>
      </c>
      <c r="L198">
        <v>31</v>
      </c>
      <c r="M198">
        <v>3.2091097308488621</v>
      </c>
      <c r="N198">
        <v>966</v>
      </c>
    </row>
    <row r="199" spans="1:14" x14ac:dyDescent="0.2">
      <c r="A199" s="9"/>
      <c r="B199" t="s">
        <v>349</v>
      </c>
      <c r="C199" t="s">
        <v>350</v>
      </c>
      <c r="D199" t="s">
        <v>441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9"/>
      <c r="B200" t="s">
        <v>351</v>
      </c>
      <c r="C200" t="s">
        <v>352</v>
      </c>
      <c r="D200" t="s">
        <v>443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9"/>
      <c r="B201" t="s">
        <v>353</v>
      </c>
      <c r="C201" t="s">
        <v>250</v>
      </c>
      <c r="D201" t="s">
        <v>440</v>
      </c>
      <c r="E201">
        <v>1</v>
      </c>
      <c r="F201">
        <v>0.10351966873706001</v>
      </c>
      <c r="G201">
        <v>105</v>
      </c>
      <c r="H201">
        <v>1</v>
      </c>
      <c r="I201">
        <v>0.10351966873706001</v>
      </c>
      <c r="J201">
        <v>1</v>
      </c>
      <c r="K201">
        <v>0.10351966873706001</v>
      </c>
      <c r="L201">
        <v>30</v>
      </c>
      <c r="M201">
        <v>3.1055900621118009</v>
      </c>
      <c r="N201">
        <v>966</v>
      </c>
    </row>
    <row r="202" spans="1:14" x14ac:dyDescent="0.2">
      <c r="A202" s="9"/>
      <c r="B202" t="s">
        <v>354</v>
      </c>
      <c r="C202" t="s">
        <v>250</v>
      </c>
      <c r="D202" t="s">
        <v>440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9"/>
      <c r="B203" t="s">
        <v>355</v>
      </c>
      <c r="C203" t="s">
        <v>250</v>
      </c>
      <c r="D203" t="s">
        <v>440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9"/>
      <c r="B204" t="s">
        <v>356</v>
      </c>
      <c r="C204" t="s">
        <v>357</v>
      </c>
      <c r="D204" t="s">
        <v>440</v>
      </c>
      <c r="E204">
        <v>2</v>
      </c>
      <c r="F204">
        <v>0.20703933747412009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9"/>
      <c r="B205" t="s">
        <v>358</v>
      </c>
      <c r="C205" t="s">
        <v>271</v>
      </c>
      <c r="D205" t="s">
        <v>440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9"/>
      <c r="B206" t="s">
        <v>359</v>
      </c>
      <c r="C206" t="s">
        <v>360</v>
      </c>
      <c r="D206" t="s">
        <v>440</v>
      </c>
      <c r="E206">
        <v>1</v>
      </c>
      <c r="F206">
        <v>0.10341261633919339</v>
      </c>
      <c r="G206">
        <v>19</v>
      </c>
      <c r="H206">
        <v>2</v>
      </c>
      <c r="I206">
        <v>0.20682523267838679</v>
      </c>
      <c r="J206">
        <v>2</v>
      </c>
      <c r="K206">
        <v>0.20682523267838679</v>
      </c>
      <c r="L206">
        <v>95</v>
      </c>
      <c r="M206">
        <v>9.8241985522233719</v>
      </c>
      <c r="N206">
        <v>967</v>
      </c>
    </row>
    <row r="207" spans="1:14" x14ac:dyDescent="0.2">
      <c r="A207" s="9"/>
      <c r="B207" t="s">
        <v>361</v>
      </c>
      <c r="C207" t="s">
        <v>362</v>
      </c>
      <c r="D207" t="s">
        <v>441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5</v>
      </c>
      <c r="K207">
        <v>0.51759834368530022</v>
      </c>
      <c r="L207">
        <v>17</v>
      </c>
      <c r="M207">
        <v>1.7598343685300211</v>
      </c>
      <c r="N207">
        <v>966</v>
      </c>
    </row>
    <row r="208" spans="1:14" x14ac:dyDescent="0.2">
      <c r="A208" s="9"/>
      <c r="B208" t="s">
        <v>363</v>
      </c>
      <c r="C208" t="s">
        <v>284</v>
      </c>
      <c r="D208" t="s">
        <v>441</v>
      </c>
      <c r="E208">
        <v>2</v>
      </c>
      <c r="F208">
        <v>0.20703933747412009</v>
      </c>
      <c r="G208">
        <v>307</v>
      </c>
      <c r="H208">
        <v>3</v>
      </c>
      <c r="I208">
        <v>0.3105590062111801</v>
      </c>
      <c r="J208">
        <v>5</v>
      </c>
      <c r="K208">
        <v>0.51759834368530022</v>
      </c>
      <c r="L208">
        <v>14</v>
      </c>
      <c r="M208">
        <v>1.449275362318841</v>
      </c>
      <c r="N208">
        <v>966</v>
      </c>
    </row>
    <row r="209" spans="1:14" x14ac:dyDescent="0.2">
      <c r="A209" s="9"/>
      <c r="B209" t="s">
        <v>364</v>
      </c>
      <c r="C209" t="s">
        <v>250</v>
      </c>
      <c r="D209" t="s">
        <v>440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30</v>
      </c>
      <c r="M209">
        <v>3.1055900621118009</v>
      </c>
      <c r="N209">
        <v>966</v>
      </c>
    </row>
    <row r="210" spans="1:14" x14ac:dyDescent="0.2">
      <c r="A210" s="9"/>
      <c r="B210" t="s">
        <v>365</v>
      </c>
      <c r="C210" t="s">
        <v>271</v>
      </c>
      <c r="D210" t="s">
        <v>440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1</v>
      </c>
      <c r="K210">
        <v>0.10351966873706001</v>
      </c>
      <c r="L210">
        <v>30</v>
      </c>
      <c r="M210">
        <v>3.1055900621118009</v>
      </c>
      <c r="N210">
        <v>966</v>
      </c>
    </row>
    <row r="211" spans="1:14" x14ac:dyDescent="0.2">
      <c r="A211" s="9"/>
      <c r="B211" t="s">
        <v>366</v>
      </c>
      <c r="C211" t="s">
        <v>340</v>
      </c>
      <c r="D211" t="s">
        <v>441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13</v>
      </c>
      <c r="M211">
        <v>1.34575569358178</v>
      </c>
      <c r="N211">
        <v>966</v>
      </c>
    </row>
    <row r="212" spans="1:14" x14ac:dyDescent="0.2">
      <c r="A212" s="9"/>
      <c r="B212" t="s">
        <v>367</v>
      </c>
      <c r="C212" t="s">
        <v>254</v>
      </c>
      <c r="D212" t="s">
        <v>442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2</v>
      </c>
      <c r="K212">
        <v>0.20703933747412009</v>
      </c>
      <c r="L212">
        <v>13</v>
      </c>
      <c r="M212">
        <v>1.34575569358178</v>
      </c>
      <c r="N212">
        <v>966</v>
      </c>
    </row>
    <row r="213" spans="1:14" x14ac:dyDescent="0.2">
      <c r="A213" s="9"/>
      <c r="B213" t="s">
        <v>368</v>
      </c>
      <c r="C213" t="s">
        <v>274</v>
      </c>
      <c r="D213" t="s">
        <v>440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9"/>
      <c r="B214" t="s">
        <v>369</v>
      </c>
      <c r="C214" t="s">
        <v>314</v>
      </c>
      <c r="D214" t="s">
        <v>443</v>
      </c>
      <c r="E214">
        <v>7</v>
      </c>
      <c r="F214">
        <v>0.72463768115942029</v>
      </c>
      <c r="G214">
        <v>43</v>
      </c>
      <c r="H214">
        <v>8</v>
      </c>
      <c r="I214">
        <v>0.82815734989648038</v>
      </c>
      <c r="J214">
        <v>7</v>
      </c>
      <c r="K214">
        <v>0.72463768115942029</v>
      </c>
      <c r="L214">
        <v>105</v>
      </c>
      <c r="M214">
        <v>10.869565217391299</v>
      </c>
      <c r="N214">
        <v>966</v>
      </c>
    </row>
    <row r="215" spans="1:14" x14ac:dyDescent="0.2">
      <c r="A215" s="9"/>
      <c r="B215" t="s">
        <v>370</v>
      </c>
      <c r="C215" t="s">
        <v>297</v>
      </c>
      <c r="D215" t="s">
        <v>443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9"/>
      <c r="B216" t="s">
        <v>371</v>
      </c>
      <c r="C216" t="s">
        <v>372</v>
      </c>
      <c r="D216" t="s">
        <v>440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2</v>
      </c>
      <c r="K216">
        <v>0.20703933747412009</v>
      </c>
      <c r="L216">
        <v>39</v>
      </c>
      <c r="M216">
        <v>4.0372670807453419</v>
      </c>
      <c r="N216">
        <v>966</v>
      </c>
    </row>
    <row r="217" spans="1:14" x14ac:dyDescent="0.2">
      <c r="A217" s="9"/>
      <c r="B217" t="s">
        <v>373</v>
      </c>
      <c r="C217" t="s">
        <v>374</v>
      </c>
      <c r="D217" t="s">
        <v>440</v>
      </c>
      <c r="E217">
        <v>1</v>
      </c>
      <c r="F217">
        <v>0.10351966873706001</v>
      </c>
      <c r="G217">
        <v>156</v>
      </c>
      <c r="H217">
        <v>1</v>
      </c>
      <c r="I217">
        <v>0.10351966873706001</v>
      </c>
      <c r="J217">
        <v>5</v>
      </c>
      <c r="K217">
        <v>0.51759834368530022</v>
      </c>
      <c r="L217">
        <v>106</v>
      </c>
      <c r="M217">
        <v>10.973084886128371</v>
      </c>
      <c r="N217">
        <v>966</v>
      </c>
    </row>
    <row r="218" spans="1:14" x14ac:dyDescent="0.2">
      <c r="A218" s="9"/>
      <c r="B218" t="s">
        <v>375</v>
      </c>
      <c r="C218" t="s">
        <v>290</v>
      </c>
      <c r="D218" t="s">
        <v>441</v>
      </c>
      <c r="E218">
        <v>11</v>
      </c>
      <c r="F218">
        <v>1.1387163561076601</v>
      </c>
      <c r="G218">
        <v>178</v>
      </c>
      <c r="H218">
        <v>18</v>
      </c>
      <c r="I218">
        <v>1.8633540372670809</v>
      </c>
      <c r="J218">
        <v>79</v>
      </c>
      <c r="K218">
        <v>8.1780538302277446</v>
      </c>
      <c r="L218">
        <v>224</v>
      </c>
      <c r="M218">
        <v>23.188405797101449</v>
      </c>
      <c r="N218">
        <v>966</v>
      </c>
    </row>
    <row r="219" spans="1:14" x14ac:dyDescent="0.2">
      <c r="A219" s="9"/>
      <c r="B219" t="s">
        <v>376</v>
      </c>
      <c r="C219" t="s">
        <v>350</v>
      </c>
      <c r="D219" t="s">
        <v>441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2</v>
      </c>
      <c r="K219">
        <v>0.20703933747412009</v>
      </c>
      <c r="L219">
        <v>31</v>
      </c>
      <c r="M219">
        <v>3.2091097308488621</v>
      </c>
      <c r="N219">
        <v>966</v>
      </c>
    </row>
    <row r="220" spans="1:14" x14ac:dyDescent="0.2">
      <c r="A220" s="9"/>
      <c r="B220" t="s">
        <v>377</v>
      </c>
      <c r="C220" t="s">
        <v>325</v>
      </c>
      <c r="D220" t="s">
        <v>440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9"/>
      <c r="B221" t="s">
        <v>378</v>
      </c>
      <c r="C221" t="s">
        <v>271</v>
      </c>
      <c r="D221" t="s">
        <v>440</v>
      </c>
      <c r="E221">
        <v>1</v>
      </c>
      <c r="F221">
        <v>0.10351966873706001</v>
      </c>
      <c r="G221">
        <v>80</v>
      </c>
      <c r="H221">
        <v>1</v>
      </c>
      <c r="I221">
        <v>0.10351966873706001</v>
      </c>
      <c r="J221">
        <v>1</v>
      </c>
      <c r="K221">
        <v>0.10351966873706001</v>
      </c>
      <c r="L221">
        <v>30</v>
      </c>
      <c r="M221">
        <v>3.1055900621118009</v>
      </c>
      <c r="N221">
        <v>966</v>
      </c>
    </row>
    <row r="222" spans="1:14" x14ac:dyDescent="0.2">
      <c r="A222" s="9"/>
      <c r="B222" t="s">
        <v>379</v>
      </c>
      <c r="C222" t="s">
        <v>380</v>
      </c>
      <c r="D222" t="s">
        <v>443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9"/>
      <c r="B223" t="s">
        <v>381</v>
      </c>
      <c r="C223" t="s">
        <v>271</v>
      </c>
      <c r="D223" t="s">
        <v>440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9"/>
      <c r="B224" t="s">
        <v>382</v>
      </c>
      <c r="C224" t="s">
        <v>304</v>
      </c>
      <c r="D224" t="s">
        <v>443</v>
      </c>
      <c r="E224">
        <v>1</v>
      </c>
      <c r="F224">
        <v>0.10351966873706001</v>
      </c>
      <c r="G224">
        <v>44</v>
      </c>
      <c r="H224">
        <v>2</v>
      </c>
      <c r="I224">
        <v>0.20703933747412009</v>
      </c>
      <c r="J224">
        <v>2</v>
      </c>
      <c r="K224">
        <v>0.20703933747412009</v>
      </c>
      <c r="L224">
        <v>31</v>
      </c>
      <c r="M224">
        <v>3.2091097308488621</v>
      </c>
      <c r="N224">
        <v>966</v>
      </c>
    </row>
    <row r="225" spans="1:14" x14ac:dyDescent="0.2">
      <c r="A225" s="9"/>
      <c r="B225" t="s">
        <v>383</v>
      </c>
      <c r="C225" t="s">
        <v>295</v>
      </c>
      <c r="D225" t="s">
        <v>440</v>
      </c>
      <c r="E225">
        <v>3</v>
      </c>
      <c r="F225">
        <v>0.3105590062111801</v>
      </c>
      <c r="G225">
        <v>220</v>
      </c>
      <c r="H225">
        <v>4</v>
      </c>
      <c r="I225">
        <v>0.41407867494824019</v>
      </c>
      <c r="J225">
        <v>4</v>
      </c>
      <c r="K225">
        <v>0.41407867494824019</v>
      </c>
      <c r="L225">
        <v>30</v>
      </c>
      <c r="M225">
        <v>3.1055900621118009</v>
      </c>
      <c r="N225">
        <v>966</v>
      </c>
    </row>
    <row r="226" spans="1:14" x14ac:dyDescent="0.2">
      <c r="A226" s="9"/>
      <c r="B226" t="s">
        <v>384</v>
      </c>
      <c r="C226" t="s">
        <v>282</v>
      </c>
      <c r="D226" t="s">
        <v>441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9"/>
      <c r="B227" t="s">
        <v>385</v>
      </c>
      <c r="C227" t="s">
        <v>386</v>
      </c>
      <c r="D227" t="s">
        <v>440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3</v>
      </c>
      <c r="K227">
        <v>0.3105590062111801</v>
      </c>
      <c r="L227">
        <v>39</v>
      </c>
      <c r="M227">
        <v>4.0372670807453419</v>
      </c>
      <c r="N227">
        <v>966</v>
      </c>
    </row>
    <row r="228" spans="1:14" x14ac:dyDescent="0.2">
      <c r="A228" s="9"/>
      <c r="B228" t="s">
        <v>387</v>
      </c>
      <c r="C228" t="s">
        <v>352</v>
      </c>
      <c r="D228" t="s">
        <v>443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9"/>
      <c r="B229" t="s">
        <v>388</v>
      </c>
      <c r="C229" t="s">
        <v>292</v>
      </c>
      <c r="D229" t="s">
        <v>441</v>
      </c>
      <c r="E229">
        <v>43</v>
      </c>
      <c r="F229">
        <v>4.4513457556935814</v>
      </c>
      <c r="G229">
        <v>134</v>
      </c>
      <c r="H229">
        <v>52</v>
      </c>
      <c r="I229">
        <v>5.383022774327122</v>
      </c>
      <c r="J229">
        <v>38</v>
      </c>
      <c r="K229">
        <v>3.933747412008282</v>
      </c>
      <c r="L229">
        <v>62</v>
      </c>
      <c r="M229">
        <v>6.4182194616977233</v>
      </c>
      <c r="N229">
        <v>966</v>
      </c>
    </row>
    <row r="230" spans="1:14" x14ac:dyDescent="0.2">
      <c r="A230" s="9"/>
      <c r="B230" t="s">
        <v>389</v>
      </c>
      <c r="C230" t="s">
        <v>250</v>
      </c>
      <c r="D230" t="s">
        <v>440</v>
      </c>
      <c r="E230">
        <v>1</v>
      </c>
      <c r="F230">
        <v>0.10351966873706001</v>
      </c>
      <c r="G230">
        <v>36</v>
      </c>
      <c r="H230">
        <v>1</v>
      </c>
      <c r="I230">
        <v>0.10351966873706001</v>
      </c>
      <c r="J230">
        <v>1</v>
      </c>
      <c r="K230">
        <v>0.10351966873706001</v>
      </c>
      <c r="L230">
        <v>30</v>
      </c>
      <c r="M230">
        <v>3.1055900621118009</v>
      </c>
      <c r="N230">
        <v>966</v>
      </c>
    </row>
    <row r="231" spans="1:14" x14ac:dyDescent="0.2">
      <c r="A231" s="9"/>
      <c r="B231" t="s">
        <v>390</v>
      </c>
      <c r="C231" t="s">
        <v>391</v>
      </c>
      <c r="D231" t="s">
        <v>441</v>
      </c>
      <c r="E231">
        <v>1</v>
      </c>
      <c r="F231">
        <v>0.10351966873706001</v>
      </c>
      <c r="G231">
        <v>220</v>
      </c>
      <c r="H231">
        <v>1</v>
      </c>
      <c r="I231">
        <v>0.10351966873706001</v>
      </c>
      <c r="J231">
        <v>1</v>
      </c>
      <c r="K231">
        <v>0.10351966873706001</v>
      </c>
      <c r="L231">
        <v>62</v>
      </c>
      <c r="M231">
        <v>6.4182194616977233</v>
      </c>
      <c r="N231">
        <v>966</v>
      </c>
    </row>
    <row r="232" spans="1:14" x14ac:dyDescent="0.2">
      <c r="A232" s="9" t="s">
        <v>392</v>
      </c>
      <c r="B232" t="s">
        <v>393</v>
      </c>
      <c r="C232" t="s">
        <v>394</v>
      </c>
      <c r="D232" t="s">
        <v>440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9"/>
      <c r="B233" t="s">
        <v>395</v>
      </c>
      <c r="C233" t="s">
        <v>396</v>
      </c>
      <c r="D233" t="s">
        <v>440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9"/>
      <c r="B234" t="s">
        <v>397</v>
      </c>
      <c r="C234" t="s">
        <v>398</v>
      </c>
      <c r="D234" t="s">
        <v>443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9"/>
      <c r="B235" t="s">
        <v>399</v>
      </c>
      <c r="C235" t="s">
        <v>400</v>
      </c>
      <c r="D235" t="s">
        <v>442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9"/>
      <c r="B236" t="s">
        <v>401</v>
      </c>
      <c r="C236" t="s">
        <v>402</v>
      </c>
      <c r="D236" t="s">
        <v>443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9"/>
      <c r="B237" t="s">
        <v>403</v>
      </c>
      <c r="C237" t="s">
        <v>404</v>
      </c>
      <c r="D237" t="s">
        <v>440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9"/>
      <c r="B238" t="s">
        <v>405</v>
      </c>
      <c r="C238" t="s">
        <v>406</v>
      </c>
      <c r="D238" t="s">
        <v>442</v>
      </c>
      <c r="E238">
        <v>2</v>
      </c>
      <c r="F238">
        <v>8.6281276962899056E-2</v>
      </c>
      <c r="G238">
        <v>119</v>
      </c>
      <c r="H238">
        <v>4</v>
      </c>
      <c r="I238">
        <v>0.17256255392579811</v>
      </c>
      <c r="J238">
        <v>4</v>
      </c>
      <c r="K238">
        <v>0.17256255392579811</v>
      </c>
      <c r="L238">
        <v>1237</v>
      </c>
      <c r="M238">
        <v>53.364969801553073</v>
      </c>
      <c r="N238">
        <v>2318</v>
      </c>
    </row>
    <row r="239" spans="1:14" x14ac:dyDescent="0.2">
      <c r="A239" s="9"/>
      <c r="B239" t="s">
        <v>407</v>
      </c>
      <c r="C239" t="s">
        <v>394</v>
      </c>
      <c r="D239" t="s">
        <v>440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9"/>
      <c r="B240" t="s">
        <v>408</v>
      </c>
      <c r="C240" t="s">
        <v>409</v>
      </c>
      <c r="D240" t="s">
        <v>440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9"/>
      <c r="B241" t="s">
        <v>410</v>
      </c>
      <c r="C241" t="s">
        <v>411</v>
      </c>
      <c r="D241" t="s">
        <v>440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9"/>
      <c r="B242" t="s">
        <v>412</v>
      </c>
      <c r="C242" t="s">
        <v>413</v>
      </c>
      <c r="D242" t="s">
        <v>440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9"/>
      <c r="B243" t="s">
        <v>414</v>
      </c>
      <c r="C243" t="s">
        <v>415</v>
      </c>
      <c r="D243" t="s">
        <v>440</v>
      </c>
      <c r="E243">
        <v>3</v>
      </c>
      <c r="F243">
        <v>0.12975778546712799</v>
      </c>
      <c r="G243">
        <v>0</v>
      </c>
      <c r="H243">
        <v>3</v>
      </c>
      <c r="I243">
        <v>0.12975778546712799</v>
      </c>
      <c r="J243">
        <v>3</v>
      </c>
      <c r="K243">
        <v>0.12975778546712799</v>
      </c>
      <c r="L243">
        <v>10</v>
      </c>
      <c r="M243">
        <v>0.43252595155709339</v>
      </c>
      <c r="N243">
        <v>2312</v>
      </c>
    </row>
    <row r="244" spans="1:14" x14ac:dyDescent="0.2">
      <c r="A244" s="9"/>
      <c r="B244" t="s">
        <v>416</v>
      </c>
      <c r="C244" t="s">
        <v>413</v>
      </c>
      <c r="D244" t="s">
        <v>440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9"/>
      <c r="B245" t="s">
        <v>417</v>
      </c>
      <c r="C245" t="s">
        <v>418</v>
      </c>
      <c r="D245" t="s">
        <v>442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9"/>
      <c r="B246" t="s">
        <v>419</v>
      </c>
      <c r="C246" t="s">
        <v>396</v>
      </c>
      <c r="D246" t="s">
        <v>440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9"/>
      <c r="B247" t="s">
        <v>420</v>
      </c>
      <c r="C247" t="s">
        <v>421</v>
      </c>
      <c r="D247" t="s">
        <v>441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9"/>
      <c r="B248" t="s">
        <v>422</v>
      </c>
      <c r="C248" t="s">
        <v>411</v>
      </c>
      <c r="D248" t="s">
        <v>440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9"/>
      <c r="B249" t="s">
        <v>423</v>
      </c>
      <c r="C249" t="s">
        <v>424</v>
      </c>
      <c r="D249" t="s">
        <v>440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9"/>
      <c r="B250" t="s">
        <v>425</v>
      </c>
      <c r="C250" t="s">
        <v>426</v>
      </c>
      <c r="D250" t="s">
        <v>440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9"/>
      <c r="B251" t="s">
        <v>427</v>
      </c>
      <c r="C251" t="s">
        <v>400</v>
      </c>
      <c r="D251" t="s">
        <v>442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9"/>
      <c r="B252" t="s">
        <v>428</v>
      </c>
      <c r="C252" t="s">
        <v>424</v>
      </c>
      <c r="D252" t="s">
        <v>440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9"/>
      <c r="B253" t="s">
        <v>429</v>
      </c>
      <c r="C253" t="s">
        <v>430</v>
      </c>
      <c r="D253" t="s">
        <v>442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9"/>
      <c r="B254" t="s">
        <v>431</v>
      </c>
      <c r="C254" t="s">
        <v>432</v>
      </c>
      <c r="D254" s="12" t="s">
        <v>443</v>
      </c>
      <c r="E254">
        <v>32</v>
      </c>
      <c r="F254">
        <v>1.3710368466152529</v>
      </c>
      <c r="G254">
        <v>34</v>
      </c>
      <c r="H254">
        <v>47</v>
      </c>
      <c r="I254">
        <v>2.0137103684661519</v>
      </c>
      <c r="J254">
        <v>47</v>
      </c>
      <c r="K254">
        <v>2.0137103684661519</v>
      </c>
      <c r="L254">
        <v>134</v>
      </c>
      <c r="M254">
        <v>5.7412167952013711</v>
      </c>
      <c r="N254">
        <v>2334</v>
      </c>
    </row>
    <row r="255" spans="1:14" x14ac:dyDescent="0.2">
      <c r="A255" s="9"/>
      <c r="B255" t="s">
        <v>433</v>
      </c>
      <c r="C255" t="s">
        <v>434</v>
      </c>
      <c r="D255" t="s">
        <v>442</v>
      </c>
      <c r="E255">
        <v>1</v>
      </c>
      <c r="F255">
        <v>4.2863266180882979E-2</v>
      </c>
      <c r="G255">
        <v>43</v>
      </c>
      <c r="H255">
        <v>2</v>
      </c>
      <c r="I255">
        <v>8.5726532361765959E-2</v>
      </c>
      <c r="J255">
        <v>2</v>
      </c>
      <c r="K255">
        <v>8.5726532361765959E-2</v>
      </c>
      <c r="L255">
        <v>169</v>
      </c>
      <c r="M255">
        <v>7.243891984569224</v>
      </c>
      <c r="N255">
        <v>2333</v>
      </c>
    </row>
    <row r="256" spans="1:14" x14ac:dyDescent="0.2">
      <c r="A256" s="9"/>
      <c r="B256" t="s">
        <v>435</v>
      </c>
      <c r="C256" t="s">
        <v>436</v>
      </c>
      <c r="D256" t="s">
        <v>443</v>
      </c>
      <c r="E256">
        <v>1</v>
      </c>
      <c r="F256">
        <v>4.3233895373973187E-2</v>
      </c>
      <c r="G256">
        <v>24</v>
      </c>
      <c r="H256">
        <v>2</v>
      </c>
      <c r="I256">
        <v>8.6467790747946388E-2</v>
      </c>
      <c r="J256">
        <v>2</v>
      </c>
      <c r="K256">
        <v>8.6467790747946388E-2</v>
      </c>
      <c r="L256">
        <v>68</v>
      </c>
      <c r="M256">
        <v>2.939904885430177</v>
      </c>
      <c r="N256">
        <v>2313</v>
      </c>
    </row>
    <row r="257" spans="1:14" x14ac:dyDescent="0.2">
      <c r="A257" s="9"/>
      <c r="B257" t="s">
        <v>437</v>
      </c>
      <c r="C257" t="s">
        <v>438</v>
      </c>
      <c r="D257" t="s">
        <v>442</v>
      </c>
      <c r="E257">
        <v>3</v>
      </c>
      <c r="F257">
        <v>0.12858979854264899</v>
      </c>
      <c r="G257">
        <v>31</v>
      </c>
      <c r="H257">
        <v>3</v>
      </c>
      <c r="I257">
        <v>0.12858979854264899</v>
      </c>
      <c r="J257">
        <v>3</v>
      </c>
      <c r="K257">
        <v>0.12858979854264899</v>
      </c>
      <c r="L257">
        <v>169</v>
      </c>
      <c r="M257">
        <v>7.243891984569224</v>
      </c>
      <c r="N257">
        <v>2333</v>
      </c>
    </row>
    <row r="258" spans="1:14" x14ac:dyDescent="0.2">
      <c r="A258" s="9"/>
      <c r="B258" t="s">
        <v>439</v>
      </c>
      <c r="C258" t="s">
        <v>418</v>
      </c>
      <c r="D258" t="s">
        <v>442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  <row r="259" spans="1:14" x14ac:dyDescent="0.2">
      <c r="D259" s="12"/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F548-2F71-2E4A-9127-59B88FFDD9B8}">
  <dimension ref="A1:X259"/>
  <sheetViews>
    <sheetView workbookViewId="0">
      <selection activeCell="S1" sqref="S1:X6"/>
    </sheetView>
  </sheetViews>
  <sheetFormatPr baseColWidth="10" defaultColWidth="8.83203125" defaultRowHeight="16" x14ac:dyDescent="0.2"/>
  <cols>
    <col min="1" max="1" width="17.5" customWidth="1"/>
    <col min="4" max="4" width="18.6640625" customWidth="1"/>
  </cols>
  <sheetData>
    <row r="1" spans="1:24" x14ac:dyDescent="0.2">
      <c r="A1" s="7" t="s">
        <v>0</v>
      </c>
      <c r="B1" s="8" t="s">
        <v>1</v>
      </c>
      <c r="C1" s="8" t="s">
        <v>2</v>
      </c>
      <c r="D1" s="11" t="s">
        <v>445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9</v>
      </c>
    </row>
    <row r="2" spans="1:24" x14ac:dyDescent="0.2">
      <c r="A2" s="9" t="s">
        <v>18</v>
      </c>
      <c r="B2" t="s">
        <v>19</v>
      </c>
      <c r="C2" t="s">
        <v>20</v>
      </c>
      <c r="D2" t="s">
        <v>440</v>
      </c>
      <c r="E2">
        <v>11</v>
      </c>
      <c r="F2">
        <v>13.92405063291139</v>
      </c>
      <c r="G2">
        <v>27</v>
      </c>
      <c r="H2">
        <v>17</v>
      </c>
      <c r="I2">
        <v>21.518987341772149</v>
      </c>
      <c r="J2">
        <v>19</v>
      </c>
      <c r="K2">
        <v>24.050632911392409</v>
      </c>
      <c r="L2">
        <v>22</v>
      </c>
      <c r="M2">
        <v>27.84810126582278</v>
      </c>
      <c r="N2">
        <v>79</v>
      </c>
      <c r="S2" s="4" t="s">
        <v>25</v>
      </c>
      <c r="T2" s="5">
        <f>COUNTIFS($D$2:$D$258, "*assign*")</f>
        <v>73</v>
      </c>
      <c r="U2" s="6">
        <f>AVERAGEIF($D$2:$D$258,"*assign*", $E$2:$E$263)</f>
        <v>4.2876712328767121</v>
      </c>
      <c r="V2" s="6">
        <f>AVERAGEIF($D$2:$D$258,"*assign*", $F$2:$F$263)</f>
        <v>1.6971988332990002</v>
      </c>
      <c r="W2" s="6">
        <f>AVERAGEIF($D$2:$D$258,"*assign*", $J$2:$J$263)</f>
        <v>9.0547945205479454</v>
      </c>
      <c r="X2" s="6">
        <f>AVERAGEIF($D$2:$D$258,"*assign*", $K$2:$K$263)</f>
        <v>3.0074871119856152</v>
      </c>
    </row>
    <row r="3" spans="1:24" x14ac:dyDescent="0.2">
      <c r="A3" s="9"/>
      <c r="B3" t="s">
        <v>21</v>
      </c>
      <c r="C3" t="s">
        <v>22</v>
      </c>
      <c r="D3" t="s">
        <v>441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12</v>
      </c>
      <c r="K3">
        <v>15.789473684210529</v>
      </c>
      <c r="L3">
        <v>63</v>
      </c>
      <c r="M3">
        <v>82.89473684210526</v>
      </c>
      <c r="N3">
        <v>76</v>
      </c>
      <c r="S3" s="4" t="s">
        <v>446</v>
      </c>
      <c r="T3" s="5">
        <f>COUNTIFS($D$2:$D$258, "*con*")</f>
        <v>109</v>
      </c>
      <c r="U3" s="6">
        <f>AVERAGEIF($D$2:$D$258,"*con*", $E$2:$E$263)</f>
        <v>6.0458715596330279</v>
      </c>
      <c r="V3" s="6">
        <f>AVERAGEIF($D$2:$D$258,"*con*", $F$2:$F$263)</f>
        <v>2.8795369894626397</v>
      </c>
      <c r="W3" s="6">
        <f>AVERAGEIF($D$2:$D$258,"con*", $J$2:$J$263)</f>
        <v>8.2018348623853203</v>
      </c>
      <c r="X3" s="6">
        <f>AVERAGEIF($D$2:$D$258,"*con*", $K$2:$K$263)</f>
        <v>3.3291908437440862</v>
      </c>
    </row>
    <row r="4" spans="1:24" x14ac:dyDescent="0.2">
      <c r="A4" s="9"/>
      <c r="B4" t="s">
        <v>23</v>
      </c>
      <c r="C4" t="s">
        <v>24</v>
      </c>
      <c r="D4" t="s">
        <v>441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S4" s="4" t="s">
        <v>447</v>
      </c>
      <c r="T4" s="5">
        <f>COUNTIFS($D$2:$D$258, "*loop*")</f>
        <v>12</v>
      </c>
      <c r="U4" s="6">
        <f>AVERAGEIF($D$2:$D$258,"*loop*", $E$2:$E$263)</f>
        <v>9.8333333333333339</v>
      </c>
      <c r="V4" s="6">
        <f>AVERAGEIF($D$2:$D$258,"*loop*", $F$2:$F$263)</f>
        <v>3.3090083752494173</v>
      </c>
      <c r="W4" s="6">
        <f>AVERAGEIF($D$2:$D$258,"*loop*", $J$2:$J$263)</f>
        <v>10.25</v>
      </c>
      <c r="X4" s="6">
        <f>AVERAGEIF($D$2:$D$258,"*loop*", $K$2:$K$263)</f>
        <v>3.8493489313172531</v>
      </c>
    </row>
    <row r="5" spans="1:24" x14ac:dyDescent="0.2">
      <c r="A5" s="9"/>
      <c r="B5" t="s">
        <v>26</v>
      </c>
      <c r="C5" t="s">
        <v>27</v>
      </c>
      <c r="D5" t="s">
        <v>440</v>
      </c>
      <c r="E5">
        <v>6</v>
      </c>
      <c r="F5">
        <v>7.8947368421052628</v>
      </c>
      <c r="G5">
        <v>38</v>
      </c>
      <c r="H5">
        <v>7</v>
      </c>
      <c r="I5">
        <v>9.2105263157894726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S5" s="4" t="s">
        <v>448</v>
      </c>
      <c r="T5" s="5">
        <f>COUNTIFS($D$2:$D$258, "*method*")</f>
        <v>28</v>
      </c>
      <c r="U5" s="6">
        <f>AVERAGEIF($D$2:$D$258,"*method*", $E$2:$E$263)</f>
        <v>11.75</v>
      </c>
      <c r="V5" s="6">
        <f>AVERAGEIF($D$2:$D$258,"*method*", $F$2:$F$263)</f>
        <v>2.3433446866823524</v>
      </c>
      <c r="W5" s="6">
        <f>AVERAGEIF($D$2:$D$258,"*method*", $J$2:$J$263)</f>
        <v>24.035714285714285</v>
      </c>
      <c r="X5" s="6">
        <f>AVERAGEIF($D$2:$D$258,"*method*", $K$2:$K$263)</f>
        <v>6.5289806469757563</v>
      </c>
    </row>
    <row r="6" spans="1:24" x14ac:dyDescent="0.2">
      <c r="A6" s="9"/>
      <c r="B6" t="s">
        <v>28</v>
      </c>
      <c r="C6" t="s">
        <v>29</v>
      </c>
      <c r="D6" t="s">
        <v>440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3</v>
      </c>
      <c r="K6">
        <v>3.947368421052631</v>
      </c>
      <c r="L6">
        <v>23</v>
      </c>
      <c r="M6">
        <v>30.263157894736839</v>
      </c>
      <c r="N6">
        <v>76</v>
      </c>
      <c r="S6" s="4" t="s">
        <v>449</v>
      </c>
      <c r="T6" s="5">
        <f>COUNTIFS($D$2:$D$258, "*ret*")</f>
        <v>35</v>
      </c>
      <c r="U6" s="6">
        <f>AVERAGEIF($D$2:$D$258,"*ret*", $E$2:$E$263)</f>
        <v>14.114285714285714</v>
      </c>
      <c r="V6" s="6">
        <f>AVERAGEIF($D$2:$D$258,"*ret*", $F$2:$F$263)</f>
        <v>3.0738870424332996</v>
      </c>
      <c r="W6" s="6">
        <f>AVERAGEIF($D$2:$D$258,"*ret*", $J$2:$J$263)</f>
        <v>10.742857142857142</v>
      </c>
      <c r="X6" s="6">
        <f>AVERAGEIF($D$2:$D$258,"*ret*", $K$2:$K$263)</f>
        <v>2.2195701430218544</v>
      </c>
    </row>
    <row r="7" spans="1:24" x14ac:dyDescent="0.2">
      <c r="A7" s="9"/>
      <c r="B7" t="s">
        <v>30</v>
      </c>
      <c r="C7" t="s">
        <v>31</v>
      </c>
      <c r="D7" t="s">
        <v>440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</row>
    <row r="8" spans="1:24" x14ac:dyDescent="0.2">
      <c r="A8" s="9"/>
      <c r="B8" t="s">
        <v>32</v>
      </c>
      <c r="C8" t="s">
        <v>33</v>
      </c>
      <c r="D8" t="s">
        <v>440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7</v>
      </c>
      <c r="K8">
        <v>9.2105263157894726</v>
      </c>
      <c r="L8">
        <v>23</v>
      </c>
      <c r="M8">
        <v>30.263157894736839</v>
      </c>
      <c r="N8">
        <v>76</v>
      </c>
    </row>
    <row r="9" spans="1:24" x14ac:dyDescent="0.2">
      <c r="A9" s="9"/>
      <c r="B9" t="s">
        <v>34</v>
      </c>
      <c r="C9" t="s">
        <v>35</v>
      </c>
      <c r="D9" t="s">
        <v>440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4" x14ac:dyDescent="0.2">
      <c r="A10" s="9"/>
      <c r="B10" t="s">
        <v>36</v>
      </c>
      <c r="C10" t="s">
        <v>35</v>
      </c>
      <c r="D10" t="s">
        <v>440</v>
      </c>
      <c r="E10">
        <v>9</v>
      </c>
      <c r="F10">
        <v>11.39240506329114</v>
      </c>
      <c r="G10">
        <v>24</v>
      </c>
      <c r="H10">
        <v>11</v>
      </c>
      <c r="I10">
        <v>13.92405063291139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4" x14ac:dyDescent="0.2">
      <c r="A11" s="9"/>
      <c r="B11" t="s">
        <v>37</v>
      </c>
      <c r="C11" t="s">
        <v>38</v>
      </c>
      <c r="D11" t="s">
        <v>440</v>
      </c>
      <c r="E11">
        <v>4</v>
      </c>
      <c r="F11">
        <v>5.0632911392405067</v>
      </c>
      <c r="G11">
        <v>33</v>
      </c>
      <c r="H11">
        <v>1</v>
      </c>
      <c r="I11">
        <v>1.2658227848101271</v>
      </c>
      <c r="J11">
        <v>3</v>
      </c>
      <c r="K11">
        <v>3.79746835443038</v>
      </c>
      <c r="L11">
        <v>22</v>
      </c>
      <c r="M11">
        <v>27.84810126582278</v>
      </c>
      <c r="N11">
        <v>79</v>
      </c>
    </row>
    <row r="12" spans="1:24" x14ac:dyDescent="0.2">
      <c r="A12" s="9"/>
      <c r="B12" t="s">
        <v>39</v>
      </c>
      <c r="C12" t="s">
        <v>40</v>
      </c>
      <c r="D12" t="s">
        <v>441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47</v>
      </c>
      <c r="M12">
        <v>61.842105263157897</v>
      </c>
      <c r="N12">
        <v>76</v>
      </c>
    </row>
    <row r="13" spans="1:24" x14ac:dyDescent="0.2">
      <c r="A13" s="9"/>
      <c r="B13" t="s">
        <v>41</v>
      </c>
      <c r="C13" t="s">
        <v>33</v>
      </c>
      <c r="D13" t="s">
        <v>440</v>
      </c>
      <c r="E13">
        <v>7</v>
      </c>
      <c r="F13">
        <v>9.2105263157894726</v>
      </c>
      <c r="G13">
        <v>36</v>
      </c>
      <c r="H13">
        <v>9</v>
      </c>
      <c r="I13">
        <v>11.84210526315789</v>
      </c>
      <c r="J13">
        <v>7</v>
      </c>
      <c r="K13">
        <v>9.2105263157894726</v>
      </c>
      <c r="L13">
        <v>23</v>
      </c>
      <c r="M13">
        <v>30.263157894736839</v>
      </c>
      <c r="N13">
        <v>76</v>
      </c>
    </row>
    <row r="14" spans="1:24" x14ac:dyDescent="0.2">
      <c r="A14" s="9"/>
      <c r="B14" t="s">
        <v>42</v>
      </c>
      <c r="C14" t="s">
        <v>43</v>
      </c>
      <c r="D14" t="s">
        <v>440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3</v>
      </c>
      <c r="K14">
        <v>3.947368421052631</v>
      </c>
      <c r="L14">
        <v>23</v>
      </c>
      <c r="M14">
        <v>30.263157894736839</v>
      </c>
      <c r="N14">
        <v>76</v>
      </c>
    </row>
    <row r="15" spans="1:24" x14ac:dyDescent="0.2">
      <c r="A15" s="9"/>
      <c r="B15" t="s">
        <v>44</v>
      </c>
      <c r="C15" t="s">
        <v>45</v>
      </c>
      <c r="D15" t="s">
        <v>441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5</v>
      </c>
      <c r="K15">
        <v>6.5789473684210522</v>
      </c>
      <c r="L15">
        <v>40</v>
      </c>
      <c r="M15">
        <v>52.631578947368418</v>
      </c>
      <c r="N15">
        <v>76</v>
      </c>
    </row>
    <row r="16" spans="1:24" x14ac:dyDescent="0.2">
      <c r="A16" s="9"/>
      <c r="B16" t="s">
        <v>46</v>
      </c>
      <c r="C16" t="s">
        <v>29</v>
      </c>
      <c r="D16" t="s">
        <v>440</v>
      </c>
      <c r="E16">
        <v>5</v>
      </c>
      <c r="F16">
        <v>6.5789473684210522</v>
      </c>
      <c r="G16">
        <v>25</v>
      </c>
      <c r="H16">
        <v>6</v>
      </c>
      <c r="I16">
        <v>7.8947368421052628</v>
      </c>
      <c r="J16">
        <v>3</v>
      </c>
      <c r="K16">
        <v>3.947368421052631</v>
      </c>
      <c r="L16">
        <v>23</v>
      </c>
      <c r="M16">
        <v>30.263157894736839</v>
      </c>
      <c r="N16">
        <v>76</v>
      </c>
    </row>
    <row r="17" spans="1:14" x14ac:dyDescent="0.2">
      <c r="A17" s="9"/>
      <c r="B17" t="s">
        <v>47</v>
      </c>
      <c r="C17" t="s">
        <v>48</v>
      </c>
      <c r="D17" t="s">
        <v>441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26</v>
      </c>
      <c r="M17">
        <v>34.210526315789473</v>
      </c>
      <c r="N17">
        <v>76</v>
      </c>
    </row>
    <row r="18" spans="1:14" x14ac:dyDescent="0.2">
      <c r="A18" s="9"/>
      <c r="B18" t="s">
        <v>49</v>
      </c>
      <c r="C18" t="s">
        <v>50</v>
      </c>
      <c r="D18" t="s">
        <v>442</v>
      </c>
      <c r="E18">
        <v>1</v>
      </c>
      <c r="F18">
        <v>1.31578947368421</v>
      </c>
      <c r="G18">
        <v>11</v>
      </c>
      <c r="H18">
        <v>1</v>
      </c>
      <c r="I18">
        <v>1.31578947368421</v>
      </c>
      <c r="J18">
        <v>1</v>
      </c>
      <c r="K18">
        <v>1.31578947368421</v>
      </c>
      <c r="L18">
        <v>11</v>
      </c>
      <c r="M18">
        <v>14.47368421052632</v>
      </c>
      <c r="N18">
        <v>76</v>
      </c>
    </row>
    <row r="19" spans="1:14" x14ac:dyDescent="0.2">
      <c r="A19" s="9"/>
      <c r="B19" t="s">
        <v>51</v>
      </c>
      <c r="C19" t="s">
        <v>52</v>
      </c>
      <c r="D19" t="s">
        <v>442</v>
      </c>
      <c r="E19">
        <v>1</v>
      </c>
      <c r="F19">
        <v>1.31578947368421</v>
      </c>
      <c r="G19">
        <v>5</v>
      </c>
      <c r="H19">
        <v>1</v>
      </c>
      <c r="I19">
        <v>1.31578947368421</v>
      </c>
      <c r="J19">
        <v>1</v>
      </c>
      <c r="K19">
        <v>1.31578947368421</v>
      </c>
      <c r="L19">
        <v>2</v>
      </c>
      <c r="M19">
        <v>2.6315789473684208</v>
      </c>
      <c r="N19">
        <v>76</v>
      </c>
    </row>
    <row r="20" spans="1:14" x14ac:dyDescent="0.2">
      <c r="A20" s="9"/>
      <c r="B20" t="s">
        <v>53</v>
      </c>
      <c r="C20" t="s">
        <v>52</v>
      </c>
      <c r="D20" t="s">
        <v>442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9"/>
      <c r="B21" t="s">
        <v>54</v>
      </c>
      <c r="C21" t="s">
        <v>45</v>
      </c>
      <c r="D21" t="s">
        <v>441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6</v>
      </c>
      <c r="K21">
        <v>7.8947368421052628</v>
      </c>
      <c r="L21">
        <v>65</v>
      </c>
      <c r="M21">
        <v>85.526315789473685</v>
      </c>
      <c r="N21">
        <v>76</v>
      </c>
    </row>
    <row r="22" spans="1:14" x14ac:dyDescent="0.2">
      <c r="A22" s="9"/>
      <c r="B22" t="s">
        <v>55</v>
      </c>
      <c r="C22" t="s">
        <v>52</v>
      </c>
      <c r="D22" t="s">
        <v>441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9"/>
      <c r="B23" t="s">
        <v>56</v>
      </c>
      <c r="C23" t="s">
        <v>40</v>
      </c>
      <c r="D23" t="s">
        <v>441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47</v>
      </c>
      <c r="M23">
        <v>61.842105263157897</v>
      </c>
      <c r="N23">
        <v>76</v>
      </c>
    </row>
    <row r="24" spans="1:14" x14ac:dyDescent="0.2">
      <c r="A24" s="9"/>
      <c r="B24" t="s">
        <v>57</v>
      </c>
      <c r="C24" t="s">
        <v>31</v>
      </c>
      <c r="D24" t="s">
        <v>440</v>
      </c>
      <c r="E24">
        <v>5</v>
      </c>
      <c r="F24">
        <v>6.5789473684210522</v>
      </c>
      <c r="G24">
        <v>23</v>
      </c>
      <c r="H24">
        <v>6</v>
      </c>
      <c r="I24">
        <v>7.8947368421052628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9"/>
      <c r="B25" t="s">
        <v>58</v>
      </c>
      <c r="C25" t="s">
        <v>59</v>
      </c>
      <c r="D25" t="s">
        <v>441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9"/>
      <c r="B26" t="s">
        <v>60</v>
      </c>
      <c r="C26" t="s">
        <v>61</v>
      </c>
      <c r="D26" t="s">
        <v>440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6</v>
      </c>
      <c r="K26">
        <v>7.8947368421052628</v>
      </c>
      <c r="L26">
        <v>40</v>
      </c>
      <c r="M26">
        <v>52.631578947368418</v>
      </c>
      <c r="N26">
        <v>76</v>
      </c>
    </row>
    <row r="27" spans="1:14" x14ac:dyDescent="0.2">
      <c r="A27" s="9"/>
      <c r="B27" t="s">
        <v>62</v>
      </c>
      <c r="C27" t="s">
        <v>59</v>
      </c>
      <c r="D27" t="s">
        <v>441</v>
      </c>
      <c r="E27">
        <v>5</v>
      </c>
      <c r="F27">
        <v>6.5789473684210522</v>
      </c>
      <c r="G27">
        <v>12</v>
      </c>
      <c r="H27">
        <v>6</v>
      </c>
      <c r="I27">
        <v>7.8947368421052628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9"/>
      <c r="B28" t="s">
        <v>63</v>
      </c>
      <c r="C28" t="s">
        <v>64</v>
      </c>
      <c r="D28" t="s">
        <v>440</v>
      </c>
      <c r="E28">
        <v>4</v>
      </c>
      <c r="F28">
        <v>5.2631578947368416</v>
      </c>
      <c r="G28">
        <v>0</v>
      </c>
      <c r="H28">
        <v>4</v>
      </c>
      <c r="I28">
        <v>5.2631578947368416</v>
      </c>
      <c r="J28">
        <v>6</v>
      </c>
      <c r="K28">
        <v>7.8947368421052628</v>
      </c>
      <c r="L28">
        <v>40</v>
      </c>
      <c r="M28">
        <v>52.631578947368418</v>
      </c>
      <c r="N28">
        <v>76</v>
      </c>
    </row>
    <row r="29" spans="1:14" x14ac:dyDescent="0.2">
      <c r="A29" s="9"/>
      <c r="B29" t="s">
        <v>65</v>
      </c>
      <c r="C29" t="s">
        <v>43</v>
      </c>
      <c r="D29" t="s">
        <v>440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9"/>
      <c r="B30" t="s">
        <v>66</v>
      </c>
      <c r="C30" t="s">
        <v>67</v>
      </c>
      <c r="D30" t="s">
        <v>440</v>
      </c>
      <c r="E30">
        <v>3</v>
      </c>
      <c r="F30">
        <v>3.79746835443038</v>
      </c>
      <c r="G30">
        <v>38</v>
      </c>
      <c r="H30">
        <v>3</v>
      </c>
      <c r="I30">
        <v>3.79746835443038</v>
      </c>
      <c r="J30">
        <v>4</v>
      </c>
      <c r="K30">
        <v>5.0632911392405067</v>
      </c>
      <c r="L30">
        <v>22</v>
      </c>
      <c r="M30">
        <v>27.84810126582278</v>
      </c>
      <c r="N30">
        <v>79</v>
      </c>
    </row>
    <row r="31" spans="1:14" x14ac:dyDescent="0.2">
      <c r="A31" s="9"/>
      <c r="B31" t="s">
        <v>68</v>
      </c>
      <c r="C31" t="s">
        <v>22</v>
      </c>
      <c r="D31" t="s">
        <v>441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19</v>
      </c>
      <c r="K31">
        <v>25</v>
      </c>
      <c r="L31">
        <v>63</v>
      </c>
      <c r="M31">
        <v>82.89473684210526</v>
      </c>
      <c r="N31">
        <v>76</v>
      </c>
    </row>
    <row r="32" spans="1:14" x14ac:dyDescent="0.2">
      <c r="A32" s="9"/>
      <c r="B32" t="s">
        <v>69</v>
      </c>
      <c r="C32" t="s">
        <v>64</v>
      </c>
      <c r="D32" t="s">
        <v>440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6</v>
      </c>
      <c r="K32">
        <v>7.8947368421052628</v>
      </c>
      <c r="L32">
        <v>40</v>
      </c>
      <c r="M32">
        <v>52.631578947368418</v>
      </c>
      <c r="N32">
        <v>76</v>
      </c>
    </row>
    <row r="33" spans="1:14" x14ac:dyDescent="0.2">
      <c r="A33" s="9"/>
      <c r="B33" t="s">
        <v>70</v>
      </c>
      <c r="C33" t="s">
        <v>31</v>
      </c>
      <c r="D33" t="s">
        <v>440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3</v>
      </c>
      <c r="K33">
        <v>3.947368421052631</v>
      </c>
      <c r="L33">
        <v>23</v>
      </c>
      <c r="M33">
        <v>30.263157894736839</v>
      </c>
      <c r="N33">
        <v>76</v>
      </c>
    </row>
    <row r="34" spans="1:14" x14ac:dyDescent="0.2">
      <c r="A34" s="9"/>
      <c r="B34" t="s">
        <v>71</v>
      </c>
      <c r="C34" t="s">
        <v>67</v>
      </c>
      <c r="D34" t="s">
        <v>440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3</v>
      </c>
      <c r="K34">
        <v>3.79746835443038</v>
      </c>
      <c r="L34">
        <v>22</v>
      </c>
      <c r="M34">
        <v>27.84810126582278</v>
      </c>
      <c r="N34">
        <v>79</v>
      </c>
    </row>
    <row r="35" spans="1:14" x14ac:dyDescent="0.2">
      <c r="A35" s="9"/>
      <c r="B35" t="s">
        <v>72</v>
      </c>
      <c r="C35" t="s">
        <v>31</v>
      </c>
      <c r="D35" t="s">
        <v>440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9"/>
      <c r="B36" t="s">
        <v>73</v>
      </c>
      <c r="C36" t="s">
        <v>38</v>
      </c>
      <c r="D36" t="s">
        <v>440</v>
      </c>
      <c r="E36">
        <v>3</v>
      </c>
      <c r="F36">
        <v>3.79746835443038</v>
      </c>
      <c r="G36">
        <v>23</v>
      </c>
      <c r="H36">
        <v>3</v>
      </c>
      <c r="I36">
        <v>3.79746835443038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9"/>
      <c r="B37" t="s">
        <v>74</v>
      </c>
      <c r="C37" t="s">
        <v>61</v>
      </c>
      <c r="D37" t="s">
        <v>440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6</v>
      </c>
      <c r="K37">
        <v>7.8947368421052628</v>
      </c>
      <c r="L37">
        <v>40</v>
      </c>
      <c r="M37">
        <v>52.631578947368418</v>
      </c>
      <c r="N37">
        <v>76</v>
      </c>
    </row>
    <row r="38" spans="1:14" x14ac:dyDescent="0.2">
      <c r="A38" s="9"/>
      <c r="B38" t="s">
        <v>75</v>
      </c>
      <c r="C38" t="s">
        <v>76</v>
      </c>
      <c r="D38" t="s">
        <v>441</v>
      </c>
      <c r="E38">
        <v>8</v>
      </c>
      <c r="F38">
        <v>10.52631578947368</v>
      </c>
      <c r="G38">
        <v>20</v>
      </c>
      <c r="H38">
        <v>7</v>
      </c>
      <c r="I38">
        <v>9.2105263157894726</v>
      </c>
      <c r="J38">
        <v>6</v>
      </c>
      <c r="K38">
        <v>7.8947368421052628</v>
      </c>
      <c r="L38">
        <v>23</v>
      </c>
      <c r="M38">
        <v>30.263157894736839</v>
      </c>
      <c r="N38">
        <v>76</v>
      </c>
    </row>
    <row r="39" spans="1:14" x14ac:dyDescent="0.2">
      <c r="A39" s="9"/>
      <c r="B39" t="s">
        <v>77</v>
      </c>
      <c r="C39" t="s">
        <v>78</v>
      </c>
      <c r="D39" t="s">
        <v>440</v>
      </c>
      <c r="E39">
        <v>9</v>
      </c>
      <c r="F39">
        <v>11.84210526315789</v>
      </c>
      <c r="G39">
        <v>24</v>
      </c>
      <c r="H39">
        <v>11</v>
      </c>
      <c r="I39">
        <v>14.47368421052632</v>
      </c>
      <c r="J39">
        <v>6</v>
      </c>
      <c r="K39">
        <v>7.8947368421052628</v>
      </c>
      <c r="L39">
        <v>23</v>
      </c>
      <c r="M39">
        <v>30.263157894736839</v>
      </c>
      <c r="N39">
        <v>76</v>
      </c>
    </row>
    <row r="40" spans="1:14" x14ac:dyDescent="0.2">
      <c r="A40" s="9"/>
      <c r="B40" t="s">
        <v>79</v>
      </c>
      <c r="C40" t="s">
        <v>64</v>
      </c>
      <c r="D40" t="s">
        <v>440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10</v>
      </c>
      <c r="K40">
        <v>13.157894736842101</v>
      </c>
      <c r="L40">
        <v>47</v>
      </c>
      <c r="M40">
        <v>61.842105263157897</v>
      </c>
      <c r="N40">
        <v>76</v>
      </c>
    </row>
    <row r="41" spans="1:14" x14ac:dyDescent="0.2">
      <c r="A41" s="9"/>
      <c r="B41" t="s">
        <v>80</v>
      </c>
      <c r="C41" t="s">
        <v>81</v>
      </c>
      <c r="D41" t="s">
        <v>441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9"/>
      <c r="B42" t="s">
        <v>82</v>
      </c>
      <c r="C42" t="s">
        <v>33</v>
      </c>
      <c r="D42" t="s">
        <v>440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9"/>
      <c r="B43" t="s">
        <v>83</v>
      </c>
      <c r="C43" t="s">
        <v>31</v>
      </c>
      <c r="D43" t="s">
        <v>440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9"/>
      <c r="B44" t="s">
        <v>84</v>
      </c>
      <c r="C44" t="s">
        <v>35</v>
      </c>
      <c r="D44" t="s">
        <v>440</v>
      </c>
      <c r="E44">
        <v>9</v>
      </c>
      <c r="F44">
        <v>11.39240506329114</v>
      </c>
      <c r="G44">
        <v>22</v>
      </c>
      <c r="H44">
        <v>11</v>
      </c>
      <c r="I44">
        <v>13.92405063291139</v>
      </c>
      <c r="J44">
        <v>10</v>
      </c>
      <c r="K44">
        <v>12.658227848101269</v>
      </c>
      <c r="L44">
        <v>22</v>
      </c>
      <c r="M44">
        <v>27.84810126582278</v>
      </c>
      <c r="N44">
        <v>79</v>
      </c>
    </row>
    <row r="45" spans="1:14" x14ac:dyDescent="0.2">
      <c r="A45" s="9"/>
      <c r="B45" t="s">
        <v>85</v>
      </c>
      <c r="C45" t="s">
        <v>76</v>
      </c>
      <c r="D45" t="s">
        <v>441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5</v>
      </c>
      <c r="K45">
        <v>6.5789473684210522</v>
      </c>
      <c r="L45">
        <v>23</v>
      </c>
      <c r="M45">
        <v>30.263157894736839</v>
      </c>
      <c r="N45">
        <v>76</v>
      </c>
    </row>
    <row r="46" spans="1:14" x14ac:dyDescent="0.2">
      <c r="A46" s="9"/>
      <c r="B46" t="s">
        <v>86</v>
      </c>
      <c r="C46" t="s">
        <v>76</v>
      </c>
      <c r="D46" t="s">
        <v>441</v>
      </c>
      <c r="E46">
        <v>3</v>
      </c>
      <c r="F46">
        <v>3.947368421052631</v>
      </c>
      <c r="G46">
        <v>21</v>
      </c>
      <c r="H46">
        <v>3</v>
      </c>
      <c r="I46">
        <v>3.947368421052631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9" t="s">
        <v>87</v>
      </c>
      <c r="B47" t="s">
        <v>88</v>
      </c>
      <c r="C47" t="s">
        <v>89</v>
      </c>
      <c r="D47" t="s">
        <v>442</v>
      </c>
      <c r="E47">
        <v>7</v>
      </c>
      <c r="F47">
        <v>1.5625</v>
      </c>
      <c r="G47">
        <v>72</v>
      </c>
      <c r="H47">
        <v>7</v>
      </c>
      <c r="I47">
        <v>1.5625</v>
      </c>
      <c r="J47">
        <v>13</v>
      </c>
      <c r="K47">
        <v>2.901785714285714</v>
      </c>
      <c r="L47">
        <v>395</v>
      </c>
      <c r="M47">
        <v>88.169642857142861</v>
      </c>
      <c r="N47">
        <v>448</v>
      </c>
    </row>
    <row r="48" spans="1:14" x14ac:dyDescent="0.2">
      <c r="A48" s="9"/>
      <c r="B48" t="s">
        <v>90</v>
      </c>
      <c r="C48" t="s">
        <v>91</v>
      </c>
      <c r="D48" t="s">
        <v>443</v>
      </c>
      <c r="E48">
        <v>125</v>
      </c>
      <c r="F48">
        <v>27.901785714285719</v>
      </c>
      <c r="G48">
        <v>219</v>
      </c>
      <c r="H48">
        <v>167</v>
      </c>
      <c r="I48">
        <v>37.276785714285722</v>
      </c>
      <c r="J48">
        <v>44</v>
      </c>
      <c r="K48">
        <v>9.8214285714285712</v>
      </c>
      <c r="L48">
        <v>40</v>
      </c>
      <c r="M48">
        <v>8.9285714285714288</v>
      </c>
      <c r="N48">
        <v>448</v>
      </c>
    </row>
    <row r="49" spans="1:14" x14ac:dyDescent="0.2">
      <c r="A49" s="9"/>
      <c r="B49" t="s">
        <v>92</v>
      </c>
      <c r="C49" t="s">
        <v>93</v>
      </c>
      <c r="D49" t="s">
        <v>441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10</v>
      </c>
      <c r="K49">
        <v>2.2321428571428572</v>
      </c>
      <c r="L49">
        <v>424</v>
      </c>
      <c r="M49">
        <v>94.642857142857139</v>
      </c>
      <c r="N49">
        <v>448</v>
      </c>
    </row>
    <row r="50" spans="1:14" x14ac:dyDescent="0.2">
      <c r="A50" s="9"/>
      <c r="B50" t="s">
        <v>94</v>
      </c>
      <c r="C50" t="s">
        <v>95</v>
      </c>
      <c r="D50" t="s">
        <v>441</v>
      </c>
      <c r="E50">
        <v>2</v>
      </c>
      <c r="F50">
        <v>0.4464285714285714</v>
      </c>
      <c r="G50">
        <v>236</v>
      </c>
      <c r="H50">
        <v>6</v>
      </c>
      <c r="I50">
        <v>1.339285714285714</v>
      </c>
      <c r="J50">
        <v>71</v>
      </c>
      <c r="K50">
        <v>15.848214285714279</v>
      </c>
      <c r="L50">
        <v>424</v>
      </c>
      <c r="M50">
        <v>94.642857142857139</v>
      </c>
      <c r="N50">
        <v>448</v>
      </c>
    </row>
    <row r="51" spans="1:14" x14ac:dyDescent="0.2">
      <c r="A51" s="9"/>
      <c r="B51" t="s">
        <v>96</v>
      </c>
      <c r="C51" t="s">
        <v>97</v>
      </c>
      <c r="D51" s="13" t="s">
        <v>442</v>
      </c>
      <c r="E51">
        <v>151</v>
      </c>
      <c r="F51">
        <v>33.705357142857153</v>
      </c>
      <c r="G51">
        <v>287</v>
      </c>
      <c r="H51">
        <v>194</v>
      </c>
      <c r="I51">
        <v>43.303571428571431</v>
      </c>
      <c r="J51">
        <v>56</v>
      </c>
      <c r="K51">
        <v>12.5</v>
      </c>
      <c r="L51">
        <v>40</v>
      </c>
      <c r="M51">
        <v>8.9285714285714288</v>
      </c>
      <c r="N51">
        <v>448</v>
      </c>
    </row>
    <row r="52" spans="1:14" x14ac:dyDescent="0.2">
      <c r="A52" s="9"/>
      <c r="B52" t="s">
        <v>98</v>
      </c>
      <c r="C52" t="s">
        <v>99</v>
      </c>
      <c r="D52" t="s">
        <v>443</v>
      </c>
      <c r="E52">
        <v>10</v>
      </c>
      <c r="F52">
        <v>2.2421524663677128</v>
      </c>
      <c r="G52">
        <v>257</v>
      </c>
      <c r="H52">
        <v>17</v>
      </c>
      <c r="I52">
        <v>3.811659192825112</v>
      </c>
      <c r="J52">
        <v>11</v>
      </c>
      <c r="K52">
        <v>2.4663677130044839</v>
      </c>
      <c r="L52">
        <v>40</v>
      </c>
      <c r="M52">
        <v>8.9686098654708513</v>
      </c>
      <c r="N52">
        <v>446</v>
      </c>
    </row>
    <row r="53" spans="1:14" x14ac:dyDescent="0.2">
      <c r="A53" s="9"/>
      <c r="B53" t="s">
        <v>100</v>
      </c>
      <c r="C53" t="s">
        <v>101</v>
      </c>
      <c r="D53" t="s">
        <v>442</v>
      </c>
      <c r="E53">
        <v>11</v>
      </c>
      <c r="F53">
        <v>2.4553571428571428</v>
      </c>
      <c r="G53">
        <v>72</v>
      </c>
      <c r="H53">
        <v>11</v>
      </c>
      <c r="I53">
        <v>2.4553571428571428</v>
      </c>
      <c r="J53">
        <v>21</v>
      </c>
      <c r="K53">
        <v>4.6875</v>
      </c>
      <c r="L53">
        <v>395</v>
      </c>
      <c r="M53">
        <v>88.169642857142861</v>
      </c>
      <c r="N53">
        <v>448</v>
      </c>
    </row>
    <row r="54" spans="1:14" x14ac:dyDescent="0.2">
      <c r="A54" s="9"/>
      <c r="B54" t="s">
        <v>102</v>
      </c>
      <c r="C54" t="s">
        <v>99</v>
      </c>
      <c r="D54" t="s">
        <v>443</v>
      </c>
      <c r="E54">
        <v>71</v>
      </c>
      <c r="F54">
        <v>15.848214285714279</v>
      </c>
      <c r="G54">
        <v>286</v>
      </c>
      <c r="H54">
        <v>88</v>
      </c>
      <c r="I54">
        <v>19.642857142857139</v>
      </c>
      <c r="J54">
        <v>15</v>
      </c>
      <c r="K54">
        <v>3.348214285714286</v>
      </c>
      <c r="L54">
        <v>40</v>
      </c>
      <c r="M54">
        <v>8.9285714285714288</v>
      </c>
      <c r="N54">
        <v>448</v>
      </c>
    </row>
    <row r="55" spans="1:14" x14ac:dyDescent="0.2">
      <c r="A55" s="9"/>
      <c r="B55" t="s">
        <v>103</v>
      </c>
      <c r="C55" t="s">
        <v>95</v>
      </c>
      <c r="D55" t="s">
        <v>441</v>
      </c>
      <c r="E55">
        <v>2</v>
      </c>
      <c r="F55">
        <v>0.4464285714285714</v>
      </c>
      <c r="G55">
        <v>234</v>
      </c>
      <c r="H55">
        <v>6</v>
      </c>
      <c r="I55">
        <v>1.339285714285714</v>
      </c>
      <c r="J55">
        <v>13</v>
      </c>
      <c r="K55">
        <v>2.901785714285714</v>
      </c>
      <c r="L55">
        <v>424</v>
      </c>
      <c r="M55">
        <v>94.642857142857139</v>
      </c>
      <c r="N55">
        <v>448</v>
      </c>
    </row>
    <row r="56" spans="1:14" x14ac:dyDescent="0.2">
      <c r="A56" s="9"/>
      <c r="B56" t="s">
        <v>104</v>
      </c>
      <c r="C56" t="s">
        <v>105</v>
      </c>
      <c r="D56" t="s">
        <v>441</v>
      </c>
      <c r="E56">
        <v>24</v>
      </c>
      <c r="F56">
        <v>5.3571428571428568</v>
      </c>
      <c r="G56">
        <v>56</v>
      </c>
      <c r="H56">
        <v>39</v>
      </c>
      <c r="I56">
        <v>8.7053571428571423</v>
      </c>
      <c r="J56">
        <v>1</v>
      </c>
      <c r="K56">
        <v>0.2232142857142857</v>
      </c>
      <c r="L56">
        <v>40</v>
      </c>
      <c r="M56">
        <v>8.9285714285714288</v>
      </c>
      <c r="N56">
        <v>448</v>
      </c>
    </row>
    <row r="57" spans="1:14" x14ac:dyDescent="0.2">
      <c r="A57" s="9"/>
      <c r="B57" t="s">
        <v>106</v>
      </c>
      <c r="C57" t="s">
        <v>95</v>
      </c>
      <c r="D57" t="s">
        <v>441</v>
      </c>
      <c r="E57">
        <v>35</v>
      </c>
      <c r="F57">
        <v>7.8475336322869964</v>
      </c>
      <c r="G57">
        <v>197</v>
      </c>
      <c r="H57">
        <v>52</v>
      </c>
      <c r="I57">
        <v>11.659192825112109</v>
      </c>
      <c r="J57">
        <v>125</v>
      </c>
      <c r="K57">
        <v>28.026905829596409</v>
      </c>
      <c r="L57">
        <v>446</v>
      </c>
      <c r="M57">
        <v>100</v>
      </c>
      <c r="N57">
        <v>446</v>
      </c>
    </row>
    <row r="58" spans="1:14" x14ac:dyDescent="0.2">
      <c r="A58" s="9"/>
      <c r="B58" t="s">
        <v>107</v>
      </c>
      <c r="C58" t="s">
        <v>91</v>
      </c>
      <c r="D58" s="12" t="s">
        <v>443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9"/>
      <c r="B59" t="s">
        <v>108</v>
      </c>
      <c r="C59" t="s">
        <v>109</v>
      </c>
      <c r="D59" t="s">
        <v>442</v>
      </c>
      <c r="E59">
        <v>96</v>
      </c>
      <c r="F59">
        <v>21.428571428571431</v>
      </c>
      <c r="G59">
        <v>213</v>
      </c>
      <c r="H59">
        <v>132</v>
      </c>
      <c r="I59">
        <v>29.464285714285719</v>
      </c>
      <c r="J59">
        <v>12</v>
      </c>
      <c r="K59">
        <v>2.6785714285714279</v>
      </c>
      <c r="L59">
        <v>40</v>
      </c>
      <c r="M59">
        <v>8.9285714285714288</v>
      </c>
      <c r="N59">
        <v>448</v>
      </c>
    </row>
    <row r="60" spans="1:14" x14ac:dyDescent="0.2">
      <c r="A60" s="9"/>
      <c r="B60" t="s">
        <v>110</v>
      </c>
      <c r="C60" t="s">
        <v>111</v>
      </c>
      <c r="D60" t="s">
        <v>442</v>
      </c>
      <c r="E60">
        <v>14</v>
      </c>
      <c r="F60">
        <v>3.125</v>
      </c>
      <c r="G60">
        <v>114</v>
      </c>
      <c r="H60">
        <v>6</v>
      </c>
      <c r="I60">
        <v>1.339285714285714</v>
      </c>
      <c r="J60">
        <v>17</v>
      </c>
      <c r="K60">
        <v>3.7946428571428572</v>
      </c>
      <c r="L60">
        <v>416</v>
      </c>
      <c r="M60">
        <v>92.857142857142861</v>
      </c>
      <c r="N60">
        <v>448</v>
      </c>
    </row>
    <row r="61" spans="1:14" x14ac:dyDescent="0.2">
      <c r="A61" s="9"/>
      <c r="B61" t="s">
        <v>83</v>
      </c>
      <c r="C61" t="s">
        <v>91</v>
      </c>
      <c r="D61" t="s">
        <v>443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157</v>
      </c>
      <c r="K61">
        <v>35.044642857142847</v>
      </c>
      <c r="L61">
        <v>40</v>
      </c>
      <c r="M61">
        <v>8.9285714285714288</v>
      </c>
      <c r="N61">
        <v>448</v>
      </c>
    </row>
    <row r="62" spans="1:14" x14ac:dyDescent="0.2">
      <c r="A62" s="9"/>
      <c r="B62" t="s">
        <v>112</v>
      </c>
      <c r="C62" t="s">
        <v>93</v>
      </c>
      <c r="D62" t="s">
        <v>441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9"/>
      <c r="B63" t="s">
        <v>113</v>
      </c>
      <c r="C63" t="s">
        <v>111</v>
      </c>
      <c r="D63" t="s">
        <v>442</v>
      </c>
      <c r="E63">
        <v>14</v>
      </c>
      <c r="F63">
        <v>3.125</v>
      </c>
      <c r="G63">
        <v>111</v>
      </c>
      <c r="H63">
        <v>8</v>
      </c>
      <c r="I63">
        <v>1.785714285714286</v>
      </c>
      <c r="J63">
        <v>18</v>
      </c>
      <c r="K63">
        <v>4.0178571428571432</v>
      </c>
      <c r="L63">
        <v>416</v>
      </c>
      <c r="M63">
        <v>92.857142857142861</v>
      </c>
      <c r="N63">
        <v>448</v>
      </c>
    </row>
    <row r="64" spans="1:14" x14ac:dyDescent="0.2">
      <c r="A64" s="9"/>
      <c r="B64" t="s">
        <v>86</v>
      </c>
      <c r="C64" t="s">
        <v>114</v>
      </c>
      <c r="D64" t="s">
        <v>444</v>
      </c>
      <c r="E64">
        <v>26</v>
      </c>
      <c r="F64">
        <v>5.8035714285714288</v>
      </c>
      <c r="G64">
        <v>57</v>
      </c>
      <c r="H64">
        <v>41</v>
      </c>
      <c r="I64">
        <v>9.1517857142857135</v>
      </c>
      <c r="J64">
        <v>3</v>
      </c>
      <c r="K64">
        <v>0.6696428571428571</v>
      </c>
      <c r="L64">
        <v>40</v>
      </c>
      <c r="M64">
        <v>8.9285714285714288</v>
      </c>
      <c r="N64">
        <v>448</v>
      </c>
    </row>
    <row r="65" spans="1:14" x14ac:dyDescent="0.2">
      <c r="A65" s="9"/>
      <c r="B65" t="s">
        <v>115</v>
      </c>
      <c r="C65" t="s">
        <v>91</v>
      </c>
      <c r="D65" t="s">
        <v>443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77</v>
      </c>
      <c r="K65">
        <v>17.1875</v>
      </c>
      <c r="L65">
        <v>40</v>
      </c>
      <c r="M65">
        <v>8.9285714285714288</v>
      </c>
      <c r="N65">
        <v>448</v>
      </c>
    </row>
    <row r="66" spans="1:14" x14ac:dyDescent="0.2">
      <c r="A66" s="9" t="s">
        <v>116</v>
      </c>
      <c r="B66" t="s">
        <v>117</v>
      </c>
      <c r="C66" t="s">
        <v>118</v>
      </c>
      <c r="D66" t="s">
        <v>443</v>
      </c>
      <c r="E66">
        <v>9</v>
      </c>
      <c r="F66">
        <v>3.6437246963562751</v>
      </c>
      <c r="G66">
        <v>131</v>
      </c>
      <c r="H66">
        <v>9</v>
      </c>
      <c r="I66">
        <v>3.6437246963562751</v>
      </c>
      <c r="J66">
        <v>120</v>
      </c>
      <c r="K66">
        <v>48.582995951416997</v>
      </c>
      <c r="L66">
        <v>213</v>
      </c>
      <c r="M66">
        <v>86.23481781376519</v>
      </c>
      <c r="N66">
        <v>247</v>
      </c>
    </row>
    <row r="67" spans="1:14" x14ac:dyDescent="0.2">
      <c r="A67" s="9"/>
      <c r="B67" t="s">
        <v>119</v>
      </c>
      <c r="C67" t="s">
        <v>118</v>
      </c>
      <c r="D67" t="s">
        <v>443</v>
      </c>
      <c r="E67">
        <v>7</v>
      </c>
      <c r="F67">
        <v>2.834008097165992</v>
      </c>
      <c r="G67">
        <v>133</v>
      </c>
      <c r="H67">
        <v>9</v>
      </c>
      <c r="I67">
        <v>3.6437246963562751</v>
      </c>
      <c r="J67">
        <v>127</v>
      </c>
      <c r="K67">
        <v>51.417004048583003</v>
      </c>
      <c r="L67">
        <v>247</v>
      </c>
      <c r="M67">
        <v>100</v>
      </c>
      <c r="N67">
        <v>247</v>
      </c>
    </row>
    <row r="68" spans="1:14" x14ac:dyDescent="0.2">
      <c r="A68" s="9"/>
      <c r="B68" t="s">
        <v>120</v>
      </c>
      <c r="C68" t="s">
        <v>121</v>
      </c>
      <c r="D68" t="s">
        <v>442</v>
      </c>
      <c r="E68">
        <v>1</v>
      </c>
      <c r="F68">
        <v>0.40485829959514169</v>
      </c>
      <c r="G68">
        <v>4</v>
      </c>
      <c r="H68">
        <v>1</v>
      </c>
      <c r="I68">
        <v>0.40485829959514169</v>
      </c>
      <c r="J68">
        <v>1</v>
      </c>
      <c r="K68">
        <v>0.40485829959514169</v>
      </c>
      <c r="L68">
        <v>34</v>
      </c>
      <c r="M68">
        <v>13.765182186234821</v>
      </c>
      <c r="N68">
        <v>247</v>
      </c>
    </row>
    <row r="69" spans="1:14" x14ac:dyDescent="0.2">
      <c r="A69" s="9"/>
      <c r="B69" t="s">
        <v>122</v>
      </c>
      <c r="C69" t="s">
        <v>123</v>
      </c>
      <c r="D69" t="s">
        <v>443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9"/>
      <c r="B70" t="s">
        <v>124</v>
      </c>
      <c r="C70" t="s">
        <v>125</v>
      </c>
      <c r="D70" t="s">
        <v>440</v>
      </c>
      <c r="E70">
        <v>3</v>
      </c>
      <c r="F70">
        <v>1.214574898785425</v>
      </c>
      <c r="G70">
        <v>8</v>
      </c>
      <c r="H70">
        <v>5</v>
      </c>
      <c r="I70">
        <v>2.024291497975709</v>
      </c>
      <c r="J70">
        <v>3</v>
      </c>
      <c r="K70">
        <v>1.214574898785425</v>
      </c>
      <c r="L70">
        <v>34</v>
      </c>
      <c r="M70">
        <v>13.765182186234821</v>
      </c>
      <c r="N70">
        <v>247</v>
      </c>
    </row>
    <row r="71" spans="1:14" x14ac:dyDescent="0.2">
      <c r="A71" s="9"/>
      <c r="B71" t="s">
        <v>46</v>
      </c>
      <c r="C71" t="s">
        <v>126</v>
      </c>
      <c r="D71" t="s">
        <v>440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3</v>
      </c>
      <c r="K71">
        <v>1.214574898785425</v>
      </c>
      <c r="L71">
        <v>15</v>
      </c>
      <c r="M71">
        <v>6.0728744939271264</v>
      </c>
      <c r="N71">
        <v>247</v>
      </c>
    </row>
    <row r="72" spans="1:14" x14ac:dyDescent="0.2">
      <c r="A72" s="9"/>
      <c r="B72" t="s">
        <v>127</v>
      </c>
      <c r="C72" t="s">
        <v>128</v>
      </c>
      <c r="D72" t="s">
        <v>441</v>
      </c>
      <c r="E72">
        <v>4</v>
      </c>
      <c r="F72">
        <v>1.619433198380567</v>
      </c>
      <c r="G72">
        <v>0</v>
      </c>
      <c r="H72">
        <v>4</v>
      </c>
      <c r="I72">
        <v>1.619433198380567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9"/>
      <c r="B73" t="s">
        <v>129</v>
      </c>
      <c r="C73" t="s">
        <v>130</v>
      </c>
      <c r="D73" t="s">
        <v>441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9"/>
      <c r="B74" t="s">
        <v>131</v>
      </c>
      <c r="C74" t="s">
        <v>132</v>
      </c>
      <c r="D74" t="s">
        <v>440</v>
      </c>
      <c r="E74">
        <v>25</v>
      </c>
      <c r="F74">
        <v>10.121457489878541</v>
      </c>
      <c r="G74">
        <v>45</v>
      </c>
      <c r="H74">
        <v>8</v>
      </c>
      <c r="I74">
        <v>3.238866396761134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9"/>
      <c r="B75" t="s">
        <v>133</v>
      </c>
      <c r="C75" t="s">
        <v>134</v>
      </c>
      <c r="D75" t="s">
        <v>440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9"/>
      <c r="B76" t="s">
        <v>135</v>
      </c>
      <c r="C76" t="s">
        <v>136</v>
      </c>
      <c r="D76" t="s">
        <v>440</v>
      </c>
      <c r="E76">
        <v>29</v>
      </c>
      <c r="F76">
        <v>11.74089068825911</v>
      </c>
      <c r="G76">
        <v>51</v>
      </c>
      <c r="H76">
        <v>1</v>
      </c>
      <c r="I76">
        <v>0.40485829959514169</v>
      </c>
      <c r="J76">
        <v>33</v>
      </c>
      <c r="K76">
        <v>13.36032388663968</v>
      </c>
      <c r="L76">
        <v>199</v>
      </c>
      <c r="M76">
        <v>80.566801619433207</v>
      </c>
      <c r="N76">
        <v>247</v>
      </c>
    </row>
    <row r="77" spans="1:14" x14ac:dyDescent="0.2">
      <c r="A77" s="9"/>
      <c r="B77" t="s">
        <v>137</v>
      </c>
      <c r="C77" t="s">
        <v>138</v>
      </c>
      <c r="D77" t="s">
        <v>442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39</v>
      </c>
      <c r="M77">
        <v>15.789473684210529</v>
      </c>
      <c r="N77">
        <v>247</v>
      </c>
    </row>
    <row r="78" spans="1:14" x14ac:dyDescent="0.2">
      <c r="A78" s="9"/>
      <c r="B78" t="s">
        <v>100</v>
      </c>
      <c r="C78" t="s">
        <v>139</v>
      </c>
      <c r="D78" t="s">
        <v>441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3</v>
      </c>
      <c r="K78">
        <v>1.214574898785425</v>
      </c>
      <c r="L78">
        <v>14</v>
      </c>
      <c r="M78">
        <v>5.668016194331984</v>
      </c>
      <c r="N78">
        <v>247</v>
      </c>
    </row>
    <row r="79" spans="1:14" x14ac:dyDescent="0.2">
      <c r="A79" s="9"/>
      <c r="B79" t="s">
        <v>140</v>
      </c>
      <c r="C79" t="s">
        <v>141</v>
      </c>
      <c r="D79" t="s">
        <v>444</v>
      </c>
      <c r="E79">
        <v>13</v>
      </c>
      <c r="F79">
        <v>5.2631578947368416</v>
      </c>
      <c r="G79">
        <v>111</v>
      </c>
      <c r="H79">
        <v>9</v>
      </c>
      <c r="I79">
        <v>3.6437246963562751</v>
      </c>
      <c r="J79">
        <v>26</v>
      </c>
      <c r="K79">
        <v>10.52631578947368</v>
      </c>
      <c r="L79">
        <v>199</v>
      </c>
      <c r="M79">
        <v>80.566801619433207</v>
      </c>
      <c r="N79">
        <v>247</v>
      </c>
    </row>
    <row r="80" spans="1:14" x14ac:dyDescent="0.2">
      <c r="A80" s="9"/>
      <c r="B80" t="s">
        <v>63</v>
      </c>
      <c r="C80" t="s">
        <v>141</v>
      </c>
      <c r="D80" t="s">
        <v>444</v>
      </c>
      <c r="E80">
        <v>18</v>
      </c>
      <c r="F80">
        <v>7.2874493927125501</v>
      </c>
      <c r="G80">
        <v>90</v>
      </c>
      <c r="H80">
        <v>10</v>
      </c>
      <c r="I80">
        <v>4.048582995951417</v>
      </c>
      <c r="J80">
        <v>31</v>
      </c>
      <c r="K80">
        <v>12.55060728744939</v>
      </c>
      <c r="L80">
        <v>199</v>
      </c>
      <c r="M80">
        <v>80.566801619433207</v>
      </c>
      <c r="N80">
        <v>247</v>
      </c>
    </row>
    <row r="81" spans="1:14" x14ac:dyDescent="0.2">
      <c r="A81" s="9"/>
      <c r="B81" t="s">
        <v>142</v>
      </c>
      <c r="C81" t="s">
        <v>143</v>
      </c>
      <c r="D81" t="s">
        <v>441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9"/>
      <c r="B82" t="s">
        <v>144</v>
      </c>
      <c r="C82" t="s">
        <v>145</v>
      </c>
      <c r="D82" t="s">
        <v>441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9"/>
      <c r="B83" t="s">
        <v>146</v>
      </c>
      <c r="C83" t="s">
        <v>147</v>
      </c>
      <c r="D83" t="s">
        <v>442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39</v>
      </c>
      <c r="M83">
        <v>15.789473684210529</v>
      </c>
      <c r="N83">
        <v>247</v>
      </c>
    </row>
    <row r="84" spans="1:14" x14ac:dyDescent="0.2">
      <c r="A84" s="9"/>
      <c r="B84" t="s">
        <v>148</v>
      </c>
      <c r="C84" t="s">
        <v>149</v>
      </c>
      <c r="D84" t="s">
        <v>442</v>
      </c>
      <c r="E84">
        <v>2</v>
      </c>
      <c r="F84">
        <v>0.80971659919028338</v>
      </c>
      <c r="G84">
        <v>4</v>
      </c>
      <c r="H84">
        <v>3</v>
      </c>
      <c r="I84">
        <v>1.214574898785425</v>
      </c>
      <c r="J84">
        <v>3</v>
      </c>
      <c r="K84">
        <v>1.214574898785425</v>
      </c>
      <c r="L84">
        <v>39</v>
      </c>
      <c r="M84">
        <v>15.789473684210529</v>
      </c>
      <c r="N84">
        <v>247</v>
      </c>
    </row>
    <row r="85" spans="1:14" x14ac:dyDescent="0.2">
      <c r="A85" s="9"/>
      <c r="B85" t="s">
        <v>69</v>
      </c>
      <c r="C85" t="s">
        <v>150</v>
      </c>
      <c r="D85" t="s">
        <v>442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5</v>
      </c>
      <c r="K85">
        <v>2.024291497975709</v>
      </c>
      <c r="L85">
        <v>14</v>
      </c>
      <c r="M85">
        <v>5.668016194331984</v>
      </c>
      <c r="N85">
        <v>247</v>
      </c>
    </row>
    <row r="86" spans="1:14" x14ac:dyDescent="0.2">
      <c r="A86" s="9"/>
      <c r="B86" t="s">
        <v>151</v>
      </c>
      <c r="C86" t="s">
        <v>152</v>
      </c>
      <c r="D86" t="s">
        <v>442</v>
      </c>
      <c r="E86">
        <v>5</v>
      </c>
      <c r="F86">
        <v>2.024291497975709</v>
      </c>
      <c r="G86">
        <v>8</v>
      </c>
      <c r="H86">
        <v>8</v>
      </c>
      <c r="I86">
        <v>3.238866396761134</v>
      </c>
      <c r="J86">
        <v>5</v>
      </c>
      <c r="K86">
        <v>2.024291497975709</v>
      </c>
      <c r="L86">
        <v>34</v>
      </c>
      <c r="M86">
        <v>13.765182186234821</v>
      </c>
      <c r="N86">
        <v>247</v>
      </c>
    </row>
    <row r="87" spans="1:14" x14ac:dyDescent="0.2">
      <c r="A87" s="9"/>
      <c r="B87" t="s">
        <v>153</v>
      </c>
      <c r="C87" t="s">
        <v>154</v>
      </c>
      <c r="D87" t="s">
        <v>442</v>
      </c>
      <c r="E87">
        <v>13</v>
      </c>
      <c r="F87">
        <v>5.2631578947368416</v>
      </c>
      <c r="G87">
        <v>143</v>
      </c>
      <c r="H87">
        <v>20</v>
      </c>
      <c r="I87">
        <v>8.097165991902834</v>
      </c>
      <c r="J87">
        <v>17</v>
      </c>
      <c r="K87">
        <v>6.8825910931174086</v>
      </c>
      <c r="L87">
        <v>111</v>
      </c>
      <c r="M87">
        <v>44.939271255060731</v>
      </c>
      <c r="N87">
        <v>247</v>
      </c>
    </row>
    <row r="88" spans="1:14" x14ac:dyDescent="0.2">
      <c r="A88" s="9"/>
      <c r="B88" t="s">
        <v>155</v>
      </c>
      <c r="C88" t="s">
        <v>132</v>
      </c>
      <c r="D88" t="s">
        <v>440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9"/>
      <c r="B89" t="s">
        <v>156</v>
      </c>
      <c r="C89" t="s">
        <v>157</v>
      </c>
      <c r="D89" t="s">
        <v>441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9"/>
      <c r="B90" t="s">
        <v>74</v>
      </c>
      <c r="C90" t="s">
        <v>136</v>
      </c>
      <c r="D90" t="s">
        <v>440</v>
      </c>
      <c r="E90">
        <v>12</v>
      </c>
      <c r="F90">
        <v>4.8582995951417001</v>
      </c>
      <c r="G90">
        <v>111</v>
      </c>
      <c r="H90">
        <v>7</v>
      </c>
      <c r="I90">
        <v>2.834008097165992</v>
      </c>
      <c r="J90">
        <v>24</v>
      </c>
      <c r="K90">
        <v>9.7165991902834001</v>
      </c>
      <c r="L90">
        <v>199</v>
      </c>
      <c r="M90">
        <v>80.566801619433207</v>
      </c>
      <c r="N90">
        <v>247</v>
      </c>
    </row>
    <row r="91" spans="1:14" x14ac:dyDescent="0.2">
      <c r="A91" s="9" t="s">
        <v>158</v>
      </c>
      <c r="B91" t="s">
        <v>159</v>
      </c>
      <c r="C91" t="s">
        <v>160</v>
      </c>
      <c r="D91" s="10" t="s">
        <v>440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9"/>
      <c r="B92" t="s">
        <v>161</v>
      </c>
      <c r="C92" t="s">
        <v>162</v>
      </c>
      <c r="D92" t="s">
        <v>440</v>
      </c>
      <c r="E92">
        <v>15</v>
      </c>
      <c r="F92">
        <v>5.9760956175298796</v>
      </c>
      <c r="G92">
        <v>42</v>
      </c>
      <c r="H92">
        <v>16</v>
      </c>
      <c r="I92">
        <v>6.3745019920318722</v>
      </c>
      <c r="J92">
        <v>16</v>
      </c>
      <c r="K92">
        <v>6.3745019920318722</v>
      </c>
      <c r="L92">
        <v>31</v>
      </c>
      <c r="M92">
        <v>12.350597609561749</v>
      </c>
      <c r="N92">
        <v>251</v>
      </c>
    </row>
    <row r="93" spans="1:14" x14ac:dyDescent="0.2">
      <c r="A93" s="9"/>
      <c r="B93" t="s">
        <v>21</v>
      </c>
      <c r="C93" t="s">
        <v>163</v>
      </c>
      <c r="D93" t="s">
        <v>441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87</v>
      </c>
      <c r="M93">
        <v>34.661354581673308</v>
      </c>
      <c r="N93">
        <v>251</v>
      </c>
    </row>
    <row r="94" spans="1:14" x14ac:dyDescent="0.2">
      <c r="A94" s="9"/>
      <c r="B94" t="s">
        <v>164</v>
      </c>
      <c r="C94" t="s">
        <v>165</v>
      </c>
      <c r="D94" t="s">
        <v>440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9"/>
      <c r="B95" t="s">
        <v>166</v>
      </c>
      <c r="C95" t="s">
        <v>167</v>
      </c>
      <c r="D95" t="s">
        <v>440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78</v>
      </c>
      <c r="M95">
        <v>31.075697211155379</v>
      </c>
      <c r="N95">
        <v>251</v>
      </c>
    </row>
    <row r="96" spans="1:14" x14ac:dyDescent="0.2">
      <c r="A96" s="9"/>
      <c r="B96" t="s">
        <v>168</v>
      </c>
      <c r="C96" t="s">
        <v>169</v>
      </c>
      <c r="D96" t="s">
        <v>441</v>
      </c>
      <c r="E96">
        <v>22</v>
      </c>
      <c r="F96">
        <v>8.7649402390438258</v>
      </c>
      <c r="G96">
        <v>41</v>
      </c>
      <c r="H96">
        <v>28</v>
      </c>
      <c r="I96">
        <v>11.155378486055779</v>
      </c>
      <c r="J96">
        <v>19</v>
      </c>
      <c r="K96">
        <v>7.569721115537849</v>
      </c>
      <c r="L96">
        <v>31</v>
      </c>
      <c r="M96">
        <v>12.350597609561749</v>
      </c>
      <c r="N96">
        <v>251</v>
      </c>
    </row>
    <row r="97" spans="1:14" x14ac:dyDescent="0.2">
      <c r="A97" s="9"/>
      <c r="B97" t="s">
        <v>170</v>
      </c>
      <c r="C97" t="s">
        <v>171</v>
      </c>
      <c r="D97" t="s">
        <v>444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5</v>
      </c>
      <c r="K97">
        <v>1.9920318725099599</v>
      </c>
      <c r="L97">
        <v>87</v>
      </c>
      <c r="M97">
        <v>34.661354581673308</v>
      </c>
      <c r="N97">
        <v>251</v>
      </c>
    </row>
    <row r="98" spans="1:14" x14ac:dyDescent="0.2">
      <c r="A98" s="9"/>
      <c r="B98" t="s">
        <v>172</v>
      </c>
      <c r="C98" t="s">
        <v>173</v>
      </c>
      <c r="D98" t="s">
        <v>440</v>
      </c>
      <c r="E98">
        <v>7</v>
      </c>
      <c r="F98">
        <v>2.788844621513944</v>
      </c>
      <c r="G98">
        <v>41</v>
      </c>
      <c r="H98">
        <v>7</v>
      </c>
      <c r="I98">
        <v>2.788844621513944</v>
      </c>
      <c r="J98">
        <v>6</v>
      </c>
      <c r="K98">
        <v>2.3904382470119518</v>
      </c>
      <c r="L98">
        <v>31</v>
      </c>
      <c r="M98">
        <v>12.350597609561749</v>
      </c>
      <c r="N98">
        <v>251</v>
      </c>
    </row>
    <row r="99" spans="1:14" x14ac:dyDescent="0.2">
      <c r="A99" s="9"/>
      <c r="B99" t="s">
        <v>174</v>
      </c>
      <c r="C99" t="s">
        <v>175</v>
      </c>
      <c r="D99" t="s">
        <v>440</v>
      </c>
      <c r="E99">
        <v>5</v>
      </c>
      <c r="F99">
        <v>1.9920318725099599</v>
      </c>
      <c r="G99">
        <v>30</v>
      </c>
      <c r="H99">
        <v>6</v>
      </c>
      <c r="I99">
        <v>2.3904382470119518</v>
      </c>
      <c r="J99">
        <v>6</v>
      </c>
      <c r="K99">
        <v>2.3904382470119518</v>
      </c>
      <c r="L99">
        <v>31</v>
      </c>
      <c r="M99">
        <v>12.350597609561749</v>
      </c>
      <c r="N99">
        <v>251</v>
      </c>
    </row>
    <row r="100" spans="1:14" x14ac:dyDescent="0.2">
      <c r="A100" s="9"/>
      <c r="B100" t="s">
        <v>117</v>
      </c>
      <c r="C100" t="s">
        <v>176</v>
      </c>
      <c r="D100" t="s">
        <v>440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9</v>
      </c>
      <c r="K100">
        <v>3.5856573705179291</v>
      </c>
      <c r="L100">
        <v>87</v>
      </c>
      <c r="M100">
        <v>34.661354581673308</v>
      </c>
      <c r="N100">
        <v>251</v>
      </c>
    </row>
    <row r="101" spans="1:14" x14ac:dyDescent="0.2">
      <c r="A101" s="9"/>
      <c r="B101" t="s">
        <v>177</v>
      </c>
      <c r="C101" t="s">
        <v>178</v>
      </c>
      <c r="D101" t="s">
        <v>440</v>
      </c>
      <c r="E101">
        <v>13</v>
      </c>
      <c r="F101">
        <v>5.1792828685258963</v>
      </c>
      <c r="G101">
        <v>39</v>
      </c>
      <c r="H101">
        <v>13</v>
      </c>
      <c r="I101">
        <v>5.1792828685258963</v>
      </c>
      <c r="J101">
        <v>13</v>
      </c>
      <c r="K101">
        <v>5.1792828685258963</v>
      </c>
      <c r="L101">
        <v>31</v>
      </c>
      <c r="M101">
        <v>12.350597609561749</v>
      </c>
      <c r="N101">
        <v>251</v>
      </c>
    </row>
    <row r="102" spans="1:14" x14ac:dyDescent="0.2">
      <c r="A102" s="9"/>
      <c r="B102" t="s">
        <v>179</v>
      </c>
      <c r="C102" t="s">
        <v>180</v>
      </c>
      <c r="D102" t="s">
        <v>442</v>
      </c>
      <c r="E102">
        <v>21</v>
      </c>
      <c r="F102">
        <v>8.3665338645418323</v>
      </c>
      <c r="G102">
        <v>42</v>
      </c>
      <c r="H102">
        <v>27</v>
      </c>
      <c r="I102">
        <v>10.756972111553781</v>
      </c>
      <c r="J102">
        <v>17</v>
      </c>
      <c r="K102">
        <v>6.7729083665338639</v>
      </c>
      <c r="L102">
        <v>31</v>
      </c>
      <c r="M102">
        <v>12.350597609561749</v>
      </c>
      <c r="N102">
        <v>251</v>
      </c>
    </row>
    <row r="103" spans="1:14" x14ac:dyDescent="0.2">
      <c r="A103" s="9"/>
      <c r="B103" t="s">
        <v>181</v>
      </c>
      <c r="C103" t="s">
        <v>182</v>
      </c>
      <c r="D103" t="s">
        <v>444</v>
      </c>
      <c r="E103">
        <v>13</v>
      </c>
      <c r="F103">
        <v>5.1792828685258963</v>
      </c>
      <c r="G103">
        <v>39</v>
      </c>
      <c r="H103">
        <v>13</v>
      </c>
      <c r="I103">
        <v>5.1792828685258963</v>
      </c>
      <c r="J103">
        <v>13</v>
      </c>
      <c r="K103">
        <v>5.1792828685258963</v>
      </c>
      <c r="L103">
        <v>31</v>
      </c>
      <c r="M103">
        <v>12.350597609561749</v>
      </c>
      <c r="N103">
        <v>251</v>
      </c>
    </row>
    <row r="104" spans="1:14" x14ac:dyDescent="0.2">
      <c r="A104" s="9"/>
      <c r="B104" t="s">
        <v>183</v>
      </c>
      <c r="C104" t="s">
        <v>184</v>
      </c>
      <c r="D104" t="s">
        <v>440</v>
      </c>
      <c r="E104">
        <v>3</v>
      </c>
      <c r="F104">
        <v>1.1952191235059759</v>
      </c>
      <c r="G104">
        <v>41</v>
      </c>
      <c r="H104">
        <v>3</v>
      </c>
      <c r="I104">
        <v>1.1952191235059759</v>
      </c>
      <c r="J104">
        <v>3</v>
      </c>
      <c r="K104">
        <v>1.1952191235059759</v>
      </c>
      <c r="L104">
        <v>31</v>
      </c>
      <c r="M104">
        <v>12.350597609561749</v>
      </c>
      <c r="N104">
        <v>251</v>
      </c>
    </row>
    <row r="105" spans="1:14" x14ac:dyDescent="0.2">
      <c r="A105" s="9"/>
      <c r="B105" t="s">
        <v>185</v>
      </c>
      <c r="C105" t="s">
        <v>186</v>
      </c>
      <c r="D105" t="s">
        <v>442</v>
      </c>
      <c r="E105">
        <v>9</v>
      </c>
      <c r="F105">
        <v>3.5856573705179291</v>
      </c>
      <c r="G105">
        <v>41</v>
      </c>
      <c r="H105">
        <v>9</v>
      </c>
      <c r="I105">
        <v>3.5856573705179291</v>
      </c>
      <c r="J105">
        <v>9</v>
      </c>
      <c r="K105">
        <v>3.5856573705179291</v>
      </c>
      <c r="L105">
        <v>31</v>
      </c>
      <c r="M105">
        <v>12.350597609561749</v>
      </c>
      <c r="N105">
        <v>251</v>
      </c>
    </row>
    <row r="106" spans="1:14" x14ac:dyDescent="0.2">
      <c r="A106" s="9"/>
      <c r="B106" t="s">
        <v>187</v>
      </c>
      <c r="C106" t="s">
        <v>188</v>
      </c>
      <c r="D106" t="s">
        <v>440</v>
      </c>
      <c r="E106">
        <v>9</v>
      </c>
      <c r="F106">
        <v>3.5856573705179291</v>
      </c>
      <c r="G106">
        <v>43</v>
      </c>
      <c r="H106">
        <v>10</v>
      </c>
      <c r="I106">
        <v>3.9840637450199199</v>
      </c>
      <c r="J106">
        <v>10</v>
      </c>
      <c r="K106">
        <v>3.9840637450199199</v>
      </c>
      <c r="L106">
        <v>31</v>
      </c>
      <c r="M106">
        <v>12.350597609561749</v>
      </c>
      <c r="N106">
        <v>251</v>
      </c>
    </row>
    <row r="107" spans="1:14" x14ac:dyDescent="0.2">
      <c r="A107" s="9"/>
      <c r="B107" t="s">
        <v>189</v>
      </c>
      <c r="C107" t="s">
        <v>190</v>
      </c>
      <c r="D107" t="s">
        <v>440</v>
      </c>
      <c r="E107">
        <v>5</v>
      </c>
      <c r="F107">
        <v>1.9920318725099599</v>
      </c>
      <c r="G107">
        <v>30</v>
      </c>
      <c r="H107">
        <v>5</v>
      </c>
      <c r="I107">
        <v>1.9920318725099599</v>
      </c>
      <c r="J107">
        <v>5</v>
      </c>
      <c r="K107">
        <v>1.9920318725099599</v>
      </c>
      <c r="L107">
        <v>31</v>
      </c>
      <c r="M107">
        <v>12.350597609561749</v>
      </c>
      <c r="N107">
        <v>251</v>
      </c>
    </row>
    <row r="108" spans="1:14" x14ac:dyDescent="0.2">
      <c r="A108" s="9"/>
      <c r="B108" t="s">
        <v>191</v>
      </c>
      <c r="C108" t="s">
        <v>192</v>
      </c>
      <c r="D108" t="s">
        <v>441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9"/>
      <c r="B109" t="s">
        <v>193</v>
      </c>
      <c r="C109" t="s">
        <v>194</v>
      </c>
      <c r="D109" t="s">
        <v>442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9"/>
      <c r="B110" t="s">
        <v>195</v>
      </c>
      <c r="C110" t="s">
        <v>196</v>
      </c>
      <c r="D110" t="s">
        <v>444</v>
      </c>
      <c r="E110">
        <v>6</v>
      </c>
      <c r="F110">
        <v>2.3904382470119518</v>
      </c>
      <c r="G110">
        <v>40</v>
      </c>
      <c r="H110">
        <v>6</v>
      </c>
      <c r="I110">
        <v>2.3904382470119518</v>
      </c>
      <c r="J110">
        <v>6</v>
      </c>
      <c r="K110">
        <v>2.3904382470119518</v>
      </c>
      <c r="L110">
        <v>31</v>
      </c>
      <c r="M110">
        <v>12.350597609561749</v>
      </c>
      <c r="N110">
        <v>251</v>
      </c>
    </row>
    <row r="111" spans="1:14" x14ac:dyDescent="0.2">
      <c r="A111" s="9"/>
      <c r="B111" t="s">
        <v>197</v>
      </c>
      <c r="C111" t="s">
        <v>167</v>
      </c>
      <c r="D111" t="s">
        <v>440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78</v>
      </c>
      <c r="M111">
        <v>31.075697211155379</v>
      </c>
      <c r="N111">
        <v>251</v>
      </c>
    </row>
    <row r="112" spans="1:14" x14ac:dyDescent="0.2">
      <c r="A112" s="9"/>
      <c r="B112" t="s">
        <v>198</v>
      </c>
      <c r="C112" t="s">
        <v>199</v>
      </c>
      <c r="D112" t="s">
        <v>440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9"/>
      <c r="B113" t="s">
        <v>200</v>
      </c>
      <c r="C113" t="s">
        <v>201</v>
      </c>
      <c r="D113" t="s">
        <v>441</v>
      </c>
      <c r="E113">
        <v>2</v>
      </c>
      <c r="F113">
        <v>0.79681274900398402</v>
      </c>
      <c r="G113">
        <v>42</v>
      </c>
      <c r="H113">
        <v>2</v>
      </c>
      <c r="I113">
        <v>0.79681274900398402</v>
      </c>
      <c r="J113">
        <v>2</v>
      </c>
      <c r="K113">
        <v>0.79681274900398402</v>
      </c>
      <c r="L113">
        <v>31</v>
      </c>
      <c r="M113">
        <v>12.350597609561749</v>
      </c>
      <c r="N113">
        <v>251</v>
      </c>
    </row>
    <row r="114" spans="1:14" x14ac:dyDescent="0.2">
      <c r="A114" s="9"/>
      <c r="B114" t="s">
        <v>44</v>
      </c>
      <c r="C114" t="s">
        <v>202</v>
      </c>
      <c r="D114" t="s">
        <v>441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79</v>
      </c>
      <c r="M114">
        <v>31.474103585657371</v>
      </c>
      <c r="N114">
        <v>251</v>
      </c>
    </row>
    <row r="115" spans="1:14" x14ac:dyDescent="0.2">
      <c r="A115" s="9"/>
      <c r="B115" t="s">
        <v>127</v>
      </c>
      <c r="C115" t="s">
        <v>203</v>
      </c>
      <c r="D115" t="s">
        <v>444</v>
      </c>
      <c r="E115">
        <v>6</v>
      </c>
      <c r="F115">
        <v>2.3904382470119518</v>
      </c>
      <c r="G115">
        <v>27</v>
      </c>
      <c r="H115">
        <v>6</v>
      </c>
      <c r="I115">
        <v>2.3904382470119518</v>
      </c>
      <c r="J115">
        <v>6</v>
      </c>
      <c r="K115">
        <v>2.3904382470119518</v>
      </c>
      <c r="L115">
        <v>31</v>
      </c>
      <c r="M115">
        <v>12.350597609561749</v>
      </c>
      <c r="N115">
        <v>251</v>
      </c>
    </row>
    <row r="116" spans="1:14" x14ac:dyDescent="0.2">
      <c r="A116" s="9"/>
      <c r="B116" t="s">
        <v>204</v>
      </c>
      <c r="C116" t="s">
        <v>205</v>
      </c>
      <c r="D116" t="s">
        <v>440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79</v>
      </c>
      <c r="M116">
        <v>31.474103585657371</v>
      </c>
      <c r="N116">
        <v>251</v>
      </c>
    </row>
    <row r="117" spans="1:14" x14ac:dyDescent="0.2">
      <c r="A117" s="9"/>
      <c r="B117" t="s">
        <v>206</v>
      </c>
      <c r="C117" t="s">
        <v>207</v>
      </c>
      <c r="D117" t="s">
        <v>441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9"/>
      <c r="B118" t="s">
        <v>208</v>
      </c>
      <c r="C118" t="s">
        <v>209</v>
      </c>
      <c r="D118" t="s">
        <v>440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9"/>
      <c r="B119" t="s">
        <v>100</v>
      </c>
      <c r="C119" t="s">
        <v>210</v>
      </c>
      <c r="D119" t="s">
        <v>441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51</v>
      </c>
      <c r="M119">
        <v>20.31872509960159</v>
      </c>
      <c r="N119">
        <v>251</v>
      </c>
    </row>
    <row r="120" spans="1:14" x14ac:dyDescent="0.2">
      <c r="A120" s="9"/>
      <c r="B120" t="s">
        <v>211</v>
      </c>
      <c r="C120" t="s">
        <v>212</v>
      </c>
      <c r="D120" t="s">
        <v>440</v>
      </c>
      <c r="E120">
        <v>9</v>
      </c>
      <c r="F120">
        <v>3.5856573705179291</v>
      </c>
      <c r="G120">
        <v>46</v>
      </c>
      <c r="H120">
        <v>10</v>
      </c>
      <c r="I120">
        <v>3.9840637450199199</v>
      </c>
      <c r="J120">
        <v>10</v>
      </c>
      <c r="K120">
        <v>3.9840637450199199</v>
      </c>
      <c r="L120">
        <v>31</v>
      </c>
      <c r="M120">
        <v>12.350597609561749</v>
      </c>
      <c r="N120">
        <v>251</v>
      </c>
    </row>
    <row r="121" spans="1:14" x14ac:dyDescent="0.2">
      <c r="A121" s="9"/>
      <c r="B121" t="s">
        <v>144</v>
      </c>
      <c r="C121" t="s">
        <v>213</v>
      </c>
      <c r="D121" t="s">
        <v>442</v>
      </c>
      <c r="E121">
        <v>1</v>
      </c>
      <c r="F121">
        <v>0.39840637450199201</v>
      </c>
      <c r="G121">
        <v>28</v>
      </c>
      <c r="H121">
        <v>1</v>
      </c>
      <c r="I121">
        <v>0.39840637450199201</v>
      </c>
      <c r="J121">
        <v>1</v>
      </c>
      <c r="K121">
        <v>0.39840637450199201</v>
      </c>
      <c r="L121">
        <v>31</v>
      </c>
      <c r="M121">
        <v>12.350597609561749</v>
      </c>
      <c r="N121">
        <v>251</v>
      </c>
    </row>
    <row r="122" spans="1:14" x14ac:dyDescent="0.2">
      <c r="A122" s="9"/>
      <c r="B122" t="s">
        <v>104</v>
      </c>
      <c r="C122" t="s">
        <v>214</v>
      </c>
      <c r="D122" t="s">
        <v>441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9"/>
      <c r="B123" t="s">
        <v>215</v>
      </c>
      <c r="C123" t="s">
        <v>216</v>
      </c>
      <c r="D123" t="s">
        <v>441</v>
      </c>
      <c r="E123">
        <v>2</v>
      </c>
      <c r="F123">
        <v>0.79681274900398402</v>
      </c>
      <c r="G123">
        <v>41</v>
      </c>
      <c r="H123">
        <v>2</v>
      </c>
      <c r="I123">
        <v>0.79681274900398402</v>
      </c>
      <c r="J123">
        <v>2</v>
      </c>
      <c r="K123">
        <v>0.79681274900398402</v>
      </c>
      <c r="L123">
        <v>31</v>
      </c>
      <c r="M123">
        <v>12.350597609561749</v>
      </c>
      <c r="N123">
        <v>251</v>
      </c>
    </row>
    <row r="124" spans="1:14" x14ac:dyDescent="0.2">
      <c r="A124" s="9"/>
      <c r="B124" t="s">
        <v>217</v>
      </c>
      <c r="C124" t="s">
        <v>218</v>
      </c>
      <c r="D124" t="s">
        <v>440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9"/>
      <c r="B125" t="s">
        <v>153</v>
      </c>
      <c r="C125" t="s">
        <v>219</v>
      </c>
      <c r="D125" t="s">
        <v>441</v>
      </c>
      <c r="E125">
        <v>2</v>
      </c>
      <c r="F125">
        <v>0.79681274900398402</v>
      </c>
      <c r="G125">
        <v>9</v>
      </c>
      <c r="H125">
        <v>2</v>
      </c>
      <c r="I125">
        <v>0.79681274900398402</v>
      </c>
      <c r="J125">
        <v>2</v>
      </c>
      <c r="K125">
        <v>0.79681274900398402</v>
      </c>
      <c r="L125">
        <v>51</v>
      </c>
      <c r="M125">
        <v>20.31872509960159</v>
      </c>
      <c r="N125">
        <v>251</v>
      </c>
    </row>
    <row r="126" spans="1:14" x14ac:dyDescent="0.2">
      <c r="A126" s="9"/>
      <c r="B126" t="s">
        <v>220</v>
      </c>
      <c r="C126" t="s">
        <v>221</v>
      </c>
      <c r="D126" t="s">
        <v>440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36</v>
      </c>
      <c r="M126">
        <v>14.342629482071709</v>
      </c>
      <c r="N126">
        <v>251</v>
      </c>
    </row>
    <row r="127" spans="1:14" x14ac:dyDescent="0.2">
      <c r="A127" s="9"/>
      <c r="B127" t="s">
        <v>222</v>
      </c>
      <c r="C127" t="s">
        <v>223</v>
      </c>
      <c r="D127" t="s">
        <v>441</v>
      </c>
      <c r="E127">
        <v>2</v>
      </c>
      <c r="F127">
        <v>0.79681274900398402</v>
      </c>
      <c r="G127">
        <v>42</v>
      </c>
      <c r="H127">
        <v>2</v>
      </c>
      <c r="I127">
        <v>0.79681274900398402</v>
      </c>
      <c r="J127">
        <v>2</v>
      </c>
      <c r="K127">
        <v>0.79681274900398402</v>
      </c>
      <c r="L127">
        <v>31</v>
      </c>
      <c r="M127">
        <v>12.350597609561749</v>
      </c>
      <c r="N127">
        <v>251</v>
      </c>
    </row>
    <row r="128" spans="1:14" x14ac:dyDescent="0.2">
      <c r="A128" s="9"/>
      <c r="B128" t="s">
        <v>224</v>
      </c>
      <c r="C128" t="s">
        <v>225</v>
      </c>
      <c r="D128" t="s">
        <v>440</v>
      </c>
      <c r="E128">
        <v>9</v>
      </c>
      <c r="F128">
        <v>3.5856573705179291</v>
      </c>
      <c r="G128">
        <v>34</v>
      </c>
      <c r="H128">
        <v>9</v>
      </c>
      <c r="I128">
        <v>3.5856573705179291</v>
      </c>
      <c r="J128">
        <v>9</v>
      </c>
      <c r="K128">
        <v>3.5856573705179291</v>
      </c>
      <c r="L128">
        <v>31</v>
      </c>
      <c r="M128">
        <v>12.350597609561749</v>
      </c>
      <c r="N128">
        <v>251</v>
      </c>
    </row>
    <row r="129" spans="1:14" x14ac:dyDescent="0.2">
      <c r="A129" s="9"/>
      <c r="B129" t="s">
        <v>226</v>
      </c>
      <c r="C129" t="s">
        <v>227</v>
      </c>
      <c r="D129" t="s">
        <v>441</v>
      </c>
      <c r="E129">
        <v>3</v>
      </c>
      <c r="F129">
        <v>1.1952191235059759</v>
      </c>
      <c r="G129">
        <v>43</v>
      </c>
      <c r="H129">
        <v>3</v>
      </c>
      <c r="I129">
        <v>1.1952191235059759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9"/>
      <c r="B130" t="s">
        <v>228</v>
      </c>
      <c r="C130" t="s">
        <v>229</v>
      </c>
      <c r="D130" t="s">
        <v>444</v>
      </c>
      <c r="E130">
        <v>9</v>
      </c>
      <c r="F130">
        <v>3.5856573705179291</v>
      </c>
      <c r="G130">
        <v>34</v>
      </c>
      <c r="H130">
        <v>9</v>
      </c>
      <c r="I130">
        <v>3.5856573705179291</v>
      </c>
      <c r="J130">
        <v>9</v>
      </c>
      <c r="K130">
        <v>3.5856573705179291</v>
      </c>
      <c r="L130">
        <v>31</v>
      </c>
      <c r="M130">
        <v>12.350597609561749</v>
      </c>
      <c r="N130">
        <v>251</v>
      </c>
    </row>
    <row r="131" spans="1:14" x14ac:dyDescent="0.2">
      <c r="A131" s="9"/>
      <c r="B131" t="s">
        <v>230</v>
      </c>
      <c r="C131" t="s">
        <v>231</v>
      </c>
      <c r="D131" t="s">
        <v>442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9"/>
      <c r="B132" t="s">
        <v>232</v>
      </c>
      <c r="C132" t="s">
        <v>233</v>
      </c>
      <c r="D132" t="s">
        <v>440</v>
      </c>
      <c r="E132">
        <v>11</v>
      </c>
      <c r="F132">
        <v>4.3824701195219129</v>
      </c>
      <c r="G132">
        <v>43</v>
      </c>
      <c r="H132">
        <v>12</v>
      </c>
      <c r="I132">
        <v>4.7808764940239046</v>
      </c>
      <c r="J132">
        <v>12</v>
      </c>
      <c r="K132">
        <v>4.7808764940239046</v>
      </c>
      <c r="L132">
        <v>31</v>
      </c>
      <c r="M132">
        <v>12.350597609561749</v>
      </c>
      <c r="N132">
        <v>251</v>
      </c>
    </row>
    <row r="133" spans="1:14" x14ac:dyDescent="0.2">
      <c r="A133" s="9"/>
      <c r="B133" t="s">
        <v>83</v>
      </c>
      <c r="C133" t="s">
        <v>234</v>
      </c>
      <c r="D133" t="s">
        <v>440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9"/>
      <c r="B134" t="s">
        <v>235</v>
      </c>
      <c r="C134" t="s">
        <v>236</v>
      </c>
      <c r="D134" t="s">
        <v>441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9"/>
      <c r="B135" t="s">
        <v>237</v>
      </c>
      <c r="C135" t="s">
        <v>238</v>
      </c>
      <c r="D135" t="s">
        <v>441</v>
      </c>
      <c r="E135">
        <v>2</v>
      </c>
      <c r="F135">
        <v>0.79681274900398402</v>
      </c>
      <c r="G135">
        <v>42</v>
      </c>
      <c r="H135">
        <v>2</v>
      </c>
      <c r="I135">
        <v>0.79681274900398402</v>
      </c>
      <c r="J135">
        <v>2</v>
      </c>
      <c r="K135">
        <v>0.79681274900398402</v>
      </c>
      <c r="L135">
        <v>31</v>
      </c>
      <c r="M135">
        <v>12.350597609561749</v>
      </c>
      <c r="N135">
        <v>251</v>
      </c>
    </row>
    <row r="136" spans="1:14" x14ac:dyDescent="0.2">
      <c r="A136" s="9"/>
      <c r="B136" t="s">
        <v>239</v>
      </c>
      <c r="C136" t="s">
        <v>240</v>
      </c>
      <c r="D136" t="s">
        <v>444</v>
      </c>
      <c r="E136">
        <v>6</v>
      </c>
      <c r="F136">
        <v>2.3904382470119518</v>
      </c>
      <c r="G136">
        <v>43</v>
      </c>
      <c r="H136">
        <v>6</v>
      </c>
      <c r="I136">
        <v>2.3904382470119518</v>
      </c>
      <c r="J136">
        <v>6</v>
      </c>
      <c r="K136">
        <v>2.3904382470119518</v>
      </c>
      <c r="L136">
        <v>31</v>
      </c>
      <c r="M136">
        <v>12.350597609561749</v>
      </c>
      <c r="N136">
        <v>251</v>
      </c>
    </row>
    <row r="137" spans="1:14" x14ac:dyDescent="0.2">
      <c r="A137" s="9"/>
      <c r="B137" t="s">
        <v>241</v>
      </c>
      <c r="C137" t="s">
        <v>242</v>
      </c>
      <c r="D137" t="s">
        <v>442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9"/>
      <c r="B138" t="s">
        <v>243</v>
      </c>
      <c r="C138" t="s">
        <v>244</v>
      </c>
      <c r="D138" t="s">
        <v>441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36</v>
      </c>
      <c r="M138">
        <v>14.342629482071709</v>
      </c>
      <c r="N138">
        <v>251</v>
      </c>
    </row>
    <row r="139" spans="1:14" x14ac:dyDescent="0.2">
      <c r="A139" s="9"/>
      <c r="B139" t="s">
        <v>245</v>
      </c>
      <c r="C139" t="s">
        <v>216</v>
      </c>
      <c r="D139" t="s">
        <v>441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9"/>
      <c r="B140" t="s">
        <v>86</v>
      </c>
      <c r="C140" t="s">
        <v>246</v>
      </c>
      <c r="D140" t="s">
        <v>444</v>
      </c>
      <c r="E140">
        <v>9</v>
      </c>
      <c r="F140">
        <v>3.5856573705179291</v>
      </c>
      <c r="G140">
        <v>42</v>
      </c>
      <c r="H140">
        <v>9</v>
      </c>
      <c r="I140">
        <v>3.5856573705179291</v>
      </c>
      <c r="J140">
        <v>9</v>
      </c>
      <c r="K140">
        <v>3.5856573705179291</v>
      </c>
      <c r="L140">
        <v>31</v>
      </c>
      <c r="M140">
        <v>12.350597609561749</v>
      </c>
      <c r="N140">
        <v>251</v>
      </c>
    </row>
    <row r="141" spans="1:14" x14ac:dyDescent="0.2">
      <c r="A141" s="9"/>
      <c r="B141" t="s">
        <v>247</v>
      </c>
      <c r="C141" t="s">
        <v>223</v>
      </c>
      <c r="D141" t="s">
        <v>441</v>
      </c>
      <c r="E141">
        <v>1</v>
      </c>
      <c r="F141">
        <v>0.39840637450199201</v>
      </c>
      <c r="G141">
        <v>42</v>
      </c>
      <c r="H141">
        <v>2</v>
      </c>
      <c r="I141">
        <v>0.79681274900398402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9" t="s">
        <v>248</v>
      </c>
      <c r="B142" t="s">
        <v>249</v>
      </c>
      <c r="C142" t="s">
        <v>250</v>
      </c>
      <c r="D142" t="s">
        <v>440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9"/>
      <c r="B143" t="s">
        <v>251</v>
      </c>
      <c r="C143" t="s">
        <v>252</v>
      </c>
      <c r="D143" t="s">
        <v>441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9"/>
      <c r="B144" t="s">
        <v>253</v>
      </c>
      <c r="C144" t="s">
        <v>254</v>
      </c>
      <c r="D144" t="s">
        <v>442</v>
      </c>
      <c r="E144">
        <v>94</v>
      </c>
      <c r="F144">
        <v>9.7308488612836435</v>
      </c>
      <c r="G144">
        <v>116</v>
      </c>
      <c r="H144">
        <v>105</v>
      </c>
      <c r="I144">
        <v>10.869565217391299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9"/>
      <c r="B145" t="s">
        <v>255</v>
      </c>
      <c r="C145" t="s">
        <v>256</v>
      </c>
      <c r="D145" t="s">
        <v>440</v>
      </c>
      <c r="E145">
        <v>2</v>
      </c>
      <c r="F145">
        <v>0.20703933747412009</v>
      </c>
      <c r="G145">
        <v>114</v>
      </c>
      <c r="H145">
        <v>3</v>
      </c>
      <c r="I145">
        <v>0.3105590062111801</v>
      </c>
      <c r="J145">
        <v>4</v>
      </c>
      <c r="K145">
        <v>0.41407867494824019</v>
      </c>
      <c r="L145">
        <v>105</v>
      </c>
      <c r="M145">
        <v>10.869565217391299</v>
      </c>
      <c r="N145">
        <v>966</v>
      </c>
    </row>
    <row r="146" spans="1:14" x14ac:dyDescent="0.2">
      <c r="A146" s="9"/>
      <c r="B146" t="s">
        <v>257</v>
      </c>
      <c r="C146" t="s">
        <v>258</v>
      </c>
      <c r="D146" t="s">
        <v>443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9"/>
      <c r="B147" t="s">
        <v>259</v>
      </c>
      <c r="C147" t="s">
        <v>260</v>
      </c>
      <c r="D147" t="s">
        <v>441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124</v>
      </c>
      <c r="M147">
        <v>12.83643892339545</v>
      </c>
      <c r="N147">
        <v>966</v>
      </c>
    </row>
    <row r="148" spans="1:14" x14ac:dyDescent="0.2">
      <c r="A148" s="9"/>
      <c r="B148" t="s">
        <v>261</v>
      </c>
      <c r="C148" t="s">
        <v>262</v>
      </c>
      <c r="D148" t="s">
        <v>443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9"/>
      <c r="B149" t="s">
        <v>263</v>
      </c>
      <c r="C149" t="s">
        <v>264</v>
      </c>
      <c r="D149" t="s">
        <v>440</v>
      </c>
      <c r="E149">
        <v>3</v>
      </c>
      <c r="F149">
        <v>0.3105590062111801</v>
      </c>
      <c r="G149">
        <v>70</v>
      </c>
      <c r="H149">
        <v>3</v>
      </c>
      <c r="I149">
        <v>0.3105590062111801</v>
      </c>
      <c r="J149">
        <v>3</v>
      </c>
      <c r="K149">
        <v>0.3105590062111801</v>
      </c>
      <c r="L149">
        <v>30</v>
      </c>
      <c r="M149">
        <v>3.1055900621118009</v>
      </c>
      <c r="N149">
        <v>966</v>
      </c>
    </row>
    <row r="150" spans="1:14" x14ac:dyDescent="0.2">
      <c r="A150" s="9"/>
      <c r="B150" t="s">
        <v>265</v>
      </c>
      <c r="C150" t="s">
        <v>264</v>
      </c>
      <c r="D150" t="s">
        <v>440</v>
      </c>
      <c r="E150">
        <v>3</v>
      </c>
      <c r="F150">
        <v>0.3105590062111801</v>
      </c>
      <c r="G150">
        <v>212</v>
      </c>
      <c r="H150">
        <v>4</v>
      </c>
      <c r="I150">
        <v>0.41407867494824019</v>
      </c>
      <c r="J150">
        <v>42</v>
      </c>
      <c r="K150">
        <v>4.3478260869565224</v>
      </c>
      <c r="L150">
        <v>30</v>
      </c>
      <c r="M150">
        <v>3.1055900621118009</v>
      </c>
      <c r="N150">
        <v>966</v>
      </c>
    </row>
    <row r="151" spans="1:14" x14ac:dyDescent="0.2">
      <c r="A151" s="9"/>
      <c r="B151" t="s">
        <v>266</v>
      </c>
      <c r="C151" t="s">
        <v>267</v>
      </c>
      <c r="D151" t="s">
        <v>444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5</v>
      </c>
      <c r="K151">
        <v>0.51759834368530022</v>
      </c>
      <c r="L151">
        <v>25</v>
      </c>
      <c r="M151">
        <v>2.5879917184265011</v>
      </c>
      <c r="N151">
        <v>966</v>
      </c>
    </row>
    <row r="152" spans="1:14" x14ac:dyDescent="0.2">
      <c r="A152" s="9"/>
      <c r="B152" t="s">
        <v>268</v>
      </c>
      <c r="C152" t="s">
        <v>269</v>
      </c>
      <c r="D152" t="s">
        <v>441</v>
      </c>
      <c r="E152">
        <v>1</v>
      </c>
      <c r="F152">
        <v>0.10351966873706001</v>
      </c>
      <c r="G152">
        <v>51</v>
      </c>
      <c r="H152">
        <v>1</v>
      </c>
      <c r="I152">
        <v>0.10351966873706001</v>
      </c>
      <c r="J152">
        <v>1</v>
      </c>
      <c r="K152">
        <v>0.10351966873706001</v>
      </c>
      <c r="L152">
        <v>86</v>
      </c>
      <c r="M152">
        <v>8.9026915113871627</v>
      </c>
      <c r="N152">
        <v>966</v>
      </c>
    </row>
    <row r="153" spans="1:14" x14ac:dyDescent="0.2">
      <c r="A153" s="9"/>
      <c r="B153" t="s">
        <v>270</v>
      </c>
      <c r="C153" t="s">
        <v>271</v>
      </c>
      <c r="D153" t="s">
        <v>440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9"/>
      <c r="B154" t="s">
        <v>272</v>
      </c>
      <c r="C154" t="s">
        <v>250</v>
      </c>
      <c r="D154" t="s">
        <v>440</v>
      </c>
      <c r="E154">
        <v>2</v>
      </c>
      <c r="F154">
        <v>0.20703933747412009</v>
      </c>
      <c r="G154">
        <v>135</v>
      </c>
      <c r="H154">
        <v>2</v>
      </c>
      <c r="I154">
        <v>0.20703933747412009</v>
      </c>
      <c r="J154">
        <v>2</v>
      </c>
      <c r="K154">
        <v>0.20703933747412009</v>
      </c>
      <c r="L154">
        <v>30</v>
      </c>
      <c r="M154">
        <v>3.1055900621118009</v>
      </c>
      <c r="N154">
        <v>966</v>
      </c>
    </row>
    <row r="155" spans="1:14" x14ac:dyDescent="0.2">
      <c r="A155" s="9"/>
      <c r="B155" t="s">
        <v>273</v>
      </c>
      <c r="C155" t="s">
        <v>274</v>
      </c>
      <c r="D155" t="s">
        <v>440</v>
      </c>
      <c r="E155">
        <v>12</v>
      </c>
      <c r="F155">
        <v>1.24223602484472</v>
      </c>
      <c r="G155">
        <v>284</v>
      </c>
      <c r="H155">
        <v>16</v>
      </c>
      <c r="I155">
        <v>1.656314699792961</v>
      </c>
      <c r="J155">
        <v>173</v>
      </c>
      <c r="K155">
        <v>17.90890269151139</v>
      </c>
      <c r="L155">
        <v>197</v>
      </c>
      <c r="M155">
        <v>20.39337474120083</v>
      </c>
      <c r="N155">
        <v>966</v>
      </c>
    </row>
    <row r="156" spans="1:14" x14ac:dyDescent="0.2">
      <c r="A156" s="9"/>
      <c r="B156" t="s">
        <v>275</v>
      </c>
      <c r="C156" t="s">
        <v>264</v>
      </c>
      <c r="D156" t="s">
        <v>440</v>
      </c>
      <c r="E156">
        <v>4</v>
      </c>
      <c r="F156">
        <v>0.41407867494824019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9"/>
      <c r="B157" t="s">
        <v>276</v>
      </c>
      <c r="C157" t="s">
        <v>277</v>
      </c>
      <c r="D157" t="s">
        <v>441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9"/>
      <c r="B158" t="s">
        <v>278</v>
      </c>
      <c r="C158" t="s">
        <v>267</v>
      </c>
      <c r="D158" t="s">
        <v>444</v>
      </c>
      <c r="E158">
        <v>5</v>
      </c>
      <c r="F158">
        <v>0.51759834368530022</v>
      </c>
      <c r="G158">
        <v>41</v>
      </c>
      <c r="H158">
        <v>5</v>
      </c>
      <c r="I158">
        <v>0.51759834368530022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9"/>
      <c r="B159" t="s">
        <v>279</v>
      </c>
      <c r="C159" t="s">
        <v>280</v>
      </c>
      <c r="D159" t="s">
        <v>441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9"/>
      <c r="B160" t="s">
        <v>281</v>
      </c>
      <c r="C160" t="s">
        <v>282</v>
      </c>
      <c r="D160" t="s">
        <v>441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9"/>
      <c r="B161" t="s">
        <v>283</v>
      </c>
      <c r="C161" t="s">
        <v>284</v>
      </c>
      <c r="D161" t="s">
        <v>441</v>
      </c>
      <c r="E161">
        <v>1</v>
      </c>
      <c r="F161">
        <v>0.10351966873706001</v>
      </c>
      <c r="G161">
        <v>284</v>
      </c>
      <c r="H161">
        <v>1</v>
      </c>
      <c r="I161">
        <v>0.10351966873706001</v>
      </c>
      <c r="J161">
        <v>39</v>
      </c>
      <c r="K161">
        <v>4.0372670807453419</v>
      </c>
      <c r="L161">
        <v>197</v>
      </c>
      <c r="M161">
        <v>20.39337474120083</v>
      </c>
      <c r="N161">
        <v>966</v>
      </c>
    </row>
    <row r="162" spans="1:14" x14ac:dyDescent="0.2">
      <c r="A162" s="9"/>
      <c r="B162" t="s">
        <v>285</v>
      </c>
      <c r="C162" t="s">
        <v>286</v>
      </c>
      <c r="D162" s="12" t="s">
        <v>440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9"/>
      <c r="B163" t="s">
        <v>287</v>
      </c>
      <c r="C163" t="s">
        <v>288</v>
      </c>
      <c r="D163" t="s">
        <v>440</v>
      </c>
      <c r="E163">
        <v>3</v>
      </c>
      <c r="F163">
        <v>0.31023784901758011</v>
      </c>
      <c r="G163">
        <v>15</v>
      </c>
      <c r="H163">
        <v>2</v>
      </c>
      <c r="I163">
        <v>0.20682523267838679</v>
      </c>
      <c r="J163">
        <v>2</v>
      </c>
      <c r="K163">
        <v>0.20682523267838679</v>
      </c>
      <c r="L163">
        <v>95</v>
      </c>
      <c r="M163">
        <v>9.8241985522233719</v>
      </c>
      <c r="N163">
        <v>967</v>
      </c>
    </row>
    <row r="164" spans="1:14" x14ac:dyDescent="0.2">
      <c r="A164" s="9"/>
      <c r="B164" t="s">
        <v>289</v>
      </c>
      <c r="C164" t="s">
        <v>290</v>
      </c>
      <c r="D164" t="s">
        <v>441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13</v>
      </c>
      <c r="K164">
        <v>1.34575569358178</v>
      </c>
      <c r="L164">
        <v>17</v>
      </c>
      <c r="M164">
        <v>1.7598343685300211</v>
      </c>
      <c r="N164">
        <v>966</v>
      </c>
    </row>
    <row r="165" spans="1:14" x14ac:dyDescent="0.2">
      <c r="A165" s="9"/>
      <c r="B165" t="s">
        <v>291</v>
      </c>
      <c r="C165" t="s">
        <v>292</v>
      </c>
      <c r="D165" t="s">
        <v>441</v>
      </c>
      <c r="E165">
        <v>1</v>
      </c>
      <c r="F165">
        <v>0.10351966873706001</v>
      </c>
      <c r="G165">
        <v>220</v>
      </c>
      <c r="H165">
        <v>1</v>
      </c>
      <c r="I165">
        <v>0.10351966873706001</v>
      </c>
      <c r="J165">
        <v>1</v>
      </c>
      <c r="K165">
        <v>0.10351966873706001</v>
      </c>
      <c r="L165">
        <v>62</v>
      </c>
      <c r="M165">
        <v>6.4182194616977233</v>
      </c>
      <c r="N165">
        <v>966</v>
      </c>
    </row>
    <row r="166" spans="1:14" x14ac:dyDescent="0.2">
      <c r="A166" s="9"/>
      <c r="B166" t="s">
        <v>293</v>
      </c>
      <c r="C166" t="s">
        <v>250</v>
      </c>
      <c r="D166" t="s">
        <v>440</v>
      </c>
      <c r="E166">
        <v>2</v>
      </c>
      <c r="F166">
        <v>0.20703933747412009</v>
      </c>
      <c r="G166">
        <v>133</v>
      </c>
      <c r="H166">
        <v>2</v>
      </c>
      <c r="I166">
        <v>0.20703933747412009</v>
      </c>
      <c r="J166">
        <v>2</v>
      </c>
      <c r="K166">
        <v>0.20703933747412009</v>
      </c>
      <c r="L166">
        <v>30</v>
      </c>
      <c r="M166">
        <v>3.1055900621118009</v>
      </c>
      <c r="N166">
        <v>966</v>
      </c>
    </row>
    <row r="167" spans="1:14" x14ac:dyDescent="0.2">
      <c r="A167" s="9"/>
      <c r="B167" t="s">
        <v>294</v>
      </c>
      <c r="C167" t="s">
        <v>295</v>
      </c>
      <c r="D167" t="s">
        <v>440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9"/>
      <c r="B168" t="s">
        <v>296</v>
      </c>
      <c r="C168" t="s">
        <v>297</v>
      </c>
      <c r="D168" t="s">
        <v>443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2</v>
      </c>
      <c r="K168">
        <v>0.20703933747412009</v>
      </c>
      <c r="L168">
        <v>118</v>
      </c>
      <c r="M168">
        <v>12.215320910973089</v>
      </c>
      <c r="N168">
        <v>966</v>
      </c>
    </row>
    <row r="169" spans="1:14" x14ac:dyDescent="0.2">
      <c r="A169" s="9"/>
      <c r="B169" t="s">
        <v>298</v>
      </c>
      <c r="C169" t="s">
        <v>299</v>
      </c>
      <c r="D169" t="s">
        <v>440</v>
      </c>
      <c r="E169">
        <v>37</v>
      </c>
      <c r="F169">
        <v>3.8302277432712222</v>
      </c>
      <c r="G169">
        <v>154</v>
      </c>
      <c r="H169">
        <v>39</v>
      </c>
      <c r="I169">
        <v>4.0372670807453419</v>
      </c>
      <c r="J169">
        <v>27</v>
      </c>
      <c r="K169">
        <v>2.7950310559006208</v>
      </c>
      <c r="L169">
        <v>73</v>
      </c>
      <c r="M169">
        <v>7.5569358178053827</v>
      </c>
      <c r="N169">
        <v>966</v>
      </c>
    </row>
    <row r="170" spans="1:14" x14ac:dyDescent="0.2">
      <c r="A170" s="9"/>
      <c r="B170" t="s">
        <v>300</v>
      </c>
      <c r="C170" t="s">
        <v>250</v>
      </c>
      <c r="D170" t="s">
        <v>440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5</v>
      </c>
      <c r="K170">
        <v>0.51759834368530022</v>
      </c>
      <c r="L170">
        <v>224</v>
      </c>
      <c r="M170">
        <v>23.188405797101449</v>
      </c>
      <c r="N170">
        <v>966</v>
      </c>
    </row>
    <row r="171" spans="1:14" x14ac:dyDescent="0.2">
      <c r="A171" s="9"/>
      <c r="B171" t="s">
        <v>301</v>
      </c>
      <c r="C171" t="s">
        <v>250</v>
      </c>
      <c r="D171" t="s">
        <v>440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9"/>
      <c r="B172" t="s">
        <v>302</v>
      </c>
      <c r="C172" t="s">
        <v>271</v>
      </c>
      <c r="D172" t="s">
        <v>440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9"/>
      <c r="B173" t="s">
        <v>303</v>
      </c>
      <c r="C173" t="s">
        <v>304</v>
      </c>
      <c r="D173" t="s">
        <v>443</v>
      </c>
      <c r="E173">
        <v>7</v>
      </c>
      <c r="F173">
        <v>0.72463768115942029</v>
      </c>
      <c r="G173">
        <v>144</v>
      </c>
      <c r="H173">
        <v>10</v>
      </c>
      <c r="I173">
        <v>1.0351966873706</v>
      </c>
      <c r="J173">
        <v>9</v>
      </c>
      <c r="K173">
        <v>0.93167701863354035</v>
      </c>
      <c r="L173">
        <v>31</v>
      </c>
      <c r="M173">
        <v>3.2091097308488621</v>
      </c>
      <c r="N173">
        <v>966</v>
      </c>
    </row>
    <row r="174" spans="1:14" x14ac:dyDescent="0.2">
      <c r="A174" s="9"/>
      <c r="B174" t="s">
        <v>305</v>
      </c>
      <c r="C174" t="s">
        <v>306</v>
      </c>
      <c r="D174" t="s">
        <v>442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9"/>
      <c r="B175" t="s">
        <v>307</v>
      </c>
      <c r="C175" t="s">
        <v>308</v>
      </c>
      <c r="D175" t="s">
        <v>441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9"/>
      <c r="B176" t="s">
        <v>309</v>
      </c>
      <c r="C176" t="s">
        <v>310</v>
      </c>
      <c r="D176" t="s">
        <v>440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9"/>
      <c r="B177" t="s">
        <v>311</v>
      </c>
      <c r="C177" t="s">
        <v>312</v>
      </c>
      <c r="D177" t="s">
        <v>441</v>
      </c>
      <c r="E177">
        <v>7</v>
      </c>
      <c r="F177">
        <v>0.72463768115942029</v>
      </c>
      <c r="G177">
        <v>54</v>
      </c>
      <c r="H177">
        <v>9</v>
      </c>
      <c r="I177">
        <v>0.93167701863354035</v>
      </c>
      <c r="J177">
        <v>9</v>
      </c>
      <c r="K177">
        <v>0.93167701863354035</v>
      </c>
      <c r="L177">
        <v>30</v>
      </c>
      <c r="M177">
        <v>3.1055900621118009</v>
      </c>
      <c r="N177">
        <v>966</v>
      </c>
    </row>
    <row r="178" spans="1:14" x14ac:dyDescent="0.2">
      <c r="A178" s="9"/>
      <c r="B178" t="s">
        <v>313</v>
      </c>
      <c r="C178" t="s">
        <v>314</v>
      </c>
      <c r="D178" t="s">
        <v>443</v>
      </c>
      <c r="E178">
        <v>10</v>
      </c>
      <c r="F178">
        <v>1.0351966873706</v>
      </c>
      <c r="G178">
        <v>41</v>
      </c>
      <c r="H178">
        <v>12</v>
      </c>
      <c r="I178">
        <v>1.24223602484472</v>
      </c>
      <c r="J178">
        <v>6</v>
      </c>
      <c r="K178">
        <v>0.6211180124223602</v>
      </c>
      <c r="L178">
        <v>178</v>
      </c>
      <c r="M178">
        <v>18.42650103519669</v>
      </c>
      <c r="N178">
        <v>966</v>
      </c>
    </row>
    <row r="179" spans="1:14" x14ac:dyDescent="0.2">
      <c r="A179" s="9"/>
      <c r="B179" t="s">
        <v>315</v>
      </c>
      <c r="C179" t="s">
        <v>316</v>
      </c>
      <c r="D179" t="s">
        <v>441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9"/>
      <c r="B180" t="s">
        <v>317</v>
      </c>
      <c r="C180" t="s">
        <v>318</v>
      </c>
      <c r="D180" t="s">
        <v>443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9"/>
      <c r="B181" t="s">
        <v>319</v>
      </c>
      <c r="C181" t="s">
        <v>250</v>
      </c>
      <c r="D181" t="s">
        <v>440</v>
      </c>
      <c r="E181">
        <v>2</v>
      </c>
      <c r="F181">
        <v>0.20703933747412009</v>
      </c>
      <c r="G181">
        <v>135</v>
      </c>
      <c r="H181">
        <v>2</v>
      </c>
      <c r="I181">
        <v>0.20703933747412009</v>
      </c>
      <c r="J181">
        <v>2</v>
      </c>
      <c r="K181">
        <v>0.20703933747412009</v>
      </c>
      <c r="L181">
        <v>30</v>
      </c>
      <c r="M181">
        <v>3.1055900621118009</v>
      </c>
      <c r="N181">
        <v>966</v>
      </c>
    </row>
    <row r="182" spans="1:14" x14ac:dyDescent="0.2">
      <c r="A182" s="9"/>
      <c r="B182" t="s">
        <v>320</v>
      </c>
      <c r="C182" t="s">
        <v>321</v>
      </c>
      <c r="D182" t="s">
        <v>441</v>
      </c>
      <c r="E182">
        <v>2</v>
      </c>
      <c r="F182">
        <v>0.20703933747412009</v>
      </c>
      <c r="G182">
        <v>56</v>
      </c>
      <c r="H182">
        <v>3</v>
      </c>
      <c r="I182">
        <v>0.3105590062111801</v>
      </c>
      <c r="J182">
        <v>4</v>
      </c>
      <c r="K182">
        <v>0.41407867494824019</v>
      </c>
      <c r="L182">
        <v>31</v>
      </c>
      <c r="M182">
        <v>3.2091097308488621</v>
      </c>
      <c r="N182">
        <v>966</v>
      </c>
    </row>
    <row r="183" spans="1:14" x14ac:dyDescent="0.2">
      <c r="A183" s="9"/>
      <c r="B183" t="s">
        <v>322</v>
      </c>
      <c r="C183" t="s">
        <v>323</v>
      </c>
      <c r="D183" t="s">
        <v>440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9"/>
      <c r="B184" t="s">
        <v>324</v>
      </c>
      <c r="C184" t="s">
        <v>325</v>
      </c>
      <c r="D184" t="s">
        <v>440</v>
      </c>
      <c r="E184">
        <v>6</v>
      </c>
      <c r="F184">
        <v>0.6211180124223602</v>
      </c>
      <c r="G184">
        <v>222</v>
      </c>
      <c r="H184">
        <v>8</v>
      </c>
      <c r="I184">
        <v>0.82815734989648038</v>
      </c>
      <c r="J184">
        <v>8</v>
      </c>
      <c r="K184">
        <v>0.82815734989648038</v>
      </c>
      <c r="L184">
        <v>62</v>
      </c>
      <c r="M184">
        <v>6.4182194616977233</v>
      </c>
      <c r="N184">
        <v>966</v>
      </c>
    </row>
    <row r="185" spans="1:14" x14ac:dyDescent="0.2">
      <c r="A185" s="9"/>
      <c r="B185" t="s">
        <v>326</v>
      </c>
      <c r="C185" t="s">
        <v>327</v>
      </c>
      <c r="D185" t="s">
        <v>441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9"/>
      <c r="B186" t="s">
        <v>328</v>
      </c>
      <c r="C186" t="s">
        <v>284</v>
      </c>
      <c r="D186" t="s">
        <v>441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9"/>
      <c r="B187" t="s">
        <v>329</v>
      </c>
      <c r="C187" t="s">
        <v>269</v>
      </c>
      <c r="D187" t="s">
        <v>441</v>
      </c>
      <c r="E187">
        <v>1</v>
      </c>
      <c r="F187">
        <v>0.10351966873706001</v>
      </c>
      <c r="G187">
        <v>98</v>
      </c>
      <c r="H187">
        <v>1</v>
      </c>
      <c r="I187">
        <v>0.10351966873706001</v>
      </c>
      <c r="J187">
        <v>1</v>
      </c>
      <c r="K187">
        <v>0.10351966873706001</v>
      </c>
      <c r="L187">
        <v>86</v>
      </c>
      <c r="M187">
        <v>8.9026915113871627</v>
      </c>
      <c r="N187">
        <v>966</v>
      </c>
    </row>
    <row r="188" spans="1:14" x14ac:dyDescent="0.2">
      <c r="A188" s="9"/>
      <c r="B188" t="s">
        <v>330</v>
      </c>
      <c r="C188" t="s">
        <v>331</v>
      </c>
      <c r="D188" t="s">
        <v>442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3</v>
      </c>
      <c r="K188">
        <v>0.3105590062111801</v>
      </c>
      <c r="L188">
        <v>31</v>
      </c>
      <c r="M188">
        <v>3.2091097308488621</v>
      </c>
      <c r="N188">
        <v>966</v>
      </c>
    </row>
    <row r="189" spans="1:14" x14ac:dyDescent="0.2">
      <c r="A189" s="9"/>
      <c r="B189" t="s">
        <v>332</v>
      </c>
      <c r="C189" t="s">
        <v>333</v>
      </c>
      <c r="D189" t="s">
        <v>441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9"/>
      <c r="B190" t="s">
        <v>334</v>
      </c>
      <c r="C190" t="s">
        <v>335</v>
      </c>
      <c r="D190" t="s">
        <v>443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9"/>
      <c r="B191" t="s">
        <v>336</v>
      </c>
      <c r="C191" t="s">
        <v>271</v>
      </c>
      <c r="D191" t="s">
        <v>440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9"/>
      <c r="B192" t="s">
        <v>337</v>
      </c>
      <c r="C192" t="s">
        <v>338</v>
      </c>
      <c r="D192" t="s">
        <v>443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9"/>
      <c r="B193" t="s">
        <v>339</v>
      </c>
      <c r="C193" t="s">
        <v>340</v>
      </c>
      <c r="D193" t="s">
        <v>441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9"/>
      <c r="B194" t="s">
        <v>341</v>
      </c>
      <c r="C194" t="s">
        <v>342</v>
      </c>
      <c r="D194" t="s">
        <v>440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9"/>
      <c r="B195" t="s">
        <v>343</v>
      </c>
      <c r="C195" t="s">
        <v>344</v>
      </c>
      <c r="D195" t="s">
        <v>441</v>
      </c>
      <c r="E195">
        <v>3</v>
      </c>
      <c r="F195">
        <v>0.3105590062111801</v>
      </c>
      <c r="G195">
        <v>29</v>
      </c>
      <c r="H195">
        <v>3</v>
      </c>
      <c r="I195">
        <v>0.3105590062111801</v>
      </c>
      <c r="J195">
        <v>4</v>
      </c>
      <c r="K195">
        <v>0.41407867494824019</v>
      </c>
      <c r="L195">
        <v>31</v>
      </c>
      <c r="M195">
        <v>3.2091097308488621</v>
      </c>
      <c r="N195">
        <v>966</v>
      </c>
    </row>
    <row r="196" spans="1:14" x14ac:dyDescent="0.2">
      <c r="A196" s="9"/>
      <c r="B196" t="s">
        <v>345</v>
      </c>
      <c r="C196" t="s">
        <v>271</v>
      </c>
      <c r="D196" t="s">
        <v>440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9"/>
      <c r="B197" t="s">
        <v>346</v>
      </c>
      <c r="C197" t="s">
        <v>347</v>
      </c>
      <c r="D197" t="s">
        <v>443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86</v>
      </c>
      <c r="M197">
        <v>8.9026915113871627</v>
      </c>
      <c r="N197">
        <v>966</v>
      </c>
    </row>
    <row r="198" spans="1:14" x14ac:dyDescent="0.2">
      <c r="A198" s="9"/>
      <c r="B198" t="s">
        <v>348</v>
      </c>
      <c r="C198" t="s">
        <v>331</v>
      </c>
      <c r="D198" t="s">
        <v>442</v>
      </c>
      <c r="E198">
        <v>1</v>
      </c>
      <c r="F198">
        <v>0.10351966873706001</v>
      </c>
      <c r="G198">
        <v>53</v>
      </c>
      <c r="H198">
        <v>1</v>
      </c>
      <c r="I198">
        <v>0.10351966873706001</v>
      </c>
      <c r="J198">
        <v>3</v>
      </c>
      <c r="K198">
        <v>0.3105590062111801</v>
      </c>
      <c r="L198">
        <v>31</v>
      </c>
      <c r="M198">
        <v>3.2091097308488621</v>
      </c>
      <c r="N198">
        <v>966</v>
      </c>
    </row>
    <row r="199" spans="1:14" x14ac:dyDescent="0.2">
      <c r="A199" s="9"/>
      <c r="B199" t="s">
        <v>349</v>
      </c>
      <c r="C199" t="s">
        <v>350</v>
      </c>
      <c r="D199" t="s">
        <v>441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9"/>
      <c r="B200" t="s">
        <v>351</v>
      </c>
      <c r="C200" t="s">
        <v>352</v>
      </c>
      <c r="D200" t="s">
        <v>443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9"/>
      <c r="B201" t="s">
        <v>353</v>
      </c>
      <c r="C201" t="s">
        <v>250</v>
      </c>
      <c r="D201" t="s">
        <v>440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9"/>
      <c r="B202" t="s">
        <v>354</v>
      </c>
      <c r="C202" t="s">
        <v>250</v>
      </c>
      <c r="D202" t="s">
        <v>440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9"/>
      <c r="B203" t="s">
        <v>355</v>
      </c>
      <c r="C203" t="s">
        <v>250</v>
      </c>
      <c r="D203" t="s">
        <v>440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9"/>
      <c r="B204" t="s">
        <v>356</v>
      </c>
      <c r="C204" t="s">
        <v>357</v>
      </c>
      <c r="D204" t="s">
        <v>440</v>
      </c>
      <c r="E204">
        <v>12</v>
      </c>
      <c r="F204">
        <v>1.24223602484472</v>
      </c>
      <c r="G204">
        <v>130</v>
      </c>
      <c r="H204">
        <v>13</v>
      </c>
      <c r="I204">
        <v>1.34575569358178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9"/>
      <c r="B205" t="s">
        <v>358</v>
      </c>
      <c r="C205" t="s">
        <v>271</v>
      </c>
      <c r="D205" t="s">
        <v>440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9"/>
      <c r="B206" t="s">
        <v>359</v>
      </c>
      <c r="C206" t="s">
        <v>360</v>
      </c>
      <c r="D206" t="s">
        <v>440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4</v>
      </c>
      <c r="K206">
        <v>0.41365046535677358</v>
      </c>
      <c r="L206">
        <v>95</v>
      </c>
      <c r="M206">
        <v>9.8241985522233719</v>
      </c>
      <c r="N206">
        <v>967</v>
      </c>
    </row>
    <row r="207" spans="1:14" x14ac:dyDescent="0.2">
      <c r="A207" s="9"/>
      <c r="B207" t="s">
        <v>361</v>
      </c>
      <c r="C207" t="s">
        <v>362</v>
      </c>
      <c r="D207" t="s">
        <v>441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9</v>
      </c>
      <c r="K207">
        <v>0.93167701863354035</v>
      </c>
      <c r="L207">
        <v>17</v>
      </c>
      <c r="M207">
        <v>1.7598343685300211</v>
      </c>
      <c r="N207">
        <v>966</v>
      </c>
    </row>
    <row r="208" spans="1:14" x14ac:dyDescent="0.2">
      <c r="A208" s="9"/>
      <c r="B208" t="s">
        <v>363</v>
      </c>
      <c r="C208" t="s">
        <v>284</v>
      </c>
      <c r="D208" t="s">
        <v>441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9"/>
      <c r="B209" t="s">
        <v>364</v>
      </c>
      <c r="C209" t="s">
        <v>250</v>
      </c>
      <c r="D209" t="s">
        <v>440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149</v>
      </c>
      <c r="M209">
        <v>15.424430641821949</v>
      </c>
      <c r="N209">
        <v>966</v>
      </c>
    </row>
    <row r="210" spans="1:14" x14ac:dyDescent="0.2">
      <c r="A210" s="9"/>
      <c r="B210" t="s">
        <v>365</v>
      </c>
      <c r="C210" t="s">
        <v>271</v>
      </c>
      <c r="D210" t="s">
        <v>440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2</v>
      </c>
      <c r="K210">
        <v>0.20703933747412009</v>
      </c>
      <c r="L210">
        <v>30</v>
      </c>
      <c r="M210">
        <v>3.1055900621118009</v>
      </c>
      <c r="N210">
        <v>966</v>
      </c>
    </row>
    <row r="211" spans="1:14" x14ac:dyDescent="0.2">
      <c r="A211" s="9"/>
      <c r="B211" t="s">
        <v>366</v>
      </c>
      <c r="C211" t="s">
        <v>340</v>
      </c>
      <c r="D211" t="s">
        <v>441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86</v>
      </c>
      <c r="M211">
        <v>8.9026915113871627</v>
      </c>
      <c r="N211">
        <v>966</v>
      </c>
    </row>
    <row r="212" spans="1:14" x14ac:dyDescent="0.2">
      <c r="A212" s="9"/>
      <c r="B212" t="s">
        <v>367</v>
      </c>
      <c r="C212" t="s">
        <v>254</v>
      </c>
      <c r="D212" t="s">
        <v>442</v>
      </c>
      <c r="E212">
        <v>4</v>
      </c>
      <c r="F212">
        <v>0.41407867494824019</v>
      </c>
      <c r="G212">
        <v>124</v>
      </c>
      <c r="H212">
        <v>7</v>
      </c>
      <c r="I212">
        <v>0.72463768115942029</v>
      </c>
      <c r="J212">
        <v>7</v>
      </c>
      <c r="K212">
        <v>0.72463768115942029</v>
      </c>
      <c r="L212">
        <v>86</v>
      </c>
      <c r="M212">
        <v>8.9026915113871627</v>
      </c>
      <c r="N212">
        <v>966</v>
      </c>
    </row>
    <row r="213" spans="1:14" x14ac:dyDescent="0.2">
      <c r="A213" s="9"/>
      <c r="B213" t="s">
        <v>368</v>
      </c>
      <c r="C213" t="s">
        <v>274</v>
      </c>
      <c r="D213" t="s">
        <v>440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9"/>
      <c r="B214" t="s">
        <v>369</v>
      </c>
      <c r="C214" t="s">
        <v>314</v>
      </c>
      <c r="D214" t="s">
        <v>443</v>
      </c>
      <c r="E214">
        <v>11</v>
      </c>
      <c r="F214">
        <v>1.1387163561076601</v>
      </c>
      <c r="G214">
        <v>43</v>
      </c>
      <c r="H214">
        <v>13</v>
      </c>
      <c r="I214">
        <v>1.34575569358178</v>
      </c>
      <c r="J214">
        <v>6</v>
      </c>
      <c r="K214">
        <v>0.6211180124223602</v>
      </c>
      <c r="L214">
        <v>178</v>
      </c>
      <c r="M214">
        <v>18.42650103519669</v>
      </c>
      <c r="N214">
        <v>966</v>
      </c>
    </row>
    <row r="215" spans="1:14" x14ac:dyDescent="0.2">
      <c r="A215" s="9"/>
      <c r="B215" t="s">
        <v>370</v>
      </c>
      <c r="C215" t="s">
        <v>297</v>
      </c>
      <c r="D215" t="s">
        <v>443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9"/>
      <c r="B216" t="s">
        <v>371</v>
      </c>
      <c r="C216" t="s">
        <v>372</v>
      </c>
      <c r="D216" t="s">
        <v>440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6</v>
      </c>
      <c r="K216">
        <v>0.6211180124223602</v>
      </c>
      <c r="L216">
        <v>131</v>
      </c>
      <c r="M216">
        <v>13.561076604554859</v>
      </c>
      <c r="N216">
        <v>966</v>
      </c>
    </row>
    <row r="217" spans="1:14" x14ac:dyDescent="0.2">
      <c r="A217" s="9"/>
      <c r="B217" t="s">
        <v>373</v>
      </c>
      <c r="C217" t="s">
        <v>374</v>
      </c>
      <c r="D217" t="s">
        <v>440</v>
      </c>
      <c r="E217">
        <v>10</v>
      </c>
      <c r="F217">
        <v>1.0351966873706</v>
      </c>
      <c r="G217">
        <v>156</v>
      </c>
      <c r="H217">
        <v>11</v>
      </c>
      <c r="I217">
        <v>1.1387163561076601</v>
      </c>
      <c r="J217">
        <v>15</v>
      </c>
      <c r="K217">
        <v>1.5527950310559011</v>
      </c>
      <c r="L217">
        <v>106</v>
      </c>
      <c r="M217">
        <v>10.973084886128371</v>
      </c>
      <c r="N217">
        <v>966</v>
      </c>
    </row>
    <row r="218" spans="1:14" x14ac:dyDescent="0.2">
      <c r="A218" s="9"/>
      <c r="B218" t="s">
        <v>375</v>
      </c>
      <c r="C218" t="s">
        <v>290</v>
      </c>
      <c r="D218" t="s">
        <v>441</v>
      </c>
      <c r="E218">
        <v>16</v>
      </c>
      <c r="F218">
        <v>1.656314699792961</v>
      </c>
      <c r="G218">
        <v>178</v>
      </c>
      <c r="H218">
        <v>25</v>
      </c>
      <c r="I218">
        <v>2.5879917184265011</v>
      </c>
      <c r="J218">
        <v>98</v>
      </c>
      <c r="K218">
        <v>10.144927536231879</v>
      </c>
      <c r="L218">
        <v>224</v>
      </c>
      <c r="M218">
        <v>23.188405797101449</v>
      </c>
      <c r="N218">
        <v>966</v>
      </c>
    </row>
    <row r="219" spans="1:14" x14ac:dyDescent="0.2">
      <c r="A219" s="9"/>
      <c r="B219" t="s">
        <v>376</v>
      </c>
      <c r="C219" t="s">
        <v>350</v>
      </c>
      <c r="D219" t="s">
        <v>441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3</v>
      </c>
      <c r="K219">
        <v>0.3105590062111801</v>
      </c>
      <c r="L219">
        <v>31</v>
      </c>
      <c r="M219">
        <v>3.2091097308488621</v>
      </c>
      <c r="N219">
        <v>966</v>
      </c>
    </row>
    <row r="220" spans="1:14" x14ac:dyDescent="0.2">
      <c r="A220" s="9"/>
      <c r="B220" t="s">
        <v>377</v>
      </c>
      <c r="C220" t="s">
        <v>325</v>
      </c>
      <c r="D220" t="s">
        <v>440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9"/>
      <c r="B221" t="s">
        <v>378</v>
      </c>
      <c r="C221" t="s">
        <v>271</v>
      </c>
      <c r="D221" t="s">
        <v>440</v>
      </c>
      <c r="E221">
        <v>1</v>
      </c>
      <c r="F221">
        <v>0.10351966873706001</v>
      </c>
      <c r="G221">
        <v>80</v>
      </c>
      <c r="H221">
        <v>2</v>
      </c>
      <c r="I221">
        <v>0.20703933747412009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9"/>
      <c r="B222" t="s">
        <v>379</v>
      </c>
      <c r="C222" t="s">
        <v>380</v>
      </c>
      <c r="D222" t="s">
        <v>443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9"/>
      <c r="B223" t="s">
        <v>381</v>
      </c>
      <c r="C223" t="s">
        <v>271</v>
      </c>
      <c r="D223" t="s">
        <v>440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9"/>
      <c r="B224" t="s">
        <v>382</v>
      </c>
      <c r="C224" t="s">
        <v>304</v>
      </c>
      <c r="D224" t="s">
        <v>443</v>
      </c>
      <c r="E224">
        <v>8</v>
      </c>
      <c r="F224">
        <v>0.82815734989648038</v>
      </c>
      <c r="G224">
        <v>44</v>
      </c>
      <c r="H224">
        <v>6</v>
      </c>
      <c r="I224">
        <v>0.6211180124223602</v>
      </c>
      <c r="J224">
        <v>11</v>
      </c>
      <c r="K224">
        <v>1.1387163561076601</v>
      </c>
      <c r="L224">
        <v>31</v>
      </c>
      <c r="M224">
        <v>3.2091097308488621</v>
      </c>
      <c r="N224">
        <v>966</v>
      </c>
    </row>
    <row r="225" spans="1:14" x14ac:dyDescent="0.2">
      <c r="A225" s="9"/>
      <c r="B225" t="s">
        <v>383</v>
      </c>
      <c r="C225" t="s">
        <v>295</v>
      </c>
      <c r="D225" t="s">
        <v>440</v>
      </c>
      <c r="E225">
        <v>6</v>
      </c>
      <c r="F225">
        <v>0.6211180124223602</v>
      </c>
      <c r="G225">
        <v>220</v>
      </c>
      <c r="H225">
        <v>8</v>
      </c>
      <c r="I225">
        <v>0.82815734989648038</v>
      </c>
      <c r="J225">
        <v>10</v>
      </c>
      <c r="K225">
        <v>1.0351966873706</v>
      </c>
      <c r="L225">
        <v>30</v>
      </c>
      <c r="M225">
        <v>3.1055900621118009</v>
      </c>
      <c r="N225">
        <v>966</v>
      </c>
    </row>
    <row r="226" spans="1:14" x14ac:dyDescent="0.2">
      <c r="A226" s="9"/>
      <c r="B226" t="s">
        <v>384</v>
      </c>
      <c r="C226" t="s">
        <v>282</v>
      </c>
      <c r="D226" t="s">
        <v>441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9"/>
      <c r="B227" t="s">
        <v>385</v>
      </c>
      <c r="C227" t="s">
        <v>386</v>
      </c>
      <c r="D227" t="s">
        <v>440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5</v>
      </c>
      <c r="K227">
        <v>0.51759834368530022</v>
      </c>
      <c r="L227">
        <v>69</v>
      </c>
      <c r="M227">
        <v>7.1428571428571423</v>
      </c>
      <c r="N227">
        <v>966</v>
      </c>
    </row>
    <row r="228" spans="1:14" x14ac:dyDescent="0.2">
      <c r="A228" s="9"/>
      <c r="B228" t="s">
        <v>387</v>
      </c>
      <c r="C228" t="s">
        <v>352</v>
      </c>
      <c r="D228" t="s">
        <v>443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9"/>
      <c r="B229" t="s">
        <v>388</v>
      </c>
      <c r="C229" t="s">
        <v>292</v>
      </c>
      <c r="D229" t="s">
        <v>441</v>
      </c>
      <c r="E229">
        <v>45</v>
      </c>
      <c r="F229">
        <v>4.658385093167702</v>
      </c>
      <c r="G229">
        <v>134</v>
      </c>
      <c r="H229">
        <v>54</v>
      </c>
      <c r="I229">
        <v>5.5900621118012426</v>
      </c>
      <c r="J229">
        <v>51</v>
      </c>
      <c r="K229">
        <v>5.2795031055900621</v>
      </c>
      <c r="L229">
        <v>62</v>
      </c>
      <c r="M229">
        <v>6.4182194616977233</v>
      </c>
      <c r="N229">
        <v>966</v>
      </c>
    </row>
    <row r="230" spans="1:14" x14ac:dyDescent="0.2">
      <c r="A230" s="9"/>
      <c r="B230" t="s">
        <v>389</v>
      </c>
      <c r="C230" t="s">
        <v>250</v>
      </c>
      <c r="D230" t="s">
        <v>440</v>
      </c>
      <c r="E230">
        <v>2</v>
      </c>
      <c r="F230">
        <v>0.20703933747412009</v>
      </c>
      <c r="G230">
        <v>36</v>
      </c>
      <c r="H230">
        <v>2</v>
      </c>
      <c r="I230">
        <v>0.20703933747412009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9"/>
      <c r="B231" t="s">
        <v>390</v>
      </c>
      <c r="C231" t="s">
        <v>391</v>
      </c>
      <c r="D231" t="s">
        <v>441</v>
      </c>
      <c r="E231">
        <v>2</v>
      </c>
      <c r="F231">
        <v>0.20703933747412009</v>
      </c>
      <c r="G231">
        <v>220</v>
      </c>
      <c r="H231">
        <v>2</v>
      </c>
      <c r="I231">
        <v>0.20703933747412009</v>
      </c>
      <c r="J231">
        <v>4</v>
      </c>
      <c r="K231">
        <v>0.41407867494824019</v>
      </c>
      <c r="L231">
        <v>62</v>
      </c>
      <c r="M231">
        <v>6.4182194616977233</v>
      </c>
      <c r="N231">
        <v>966</v>
      </c>
    </row>
    <row r="232" spans="1:14" x14ac:dyDescent="0.2">
      <c r="A232" s="9" t="s">
        <v>392</v>
      </c>
      <c r="B232" t="s">
        <v>393</v>
      </c>
      <c r="C232" t="s">
        <v>394</v>
      </c>
      <c r="D232" t="s">
        <v>440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9"/>
      <c r="B233" t="s">
        <v>395</v>
      </c>
      <c r="C233" t="s">
        <v>396</v>
      </c>
      <c r="D233" t="s">
        <v>440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9"/>
      <c r="B234" t="s">
        <v>397</v>
      </c>
      <c r="C234" t="s">
        <v>398</v>
      </c>
      <c r="D234" t="s">
        <v>443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9"/>
      <c r="B235" t="s">
        <v>399</v>
      </c>
      <c r="C235" t="s">
        <v>400</v>
      </c>
      <c r="D235" t="s">
        <v>442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9"/>
      <c r="B236" t="s">
        <v>401</v>
      </c>
      <c r="C236" t="s">
        <v>402</v>
      </c>
      <c r="D236" t="s">
        <v>443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9"/>
      <c r="B237" t="s">
        <v>403</v>
      </c>
      <c r="C237" t="s">
        <v>404</v>
      </c>
      <c r="D237" t="s">
        <v>440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9"/>
      <c r="B238" t="s">
        <v>405</v>
      </c>
      <c r="C238" t="s">
        <v>406</v>
      </c>
      <c r="D238" t="s">
        <v>442</v>
      </c>
      <c r="E238">
        <v>11</v>
      </c>
      <c r="F238">
        <v>0.47454702329594478</v>
      </c>
      <c r="G238">
        <v>119</v>
      </c>
      <c r="H238">
        <v>25</v>
      </c>
      <c r="I238">
        <v>1.0785159620362379</v>
      </c>
      <c r="J238">
        <v>25</v>
      </c>
      <c r="K238">
        <v>1.0785159620362379</v>
      </c>
      <c r="L238">
        <v>1476</v>
      </c>
      <c r="M238">
        <v>63.675582398619497</v>
      </c>
      <c r="N238">
        <v>2318</v>
      </c>
    </row>
    <row r="239" spans="1:14" x14ac:dyDescent="0.2">
      <c r="A239" s="9"/>
      <c r="B239" t="s">
        <v>407</v>
      </c>
      <c r="C239" t="s">
        <v>394</v>
      </c>
      <c r="D239" t="s">
        <v>440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9"/>
      <c r="B240" t="s">
        <v>408</v>
      </c>
      <c r="C240" t="s">
        <v>409</v>
      </c>
      <c r="D240" t="s">
        <v>440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9"/>
      <c r="B241" t="s">
        <v>410</v>
      </c>
      <c r="C241" t="s">
        <v>411</v>
      </c>
      <c r="D241" t="s">
        <v>440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9"/>
      <c r="B242" t="s">
        <v>412</v>
      </c>
      <c r="C242" t="s">
        <v>413</v>
      </c>
      <c r="D242" t="s">
        <v>440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9"/>
      <c r="B243" t="s">
        <v>414</v>
      </c>
      <c r="C243" t="s">
        <v>415</v>
      </c>
      <c r="D243" t="s">
        <v>440</v>
      </c>
      <c r="E243">
        <v>5</v>
      </c>
      <c r="F243">
        <v>0.2162629757785467</v>
      </c>
      <c r="G243">
        <v>0</v>
      </c>
      <c r="H243">
        <v>5</v>
      </c>
      <c r="I243">
        <v>0.2162629757785467</v>
      </c>
      <c r="J243">
        <v>5</v>
      </c>
      <c r="K243">
        <v>0.2162629757785467</v>
      </c>
      <c r="L243">
        <v>10</v>
      </c>
      <c r="M243">
        <v>0.43252595155709339</v>
      </c>
      <c r="N243">
        <v>2312</v>
      </c>
    </row>
    <row r="244" spans="1:14" x14ac:dyDescent="0.2">
      <c r="A244" s="9"/>
      <c r="B244" t="s">
        <v>416</v>
      </c>
      <c r="C244" t="s">
        <v>413</v>
      </c>
      <c r="D244" t="s">
        <v>440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9"/>
      <c r="B245" t="s">
        <v>417</v>
      </c>
      <c r="C245" t="s">
        <v>418</v>
      </c>
      <c r="D245" t="s">
        <v>442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9"/>
      <c r="B246" t="s">
        <v>419</v>
      </c>
      <c r="C246" t="s">
        <v>396</v>
      </c>
      <c r="D246" t="s">
        <v>440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9"/>
      <c r="B247" t="s">
        <v>420</v>
      </c>
      <c r="C247" t="s">
        <v>421</v>
      </c>
      <c r="D247" t="s">
        <v>441</v>
      </c>
      <c r="E247">
        <v>9</v>
      </c>
      <c r="F247">
        <v>0.38576939562794688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9"/>
      <c r="B248" t="s">
        <v>422</v>
      </c>
      <c r="C248" t="s">
        <v>411</v>
      </c>
      <c r="D248" t="s">
        <v>440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9"/>
      <c r="B249" t="s">
        <v>423</v>
      </c>
      <c r="C249" t="s">
        <v>424</v>
      </c>
      <c r="D249" t="s">
        <v>440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9"/>
      <c r="B250" t="s">
        <v>425</v>
      </c>
      <c r="C250" t="s">
        <v>426</v>
      </c>
      <c r="D250" t="s">
        <v>440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9"/>
      <c r="B251" t="s">
        <v>427</v>
      </c>
      <c r="C251" t="s">
        <v>400</v>
      </c>
      <c r="D251" t="s">
        <v>442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9"/>
      <c r="B252" t="s">
        <v>428</v>
      </c>
      <c r="C252" t="s">
        <v>424</v>
      </c>
      <c r="D252" t="s">
        <v>440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9"/>
      <c r="B253" t="s">
        <v>429</v>
      </c>
      <c r="C253" t="s">
        <v>430</v>
      </c>
      <c r="D253" t="s">
        <v>442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9"/>
      <c r="B254" t="s">
        <v>431</v>
      </c>
      <c r="C254" t="s">
        <v>432</v>
      </c>
      <c r="D254" s="12" t="s">
        <v>443</v>
      </c>
      <c r="E254">
        <v>14</v>
      </c>
      <c r="F254">
        <v>0.59982862039417306</v>
      </c>
      <c r="G254">
        <v>34</v>
      </c>
      <c r="H254">
        <v>18</v>
      </c>
      <c r="I254">
        <v>0.77120822622107965</v>
      </c>
      <c r="J254">
        <v>18</v>
      </c>
      <c r="K254">
        <v>0.77120822622107965</v>
      </c>
      <c r="L254">
        <v>134</v>
      </c>
      <c r="M254">
        <v>5.7412167952013711</v>
      </c>
      <c r="N254">
        <v>2334</v>
      </c>
    </row>
    <row r="255" spans="1:14" x14ac:dyDescent="0.2">
      <c r="A255" s="9"/>
      <c r="B255" t="s">
        <v>433</v>
      </c>
      <c r="C255" t="s">
        <v>434</v>
      </c>
      <c r="D255" t="s">
        <v>442</v>
      </c>
      <c r="E255">
        <v>3</v>
      </c>
      <c r="F255">
        <v>0.12858979854264899</v>
      </c>
      <c r="G255">
        <v>43</v>
      </c>
      <c r="H255">
        <v>5</v>
      </c>
      <c r="I255">
        <v>0.2143163309044149</v>
      </c>
      <c r="J255">
        <v>5</v>
      </c>
      <c r="K255">
        <v>0.2143163309044149</v>
      </c>
      <c r="L255">
        <v>169</v>
      </c>
      <c r="M255">
        <v>7.243891984569224</v>
      </c>
      <c r="N255">
        <v>2333</v>
      </c>
    </row>
    <row r="256" spans="1:14" x14ac:dyDescent="0.2">
      <c r="A256" s="9"/>
      <c r="B256" t="s">
        <v>435</v>
      </c>
      <c r="C256" t="s">
        <v>436</v>
      </c>
      <c r="D256" t="s">
        <v>443</v>
      </c>
      <c r="E256">
        <v>3</v>
      </c>
      <c r="F256">
        <v>0.1297016861219196</v>
      </c>
      <c r="G256">
        <v>24</v>
      </c>
      <c r="H256">
        <v>4</v>
      </c>
      <c r="I256">
        <v>0.1729355814958928</v>
      </c>
      <c r="J256">
        <v>4</v>
      </c>
      <c r="K256">
        <v>0.1729355814958928</v>
      </c>
      <c r="L256">
        <v>68</v>
      </c>
      <c r="M256">
        <v>2.939904885430177</v>
      </c>
      <c r="N256">
        <v>2313</v>
      </c>
    </row>
    <row r="257" spans="1:14" x14ac:dyDescent="0.2">
      <c r="A257" s="9"/>
      <c r="B257" t="s">
        <v>437</v>
      </c>
      <c r="C257" t="s">
        <v>438</v>
      </c>
      <c r="D257" t="s">
        <v>442</v>
      </c>
      <c r="E257">
        <v>6</v>
      </c>
      <c r="F257">
        <v>0.25717959708529792</v>
      </c>
      <c r="G257">
        <v>31</v>
      </c>
      <c r="H257">
        <v>7</v>
      </c>
      <c r="I257">
        <v>0.30004286326618079</v>
      </c>
      <c r="J257">
        <v>7</v>
      </c>
      <c r="K257">
        <v>0.30004286326618079</v>
      </c>
      <c r="L257">
        <v>169</v>
      </c>
      <c r="M257">
        <v>7.243891984569224</v>
      </c>
      <c r="N257">
        <v>2333</v>
      </c>
    </row>
    <row r="258" spans="1:14" x14ac:dyDescent="0.2">
      <c r="A258" s="9"/>
      <c r="B258" t="s">
        <v>439</v>
      </c>
      <c r="C258" t="s">
        <v>418</v>
      </c>
      <c r="D258" t="s">
        <v>442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  <row r="259" spans="1:14" x14ac:dyDescent="0.2">
      <c r="D259" s="12"/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F825-EFEE-4C40-A65D-98269B5A14C5}">
  <dimension ref="A1:X259"/>
  <sheetViews>
    <sheetView tabSelected="1" workbookViewId="0">
      <selection activeCell="S1" sqref="S1:X6"/>
    </sheetView>
  </sheetViews>
  <sheetFormatPr baseColWidth="10" defaultColWidth="8.83203125" defaultRowHeight="16" x14ac:dyDescent="0.2"/>
  <cols>
    <col min="1" max="1" width="17.5" customWidth="1"/>
    <col min="4" max="4" width="18.6640625" customWidth="1"/>
  </cols>
  <sheetData>
    <row r="1" spans="1:24" x14ac:dyDescent="0.2">
      <c r="A1" s="7" t="s">
        <v>0</v>
      </c>
      <c r="B1" s="8" t="s">
        <v>1</v>
      </c>
      <c r="C1" s="8" t="s">
        <v>2</v>
      </c>
      <c r="D1" s="11" t="s">
        <v>445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9</v>
      </c>
    </row>
    <row r="2" spans="1:24" x14ac:dyDescent="0.2">
      <c r="A2" s="9" t="s">
        <v>18</v>
      </c>
      <c r="B2" t="s">
        <v>19</v>
      </c>
      <c r="C2" t="s">
        <v>20</v>
      </c>
      <c r="D2" t="s">
        <v>440</v>
      </c>
      <c r="E2">
        <v>7</v>
      </c>
      <c r="F2">
        <v>8.8607594936708853</v>
      </c>
      <c r="G2">
        <v>27</v>
      </c>
      <c r="H2">
        <v>12</v>
      </c>
      <c r="I2">
        <v>15.18987341772152</v>
      </c>
      <c r="J2">
        <v>5</v>
      </c>
      <c r="K2">
        <v>6.3291139240506329</v>
      </c>
      <c r="L2">
        <v>22</v>
      </c>
      <c r="M2">
        <v>27.84810126582278</v>
      </c>
      <c r="N2">
        <v>79</v>
      </c>
      <c r="S2" s="4" t="s">
        <v>25</v>
      </c>
      <c r="T2" s="5">
        <f>COUNTIFS($D$2:$D$258, "*assign*")</f>
        <v>73</v>
      </c>
      <c r="U2" s="6">
        <f>AVERAGEIF($D$2:$D$258,"*assign*", $E$2:$E$263)</f>
        <v>4.9589041095890414</v>
      </c>
      <c r="V2" s="6">
        <f>AVERAGEIF($D$2:$D$258,"*assign*", $F$2:$F$263)</f>
        <v>1.6396671006616583</v>
      </c>
      <c r="W2" s="6">
        <f>AVERAGEIF($D$2:$D$258,"*assign*", $J$2:$J$263)</f>
        <v>5.4109589041095889</v>
      </c>
      <c r="X2" s="6">
        <f>AVERAGEIF($D$2:$D$258,"*assign*", $K$2:$K$263)</f>
        <v>1.7847025148594944</v>
      </c>
    </row>
    <row r="3" spans="1:24" x14ac:dyDescent="0.2">
      <c r="A3" s="9"/>
      <c r="B3" t="s">
        <v>21</v>
      </c>
      <c r="C3" t="s">
        <v>22</v>
      </c>
      <c r="D3" t="s">
        <v>441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3</v>
      </c>
      <c r="K3">
        <v>3.947368421052631</v>
      </c>
      <c r="L3">
        <v>15</v>
      </c>
      <c r="M3">
        <v>19.736842105263161</v>
      </c>
      <c r="N3">
        <v>76</v>
      </c>
      <c r="S3" s="4" t="s">
        <v>446</v>
      </c>
      <c r="T3" s="5">
        <f>COUNTIFS($D$2:$D$258, "*con*")</f>
        <v>109</v>
      </c>
      <c r="U3" s="6">
        <f>AVERAGEIF($D$2:$D$258,"*con*", $E$2:$E$263)</f>
        <v>4.568807339449541</v>
      </c>
      <c r="V3" s="6">
        <f>AVERAGEIF($D$2:$D$258,"*con*", $F$2:$F$263)</f>
        <v>2.2124101242981515</v>
      </c>
      <c r="W3" s="6">
        <f>AVERAGEIF($D$2:$D$258,"con*", $J$2:$J$263)</f>
        <v>4.6146788990825689</v>
      </c>
      <c r="X3" s="6">
        <f>AVERAGEIF($D$2:$D$258,"*con*", $K$2:$K$263)</f>
        <v>2.0911049111186748</v>
      </c>
    </row>
    <row r="4" spans="1:24" x14ac:dyDescent="0.2">
      <c r="A4" s="9"/>
      <c r="B4" t="s">
        <v>23</v>
      </c>
      <c r="C4" t="s">
        <v>24</v>
      </c>
      <c r="D4" t="s">
        <v>441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S4" s="4" t="s">
        <v>447</v>
      </c>
      <c r="T4" s="5">
        <f>COUNTIFS($D$2:$D$258, "*loop*")</f>
        <v>12</v>
      </c>
      <c r="U4" s="6">
        <f>AVERAGEIF($D$2:$D$258,"*loop*", $E$2:$E$263)</f>
        <v>6.5</v>
      </c>
      <c r="V4" s="6">
        <f>AVERAGEIF($D$2:$D$258,"*loop*", $F$2:$F$263)</f>
        <v>2.2192013679439255</v>
      </c>
      <c r="W4" s="6">
        <f>AVERAGEIF($D$2:$D$258,"*loop*", $J$2:$J$263)</f>
        <v>4.166666666666667</v>
      </c>
      <c r="X4" s="6">
        <f>AVERAGEIF($D$2:$D$258,"*loop*", $K$2:$K$263)</f>
        <v>1.4239386844468518</v>
      </c>
    </row>
    <row r="5" spans="1:24" x14ac:dyDescent="0.2">
      <c r="A5" s="9"/>
      <c r="B5" t="s">
        <v>26</v>
      </c>
      <c r="C5" t="s">
        <v>27</v>
      </c>
      <c r="D5" t="s">
        <v>440</v>
      </c>
      <c r="E5">
        <v>3</v>
      </c>
      <c r="F5">
        <v>3.947368421052631</v>
      </c>
      <c r="G5">
        <v>38</v>
      </c>
      <c r="H5">
        <v>4</v>
      </c>
      <c r="I5">
        <v>5.2631578947368416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S5" s="4" t="s">
        <v>448</v>
      </c>
      <c r="T5" s="5">
        <f>COUNTIFS($D$2:$D$258, "*method*")</f>
        <v>28</v>
      </c>
      <c r="U5" s="6">
        <f>AVERAGEIF($D$2:$D$258,"*method*", $E$2:$E$263)</f>
        <v>5</v>
      </c>
      <c r="V5" s="6">
        <f>AVERAGEIF($D$2:$D$258,"*method*", $F$2:$F$263)</f>
        <v>0.7653880876155198</v>
      </c>
      <c r="W5" s="6">
        <f>AVERAGEIF($D$2:$D$258,"*method*", $J$2:$J$263)</f>
        <v>6.8214285714285712</v>
      </c>
      <c r="X5" s="6">
        <f>AVERAGEIF($D$2:$D$258,"*method*", $K$2:$K$263)</f>
        <v>1.1644067120473185</v>
      </c>
    </row>
    <row r="6" spans="1:24" x14ac:dyDescent="0.2">
      <c r="A6" s="9"/>
      <c r="B6" t="s">
        <v>28</v>
      </c>
      <c r="C6" t="s">
        <v>29</v>
      </c>
      <c r="D6" t="s">
        <v>440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1</v>
      </c>
      <c r="K6">
        <v>1.31578947368421</v>
      </c>
      <c r="L6">
        <v>23</v>
      </c>
      <c r="M6">
        <v>30.263157894736839</v>
      </c>
      <c r="N6">
        <v>76</v>
      </c>
      <c r="S6" s="4" t="s">
        <v>449</v>
      </c>
      <c r="T6" s="5">
        <f>COUNTIFS($D$2:$D$258, "*ret*")</f>
        <v>35</v>
      </c>
      <c r="U6" s="6">
        <f>AVERAGEIF($D$2:$D$258,"*ret*", $E$2:$E$263)</f>
        <v>7.5428571428571427</v>
      </c>
      <c r="V6" s="6">
        <f>AVERAGEIF($D$2:$D$258,"*ret*", $F$2:$F$263)</f>
        <v>1.6665421282250508</v>
      </c>
      <c r="W6" s="6">
        <f>AVERAGEIF($D$2:$D$258,"*ret*", $J$2:$J$263)</f>
        <v>7.7428571428571429</v>
      </c>
      <c r="X6" s="6">
        <f>AVERAGEIF($D$2:$D$258,"*ret*", $K$2:$K$263)</f>
        <v>1.7556672119177938</v>
      </c>
    </row>
    <row r="7" spans="1:24" x14ac:dyDescent="0.2">
      <c r="A7" s="9"/>
      <c r="B7" t="s">
        <v>30</v>
      </c>
      <c r="C7" t="s">
        <v>31</v>
      </c>
      <c r="D7" t="s">
        <v>440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</row>
    <row r="8" spans="1:24" x14ac:dyDescent="0.2">
      <c r="A8" s="9"/>
      <c r="B8" t="s">
        <v>32</v>
      </c>
      <c r="C8" t="s">
        <v>33</v>
      </c>
      <c r="D8" t="s">
        <v>440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6</v>
      </c>
      <c r="K8">
        <v>7.8947368421052628</v>
      </c>
      <c r="L8">
        <v>23</v>
      </c>
      <c r="M8">
        <v>30.263157894736839</v>
      </c>
      <c r="N8">
        <v>76</v>
      </c>
    </row>
    <row r="9" spans="1:24" x14ac:dyDescent="0.2">
      <c r="A9" s="9"/>
      <c r="B9" t="s">
        <v>34</v>
      </c>
      <c r="C9" t="s">
        <v>35</v>
      </c>
      <c r="D9" t="s">
        <v>440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4" x14ac:dyDescent="0.2">
      <c r="A10" s="9"/>
      <c r="B10" t="s">
        <v>36</v>
      </c>
      <c r="C10" t="s">
        <v>35</v>
      </c>
      <c r="D10" t="s">
        <v>440</v>
      </c>
      <c r="E10">
        <v>8</v>
      </c>
      <c r="F10">
        <v>10.12658227848101</v>
      </c>
      <c r="G10">
        <v>24</v>
      </c>
      <c r="H10">
        <v>9</v>
      </c>
      <c r="I10">
        <v>11.39240506329114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4" x14ac:dyDescent="0.2">
      <c r="A11" s="9"/>
      <c r="B11" t="s">
        <v>37</v>
      </c>
      <c r="C11" t="s">
        <v>38</v>
      </c>
      <c r="D11" t="s">
        <v>440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1</v>
      </c>
      <c r="K11">
        <v>1.2658227848101271</v>
      </c>
      <c r="L11">
        <v>22</v>
      </c>
      <c r="M11">
        <v>27.84810126582278</v>
      </c>
      <c r="N11">
        <v>79</v>
      </c>
    </row>
    <row r="12" spans="1:24" x14ac:dyDescent="0.2">
      <c r="A12" s="9"/>
      <c r="B12" t="s">
        <v>39</v>
      </c>
      <c r="C12" t="s">
        <v>40</v>
      </c>
      <c r="D12" t="s">
        <v>441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15</v>
      </c>
      <c r="M12">
        <v>19.736842105263161</v>
      </c>
      <c r="N12">
        <v>76</v>
      </c>
    </row>
    <row r="13" spans="1:24" x14ac:dyDescent="0.2">
      <c r="A13" s="9"/>
      <c r="B13" t="s">
        <v>41</v>
      </c>
      <c r="C13" t="s">
        <v>33</v>
      </c>
      <c r="D13" t="s">
        <v>440</v>
      </c>
      <c r="E13">
        <v>2</v>
      </c>
      <c r="F13">
        <v>2.6315789473684208</v>
      </c>
      <c r="G13">
        <v>36</v>
      </c>
      <c r="H13">
        <v>3</v>
      </c>
      <c r="I13">
        <v>3.947368421052631</v>
      </c>
      <c r="J13">
        <v>3</v>
      </c>
      <c r="K13">
        <v>3.947368421052631</v>
      </c>
      <c r="L13">
        <v>23</v>
      </c>
      <c r="M13">
        <v>30.263157894736839</v>
      </c>
      <c r="N13">
        <v>76</v>
      </c>
    </row>
    <row r="14" spans="1:24" x14ac:dyDescent="0.2">
      <c r="A14" s="9"/>
      <c r="B14" t="s">
        <v>42</v>
      </c>
      <c r="C14" t="s">
        <v>43</v>
      </c>
      <c r="D14" t="s">
        <v>440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2</v>
      </c>
      <c r="K14">
        <v>2.6315789473684208</v>
      </c>
      <c r="L14">
        <v>23</v>
      </c>
      <c r="M14">
        <v>30.263157894736839</v>
      </c>
      <c r="N14">
        <v>76</v>
      </c>
    </row>
    <row r="15" spans="1:24" x14ac:dyDescent="0.2">
      <c r="A15" s="9"/>
      <c r="B15" t="s">
        <v>44</v>
      </c>
      <c r="C15" t="s">
        <v>45</v>
      </c>
      <c r="D15" t="s">
        <v>441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3</v>
      </c>
      <c r="K15">
        <v>3.947368421052631</v>
      </c>
      <c r="L15">
        <v>15</v>
      </c>
      <c r="M15">
        <v>19.736842105263161</v>
      </c>
      <c r="N15">
        <v>76</v>
      </c>
    </row>
    <row r="16" spans="1:24" x14ac:dyDescent="0.2">
      <c r="A16" s="9"/>
      <c r="B16" t="s">
        <v>46</v>
      </c>
      <c r="C16" t="s">
        <v>29</v>
      </c>
      <c r="D16" t="s">
        <v>440</v>
      </c>
      <c r="E16">
        <v>3</v>
      </c>
      <c r="F16">
        <v>3.947368421052631</v>
      </c>
      <c r="G16">
        <v>25</v>
      </c>
      <c r="H16">
        <v>4</v>
      </c>
      <c r="I16">
        <v>5.2631578947368416</v>
      </c>
      <c r="J16">
        <v>1</v>
      </c>
      <c r="K16">
        <v>1.31578947368421</v>
      </c>
      <c r="L16">
        <v>23</v>
      </c>
      <c r="M16">
        <v>30.263157894736839</v>
      </c>
      <c r="N16">
        <v>76</v>
      </c>
    </row>
    <row r="17" spans="1:14" x14ac:dyDescent="0.2">
      <c r="A17" s="9"/>
      <c r="B17" t="s">
        <v>47</v>
      </c>
      <c r="C17" t="s">
        <v>48</v>
      </c>
      <c r="D17" t="s">
        <v>441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24</v>
      </c>
      <c r="M17">
        <v>31.578947368421051</v>
      </c>
      <c r="N17">
        <v>76</v>
      </c>
    </row>
    <row r="18" spans="1:14" x14ac:dyDescent="0.2">
      <c r="A18" s="9"/>
      <c r="B18" t="s">
        <v>49</v>
      </c>
      <c r="C18" t="s">
        <v>50</v>
      </c>
      <c r="D18" t="s">
        <v>442</v>
      </c>
      <c r="E18">
        <v>1</v>
      </c>
      <c r="F18">
        <v>1.31578947368421</v>
      </c>
      <c r="G18">
        <v>11</v>
      </c>
      <c r="H18">
        <v>2</v>
      </c>
      <c r="I18">
        <v>2.6315789473684208</v>
      </c>
      <c r="J18">
        <v>2</v>
      </c>
      <c r="K18">
        <v>2.6315789473684208</v>
      </c>
      <c r="L18">
        <v>9</v>
      </c>
      <c r="M18">
        <v>11.84210526315789</v>
      </c>
      <c r="N18">
        <v>76</v>
      </c>
    </row>
    <row r="19" spans="1:14" x14ac:dyDescent="0.2">
      <c r="A19" s="9"/>
      <c r="B19" t="s">
        <v>51</v>
      </c>
      <c r="C19" t="s">
        <v>52</v>
      </c>
      <c r="D19" t="s">
        <v>442</v>
      </c>
      <c r="E19">
        <v>1</v>
      </c>
      <c r="F19">
        <v>1.31578947368421</v>
      </c>
      <c r="G19">
        <v>5</v>
      </c>
      <c r="H19">
        <v>2</v>
      </c>
      <c r="I19">
        <v>2.6315789473684208</v>
      </c>
      <c r="J19">
        <v>2</v>
      </c>
      <c r="K19">
        <v>2.6315789473684208</v>
      </c>
      <c r="L19">
        <v>2</v>
      </c>
      <c r="M19">
        <v>2.6315789473684208</v>
      </c>
      <c r="N19">
        <v>76</v>
      </c>
    </row>
    <row r="20" spans="1:14" x14ac:dyDescent="0.2">
      <c r="A20" s="9"/>
      <c r="B20" t="s">
        <v>53</v>
      </c>
      <c r="C20" t="s">
        <v>52</v>
      </c>
      <c r="D20" t="s">
        <v>442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9"/>
      <c r="B21" t="s">
        <v>54</v>
      </c>
      <c r="C21" t="s">
        <v>45</v>
      </c>
      <c r="D21" t="s">
        <v>441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3</v>
      </c>
      <c r="K21">
        <v>3.947368421052631</v>
      </c>
      <c r="L21">
        <v>15</v>
      </c>
      <c r="M21">
        <v>19.736842105263161</v>
      </c>
      <c r="N21">
        <v>76</v>
      </c>
    </row>
    <row r="22" spans="1:14" x14ac:dyDescent="0.2">
      <c r="A22" s="9"/>
      <c r="B22" t="s">
        <v>55</v>
      </c>
      <c r="C22" t="s">
        <v>52</v>
      </c>
      <c r="D22" t="s">
        <v>441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9"/>
      <c r="B23" t="s">
        <v>56</v>
      </c>
      <c r="C23" t="s">
        <v>40</v>
      </c>
      <c r="D23" t="s">
        <v>441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15</v>
      </c>
      <c r="M23">
        <v>19.736842105263161</v>
      </c>
      <c r="N23">
        <v>76</v>
      </c>
    </row>
    <row r="24" spans="1:14" x14ac:dyDescent="0.2">
      <c r="A24" s="9"/>
      <c r="B24" t="s">
        <v>57</v>
      </c>
      <c r="C24" t="s">
        <v>31</v>
      </c>
      <c r="D24" t="s">
        <v>440</v>
      </c>
      <c r="E24">
        <v>5</v>
      </c>
      <c r="F24">
        <v>6.5789473684210522</v>
      </c>
      <c r="G24">
        <v>23</v>
      </c>
      <c r="H24">
        <v>5</v>
      </c>
      <c r="I24">
        <v>6.5789473684210522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9"/>
      <c r="B25" t="s">
        <v>58</v>
      </c>
      <c r="C25" t="s">
        <v>59</v>
      </c>
      <c r="D25" t="s">
        <v>441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9"/>
      <c r="B26" t="s">
        <v>60</v>
      </c>
      <c r="C26" t="s">
        <v>61</v>
      </c>
      <c r="D26" t="s">
        <v>440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4</v>
      </c>
      <c r="K26">
        <v>5.2631578947368416</v>
      </c>
      <c r="L26">
        <v>15</v>
      </c>
      <c r="M26">
        <v>19.736842105263161</v>
      </c>
      <c r="N26">
        <v>76</v>
      </c>
    </row>
    <row r="27" spans="1:14" x14ac:dyDescent="0.2">
      <c r="A27" s="9"/>
      <c r="B27" t="s">
        <v>62</v>
      </c>
      <c r="C27" t="s">
        <v>59</v>
      </c>
      <c r="D27" t="s">
        <v>441</v>
      </c>
      <c r="E27">
        <v>5</v>
      </c>
      <c r="F27">
        <v>6.5789473684210522</v>
      </c>
      <c r="G27">
        <v>12</v>
      </c>
      <c r="H27">
        <v>6</v>
      </c>
      <c r="I27">
        <v>7.8947368421052628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9"/>
      <c r="B28" t="s">
        <v>63</v>
      </c>
      <c r="C28" t="s">
        <v>64</v>
      </c>
      <c r="D28" t="s">
        <v>440</v>
      </c>
      <c r="E28">
        <v>4</v>
      </c>
      <c r="F28">
        <v>5.2631578947368416</v>
      </c>
      <c r="G28">
        <v>0</v>
      </c>
      <c r="H28">
        <v>4</v>
      </c>
      <c r="I28">
        <v>5.2631578947368416</v>
      </c>
      <c r="J28">
        <v>4</v>
      </c>
      <c r="K28">
        <v>5.2631578947368416</v>
      </c>
      <c r="L28">
        <v>15</v>
      </c>
      <c r="M28">
        <v>19.736842105263161</v>
      </c>
      <c r="N28">
        <v>76</v>
      </c>
    </row>
    <row r="29" spans="1:14" x14ac:dyDescent="0.2">
      <c r="A29" s="9"/>
      <c r="B29" t="s">
        <v>65</v>
      </c>
      <c r="C29" t="s">
        <v>43</v>
      </c>
      <c r="D29" t="s">
        <v>440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9"/>
      <c r="B30" t="s">
        <v>66</v>
      </c>
      <c r="C30" t="s">
        <v>67</v>
      </c>
      <c r="D30" t="s">
        <v>440</v>
      </c>
      <c r="E30">
        <v>1</v>
      </c>
      <c r="F30">
        <v>1.2658227848101271</v>
      </c>
      <c r="G30">
        <v>38</v>
      </c>
      <c r="H30">
        <v>1</v>
      </c>
      <c r="I30">
        <v>1.2658227848101271</v>
      </c>
      <c r="J30">
        <v>1</v>
      </c>
      <c r="K30">
        <v>1.2658227848101271</v>
      </c>
      <c r="L30">
        <v>22</v>
      </c>
      <c r="M30">
        <v>27.84810126582278</v>
      </c>
      <c r="N30">
        <v>79</v>
      </c>
    </row>
    <row r="31" spans="1:14" x14ac:dyDescent="0.2">
      <c r="A31" s="9"/>
      <c r="B31" t="s">
        <v>68</v>
      </c>
      <c r="C31" t="s">
        <v>22</v>
      </c>
      <c r="D31" t="s">
        <v>441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3</v>
      </c>
      <c r="K31">
        <v>3.947368421052631</v>
      </c>
      <c r="L31">
        <v>15</v>
      </c>
      <c r="M31">
        <v>19.736842105263161</v>
      </c>
      <c r="N31">
        <v>76</v>
      </c>
    </row>
    <row r="32" spans="1:14" x14ac:dyDescent="0.2">
      <c r="A32" s="9"/>
      <c r="B32" t="s">
        <v>69</v>
      </c>
      <c r="C32" t="s">
        <v>64</v>
      </c>
      <c r="D32" t="s">
        <v>440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4</v>
      </c>
      <c r="K32">
        <v>5.2631578947368416</v>
      </c>
      <c r="L32">
        <v>15</v>
      </c>
      <c r="M32">
        <v>19.736842105263161</v>
      </c>
      <c r="N32">
        <v>76</v>
      </c>
    </row>
    <row r="33" spans="1:14" x14ac:dyDescent="0.2">
      <c r="A33" s="9"/>
      <c r="B33" t="s">
        <v>70</v>
      </c>
      <c r="C33" t="s">
        <v>31</v>
      </c>
      <c r="D33" t="s">
        <v>440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2</v>
      </c>
      <c r="K33">
        <v>2.6315789473684208</v>
      </c>
      <c r="L33">
        <v>23</v>
      </c>
      <c r="M33">
        <v>30.263157894736839</v>
      </c>
      <c r="N33">
        <v>76</v>
      </c>
    </row>
    <row r="34" spans="1:14" x14ac:dyDescent="0.2">
      <c r="A34" s="9"/>
      <c r="B34" t="s">
        <v>71</v>
      </c>
      <c r="C34" t="s">
        <v>67</v>
      </c>
      <c r="D34" t="s">
        <v>440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1</v>
      </c>
      <c r="K34">
        <v>1.2658227848101271</v>
      </c>
      <c r="L34">
        <v>22</v>
      </c>
      <c r="M34">
        <v>27.84810126582278</v>
      </c>
      <c r="N34">
        <v>79</v>
      </c>
    </row>
    <row r="35" spans="1:14" x14ac:dyDescent="0.2">
      <c r="A35" s="9"/>
      <c r="B35" t="s">
        <v>72</v>
      </c>
      <c r="C35" t="s">
        <v>31</v>
      </c>
      <c r="D35" t="s">
        <v>440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9"/>
      <c r="B36" t="s">
        <v>73</v>
      </c>
      <c r="C36" t="s">
        <v>38</v>
      </c>
      <c r="D36" t="s">
        <v>440</v>
      </c>
      <c r="E36">
        <v>3</v>
      </c>
      <c r="F36">
        <v>3.79746835443038</v>
      </c>
      <c r="G36">
        <v>23</v>
      </c>
      <c r="H36">
        <v>3</v>
      </c>
      <c r="I36">
        <v>3.79746835443038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9"/>
      <c r="B37" t="s">
        <v>74</v>
      </c>
      <c r="C37" t="s">
        <v>61</v>
      </c>
      <c r="D37" t="s">
        <v>440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5</v>
      </c>
      <c r="K37">
        <v>6.5789473684210522</v>
      </c>
      <c r="L37">
        <v>15</v>
      </c>
      <c r="M37">
        <v>19.736842105263161</v>
      </c>
      <c r="N37">
        <v>76</v>
      </c>
    </row>
    <row r="38" spans="1:14" x14ac:dyDescent="0.2">
      <c r="A38" s="9"/>
      <c r="B38" t="s">
        <v>75</v>
      </c>
      <c r="C38" t="s">
        <v>76</v>
      </c>
      <c r="D38" t="s">
        <v>441</v>
      </c>
      <c r="E38">
        <v>8</v>
      </c>
      <c r="F38">
        <v>10.52631578947368</v>
      </c>
      <c r="G38">
        <v>20</v>
      </c>
      <c r="H38">
        <v>7</v>
      </c>
      <c r="I38">
        <v>9.2105263157894726</v>
      </c>
      <c r="J38">
        <v>5</v>
      </c>
      <c r="K38">
        <v>6.5789473684210522</v>
      </c>
      <c r="L38">
        <v>23</v>
      </c>
      <c r="M38">
        <v>30.263157894736839</v>
      </c>
      <c r="N38">
        <v>76</v>
      </c>
    </row>
    <row r="39" spans="1:14" x14ac:dyDescent="0.2">
      <c r="A39" s="9"/>
      <c r="B39" t="s">
        <v>77</v>
      </c>
      <c r="C39" t="s">
        <v>78</v>
      </c>
      <c r="D39" t="s">
        <v>440</v>
      </c>
      <c r="E39">
        <v>3</v>
      </c>
      <c r="F39">
        <v>3.947368421052631</v>
      </c>
      <c r="G39">
        <v>24</v>
      </c>
      <c r="H39">
        <v>4</v>
      </c>
      <c r="I39">
        <v>5.2631578947368416</v>
      </c>
      <c r="J39">
        <v>3</v>
      </c>
      <c r="K39">
        <v>3.947368421052631</v>
      </c>
      <c r="L39">
        <v>23</v>
      </c>
      <c r="M39">
        <v>30.263157894736839</v>
      </c>
      <c r="N39">
        <v>76</v>
      </c>
    </row>
    <row r="40" spans="1:14" x14ac:dyDescent="0.2">
      <c r="A40" s="9"/>
      <c r="B40" t="s">
        <v>79</v>
      </c>
      <c r="C40" t="s">
        <v>64</v>
      </c>
      <c r="D40" t="s">
        <v>440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5</v>
      </c>
      <c r="K40">
        <v>6.5789473684210522</v>
      </c>
      <c r="L40">
        <v>15</v>
      </c>
      <c r="M40">
        <v>19.736842105263161</v>
      </c>
      <c r="N40">
        <v>76</v>
      </c>
    </row>
    <row r="41" spans="1:14" x14ac:dyDescent="0.2">
      <c r="A41" s="9"/>
      <c r="B41" t="s">
        <v>80</v>
      </c>
      <c r="C41" t="s">
        <v>81</v>
      </c>
      <c r="D41" t="s">
        <v>441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9"/>
      <c r="B42" t="s">
        <v>82</v>
      </c>
      <c r="C42" t="s">
        <v>33</v>
      </c>
      <c r="D42" t="s">
        <v>440</v>
      </c>
      <c r="E42">
        <v>23</v>
      </c>
      <c r="F42">
        <v>30.263157894736839</v>
      </c>
      <c r="G42">
        <v>23</v>
      </c>
      <c r="H42">
        <v>32</v>
      </c>
      <c r="I42">
        <v>42.105263157894733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9"/>
      <c r="B43" t="s">
        <v>83</v>
      </c>
      <c r="C43" t="s">
        <v>31</v>
      </c>
      <c r="D43" t="s">
        <v>440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9"/>
      <c r="B44" t="s">
        <v>84</v>
      </c>
      <c r="C44" t="s">
        <v>35</v>
      </c>
      <c r="D44" t="s">
        <v>440</v>
      </c>
      <c r="E44">
        <v>6</v>
      </c>
      <c r="F44">
        <v>7.59493670886076</v>
      </c>
      <c r="G44">
        <v>22</v>
      </c>
      <c r="H44">
        <v>7</v>
      </c>
      <c r="I44">
        <v>8.8607594936708853</v>
      </c>
      <c r="J44">
        <v>8</v>
      </c>
      <c r="K44">
        <v>10.12658227848101</v>
      </c>
      <c r="L44">
        <v>22</v>
      </c>
      <c r="M44">
        <v>27.84810126582278</v>
      </c>
      <c r="N44">
        <v>79</v>
      </c>
    </row>
    <row r="45" spans="1:14" x14ac:dyDescent="0.2">
      <c r="A45" s="9"/>
      <c r="B45" t="s">
        <v>85</v>
      </c>
      <c r="C45" t="s">
        <v>76</v>
      </c>
      <c r="D45" t="s">
        <v>441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3</v>
      </c>
      <c r="K45">
        <v>3.947368421052631</v>
      </c>
      <c r="L45">
        <v>23</v>
      </c>
      <c r="M45">
        <v>30.263157894736839</v>
      </c>
      <c r="N45">
        <v>76</v>
      </c>
    </row>
    <row r="46" spans="1:14" x14ac:dyDescent="0.2">
      <c r="A46" s="9"/>
      <c r="B46" t="s">
        <v>86</v>
      </c>
      <c r="C46" t="s">
        <v>76</v>
      </c>
      <c r="D46" t="s">
        <v>441</v>
      </c>
      <c r="E46">
        <v>3</v>
      </c>
      <c r="F46">
        <v>3.947368421052631</v>
      </c>
      <c r="G46">
        <v>21</v>
      </c>
      <c r="H46">
        <v>3</v>
      </c>
      <c r="I46">
        <v>3.947368421052631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9" t="s">
        <v>87</v>
      </c>
      <c r="B47" t="s">
        <v>88</v>
      </c>
      <c r="C47" t="s">
        <v>89</v>
      </c>
      <c r="D47" t="s">
        <v>442</v>
      </c>
      <c r="E47">
        <v>3</v>
      </c>
      <c r="F47">
        <v>0.6696428571428571</v>
      </c>
      <c r="G47">
        <v>72</v>
      </c>
      <c r="H47">
        <v>6</v>
      </c>
      <c r="I47">
        <v>1.339285714285714</v>
      </c>
      <c r="J47">
        <v>6</v>
      </c>
      <c r="K47">
        <v>1.339285714285714</v>
      </c>
      <c r="L47">
        <v>376</v>
      </c>
      <c r="M47">
        <v>83.928571428571431</v>
      </c>
      <c r="N47">
        <v>448</v>
      </c>
    </row>
    <row r="48" spans="1:14" x14ac:dyDescent="0.2">
      <c r="A48" s="9"/>
      <c r="B48" t="s">
        <v>90</v>
      </c>
      <c r="C48" t="s">
        <v>91</v>
      </c>
      <c r="D48" t="s">
        <v>443</v>
      </c>
      <c r="E48">
        <v>2</v>
      </c>
      <c r="F48">
        <v>0.4464285714285714</v>
      </c>
      <c r="G48">
        <v>219</v>
      </c>
      <c r="H48">
        <v>2</v>
      </c>
      <c r="I48">
        <v>0.4464285714285714</v>
      </c>
      <c r="J48">
        <v>1</v>
      </c>
      <c r="K48">
        <v>0.2232142857142857</v>
      </c>
      <c r="L48">
        <v>21</v>
      </c>
      <c r="M48">
        <v>4.6875</v>
      </c>
      <c r="N48">
        <v>448</v>
      </c>
    </row>
    <row r="49" spans="1:14" x14ac:dyDescent="0.2">
      <c r="A49" s="9"/>
      <c r="B49" t="s">
        <v>92</v>
      </c>
      <c r="C49" t="s">
        <v>93</v>
      </c>
      <c r="D49" t="s">
        <v>441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7</v>
      </c>
      <c r="K49">
        <v>1.5625</v>
      </c>
      <c r="L49">
        <v>424</v>
      </c>
      <c r="M49">
        <v>94.642857142857139</v>
      </c>
      <c r="N49">
        <v>448</v>
      </c>
    </row>
    <row r="50" spans="1:14" x14ac:dyDescent="0.2">
      <c r="A50" s="9"/>
      <c r="B50" t="s">
        <v>94</v>
      </c>
      <c r="C50" t="s">
        <v>95</v>
      </c>
      <c r="D50" t="s">
        <v>441</v>
      </c>
      <c r="E50">
        <v>2</v>
      </c>
      <c r="F50">
        <v>0.4464285714285714</v>
      </c>
      <c r="G50">
        <v>236</v>
      </c>
      <c r="H50">
        <v>5</v>
      </c>
      <c r="I50">
        <v>1.116071428571429</v>
      </c>
      <c r="J50">
        <v>9</v>
      </c>
      <c r="K50">
        <v>2.0089285714285721</v>
      </c>
      <c r="L50">
        <v>403</v>
      </c>
      <c r="M50">
        <v>89.955357142857139</v>
      </c>
      <c r="N50">
        <v>448</v>
      </c>
    </row>
    <row r="51" spans="1:14" x14ac:dyDescent="0.2">
      <c r="A51" s="9"/>
      <c r="B51" t="s">
        <v>96</v>
      </c>
      <c r="C51" t="s">
        <v>97</v>
      </c>
      <c r="D51" s="13" t="s">
        <v>442</v>
      </c>
      <c r="E51">
        <v>61</v>
      </c>
      <c r="F51">
        <v>13.616071428571431</v>
      </c>
      <c r="G51">
        <v>287</v>
      </c>
      <c r="H51">
        <v>73</v>
      </c>
      <c r="I51">
        <v>16.294642857142861</v>
      </c>
      <c r="J51">
        <v>29</v>
      </c>
      <c r="K51">
        <v>6.4732142857142856</v>
      </c>
      <c r="L51">
        <v>21</v>
      </c>
      <c r="M51">
        <v>4.6875</v>
      </c>
      <c r="N51">
        <v>448</v>
      </c>
    </row>
    <row r="52" spans="1:14" x14ac:dyDescent="0.2">
      <c r="A52" s="9"/>
      <c r="B52" t="s">
        <v>98</v>
      </c>
      <c r="C52" t="s">
        <v>99</v>
      </c>
      <c r="D52" t="s">
        <v>443</v>
      </c>
      <c r="E52">
        <v>10</v>
      </c>
      <c r="F52">
        <v>2.2421524663677128</v>
      </c>
      <c r="G52">
        <v>257</v>
      </c>
      <c r="H52">
        <v>17</v>
      </c>
      <c r="I52">
        <v>3.811659192825112</v>
      </c>
      <c r="J52">
        <v>4</v>
      </c>
      <c r="K52">
        <v>0.89686098654708524</v>
      </c>
      <c r="L52">
        <v>21</v>
      </c>
      <c r="M52">
        <v>4.7085201793721971</v>
      </c>
      <c r="N52">
        <v>446</v>
      </c>
    </row>
    <row r="53" spans="1:14" x14ac:dyDescent="0.2">
      <c r="A53" s="9"/>
      <c r="B53" t="s">
        <v>100</v>
      </c>
      <c r="C53" t="s">
        <v>101</v>
      </c>
      <c r="D53" t="s">
        <v>442</v>
      </c>
      <c r="E53">
        <v>7</v>
      </c>
      <c r="F53">
        <v>1.5625</v>
      </c>
      <c r="G53">
        <v>72</v>
      </c>
      <c r="H53">
        <v>8</v>
      </c>
      <c r="I53">
        <v>1.785714285714286</v>
      </c>
      <c r="J53">
        <v>12</v>
      </c>
      <c r="K53">
        <v>2.6785714285714279</v>
      </c>
      <c r="L53">
        <v>376</v>
      </c>
      <c r="M53">
        <v>83.928571428571431</v>
      </c>
      <c r="N53">
        <v>448</v>
      </c>
    </row>
    <row r="54" spans="1:14" x14ac:dyDescent="0.2">
      <c r="A54" s="9"/>
      <c r="B54" t="s">
        <v>102</v>
      </c>
      <c r="C54" t="s">
        <v>99</v>
      </c>
      <c r="D54" t="s">
        <v>443</v>
      </c>
      <c r="E54">
        <v>4</v>
      </c>
      <c r="F54">
        <v>0.89285714285714279</v>
      </c>
      <c r="G54">
        <v>286</v>
      </c>
      <c r="H54">
        <v>7</v>
      </c>
      <c r="I54">
        <v>1.5625</v>
      </c>
      <c r="J54">
        <v>2</v>
      </c>
      <c r="K54">
        <v>0.4464285714285714</v>
      </c>
      <c r="L54">
        <v>21</v>
      </c>
      <c r="M54">
        <v>4.6875</v>
      </c>
      <c r="N54">
        <v>448</v>
      </c>
    </row>
    <row r="55" spans="1:14" x14ac:dyDescent="0.2">
      <c r="A55" s="9"/>
      <c r="B55" t="s">
        <v>103</v>
      </c>
      <c r="C55" t="s">
        <v>95</v>
      </c>
      <c r="D55" t="s">
        <v>441</v>
      </c>
      <c r="E55">
        <v>2</v>
      </c>
      <c r="F55">
        <v>0.4464285714285714</v>
      </c>
      <c r="G55">
        <v>234</v>
      </c>
      <c r="H55">
        <v>4</v>
      </c>
      <c r="I55">
        <v>0.89285714285714279</v>
      </c>
      <c r="J55">
        <v>4</v>
      </c>
      <c r="K55">
        <v>0.89285714285714279</v>
      </c>
      <c r="L55">
        <v>384</v>
      </c>
      <c r="M55">
        <v>85.714285714285708</v>
      </c>
      <c r="N55">
        <v>448</v>
      </c>
    </row>
    <row r="56" spans="1:14" x14ac:dyDescent="0.2">
      <c r="A56" s="9"/>
      <c r="B56" t="s">
        <v>104</v>
      </c>
      <c r="C56" t="s">
        <v>105</v>
      </c>
      <c r="D56" t="s">
        <v>441</v>
      </c>
      <c r="E56">
        <v>6</v>
      </c>
      <c r="F56">
        <v>1.339285714285714</v>
      </c>
      <c r="G56">
        <v>56</v>
      </c>
      <c r="H56">
        <v>6</v>
      </c>
      <c r="I56">
        <v>1.339285714285714</v>
      </c>
      <c r="J56">
        <v>1</v>
      </c>
      <c r="K56">
        <v>0.2232142857142857</v>
      </c>
      <c r="L56">
        <v>11</v>
      </c>
      <c r="M56">
        <v>2.4553571428571428</v>
      </c>
      <c r="N56">
        <v>448</v>
      </c>
    </row>
    <row r="57" spans="1:14" x14ac:dyDescent="0.2">
      <c r="A57" s="9"/>
      <c r="B57" t="s">
        <v>106</v>
      </c>
      <c r="C57" t="s">
        <v>95</v>
      </c>
      <c r="D57" t="s">
        <v>441</v>
      </c>
      <c r="E57">
        <v>19</v>
      </c>
      <c r="F57">
        <v>4.2600896860986541</v>
      </c>
      <c r="G57">
        <v>197</v>
      </c>
      <c r="H57">
        <v>32</v>
      </c>
      <c r="I57">
        <v>7.1748878923766819</v>
      </c>
      <c r="J57">
        <v>60</v>
      </c>
      <c r="K57">
        <v>13.45291479820628</v>
      </c>
      <c r="L57">
        <v>425</v>
      </c>
      <c r="M57">
        <v>95.291479820627799</v>
      </c>
      <c r="N57">
        <v>446</v>
      </c>
    </row>
    <row r="58" spans="1:14" x14ac:dyDescent="0.2">
      <c r="A58" s="9"/>
      <c r="B58" t="s">
        <v>107</v>
      </c>
      <c r="C58" t="s">
        <v>91</v>
      </c>
      <c r="D58" s="12" t="s">
        <v>443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9"/>
      <c r="B59" t="s">
        <v>108</v>
      </c>
      <c r="C59" t="s">
        <v>109</v>
      </c>
      <c r="D59" t="s">
        <v>442</v>
      </c>
      <c r="E59">
        <v>1</v>
      </c>
      <c r="F59">
        <v>0.2232142857142857</v>
      </c>
      <c r="G59">
        <v>213</v>
      </c>
      <c r="H59">
        <v>2</v>
      </c>
      <c r="I59">
        <v>0.4464285714285714</v>
      </c>
      <c r="J59">
        <v>2</v>
      </c>
      <c r="K59">
        <v>0.4464285714285714</v>
      </c>
      <c r="L59">
        <v>21</v>
      </c>
      <c r="M59">
        <v>4.6875</v>
      </c>
      <c r="N59">
        <v>448</v>
      </c>
    </row>
    <row r="60" spans="1:14" x14ac:dyDescent="0.2">
      <c r="A60" s="9"/>
      <c r="B60" t="s">
        <v>110</v>
      </c>
      <c r="C60" t="s">
        <v>111</v>
      </c>
      <c r="D60" t="s">
        <v>442</v>
      </c>
      <c r="E60">
        <v>2</v>
      </c>
      <c r="F60">
        <v>0.4464285714285714</v>
      </c>
      <c r="G60">
        <v>114</v>
      </c>
      <c r="H60">
        <v>6</v>
      </c>
      <c r="I60">
        <v>1.339285714285714</v>
      </c>
      <c r="J60">
        <v>6</v>
      </c>
      <c r="K60">
        <v>1.339285714285714</v>
      </c>
      <c r="L60">
        <v>376</v>
      </c>
      <c r="M60">
        <v>83.928571428571431</v>
      </c>
      <c r="N60">
        <v>448</v>
      </c>
    </row>
    <row r="61" spans="1:14" x14ac:dyDescent="0.2">
      <c r="A61" s="9"/>
      <c r="B61" t="s">
        <v>83</v>
      </c>
      <c r="C61" t="s">
        <v>91</v>
      </c>
      <c r="D61" t="s">
        <v>443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14</v>
      </c>
      <c r="K61">
        <v>3.125</v>
      </c>
      <c r="L61">
        <v>21</v>
      </c>
      <c r="M61">
        <v>4.6875</v>
      </c>
      <c r="N61">
        <v>448</v>
      </c>
    </row>
    <row r="62" spans="1:14" x14ac:dyDescent="0.2">
      <c r="A62" s="9"/>
      <c r="B62" t="s">
        <v>112</v>
      </c>
      <c r="C62" t="s">
        <v>93</v>
      </c>
      <c r="D62" t="s">
        <v>441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9"/>
      <c r="B63" t="s">
        <v>113</v>
      </c>
      <c r="C63" t="s">
        <v>111</v>
      </c>
      <c r="D63" t="s">
        <v>442</v>
      </c>
      <c r="E63">
        <v>4</v>
      </c>
      <c r="F63">
        <v>0.89285714285714279</v>
      </c>
      <c r="G63">
        <v>111</v>
      </c>
      <c r="H63">
        <v>8</v>
      </c>
      <c r="I63">
        <v>1.785714285714286</v>
      </c>
      <c r="J63">
        <v>8</v>
      </c>
      <c r="K63">
        <v>1.785714285714286</v>
      </c>
      <c r="L63">
        <v>376</v>
      </c>
      <c r="M63">
        <v>83.928571428571431</v>
      </c>
      <c r="N63">
        <v>448</v>
      </c>
    </row>
    <row r="64" spans="1:14" x14ac:dyDescent="0.2">
      <c r="A64" s="9"/>
      <c r="B64" t="s">
        <v>86</v>
      </c>
      <c r="C64" t="s">
        <v>114</v>
      </c>
      <c r="D64" t="s">
        <v>444</v>
      </c>
      <c r="E64">
        <v>8</v>
      </c>
      <c r="F64">
        <v>1.785714285714286</v>
      </c>
      <c r="G64">
        <v>57</v>
      </c>
      <c r="H64">
        <v>8</v>
      </c>
      <c r="I64">
        <v>1.785714285714286</v>
      </c>
      <c r="J64">
        <v>3</v>
      </c>
      <c r="K64">
        <v>0.6696428571428571</v>
      </c>
      <c r="L64">
        <v>11</v>
      </c>
      <c r="M64">
        <v>2.4553571428571428</v>
      </c>
      <c r="N64">
        <v>448</v>
      </c>
    </row>
    <row r="65" spans="1:14" x14ac:dyDescent="0.2">
      <c r="A65" s="9"/>
      <c r="B65" t="s">
        <v>115</v>
      </c>
      <c r="C65" t="s">
        <v>91</v>
      </c>
      <c r="D65" t="s">
        <v>443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5</v>
      </c>
      <c r="K65">
        <v>1.116071428571429</v>
      </c>
      <c r="L65">
        <v>21</v>
      </c>
      <c r="M65">
        <v>4.6875</v>
      </c>
      <c r="N65">
        <v>448</v>
      </c>
    </row>
    <row r="66" spans="1:14" x14ac:dyDescent="0.2">
      <c r="A66" s="9" t="s">
        <v>116</v>
      </c>
      <c r="B66" t="s">
        <v>117</v>
      </c>
      <c r="C66" t="s">
        <v>118</v>
      </c>
      <c r="D66" t="s">
        <v>443</v>
      </c>
      <c r="E66">
        <v>7</v>
      </c>
      <c r="F66">
        <v>2.834008097165992</v>
      </c>
      <c r="G66">
        <v>131</v>
      </c>
      <c r="H66">
        <v>9</v>
      </c>
      <c r="I66">
        <v>3.6437246963562751</v>
      </c>
      <c r="J66">
        <v>17</v>
      </c>
      <c r="K66">
        <v>6.8825910931174086</v>
      </c>
      <c r="L66">
        <v>85</v>
      </c>
      <c r="M66">
        <v>34.412955465587039</v>
      </c>
      <c r="N66">
        <v>247</v>
      </c>
    </row>
    <row r="67" spans="1:14" x14ac:dyDescent="0.2">
      <c r="A67" s="9"/>
      <c r="B67" t="s">
        <v>119</v>
      </c>
      <c r="C67" t="s">
        <v>118</v>
      </c>
      <c r="D67" t="s">
        <v>443</v>
      </c>
      <c r="E67">
        <v>6</v>
      </c>
      <c r="F67">
        <v>2.42914979757085</v>
      </c>
      <c r="G67">
        <v>133</v>
      </c>
      <c r="H67">
        <v>9</v>
      </c>
      <c r="I67">
        <v>3.6437246963562751</v>
      </c>
      <c r="J67">
        <v>13</v>
      </c>
      <c r="K67">
        <v>5.2631578947368416</v>
      </c>
      <c r="L67">
        <v>85</v>
      </c>
      <c r="M67">
        <v>34.412955465587039</v>
      </c>
      <c r="N67">
        <v>247</v>
      </c>
    </row>
    <row r="68" spans="1:14" x14ac:dyDescent="0.2">
      <c r="A68" s="9"/>
      <c r="B68" t="s">
        <v>120</v>
      </c>
      <c r="C68" t="s">
        <v>121</v>
      </c>
      <c r="D68" t="s">
        <v>442</v>
      </c>
      <c r="E68">
        <v>1</v>
      </c>
      <c r="F68">
        <v>0.40485829959514169</v>
      </c>
      <c r="G68">
        <v>4</v>
      </c>
      <c r="H68">
        <v>2</v>
      </c>
      <c r="I68">
        <v>0.80971659919028338</v>
      </c>
      <c r="J68">
        <v>2</v>
      </c>
      <c r="K68">
        <v>0.80971659919028338</v>
      </c>
      <c r="L68">
        <v>34</v>
      </c>
      <c r="M68">
        <v>13.765182186234821</v>
      </c>
      <c r="N68">
        <v>247</v>
      </c>
    </row>
    <row r="69" spans="1:14" x14ac:dyDescent="0.2">
      <c r="A69" s="9"/>
      <c r="B69" t="s">
        <v>122</v>
      </c>
      <c r="C69" t="s">
        <v>123</v>
      </c>
      <c r="D69" t="s">
        <v>443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9"/>
      <c r="B70" t="s">
        <v>124</v>
      </c>
      <c r="C70" t="s">
        <v>125</v>
      </c>
      <c r="D70" t="s">
        <v>440</v>
      </c>
      <c r="E70">
        <v>1</v>
      </c>
      <c r="F70">
        <v>0.40485829959514169</v>
      </c>
      <c r="G70">
        <v>8</v>
      </c>
      <c r="H70">
        <v>2</v>
      </c>
      <c r="I70">
        <v>0.80971659919028338</v>
      </c>
      <c r="J70">
        <v>2</v>
      </c>
      <c r="K70">
        <v>0.80971659919028338</v>
      </c>
      <c r="L70">
        <v>34</v>
      </c>
      <c r="M70">
        <v>13.765182186234821</v>
      </c>
      <c r="N70">
        <v>247</v>
      </c>
    </row>
    <row r="71" spans="1:14" x14ac:dyDescent="0.2">
      <c r="A71" s="9"/>
      <c r="B71" t="s">
        <v>46</v>
      </c>
      <c r="C71" t="s">
        <v>126</v>
      </c>
      <c r="D71" t="s">
        <v>440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2</v>
      </c>
      <c r="K71">
        <v>0.80971659919028338</v>
      </c>
      <c r="L71">
        <v>15</v>
      </c>
      <c r="M71">
        <v>6.0728744939271264</v>
      </c>
      <c r="N71">
        <v>247</v>
      </c>
    </row>
    <row r="72" spans="1:14" x14ac:dyDescent="0.2">
      <c r="A72" s="9"/>
      <c r="B72" t="s">
        <v>127</v>
      </c>
      <c r="C72" t="s">
        <v>128</v>
      </c>
      <c r="D72" t="s">
        <v>441</v>
      </c>
      <c r="E72">
        <v>4</v>
      </c>
      <c r="F72">
        <v>1.619433198380567</v>
      </c>
      <c r="G72">
        <v>0</v>
      </c>
      <c r="H72">
        <v>4</v>
      </c>
      <c r="I72">
        <v>1.619433198380567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9"/>
      <c r="B73" t="s">
        <v>129</v>
      </c>
      <c r="C73" t="s">
        <v>130</v>
      </c>
      <c r="D73" t="s">
        <v>441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9"/>
      <c r="B74" t="s">
        <v>131</v>
      </c>
      <c r="C74" t="s">
        <v>132</v>
      </c>
      <c r="D74" t="s">
        <v>440</v>
      </c>
      <c r="E74">
        <v>25</v>
      </c>
      <c r="F74">
        <v>10.121457489878541</v>
      </c>
      <c r="G74">
        <v>45</v>
      </c>
      <c r="H74">
        <v>8</v>
      </c>
      <c r="I74">
        <v>3.238866396761134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9"/>
      <c r="B75" t="s">
        <v>133</v>
      </c>
      <c r="C75" t="s">
        <v>134</v>
      </c>
      <c r="D75" t="s">
        <v>440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9"/>
      <c r="B76" t="s">
        <v>135</v>
      </c>
      <c r="C76" t="s">
        <v>136</v>
      </c>
      <c r="D76" t="s">
        <v>440</v>
      </c>
      <c r="E76">
        <v>23</v>
      </c>
      <c r="F76">
        <v>9.3117408906882595</v>
      </c>
      <c r="G76">
        <v>51</v>
      </c>
      <c r="H76">
        <v>1</v>
      </c>
      <c r="I76">
        <v>0.40485829959514169</v>
      </c>
      <c r="J76">
        <v>1</v>
      </c>
      <c r="K76">
        <v>0.40485829959514169</v>
      </c>
      <c r="L76">
        <v>111</v>
      </c>
      <c r="M76">
        <v>44.939271255060731</v>
      </c>
      <c r="N76">
        <v>247</v>
      </c>
    </row>
    <row r="77" spans="1:14" x14ac:dyDescent="0.2">
      <c r="A77" s="9"/>
      <c r="B77" t="s">
        <v>137</v>
      </c>
      <c r="C77" t="s">
        <v>138</v>
      </c>
      <c r="D77" t="s">
        <v>442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19</v>
      </c>
      <c r="M77">
        <v>7.6923076923076934</v>
      </c>
      <c r="N77">
        <v>247</v>
      </c>
    </row>
    <row r="78" spans="1:14" x14ac:dyDescent="0.2">
      <c r="A78" s="9"/>
      <c r="B78" t="s">
        <v>100</v>
      </c>
      <c r="C78" t="s">
        <v>139</v>
      </c>
      <c r="D78" t="s">
        <v>441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2</v>
      </c>
      <c r="K78">
        <v>0.80971659919028338</v>
      </c>
      <c r="L78">
        <v>14</v>
      </c>
      <c r="M78">
        <v>5.668016194331984</v>
      </c>
      <c r="N78">
        <v>247</v>
      </c>
    </row>
    <row r="79" spans="1:14" x14ac:dyDescent="0.2">
      <c r="A79" s="9"/>
      <c r="B79" t="s">
        <v>140</v>
      </c>
      <c r="C79" t="s">
        <v>141</v>
      </c>
      <c r="D79" t="s">
        <v>444</v>
      </c>
      <c r="E79">
        <v>9</v>
      </c>
      <c r="F79">
        <v>3.6437246963562751</v>
      </c>
      <c r="G79">
        <v>111</v>
      </c>
      <c r="H79">
        <v>8</v>
      </c>
      <c r="I79">
        <v>3.238866396761134</v>
      </c>
      <c r="J79">
        <v>3</v>
      </c>
      <c r="K79">
        <v>1.214574898785425</v>
      </c>
      <c r="L79">
        <v>111</v>
      </c>
      <c r="M79">
        <v>44.939271255060731</v>
      </c>
      <c r="N79">
        <v>247</v>
      </c>
    </row>
    <row r="80" spans="1:14" x14ac:dyDescent="0.2">
      <c r="A80" s="9"/>
      <c r="B80" t="s">
        <v>63</v>
      </c>
      <c r="C80" t="s">
        <v>141</v>
      </c>
      <c r="D80" t="s">
        <v>444</v>
      </c>
      <c r="E80">
        <v>22</v>
      </c>
      <c r="F80">
        <v>8.9068825910931171</v>
      </c>
      <c r="G80">
        <v>90</v>
      </c>
      <c r="H80">
        <v>10</v>
      </c>
      <c r="I80">
        <v>4.048582995951417</v>
      </c>
      <c r="J80">
        <v>5</v>
      </c>
      <c r="K80">
        <v>2.024291497975709</v>
      </c>
      <c r="L80">
        <v>150</v>
      </c>
      <c r="M80">
        <v>60.728744939271252</v>
      </c>
      <c r="N80">
        <v>247</v>
      </c>
    </row>
    <row r="81" spans="1:14" x14ac:dyDescent="0.2">
      <c r="A81" s="9"/>
      <c r="B81" t="s">
        <v>142</v>
      </c>
      <c r="C81" t="s">
        <v>143</v>
      </c>
      <c r="D81" t="s">
        <v>441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9"/>
      <c r="B82" t="s">
        <v>144</v>
      </c>
      <c r="C82" t="s">
        <v>145</v>
      </c>
      <c r="D82" t="s">
        <v>441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9"/>
      <c r="B83" t="s">
        <v>146</v>
      </c>
      <c r="C83" t="s">
        <v>147</v>
      </c>
      <c r="D83" t="s">
        <v>442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19</v>
      </c>
      <c r="M83">
        <v>7.6923076923076934</v>
      </c>
      <c r="N83">
        <v>247</v>
      </c>
    </row>
    <row r="84" spans="1:14" x14ac:dyDescent="0.2">
      <c r="A84" s="9"/>
      <c r="B84" t="s">
        <v>148</v>
      </c>
      <c r="C84" t="s">
        <v>149</v>
      </c>
      <c r="D84" t="s">
        <v>442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2</v>
      </c>
      <c r="K84">
        <v>0.80971659919028338</v>
      </c>
      <c r="L84">
        <v>19</v>
      </c>
      <c r="M84">
        <v>7.6923076923076934</v>
      </c>
      <c r="N84">
        <v>247</v>
      </c>
    </row>
    <row r="85" spans="1:14" x14ac:dyDescent="0.2">
      <c r="A85" s="9"/>
      <c r="B85" t="s">
        <v>69</v>
      </c>
      <c r="C85" t="s">
        <v>150</v>
      </c>
      <c r="D85" t="s">
        <v>442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2</v>
      </c>
      <c r="K85">
        <v>0.80971659919028338</v>
      </c>
      <c r="L85">
        <v>14</v>
      </c>
      <c r="M85">
        <v>5.668016194331984</v>
      </c>
      <c r="N85">
        <v>247</v>
      </c>
    </row>
    <row r="86" spans="1:14" x14ac:dyDescent="0.2">
      <c r="A86" s="9"/>
      <c r="B86" t="s">
        <v>151</v>
      </c>
      <c r="C86" t="s">
        <v>152</v>
      </c>
      <c r="D86" t="s">
        <v>442</v>
      </c>
      <c r="E86">
        <v>1</v>
      </c>
      <c r="F86">
        <v>0.40485829959514169</v>
      </c>
      <c r="G86">
        <v>8</v>
      </c>
      <c r="H86">
        <v>2</v>
      </c>
      <c r="I86">
        <v>0.80971659919028338</v>
      </c>
      <c r="J86">
        <v>2</v>
      </c>
      <c r="K86">
        <v>0.80971659919028338</v>
      </c>
      <c r="L86">
        <v>34</v>
      </c>
      <c r="M86">
        <v>13.765182186234821</v>
      </c>
      <c r="N86">
        <v>247</v>
      </c>
    </row>
    <row r="87" spans="1:14" x14ac:dyDescent="0.2">
      <c r="A87" s="9"/>
      <c r="B87" t="s">
        <v>153</v>
      </c>
      <c r="C87" t="s">
        <v>154</v>
      </c>
      <c r="D87" t="s">
        <v>442</v>
      </c>
      <c r="E87">
        <v>5</v>
      </c>
      <c r="F87">
        <v>2.024291497975709</v>
      </c>
      <c r="G87">
        <v>143</v>
      </c>
      <c r="H87">
        <v>9</v>
      </c>
      <c r="I87">
        <v>3.6437246963562751</v>
      </c>
      <c r="J87">
        <v>9</v>
      </c>
      <c r="K87">
        <v>3.6437246963562751</v>
      </c>
      <c r="L87">
        <v>85</v>
      </c>
      <c r="M87">
        <v>34.412955465587039</v>
      </c>
      <c r="N87">
        <v>247</v>
      </c>
    </row>
    <row r="88" spans="1:14" x14ac:dyDescent="0.2">
      <c r="A88" s="9"/>
      <c r="B88" t="s">
        <v>155</v>
      </c>
      <c r="C88" t="s">
        <v>132</v>
      </c>
      <c r="D88" t="s">
        <v>440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9"/>
      <c r="B89" t="s">
        <v>156</v>
      </c>
      <c r="C89" t="s">
        <v>157</v>
      </c>
      <c r="D89" t="s">
        <v>441</v>
      </c>
      <c r="E89">
        <v>1</v>
      </c>
      <c r="F89">
        <v>0.40485829959514169</v>
      </c>
      <c r="G89">
        <v>4</v>
      </c>
      <c r="H89">
        <v>2</v>
      </c>
      <c r="I89">
        <v>0.80971659919028338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9"/>
      <c r="B90" t="s">
        <v>74</v>
      </c>
      <c r="C90" t="s">
        <v>136</v>
      </c>
      <c r="D90" t="s">
        <v>440</v>
      </c>
      <c r="E90">
        <v>8</v>
      </c>
      <c r="F90">
        <v>3.238866396761134</v>
      </c>
      <c r="G90">
        <v>111</v>
      </c>
      <c r="H90">
        <v>6</v>
      </c>
      <c r="I90">
        <v>2.42914979757085</v>
      </c>
      <c r="J90">
        <v>1</v>
      </c>
      <c r="K90">
        <v>0.40485829959514169</v>
      </c>
      <c r="L90">
        <v>111</v>
      </c>
      <c r="M90">
        <v>44.939271255060731</v>
      </c>
      <c r="N90">
        <v>247</v>
      </c>
    </row>
    <row r="91" spans="1:14" x14ac:dyDescent="0.2">
      <c r="A91" s="9" t="s">
        <v>158</v>
      </c>
      <c r="B91" t="s">
        <v>159</v>
      </c>
      <c r="C91" t="s">
        <v>160</v>
      </c>
      <c r="D91" s="10" t="s">
        <v>440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9"/>
      <c r="B92" t="s">
        <v>161</v>
      </c>
      <c r="C92" t="s">
        <v>162</v>
      </c>
      <c r="D92" t="s">
        <v>440</v>
      </c>
      <c r="E92">
        <v>1</v>
      </c>
      <c r="F92">
        <v>0.39840637450199201</v>
      </c>
      <c r="G92">
        <v>42</v>
      </c>
      <c r="H92">
        <v>2</v>
      </c>
      <c r="I92">
        <v>0.79681274900398402</v>
      </c>
      <c r="J92">
        <v>2</v>
      </c>
      <c r="K92">
        <v>0.79681274900398402</v>
      </c>
      <c r="L92">
        <v>31</v>
      </c>
      <c r="M92">
        <v>12.350597609561749</v>
      </c>
      <c r="N92">
        <v>251</v>
      </c>
    </row>
    <row r="93" spans="1:14" x14ac:dyDescent="0.2">
      <c r="A93" s="9"/>
      <c r="B93" t="s">
        <v>21</v>
      </c>
      <c r="C93" t="s">
        <v>163</v>
      </c>
      <c r="D93" t="s">
        <v>441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14</v>
      </c>
      <c r="M93">
        <v>5.5776892430278879</v>
      </c>
      <c r="N93">
        <v>251</v>
      </c>
    </row>
    <row r="94" spans="1:14" x14ac:dyDescent="0.2">
      <c r="A94" s="9"/>
      <c r="B94" t="s">
        <v>164</v>
      </c>
      <c r="C94" t="s">
        <v>165</v>
      </c>
      <c r="D94" t="s">
        <v>440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9"/>
      <c r="B95" t="s">
        <v>166</v>
      </c>
      <c r="C95" t="s">
        <v>167</v>
      </c>
      <c r="D95" t="s">
        <v>440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11</v>
      </c>
      <c r="M95">
        <v>4.3824701195219129</v>
      </c>
      <c r="N95">
        <v>251</v>
      </c>
    </row>
    <row r="96" spans="1:14" x14ac:dyDescent="0.2">
      <c r="A96" s="9"/>
      <c r="B96" t="s">
        <v>168</v>
      </c>
      <c r="C96" t="s">
        <v>169</v>
      </c>
      <c r="D96" t="s">
        <v>441</v>
      </c>
      <c r="E96">
        <v>10</v>
      </c>
      <c r="F96">
        <v>3.9840637450199199</v>
      </c>
      <c r="G96">
        <v>41</v>
      </c>
      <c r="H96">
        <v>11</v>
      </c>
      <c r="I96">
        <v>4.3824701195219129</v>
      </c>
      <c r="J96">
        <v>8</v>
      </c>
      <c r="K96">
        <v>3.1872509960159361</v>
      </c>
      <c r="L96">
        <v>31</v>
      </c>
      <c r="M96">
        <v>12.350597609561749</v>
      </c>
      <c r="N96">
        <v>251</v>
      </c>
    </row>
    <row r="97" spans="1:14" x14ac:dyDescent="0.2">
      <c r="A97" s="9"/>
      <c r="B97" t="s">
        <v>170</v>
      </c>
      <c r="C97" t="s">
        <v>171</v>
      </c>
      <c r="D97" t="s">
        <v>444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3</v>
      </c>
      <c r="K97">
        <v>1.1952191235059759</v>
      </c>
      <c r="L97">
        <v>14</v>
      </c>
      <c r="M97">
        <v>5.5776892430278879</v>
      </c>
      <c r="N97">
        <v>251</v>
      </c>
    </row>
    <row r="98" spans="1:14" x14ac:dyDescent="0.2">
      <c r="A98" s="9"/>
      <c r="B98" t="s">
        <v>172</v>
      </c>
      <c r="C98" t="s">
        <v>173</v>
      </c>
      <c r="D98" t="s">
        <v>440</v>
      </c>
      <c r="E98">
        <v>5</v>
      </c>
      <c r="F98">
        <v>1.9920318725099599</v>
      </c>
      <c r="G98">
        <v>41</v>
      </c>
      <c r="H98">
        <v>6</v>
      </c>
      <c r="I98">
        <v>2.3904382470119518</v>
      </c>
      <c r="J98">
        <v>6</v>
      </c>
      <c r="K98">
        <v>2.3904382470119518</v>
      </c>
      <c r="L98">
        <v>31</v>
      </c>
      <c r="M98">
        <v>12.350597609561749</v>
      </c>
      <c r="N98">
        <v>251</v>
      </c>
    </row>
    <row r="99" spans="1:14" x14ac:dyDescent="0.2">
      <c r="A99" s="9"/>
      <c r="B99" t="s">
        <v>174</v>
      </c>
      <c r="C99" t="s">
        <v>175</v>
      </c>
      <c r="D99" t="s">
        <v>440</v>
      </c>
      <c r="E99">
        <v>1</v>
      </c>
      <c r="F99">
        <v>0.39840637450199201</v>
      </c>
      <c r="G99">
        <v>30</v>
      </c>
      <c r="H99">
        <v>2</v>
      </c>
      <c r="I99">
        <v>0.79681274900398402</v>
      </c>
      <c r="J99">
        <v>2</v>
      </c>
      <c r="K99">
        <v>0.79681274900398402</v>
      </c>
      <c r="L99">
        <v>31</v>
      </c>
      <c r="M99">
        <v>12.350597609561749</v>
      </c>
      <c r="N99">
        <v>251</v>
      </c>
    </row>
    <row r="100" spans="1:14" x14ac:dyDescent="0.2">
      <c r="A100" s="9"/>
      <c r="B100" t="s">
        <v>117</v>
      </c>
      <c r="C100" t="s">
        <v>176</v>
      </c>
      <c r="D100" t="s">
        <v>440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1</v>
      </c>
      <c r="K100">
        <v>0.39840637450199201</v>
      </c>
      <c r="L100">
        <v>14</v>
      </c>
      <c r="M100">
        <v>5.5776892430278879</v>
      </c>
      <c r="N100">
        <v>251</v>
      </c>
    </row>
    <row r="101" spans="1:14" x14ac:dyDescent="0.2">
      <c r="A101" s="9"/>
      <c r="B101" t="s">
        <v>177</v>
      </c>
      <c r="C101" t="s">
        <v>178</v>
      </c>
      <c r="D101" t="s">
        <v>440</v>
      </c>
      <c r="E101">
        <v>7</v>
      </c>
      <c r="F101">
        <v>2.788844621513944</v>
      </c>
      <c r="G101">
        <v>39</v>
      </c>
      <c r="H101">
        <v>7</v>
      </c>
      <c r="I101">
        <v>2.788844621513944</v>
      </c>
      <c r="J101">
        <v>7</v>
      </c>
      <c r="K101">
        <v>2.788844621513944</v>
      </c>
      <c r="L101">
        <v>31</v>
      </c>
      <c r="M101">
        <v>12.350597609561749</v>
      </c>
      <c r="N101">
        <v>251</v>
      </c>
    </row>
    <row r="102" spans="1:14" x14ac:dyDescent="0.2">
      <c r="A102" s="9"/>
      <c r="B102" t="s">
        <v>179</v>
      </c>
      <c r="C102" t="s">
        <v>180</v>
      </c>
      <c r="D102" t="s">
        <v>442</v>
      </c>
      <c r="E102">
        <v>18</v>
      </c>
      <c r="F102">
        <v>7.1713147410358573</v>
      </c>
      <c r="G102">
        <v>42</v>
      </c>
      <c r="H102">
        <v>19</v>
      </c>
      <c r="I102">
        <v>7.569721115537849</v>
      </c>
      <c r="J102">
        <v>15</v>
      </c>
      <c r="K102">
        <v>5.9760956175298796</v>
      </c>
      <c r="L102">
        <v>31</v>
      </c>
      <c r="M102">
        <v>12.350597609561749</v>
      </c>
      <c r="N102">
        <v>251</v>
      </c>
    </row>
    <row r="103" spans="1:14" x14ac:dyDescent="0.2">
      <c r="A103" s="9"/>
      <c r="B103" t="s">
        <v>181</v>
      </c>
      <c r="C103" t="s">
        <v>182</v>
      </c>
      <c r="D103" t="s">
        <v>444</v>
      </c>
      <c r="E103">
        <v>7</v>
      </c>
      <c r="F103">
        <v>2.788844621513944</v>
      </c>
      <c r="G103">
        <v>39</v>
      </c>
      <c r="H103">
        <v>7</v>
      </c>
      <c r="I103">
        <v>2.788844621513944</v>
      </c>
      <c r="J103">
        <v>7</v>
      </c>
      <c r="K103">
        <v>2.788844621513944</v>
      </c>
      <c r="L103">
        <v>31</v>
      </c>
      <c r="M103">
        <v>12.350597609561749</v>
      </c>
      <c r="N103">
        <v>251</v>
      </c>
    </row>
    <row r="104" spans="1:14" x14ac:dyDescent="0.2">
      <c r="A104" s="9"/>
      <c r="B104" t="s">
        <v>183</v>
      </c>
      <c r="C104" t="s">
        <v>184</v>
      </c>
      <c r="D104" t="s">
        <v>440</v>
      </c>
      <c r="E104">
        <v>2</v>
      </c>
      <c r="F104">
        <v>0.79681274900398402</v>
      </c>
      <c r="G104">
        <v>41</v>
      </c>
      <c r="H104">
        <v>2</v>
      </c>
      <c r="I104">
        <v>0.79681274900398402</v>
      </c>
      <c r="J104">
        <v>2</v>
      </c>
      <c r="K104">
        <v>0.79681274900398402</v>
      </c>
      <c r="L104">
        <v>31</v>
      </c>
      <c r="M104">
        <v>12.350597609561749</v>
      </c>
      <c r="N104">
        <v>251</v>
      </c>
    </row>
    <row r="105" spans="1:14" x14ac:dyDescent="0.2">
      <c r="A105" s="9"/>
      <c r="B105" t="s">
        <v>185</v>
      </c>
      <c r="C105" t="s">
        <v>186</v>
      </c>
      <c r="D105" t="s">
        <v>442</v>
      </c>
      <c r="E105">
        <v>7</v>
      </c>
      <c r="F105">
        <v>2.788844621513944</v>
      </c>
      <c r="G105">
        <v>41</v>
      </c>
      <c r="H105">
        <v>7</v>
      </c>
      <c r="I105">
        <v>2.788844621513944</v>
      </c>
      <c r="J105">
        <v>7</v>
      </c>
      <c r="K105">
        <v>2.788844621513944</v>
      </c>
      <c r="L105">
        <v>31</v>
      </c>
      <c r="M105">
        <v>12.350597609561749</v>
      </c>
      <c r="N105">
        <v>251</v>
      </c>
    </row>
    <row r="106" spans="1:14" x14ac:dyDescent="0.2">
      <c r="A106" s="9"/>
      <c r="B106" t="s">
        <v>187</v>
      </c>
      <c r="C106" t="s">
        <v>188</v>
      </c>
      <c r="D106" t="s">
        <v>440</v>
      </c>
      <c r="E106">
        <v>1</v>
      </c>
      <c r="F106">
        <v>0.39840637450199201</v>
      </c>
      <c r="G106">
        <v>43</v>
      </c>
      <c r="H106">
        <v>2</v>
      </c>
      <c r="I106">
        <v>0.79681274900398402</v>
      </c>
      <c r="J106">
        <v>2</v>
      </c>
      <c r="K106">
        <v>0.79681274900398402</v>
      </c>
      <c r="L106">
        <v>31</v>
      </c>
      <c r="M106">
        <v>12.350597609561749</v>
      </c>
      <c r="N106">
        <v>251</v>
      </c>
    </row>
    <row r="107" spans="1:14" x14ac:dyDescent="0.2">
      <c r="A107" s="9"/>
      <c r="B107" t="s">
        <v>189</v>
      </c>
      <c r="C107" t="s">
        <v>190</v>
      </c>
      <c r="D107" t="s">
        <v>440</v>
      </c>
      <c r="E107">
        <v>3</v>
      </c>
      <c r="F107">
        <v>1.1952191235059759</v>
      </c>
      <c r="G107">
        <v>30</v>
      </c>
      <c r="H107">
        <v>3</v>
      </c>
      <c r="I107">
        <v>1.1952191235059759</v>
      </c>
      <c r="J107">
        <v>3</v>
      </c>
      <c r="K107">
        <v>1.1952191235059759</v>
      </c>
      <c r="L107">
        <v>31</v>
      </c>
      <c r="M107">
        <v>12.350597609561749</v>
      </c>
      <c r="N107">
        <v>251</v>
      </c>
    </row>
    <row r="108" spans="1:14" x14ac:dyDescent="0.2">
      <c r="A108" s="9"/>
      <c r="B108" t="s">
        <v>191</v>
      </c>
      <c r="C108" t="s">
        <v>192</v>
      </c>
      <c r="D108" t="s">
        <v>441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9"/>
      <c r="B109" t="s">
        <v>193</v>
      </c>
      <c r="C109" t="s">
        <v>194</v>
      </c>
      <c r="D109" t="s">
        <v>442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9"/>
      <c r="B110" t="s">
        <v>195</v>
      </c>
      <c r="C110" t="s">
        <v>196</v>
      </c>
      <c r="D110" t="s">
        <v>444</v>
      </c>
      <c r="E110">
        <v>5</v>
      </c>
      <c r="F110">
        <v>1.9920318725099599</v>
      </c>
      <c r="G110">
        <v>40</v>
      </c>
      <c r="H110">
        <v>6</v>
      </c>
      <c r="I110">
        <v>2.3904382470119518</v>
      </c>
      <c r="J110">
        <v>6</v>
      </c>
      <c r="K110">
        <v>2.3904382470119518</v>
      </c>
      <c r="L110">
        <v>31</v>
      </c>
      <c r="M110">
        <v>12.350597609561749</v>
      </c>
      <c r="N110">
        <v>251</v>
      </c>
    </row>
    <row r="111" spans="1:14" x14ac:dyDescent="0.2">
      <c r="A111" s="9"/>
      <c r="B111" t="s">
        <v>197</v>
      </c>
      <c r="C111" t="s">
        <v>167</v>
      </c>
      <c r="D111" t="s">
        <v>440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11</v>
      </c>
      <c r="M111">
        <v>4.3824701195219129</v>
      </c>
      <c r="N111">
        <v>251</v>
      </c>
    </row>
    <row r="112" spans="1:14" x14ac:dyDescent="0.2">
      <c r="A112" s="9"/>
      <c r="B112" t="s">
        <v>198</v>
      </c>
      <c r="C112" t="s">
        <v>199</v>
      </c>
      <c r="D112" t="s">
        <v>440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9"/>
      <c r="B113" t="s">
        <v>200</v>
      </c>
      <c r="C113" t="s">
        <v>201</v>
      </c>
      <c r="D113" t="s">
        <v>441</v>
      </c>
      <c r="E113">
        <v>1</v>
      </c>
      <c r="F113">
        <v>0.39840637450199201</v>
      </c>
      <c r="G113">
        <v>42</v>
      </c>
      <c r="H113">
        <v>1</v>
      </c>
      <c r="I113">
        <v>0.39840637450199201</v>
      </c>
      <c r="J113">
        <v>1</v>
      </c>
      <c r="K113">
        <v>0.39840637450199201</v>
      </c>
      <c r="L113">
        <v>31</v>
      </c>
      <c r="M113">
        <v>12.350597609561749</v>
      </c>
      <c r="N113">
        <v>251</v>
      </c>
    </row>
    <row r="114" spans="1:14" x14ac:dyDescent="0.2">
      <c r="A114" s="9"/>
      <c r="B114" t="s">
        <v>44</v>
      </c>
      <c r="C114" t="s">
        <v>202</v>
      </c>
      <c r="D114" t="s">
        <v>441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11</v>
      </c>
      <c r="M114">
        <v>4.3824701195219129</v>
      </c>
      <c r="N114">
        <v>251</v>
      </c>
    </row>
    <row r="115" spans="1:14" x14ac:dyDescent="0.2">
      <c r="A115" s="9"/>
      <c r="B115" t="s">
        <v>127</v>
      </c>
      <c r="C115" t="s">
        <v>203</v>
      </c>
      <c r="D115" t="s">
        <v>444</v>
      </c>
      <c r="E115">
        <v>3</v>
      </c>
      <c r="F115">
        <v>1.1952191235059759</v>
      </c>
      <c r="G115">
        <v>27</v>
      </c>
      <c r="H115">
        <v>3</v>
      </c>
      <c r="I115">
        <v>1.1952191235059759</v>
      </c>
      <c r="J115">
        <v>3</v>
      </c>
      <c r="K115">
        <v>1.1952191235059759</v>
      </c>
      <c r="L115">
        <v>31</v>
      </c>
      <c r="M115">
        <v>12.350597609561749</v>
      </c>
      <c r="N115">
        <v>251</v>
      </c>
    </row>
    <row r="116" spans="1:14" x14ac:dyDescent="0.2">
      <c r="A116" s="9"/>
      <c r="B116" t="s">
        <v>204</v>
      </c>
      <c r="C116" t="s">
        <v>205</v>
      </c>
      <c r="D116" t="s">
        <v>440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11</v>
      </c>
      <c r="M116">
        <v>4.3824701195219129</v>
      </c>
      <c r="N116">
        <v>251</v>
      </c>
    </row>
    <row r="117" spans="1:14" x14ac:dyDescent="0.2">
      <c r="A117" s="9"/>
      <c r="B117" t="s">
        <v>206</v>
      </c>
      <c r="C117" t="s">
        <v>207</v>
      </c>
      <c r="D117" t="s">
        <v>441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9"/>
      <c r="B118" t="s">
        <v>208</v>
      </c>
      <c r="C118" t="s">
        <v>209</v>
      </c>
      <c r="D118" t="s">
        <v>440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9"/>
      <c r="B119" t="s">
        <v>100</v>
      </c>
      <c r="C119" t="s">
        <v>210</v>
      </c>
      <c r="D119" t="s">
        <v>441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14</v>
      </c>
      <c r="M119">
        <v>5.5776892430278879</v>
      </c>
      <c r="N119">
        <v>251</v>
      </c>
    </row>
    <row r="120" spans="1:14" x14ac:dyDescent="0.2">
      <c r="A120" s="9"/>
      <c r="B120" t="s">
        <v>211</v>
      </c>
      <c r="C120" t="s">
        <v>212</v>
      </c>
      <c r="D120" t="s">
        <v>440</v>
      </c>
      <c r="E120">
        <v>1</v>
      </c>
      <c r="F120">
        <v>0.39840637450199201</v>
      </c>
      <c r="G120">
        <v>46</v>
      </c>
      <c r="H120">
        <v>2</v>
      </c>
      <c r="I120">
        <v>0.79681274900398402</v>
      </c>
      <c r="J120">
        <v>2</v>
      </c>
      <c r="K120">
        <v>0.79681274900398402</v>
      </c>
      <c r="L120">
        <v>31</v>
      </c>
      <c r="M120">
        <v>12.350597609561749</v>
      </c>
      <c r="N120">
        <v>251</v>
      </c>
    </row>
    <row r="121" spans="1:14" x14ac:dyDescent="0.2">
      <c r="A121" s="9"/>
      <c r="B121" t="s">
        <v>144</v>
      </c>
      <c r="C121" t="s">
        <v>213</v>
      </c>
      <c r="D121" t="s">
        <v>442</v>
      </c>
      <c r="E121">
        <v>18</v>
      </c>
      <c r="F121">
        <v>7.1713147410358573</v>
      </c>
      <c r="G121">
        <v>28</v>
      </c>
      <c r="H121">
        <v>22</v>
      </c>
      <c r="I121">
        <v>8.7649402390438258</v>
      </c>
      <c r="J121">
        <v>18</v>
      </c>
      <c r="K121">
        <v>7.1713147410358573</v>
      </c>
      <c r="L121">
        <v>31</v>
      </c>
      <c r="M121">
        <v>12.350597609561749</v>
      </c>
      <c r="N121">
        <v>251</v>
      </c>
    </row>
    <row r="122" spans="1:14" x14ac:dyDescent="0.2">
      <c r="A122" s="9"/>
      <c r="B122" t="s">
        <v>104</v>
      </c>
      <c r="C122" t="s">
        <v>214</v>
      </c>
      <c r="D122" t="s">
        <v>441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9"/>
      <c r="B123" t="s">
        <v>215</v>
      </c>
      <c r="C123" t="s">
        <v>216</v>
      </c>
      <c r="D123" t="s">
        <v>441</v>
      </c>
      <c r="E123">
        <v>1</v>
      </c>
      <c r="F123">
        <v>0.39840637450199201</v>
      </c>
      <c r="G123">
        <v>41</v>
      </c>
      <c r="H123">
        <v>1</v>
      </c>
      <c r="I123">
        <v>0.39840637450199201</v>
      </c>
      <c r="J123">
        <v>1</v>
      </c>
      <c r="K123">
        <v>0.39840637450199201</v>
      </c>
      <c r="L123">
        <v>31</v>
      </c>
      <c r="M123">
        <v>12.350597609561749</v>
      </c>
      <c r="N123">
        <v>251</v>
      </c>
    </row>
    <row r="124" spans="1:14" x14ac:dyDescent="0.2">
      <c r="A124" s="9"/>
      <c r="B124" t="s">
        <v>217</v>
      </c>
      <c r="C124" t="s">
        <v>218</v>
      </c>
      <c r="D124" t="s">
        <v>440</v>
      </c>
      <c r="E124">
        <v>5</v>
      </c>
      <c r="F124">
        <v>1.9920318725099599</v>
      </c>
      <c r="G124">
        <v>29</v>
      </c>
      <c r="H124">
        <v>5</v>
      </c>
      <c r="I124">
        <v>1.9920318725099599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9"/>
      <c r="B125" t="s">
        <v>153</v>
      </c>
      <c r="C125" t="s">
        <v>219</v>
      </c>
      <c r="D125" t="s">
        <v>441</v>
      </c>
      <c r="E125">
        <v>1</v>
      </c>
      <c r="F125">
        <v>0.39840637450199201</v>
      </c>
      <c r="G125">
        <v>9</v>
      </c>
      <c r="H125">
        <v>1</v>
      </c>
      <c r="I125">
        <v>0.39840637450199201</v>
      </c>
      <c r="J125">
        <v>1</v>
      </c>
      <c r="K125">
        <v>0.39840637450199201</v>
      </c>
      <c r="L125">
        <v>14</v>
      </c>
      <c r="M125">
        <v>5.5776892430278879</v>
      </c>
      <c r="N125">
        <v>251</v>
      </c>
    </row>
    <row r="126" spans="1:14" x14ac:dyDescent="0.2">
      <c r="A126" s="9"/>
      <c r="B126" t="s">
        <v>220</v>
      </c>
      <c r="C126" t="s">
        <v>221</v>
      </c>
      <c r="D126" t="s">
        <v>440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5</v>
      </c>
      <c r="M126">
        <v>1.9920318725099599</v>
      </c>
      <c r="N126">
        <v>251</v>
      </c>
    </row>
    <row r="127" spans="1:14" x14ac:dyDescent="0.2">
      <c r="A127" s="9"/>
      <c r="B127" t="s">
        <v>222</v>
      </c>
      <c r="C127" t="s">
        <v>223</v>
      </c>
      <c r="D127" t="s">
        <v>441</v>
      </c>
      <c r="E127">
        <v>1</v>
      </c>
      <c r="F127">
        <v>0.39840637450199201</v>
      </c>
      <c r="G127">
        <v>42</v>
      </c>
      <c r="H127">
        <v>1</v>
      </c>
      <c r="I127">
        <v>0.39840637450199201</v>
      </c>
      <c r="J127">
        <v>1</v>
      </c>
      <c r="K127">
        <v>0.39840637450199201</v>
      </c>
      <c r="L127">
        <v>31</v>
      </c>
      <c r="M127">
        <v>12.350597609561749</v>
      </c>
      <c r="N127">
        <v>251</v>
      </c>
    </row>
    <row r="128" spans="1:14" x14ac:dyDescent="0.2">
      <c r="A128" s="9"/>
      <c r="B128" t="s">
        <v>224</v>
      </c>
      <c r="C128" t="s">
        <v>225</v>
      </c>
      <c r="D128" t="s">
        <v>440</v>
      </c>
      <c r="E128">
        <v>4</v>
      </c>
      <c r="F128">
        <v>1.593625498007968</v>
      </c>
      <c r="G128">
        <v>34</v>
      </c>
      <c r="H128">
        <v>5</v>
      </c>
      <c r="I128">
        <v>1.9920318725099599</v>
      </c>
      <c r="J128">
        <v>5</v>
      </c>
      <c r="K128">
        <v>1.9920318725099599</v>
      </c>
      <c r="L128">
        <v>31</v>
      </c>
      <c r="M128">
        <v>12.350597609561749</v>
      </c>
      <c r="N128">
        <v>251</v>
      </c>
    </row>
    <row r="129" spans="1:14" x14ac:dyDescent="0.2">
      <c r="A129" s="9"/>
      <c r="B129" t="s">
        <v>226</v>
      </c>
      <c r="C129" t="s">
        <v>227</v>
      </c>
      <c r="D129" t="s">
        <v>441</v>
      </c>
      <c r="E129">
        <v>2</v>
      </c>
      <c r="F129">
        <v>0.79681274900398402</v>
      </c>
      <c r="G129">
        <v>43</v>
      </c>
      <c r="H129">
        <v>2</v>
      </c>
      <c r="I129">
        <v>0.79681274900398402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9"/>
      <c r="B130" t="s">
        <v>228</v>
      </c>
      <c r="C130" t="s">
        <v>229</v>
      </c>
      <c r="D130" t="s">
        <v>444</v>
      </c>
      <c r="E130">
        <v>4</v>
      </c>
      <c r="F130">
        <v>1.593625498007968</v>
      </c>
      <c r="G130">
        <v>34</v>
      </c>
      <c r="H130">
        <v>5</v>
      </c>
      <c r="I130">
        <v>1.9920318725099599</v>
      </c>
      <c r="J130">
        <v>5</v>
      </c>
      <c r="K130">
        <v>1.9920318725099599</v>
      </c>
      <c r="L130">
        <v>31</v>
      </c>
      <c r="M130">
        <v>12.350597609561749</v>
      </c>
      <c r="N130">
        <v>251</v>
      </c>
    </row>
    <row r="131" spans="1:14" x14ac:dyDescent="0.2">
      <c r="A131" s="9"/>
      <c r="B131" t="s">
        <v>230</v>
      </c>
      <c r="C131" t="s">
        <v>231</v>
      </c>
      <c r="D131" t="s">
        <v>442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9"/>
      <c r="B132" t="s">
        <v>232</v>
      </c>
      <c r="C132" t="s">
        <v>233</v>
      </c>
      <c r="D132" t="s">
        <v>440</v>
      </c>
      <c r="E132">
        <v>1</v>
      </c>
      <c r="F132">
        <v>0.39840637450199201</v>
      </c>
      <c r="G132">
        <v>43</v>
      </c>
      <c r="H132">
        <v>2</v>
      </c>
      <c r="I132">
        <v>0.79681274900398402</v>
      </c>
      <c r="J132">
        <v>2</v>
      </c>
      <c r="K132">
        <v>0.79681274900398402</v>
      </c>
      <c r="L132">
        <v>31</v>
      </c>
      <c r="M132">
        <v>12.350597609561749</v>
      </c>
      <c r="N132">
        <v>251</v>
      </c>
    </row>
    <row r="133" spans="1:14" x14ac:dyDescent="0.2">
      <c r="A133" s="9"/>
      <c r="B133" t="s">
        <v>83</v>
      </c>
      <c r="C133" t="s">
        <v>234</v>
      </c>
      <c r="D133" t="s">
        <v>440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9"/>
      <c r="B134" t="s">
        <v>235</v>
      </c>
      <c r="C134" t="s">
        <v>236</v>
      </c>
      <c r="D134" t="s">
        <v>441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9"/>
      <c r="B135" t="s">
        <v>237</v>
      </c>
      <c r="C135" t="s">
        <v>238</v>
      </c>
      <c r="D135" t="s">
        <v>441</v>
      </c>
      <c r="E135">
        <v>1</v>
      </c>
      <c r="F135">
        <v>0.39840637450199201</v>
      </c>
      <c r="G135">
        <v>42</v>
      </c>
      <c r="H135">
        <v>1</v>
      </c>
      <c r="I135">
        <v>0.39840637450199201</v>
      </c>
      <c r="J135">
        <v>1</v>
      </c>
      <c r="K135">
        <v>0.39840637450199201</v>
      </c>
      <c r="L135">
        <v>31</v>
      </c>
      <c r="M135">
        <v>12.350597609561749</v>
      </c>
      <c r="N135">
        <v>251</v>
      </c>
    </row>
    <row r="136" spans="1:14" x14ac:dyDescent="0.2">
      <c r="A136" s="9"/>
      <c r="B136" t="s">
        <v>239</v>
      </c>
      <c r="C136" t="s">
        <v>240</v>
      </c>
      <c r="D136" t="s">
        <v>444</v>
      </c>
      <c r="E136">
        <v>4</v>
      </c>
      <c r="F136">
        <v>1.593625498007968</v>
      </c>
      <c r="G136">
        <v>43</v>
      </c>
      <c r="H136">
        <v>4</v>
      </c>
      <c r="I136">
        <v>1.593625498007968</v>
      </c>
      <c r="J136">
        <v>4</v>
      </c>
      <c r="K136">
        <v>1.593625498007968</v>
      </c>
      <c r="L136">
        <v>31</v>
      </c>
      <c r="M136">
        <v>12.350597609561749</v>
      </c>
      <c r="N136">
        <v>251</v>
      </c>
    </row>
    <row r="137" spans="1:14" x14ac:dyDescent="0.2">
      <c r="A137" s="9"/>
      <c r="B137" t="s">
        <v>241</v>
      </c>
      <c r="C137" t="s">
        <v>242</v>
      </c>
      <c r="D137" t="s">
        <v>442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9"/>
      <c r="B138" t="s">
        <v>243</v>
      </c>
      <c r="C138" t="s">
        <v>244</v>
      </c>
      <c r="D138" t="s">
        <v>441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5</v>
      </c>
      <c r="M138">
        <v>1.9920318725099599</v>
      </c>
      <c r="N138">
        <v>251</v>
      </c>
    </row>
    <row r="139" spans="1:14" x14ac:dyDescent="0.2">
      <c r="A139" s="9"/>
      <c r="B139" t="s">
        <v>245</v>
      </c>
      <c r="C139" t="s">
        <v>216</v>
      </c>
      <c r="D139" t="s">
        <v>441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9"/>
      <c r="B140" t="s">
        <v>86</v>
      </c>
      <c r="C140" t="s">
        <v>246</v>
      </c>
      <c r="D140" t="s">
        <v>444</v>
      </c>
      <c r="E140">
        <v>3</v>
      </c>
      <c r="F140">
        <v>1.1952191235059759</v>
      </c>
      <c r="G140">
        <v>42</v>
      </c>
      <c r="H140">
        <v>3</v>
      </c>
      <c r="I140">
        <v>1.1952191235059759</v>
      </c>
      <c r="J140">
        <v>3</v>
      </c>
      <c r="K140">
        <v>1.1952191235059759</v>
      </c>
      <c r="L140">
        <v>31</v>
      </c>
      <c r="M140">
        <v>12.350597609561749</v>
      </c>
      <c r="N140">
        <v>251</v>
      </c>
    </row>
    <row r="141" spans="1:14" x14ac:dyDescent="0.2">
      <c r="A141" s="9"/>
      <c r="B141" t="s">
        <v>247</v>
      </c>
      <c r="C141" t="s">
        <v>223</v>
      </c>
      <c r="D141" t="s">
        <v>441</v>
      </c>
      <c r="E141">
        <v>1</v>
      </c>
      <c r="F141">
        <v>0.39840637450199201</v>
      </c>
      <c r="G141">
        <v>42</v>
      </c>
      <c r="H141">
        <v>1</v>
      </c>
      <c r="I141">
        <v>0.39840637450199201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9" t="s">
        <v>248</v>
      </c>
      <c r="B142" t="s">
        <v>249</v>
      </c>
      <c r="C142" t="s">
        <v>250</v>
      </c>
      <c r="D142" t="s">
        <v>440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9"/>
      <c r="B143" t="s">
        <v>251</v>
      </c>
      <c r="C143" t="s">
        <v>252</v>
      </c>
      <c r="D143" t="s">
        <v>441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9"/>
      <c r="B144" t="s">
        <v>253</v>
      </c>
      <c r="C144" t="s">
        <v>254</v>
      </c>
      <c r="D144" t="s">
        <v>442</v>
      </c>
      <c r="E144">
        <v>94</v>
      </c>
      <c r="F144">
        <v>9.7308488612836435</v>
      </c>
      <c r="G144">
        <v>116</v>
      </c>
      <c r="H144">
        <v>105</v>
      </c>
      <c r="I144">
        <v>10.869565217391299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9"/>
      <c r="B145" t="s">
        <v>255</v>
      </c>
      <c r="C145" t="s">
        <v>256</v>
      </c>
      <c r="D145" t="s">
        <v>440</v>
      </c>
      <c r="E145">
        <v>1</v>
      </c>
      <c r="F145">
        <v>0.10351966873706001</v>
      </c>
      <c r="G145">
        <v>114</v>
      </c>
      <c r="H145">
        <v>2</v>
      </c>
      <c r="I145">
        <v>0.20703933747412009</v>
      </c>
      <c r="J145">
        <v>2</v>
      </c>
      <c r="K145">
        <v>0.20703933747412009</v>
      </c>
      <c r="L145">
        <v>105</v>
      </c>
      <c r="M145">
        <v>10.869565217391299</v>
      </c>
      <c r="N145">
        <v>966</v>
      </c>
    </row>
    <row r="146" spans="1:14" x14ac:dyDescent="0.2">
      <c r="A146" s="9"/>
      <c r="B146" t="s">
        <v>257</v>
      </c>
      <c r="C146" t="s">
        <v>258</v>
      </c>
      <c r="D146" t="s">
        <v>443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9"/>
      <c r="B147" t="s">
        <v>259</v>
      </c>
      <c r="C147" t="s">
        <v>260</v>
      </c>
      <c r="D147" t="s">
        <v>441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30</v>
      </c>
      <c r="M147">
        <v>3.1055900621118009</v>
      </c>
      <c r="N147">
        <v>966</v>
      </c>
    </row>
    <row r="148" spans="1:14" x14ac:dyDescent="0.2">
      <c r="A148" s="9"/>
      <c r="B148" t="s">
        <v>261</v>
      </c>
      <c r="C148" t="s">
        <v>262</v>
      </c>
      <c r="D148" t="s">
        <v>443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9"/>
      <c r="B149" t="s">
        <v>263</v>
      </c>
      <c r="C149" t="s">
        <v>264</v>
      </c>
      <c r="D149" t="s">
        <v>440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2</v>
      </c>
      <c r="K149">
        <v>0.20703933747412009</v>
      </c>
      <c r="L149">
        <v>30</v>
      </c>
      <c r="M149">
        <v>3.1055900621118009</v>
      </c>
      <c r="N149">
        <v>966</v>
      </c>
    </row>
    <row r="150" spans="1:14" x14ac:dyDescent="0.2">
      <c r="A150" s="9"/>
      <c r="B150" t="s">
        <v>265</v>
      </c>
      <c r="C150" t="s">
        <v>264</v>
      </c>
      <c r="D150" t="s">
        <v>440</v>
      </c>
      <c r="E150">
        <v>3</v>
      </c>
      <c r="F150">
        <v>0.3105590062111801</v>
      </c>
      <c r="G150">
        <v>212</v>
      </c>
      <c r="H150">
        <v>3</v>
      </c>
      <c r="I150">
        <v>0.3105590062111801</v>
      </c>
      <c r="J150">
        <v>3</v>
      </c>
      <c r="K150">
        <v>0.3105590062111801</v>
      </c>
      <c r="L150">
        <v>30</v>
      </c>
      <c r="M150">
        <v>3.1055900621118009</v>
      </c>
      <c r="N150">
        <v>966</v>
      </c>
    </row>
    <row r="151" spans="1:14" x14ac:dyDescent="0.2">
      <c r="A151" s="9"/>
      <c r="B151" t="s">
        <v>266</v>
      </c>
      <c r="C151" t="s">
        <v>267</v>
      </c>
      <c r="D151" t="s">
        <v>444</v>
      </c>
      <c r="E151">
        <v>6</v>
      </c>
      <c r="F151">
        <v>0.6211180124223602</v>
      </c>
      <c r="G151">
        <v>100</v>
      </c>
      <c r="H151">
        <v>7</v>
      </c>
      <c r="I151">
        <v>0.72463768115942029</v>
      </c>
      <c r="J151">
        <v>4</v>
      </c>
      <c r="K151">
        <v>0.41407867494824019</v>
      </c>
      <c r="L151">
        <v>25</v>
      </c>
      <c r="M151">
        <v>2.5879917184265011</v>
      </c>
      <c r="N151">
        <v>966</v>
      </c>
    </row>
    <row r="152" spans="1:14" x14ac:dyDescent="0.2">
      <c r="A152" s="9"/>
      <c r="B152" t="s">
        <v>268</v>
      </c>
      <c r="C152" t="s">
        <v>269</v>
      </c>
      <c r="D152" t="s">
        <v>441</v>
      </c>
      <c r="E152">
        <v>2</v>
      </c>
      <c r="F152">
        <v>0.20703933747412009</v>
      </c>
      <c r="G152">
        <v>51</v>
      </c>
      <c r="H152">
        <v>3</v>
      </c>
      <c r="I152">
        <v>0.3105590062111801</v>
      </c>
      <c r="J152">
        <v>3</v>
      </c>
      <c r="K152">
        <v>0.3105590062111801</v>
      </c>
      <c r="L152">
        <v>13</v>
      </c>
      <c r="M152">
        <v>1.34575569358178</v>
      </c>
      <c r="N152">
        <v>966</v>
      </c>
    </row>
    <row r="153" spans="1:14" x14ac:dyDescent="0.2">
      <c r="A153" s="9"/>
      <c r="B153" t="s">
        <v>270</v>
      </c>
      <c r="C153" t="s">
        <v>271</v>
      </c>
      <c r="D153" t="s">
        <v>440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9"/>
      <c r="B154" t="s">
        <v>272</v>
      </c>
      <c r="C154" t="s">
        <v>250</v>
      </c>
      <c r="D154" t="s">
        <v>440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1</v>
      </c>
      <c r="K154">
        <v>0.10351966873706001</v>
      </c>
      <c r="L154">
        <v>30</v>
      </c>
      <c r="M154">
        <v>3.1055900621118009</v>
      </c>
      <c r="N154">
        <v>966</v>
      </c>
    </row>
    <row r="155" spans="1:14" x14ac:dyDescent="0.2">
      <c r="A155" s="9"/>
      <c r="B155" t="s">
        <v>273</v>
      </c>
      <c r="C155" t="s">
        <v>274</v>
      </c>
      <c r="D155" t="s">
        <v>440</v>
      </c>
      <c r="E155">
        <v>10</v>
      </c>
      <c r="F155">
        <v>1.0351966873706</v>
      </c>
      <c r="G155">
        <v>284</v>
      </c>
      <c r="H155">
        <v>14</v>
      </c>
      <c r="I155">
        <v>1.449275362318841</v>
      </c>
      <c r="J155">
        <v>50</v>
      </c>
      <c r="K155">
        <v>5.1759834368530022</v>
      </c>
      <c r="L155">
        <v>103</v>
      </c>
      <c r="M155">
        <v>10.66252587991718</v>
      </c>
      <c r="N155">
        <v>966</v>
      </c>
    </row>
    <row r="156" spans="1:14" x14ac:dyDescent="0.2">
      <c r="A156" s="9"/>
      <c r="B156" t="s">
        <v>275</v>
      </c>
      <c r="C156" t="s">
        <v>264</v>
      </c>
      <c r="D156" t="s">
        <v>440</v>
      </c>
      <c r="E156">
        <v>4</v>
      </c>
      <c r="F156">
        <v>0.41407867494824019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9"/>
      <c r="B157" t="s">
        <v>276</v>
      </c>
      <c r="C157" t="s">
        <v>277</v>
      </c>
      <c r="D157" t="s">
        <v>441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9"/>
      <c r="B158" t="s">
        <v>278</v>
      </c>
      <c r="C158" t="s">
        <v>267</v>
      </c>
      <c r="D158" t="s">
        <v>444</v>
      </c>
      <c r="E158">
        <v>5</v>
      </c>
      <c r="F158">
        <v>0.51759834368530022</v>
      </c>
      <c r="G158">
        <v>41</v>
      </c>
      <c r="H158">
        <v>5</v>
      </c>
      <c r="I158">
        <v>0.51759834368530022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9"/>
      <c r="B159" t="s">
        <v>279</v>
      </c>
      <c r="C159" t="s">
        <v>280</v>
      </c>
      <c r="D159" t="s">
        <v>441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9"/>
      <c r="B160" t="s">
        <v>281</v>
      </c>
      <c r="C160" t="s">
        <v>282</v>
      </c>
      <c r="D160" t="s">
        <v>441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9"/>
      <c r="B161" t="s">
        <v>283</v>
      </c>
      <c r="C161" t="s">
        <v>284</v>
      </c>
      <c r="D161" t="s">
        <v>441</v>
      </c>
      <c r="E161">
        <v>94</v>
      </c>
      <c r="F161">
        <v>9.7308488612836435</v>
      </c>
      <c r="G161">
        <v>284</v>
      </c>
      <c r="H161">
        <v>127</v>
      </c>
      <c r="I161">
        <v>13.14699792960662</v>
      </c>
      <c r="J161">
        <v>5</v>
      </c>
      <c r="K161">
        <v>0.51759834368530022</v>
      </c>
      <c r="L161">
        <v>103</v>
      </c>
      <c r="M161">
        <v>10.66252587991718</v>
      </c>
      <c r="N161">
        <v>966</v>
      </c>
    </row>
    <row r="162" spans="1:14" x14ac:dyDescent="0.2">
      <c r="A162" s="9"/>
      <c r="B162" t="s">
        <v>285</v>
      </c>
      <c r="C162" t="s">
        <v>286</v>
      </c>
      <c r="D162" s="12" t="s">
        <v>440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9"/>
      <c r="B163" t="s">
        <v>287</v>
      </c>
      <c r="C163" t="s">
        <v>288</v>
      </c>
      <c r="D163" t="s">
        <v>440</v>
      </c>
      <c r="E163">
        <v>3</v>
      </c>
      <c r="F163">
        <v>0.31023784901758011</v>
      </c>
      <c r="G163">
        <v>15</v>
      </c>
      <c r="H163">
        <v>3</v>
      </c>
      <c r="I163">
        <v>0.31023784901758011</v>
      </c>
      <c r="J163">
        <v>1</v>
      </c>
      <c r="K163">
        <v>0.10341261633919339</v>
      </c>
      <c r="L163">
        <v>95</v>
      </c>
      <c r="M163">
        <v>9.8241985522233719</v>
      </c>
      <c r="N163">
        <v>967</v>
      </c>
    </row>
    <row r="164" spans="1:14" x14ac:dyDescent="0.2">
      <c r="A164" s="9"/>
      <c r="B164" t="s">
        <v>289</v>
      </c>
      <c r="C164" t="s">
        <v>290</v>
      </c>
      <c r="D164" t="s">
        <v>441</v>
      </c>
      <c r="E164">
        <v>8</v>
      </c>
      <c r="F164">
        <v>0.82815734989648038</v>
      </c>
      <c r="G164">
        <v>331</v>
      </c>
      <c r="H164">
        <v>11</v>
      </c>
      <c r="I164">
        <v>1.1387163561076601</v>
      </c>
      <c r="J164">
        <v>8</v>
      </c>
      <c r="K164">
        <v>0.82815734989648038</v>
      </c>
      <c r="L164">
        <v>17</v>
      </c>
      <c r="M164">
        <v>1.7598343685300211</v>
      </c>
      <c r="N164">
        <v>966</v>
      </c>
    </row>
    <row r="165" spans="1:14" x14ac:dyDescent="0.2">
      <c r="A165" s="9"/>
      <c r="B165" t="s">
        <v>291</v>
      </c>
      <c r="C165" t="s">
        <v>292</v>
      </c>
      <c r="D165" t="s">
        <v>441</v>
      </c>
      <c r="E165">
        <v>1</v>
      </c>
      <c r="F165">
        <v>0.10351966873706001</v>
      </c>
      <c r="G165">
        <v>220</v>
      </c>
      <c r="H165">
        <v>2</v>
      </c>
      <c r="I165">
        <v>0.20703933747412009</v>
      </c>
      <c r="J165">
        <v>2</v>
      </c>
      <c r="K165">
        <v>0.20703933747412009</v>
      </c>
      <c r="L165">
        <v>62</v>
      </c>
      <c r="M165">
        <v>6.4182194616977233</v>
      </c>
      <c r="N165">
        <v>966</v>
      </c>
    </row>
    <row r="166" spans="1:14" x14ac:dyDescent="0.2">
      <c r="A166" s="9"/>
      <c r="B166" t="s">
        <v>293</v>
      </c>
      <c r="C166" t="s">
        <v>250</v>
      </c>
      <c r="D166" t="s">
        <v>440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1</v>
      </c>
      <c r="K166">
        <v>0.10351966873706001</v>
      </c>
      <c r="L166">
        <v>30</v>
      </c>
      <c r="M166">
        <v>3.1055900621118009</v>
      </c>
      <c r="N166">
        <v>966</v>
      </c>
    </row>
    <row r="167" spans="1:14" x14ac:dyDescent="0.2">
      <c r="A167" s="9"/>
      <c r="B167" t="s">
        <v>294</v>
      </c>
      <c r="C167" t="s">
        <v>295</v>
      </c>
      <c r="D167" t="s">
        <v>440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9"/>
      <c r="B168" t="s">
        <v>296</v>
      </c>
      <c r="C168" t="s">
        <v>297</v>
      </c>
      <c r="D168" t="s">
        <v>443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3</v>
      </c>
      <c r="K168">
        <v>0.3105590062111801</v>
      </c>
      <c r="L168">
        <v>118</v>
      </c>
      <c r="M168">
        <v>12.215320910973089</v>
      </c>
      <c r="N168">
        <v>966</v>
      </c>
    </row>
    <row r="169" spans="1:14" x14ac:dyDescent="0.2">
      <c r="A169" s="9"/>
      <c r="B169" t="s">
        <v>298</v>
      </c>
      <c r="C169" t="s">
        <v>299</v>
      </c>
      <c r="D169" t="s">
        <v>440</v>
      </c>
      <c r="E169">
        <v>2</v>
      </c>
      <c r="F169">
        <v>0.20703933747412009</v>
      </c>
      <c r="G169">
        <v>154</v>
      </c>
      <c r="H169">
        <v>3</v>
      </c>
      <c r="I169">
        <v>0.3105590062111801</v>
      </c>
      <c r="J169">
        <v>3</v>
      </c>
      <c r="K169">
        <v>0.3105590062111801</v>
      </c>
      <c r="L169">
        <v>73</v>
      </c>
      <c r="M169">
        <v>7.5569358178053827</v>
      </c>
      <c r="N169">
        <v>966</v>
      </c>
    </row>
    <row r="170" spans="1:14" x14ac:dyDescent="0.2">
      <c r="A170" s="9"/>
      <c r="B170" t="s">
        <v>300</v>
      </c>
      <c r="C170" t="s">
        <v>250</v>
      </c>
      <c r="D170" t="s">
        <v>440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4</v>
      </c>
      <c r="K170">
        <v>0.41407867494824019</v>
      </c>
      <c r="L170">
        <v>30</v>
      </c>
      <c r="M170">
        <v>3.1055900621118009</v>
      </c>
      <c r="N170">
        <v>966</v>
      </c>
    </row>
    <row r="171" spans="1:14" x14ac:dyDescent="0.2">
      <c r="A171" s="9"/>
      <c r="B171" t="s">
        <v>301</v>
      </c>
      <c r="C171" t="s">
        <v>250</v>
      </c>
      <c r="D171" t="s">
        <v>440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9"/>
      <c r="B172" t="s">
        <v>302</v>
      </c>
      <c r="C172" t="s">
        <v>271</v>
      </c>
      <c r="D172" t="s">
        <v>440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9"/>
      <c r="B173" t="s">
        <v>303</v>
      </c>
      <c r="C173" t="s">
        <v>304</v>
      </c>
      <c r="D173" t="s">
        <v>443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2</v>
      </c>
      <c r="K173">
        <v>0.20703933747412009</v>
      </c>
      <c r="L173">
        <v>31</v>
      </c>
      <c r="M173">
        <v>3.2091097308488621</v>
      </c>
      <c r="N173">
        <v>966</v>
      </c>
    </row>
    <row r="174" spans="1:14" x14ac:dyDescent="0.2">
      <c r="A174" s="9"/>
      <c r="B174" t="s">
        <v>305</v>
      </c>
      <c r="C174" t="s">
        <v>306</v>
      </c>
      <c r="D174" t="s">
        <v>442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9"/>
      <c r="B175" t="s">
        <v>307</v>
      </c>
      <c r="C175" t="s">
        <v>308</v>
      </c>
      <c r="D175" t="s">
        <v>441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9"/>
      <c r="B176" t="s">
        <v>309</v>
      </c>
      <c r="C176" t="s">
        <v>310</v>
      </c>
      <c r="D176" t="s">
        <v>440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9"/>
      <c r="B177" t="s">
        <v>311</v>
      </c>
      <c r="C177" t="s">
        <v>312</v>
      </c>
      <c r="D177" t="s">
        <v>441</v>
      </c>
      <c r="E177">
        <v>4</v>
      </c>
      <c r="F177">
        <v>0.41407867494824019</v>
      </c>
      <c r="G177">
        <v>54</v>
      </c>
      <c r="H177">
        <v>6</v>
      </c>
      <c r="I177">
        <v>0.6211180124223602</v>
      </c>
      <c r="J177">
        <v>6</v>
      </c>
      <c r="K177">
        <v>0.6211180124223602</v>
      </c>
      <c r="L177">
        <v>30</v>
      </c>
      <c r="M177">
        <v>3.1055900621118009</v>
      </c>
      <c r="N177">
        <v>966</v>
      </c>
    </row>
    <row r="178" spans="1:14" x14ac:dyDescent="0.2">
      <c r="A178" s="9"/>
      <c r="B178" t="s">
        <v>313</v>
      </c>
      <c r="C178" t="s">
        <v>314</v>
      </c>
      <c r="D178" t="s">
        <v>443</v>
      </c>
      <c r="E178">
        <v>10</v>
      </c>
      <c r="F178">
        <v>1.0351966873706</v>
      </c>
      <c r="G178">
        <v>41</v>
      </c>
      <c r="H178">
        <v>12</v>
      </c>
      <c r="I178">
        <v>1.24223602484472</v>
      </c>
      <c r="J178">
        <v>6</v>
      </c>
      <c r="K178">
        <v>0.6211180124223602</v>
      </c>
      <c r="L178">
        <v>105</v>
      </c>
      <c r="M178">
        <v>10.869565217391299</v>
      </c>
      <c r="N178">
        <v>966</v>
      </c>
    </row>
    <row r="179" spans="1:14" x14ac:dyDescent="0.2">
      <c r="A179" s="9"/>
      <c r="B179" t="s">
        <v>315</v>
      </c>
      <c r="C179" t="s">
        <v>316</v>
      </c>
      <c r="D179" t="s">
        <v>441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9"/>
      <c r="B180" t="s">
        <v>317</v>
      </c>
      <c r="C180" t="s">
        <v>318</v>
      </c>
      <c r="D180" t="s">
        <v>443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9"/>
      <c r="B181" t="s">
        <v>319</v>
      </c>
      <c r="C181" t="s">
        <v>250</v>
      </c>
      <c r="D181" t="s">
        <v>440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1</v>
      </c>
      <c r="K181">
        <v>0.10351966873706001</v>
      </c>
      <c r="L181">
        <v>30</v>
      </c>
      <c r="M181">
        <v>3.1055900621118009</v>
      </c>
      <c r="N181">
        <v>966</v>
      </c>
    </row>
    <row r="182" spans="1:14" x14ac:dyDescent="0.2">
      <c r="A182" s="9"/>
      <c r="B182" t="s">
        <v>320</v>
      </c>
      <c r="C182" t="s">
        <v>321</v>
      </c>
      <c r="D182" t="s">
        <v>441</v>
      </c>
      <c r="E182">
        <v>2</v>
      </c>
      <c r="F182">
        <v>0.20703933747412009</v>
      </c>
      <c r="G182">
        <v>56</v>
      </c>
      <c r="H182">
        <v>3</v>
      </c>
      <c r="I182">
        <v>0.3105590062111801</v>
      </c>
      <c r="J182">
        <v>3</v>
      </c>
      <c r="K182">
        <v>0.3105590062111801</v>
      </c>
      <c r="L182">
        <v>31</v>
      </c>
      <c r="M182">
        <v>3.2091097308488621</v>
      </c>
      <c r="N182">
        <v>966</v>
      </c>
    </row>
    <row r="183" spans="1:14" x14ac:dyDescent="0.2">
      <c r="A183" s="9"/>
      <c r="B183" t="s">
        <v>322</v>
      </c>
      <c r="C183" t="s">
        <v>323</v>
      </c>
      <c r="D183" t="s">
        <v>440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9"/>
      <c r="B184" t="s">
        <v>324</v>
      </c>
      <c r="C184" t="s">
        <v>325</v>
      </c>
      <c r="D184" t="s">
        <v>440</v>
      </c>
      <c r="E184">
        <v>3</v>
      </c>
      <c r="F184">
        <v>0.3105590062111801</v>
      </c>
      <c r="G184">
        <v>222</v>
      </c>
      <c r="H184">
        <v>5</v>
      </c>
      <c r="I184">
        <v>0.51759834368530022</v>
      </c>
      <c r="J184">
        <v>5</v>
      </c>
      <c r="K184">
        <v>0.51759834368530022</v>
      </c>
      <c r="L184">
        <v>62</v>
      </c>
      <c r="M184">
        <v>6.4182194616977233</v>
      </c>
      <c r="N184">
        <v>966</v>
      </c>
    </row>
    <row r="185" spans="1:14" x14ac:dyDescent="0.2">
      <c r="A185" s="9"/>
      <c r="B185" t="s">
        <v>326</v>
      </c>
      <c r="C185" t="s">
        <v>327</v>
      </c>
      <c r="D185" t="s">
        <v>441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9"/>
      <c r="B186" t="s">
        <v>328</v>
      </c>
      <c r="C186" t="s">
        <v>284</v>
      </c>
      <c r="D186" t="s">
        <v>441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9"/>
      <c r="B187" t="s">
        <v>329</v>
      </c>
      <c r="C187" t="s">
        <v>269</v>
      </c>
      <c r="D187" t="s">
        <v>441</v>
      </c>
      <c r="E187">
        <v>2</v>
      </c>
      <c r="F187">
        <v>0.20703933747412009</v>
      </c>
      <c r="G187">
        <v>98</v>
      </c>
      <c r="H187">
        <v>3</v>
      </c>
      <c r="I187">
        <v>0.3105590062111801</v>
      </c>
      <c r="J187">
        <v>1</v>
      </c>
      <c r="K187">
        <v>0.10351966873706001</v>
      </c>
      <c r="L187">
        <v>13</v>
      </c>
      <c r="M187">
        <v>1.34575569358178</v>
      </c>
      <c r="N187">
        <v>966</v>
      </c>
    </row>
    <row r="188" spans="1:14" x14ac:dyDescent="0.2">
      <c r="A188" s="9"/>
      <c r="B188" t="s">
        <v>330</v>
      </c>
      <c r="C188" t="s">
        <v>331</v>
      </c>
      <c r="D188" t="s">
        <v>442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1</v>
      </c>
      <c r="K188">
        <v>0.10351966873706001</v>
      </c>
      <c r="L188">
        <v>31</v>
      </c>
      <c r="M188">
        <v>3.2091097308488621</v>
      </c>
      <c r="N188">
        <v>966</v>
      </c>
    </row>
    <row r="189" spans="1:14" x14ac:dyDescent="0.2">
      <c r="A189" s="9"/>
      <c r="B189" t="s">
        <v>332</v>
      </c>
      <c r="C189" t="s">
        <v>333</v>
      </c>
      <c r="D189" t="s">
        <v>441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9"/>
      <c r="B190" t="s">
        <v>334</v>
      </c>
      <c r="C190" t="s">
        <v>335</v>
      </c>
      <c r="D190" t="s">
        <v>443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9"/>
      <c r="B191" t="s">
        <v>336</v>
      </c>
      <c r="C191" t="s">
        <v>271</v>
      </c>
      <c r="D191" t="s">
        <v>440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9"/>
      <c r="B192" t="s">
        <v>337</v>
      </c>
      <c r="C192" t="s">
        <v>338</v>
      </c>
      <c r="D192" t="s">
        <v>443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9"/>
      <c r="B193" t="s">
        <v>339</v>
      </c>
      <c r="C193" t="s">
        <v>340</v>
      </c>
      <c r="D193" t="s">
        <v>441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9"/>
      <c r="B194" t="s">
        <v>341</v>
      </c>
      <c r="C194" t="s">
        <v>342</v>
      </c>
      <c r="D194" t="s">
        <v>440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9"/>
      <c r="B195" t="s">
        <v>343</v>
      </c>
      <c r="C195" t="s">
        <v>344</v>
      </c>
      <c r="D195" t="s">
        <v>441</v>
      </c>
      <c r="E195">
        <v>4</v>
      </c>
      <c r="F195">
        <v>0.41407867494824019</v>
      </c>
      <c r="G195">
        <v>29</v>
      </c>
      <c r="H195">
        <v>4</v>
      </c>
      <c r="I195">
        <v>0.41407867494824019</v>
      </c>
      <c r="J195">
        <v>2</v>
      </c>
      <c r="K195">
        <v>0.20703933747412009</v>
      </c>
      <c r="L195">
        <v>31</v>
      </c>
      <c r="M195">
        <v>3.2091097308488621</v>
      </c>
      <c r="N195">
        <v>966</v>
      </c>
    </row>
    <row r="196" spans="1:14" x14ac:dyDescent="0.2">
      <c r="A196" s="9"/>
      <c r="B196" t="s">
        <v>345</v>
      </c>
      <c r="C196" t="s">
        <v>271</v>
      </c>
      <c r="D196" t="s">
        <v>440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9"/>
      <c r="B197" t="s">
        <v>346</v>
      </c>
      <c r="C197" t="s">
        <v>347</v>
      </c>
      <c r="D197" t="s">
        <v>443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13</v>
      </c>
      <c r="M197">
        <v>1.34575569358178</v>
      </c>
      <c r="N197">
        <v>966</v>
      </c>
    </row>
    <row r="198" spans="1:14" x14ac:dyDescent="0.2">
      <c r="A198" s="9"/>
      <c r="B198" t="s">
        <v>348</v>
      </c>
      <c r="C198" t="s">
        <v>331</v>
      </c>
      <c r="D198" t="s">
        <v>442</v>
      </c>
      <c r="E198">
        <v>1</v>
      </c>
      <c r="F198">
        <v>0.10351966873706001</v>
      </c>
      <c r="G198">
        <v>53</v>
      </c>
      <c r="H198">
        <v>2</v>
      </c>
      <c r="I198">
        <v>0.20703933747412009</v>
      </c>
      <c r="J198">
        <v>2</v>
      </c>
      <c r="K198">
        <v>0.20703933747412009</v>
      </c>
      <c r="L198">
        <v>31</v>
      </c>
      <c r="M198">
        <v>3.2091097308488621</v>
      </c>
      <c r="N198">
        <v>966</v>
      </c>
    </row>
    <row r="199" spans="1:14" x14ac:dyDescent="0.2">
      <c r="A199" s="9"/>
      <c r="B199" t="s">
        <v>349</v>
      </c>
      <c r="C199" t="s">
        <v>350</v>
      </c>
      <c r="D199" t="s">
        <v>441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9"/>
      <c r="B200" t="s">
        <v>351</v>
      </c>
      <c r="C200" t="s">
        <v>352</v>
      </c>
      <c r="D200" t="s">
        <v>443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9"/>
      <c r="B201" t="s">
        <v>353</v>
      </c>
      <c r="C201" t="s">
        <v>250</v>
      </c>
      <c r="D201" t="s">
        <v>440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9"/>
      <c r="B202" t="s">
        <v>354</v>
      </c>
      <c r="C202" t="s">
        <v>250</v>
      </c>
      <c r="D202" t="s">
        <v>440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9"/>
      <c r="B203" t="s">
        <v>355</v>
      </c>
      <c r="C203" t="s">
        <v>250</v>
      </c>
      <c r="D203" t="s">
        <v>440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9"/>
      <c r="B204" t="s">
        <v>356</v>
      </c>
      <c r="C204" t="s">
        <v>357</v>
      </c>
      <c r="D204" t="s">
        <v>440</v>
      </c>
      <c r="E204">
        <v>8</v>
      </c>
      <c r="F204">
        <v>0.82815734989648038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9"/>
      <c r="B205" t="s">
        <v>358</v>
      </c>
      <c r="C205" t="s">
        <v>271</v>
      </c>
      <c r="D205" t="s">
        <v>440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9"/>
      <c r="B206" t="s">
        <v>359</v>
      </c>
      <c r="C206" t="s">
        <v>360</v>
      </c>
      <c r="D206" t="s">
        <v>440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3</v>
      </c>
      <c r="K206">
        <v>0.31023784901758011</v>
      </c>
      <c r="L206">
        <v>95</v>
      </c>
      <c r="M206">
        <v>9.8241985522233719</v>
      </c>
      <c r="N206">
        <v>967</v>
      </c>
    </row>
    <row r="207" spans="1:14" x14ac:dyDescent="0.2">
      <c r="A207" s="9"/>
      <c r="B207" t="s">
        <v>361</v>
      </c>
      <c r="C207" t="s">
        <v>362</v>
      </c>
      <c r="D207" t="s">
        <v>441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5</v>
      </c>
      <c r="K207">
        <v>0.51759834368530022</v>
      </c>
      <c r="L207">
        <v>17</v>
      </c>
      <c r="M207">
        <v>1.7598343685300211</v>
      </c>
      <c r="N207">
        <v>966</v>
      </c>
    </row>
    <row r="208" spans="1:14" x14ac:dyDescent="0.2">
      <c r="A208" s="9"/>
      <c r="B208" t="s">
        <v>363</v>
      </c>
      <c r="C208" t="s">
        <v>284</v>
      </c>
      <c r="D208" t="s">
        <v>441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9"/>
      <c r="B209" t="s">
        <v>364</v>
      </c>
      <c r="C209" t="s">
        <v>250</v>
      </c>
      <c r="D209" t="s">
        <v>440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30</v>
      </c>
      <c r="M209">
        <v>3.1055900621118009</v>
      </c>
      <c r="N209">
        <v>966</v>
      </c>
    </row>
    <row r="210" spans="1:14" x14ac:dyDescent="0.2">
      <c r="A210" s="9"/>
      <c r="B210" t="s">
        <v>365</v>
      </c>
      <c r="C210" t="s">
        <v>271</v>
      </c>
      <c r="D210" t="s">
        <v>440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1</v>
      </c>
      <c r="K210">
        <v>0.10351966873706001</v>
      </c>
      <c r="L210">
        <v>30</v>
      </c>
      <c r="M210">
        <v>3.1055900621118009</v>
      </c>
      <c r="N210">
        <v>966</v>
      </c>
    </row>
    <row r="211" spans="1:14" x14ac:dyDescent="0.2">
      <c r="A211" s="9"/>
      <c r="B211" t="s">
        <v>366</v>
      </c>
      <c r="C211" t="s">
        <v>340</v>
      </c>
      <c r="D211" t="s">
        <v>441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13</v>
      </c>
      <c r="M211">
        <v>1.34575569358178</v>
      </c>
      <c r="N211">
        <v>966</v>
      </c>
    </row>
    <row r="212" spans="1:14" x14ac:dyDescent="0.2">
      <c r="A212" s="9"/>
      <c r="B212" t="s">
        <v>367</v>
      </c>
      <c r="C212" t="s">
        <v>254</v>
      </c>
      <c r="D212" t="s">
        <v>442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2</v>
      </c>
      <c r="K212">
        <v>0.20703933747412009</v>
      </c>
      <c r="L212">
        <v>13</v>
      </c>
      <c r="M212">
        <v>1.34575569358178</v>
      </c>
      <c r="N212">
        <v>966</v>
      </c>
    </row>
    <row r="213" spans="1:14" x14ac:dyDescent="0.2">
      <c r="A213" s="9"/>
      <c r="B213" t="s">
        <v>368</v>
      </c>
      <c r="C213" t="s">
        <v>274</v>
      </c>
      <c r="D213" t="s">
        <v>440</v>
      </c>
      <c r="E213">
        <v>1</v>
      </c>
      <c r="F213">
        <v>0.10351966873706001</v>
      </c>
      <c r="G213">
        <v>214</v>
      </c>
      <c r="H213">
        <v>2</v>
      </c>
      <c r="I213">
        <v>0.20703933747412009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9"/>
      <c r="B214" t="s">
        <v>369</v>
      </c>
      <c r="C214" t="s">
        <v>314</v>
      </c>
      <c r="D214" t="s">
        <v>443</v>
      </c>
      <c r="E214">
        <v>11</v>
      </c>
      <c r="F214">
        <v>1.1387163561076601</v>
      </c>
      <c r="G214">
        <v>43</v>
      </c>
      <c r="H214">
        <v>13</v>
      </c>
      <c r="I214">
        <v>1.34575569358178</v>
      </c>
      <c r="J214">
        <v>6</v>
      </c>
      <c r="K214">
        <v>0.6211180124223602</v>
      </c>
      <c r="L214">
        <v>105</v>
      </c>
      <c r="M214">
        <v>10.869565217391299</v>
      </c>
      <c r="N214">
        <v>966</v>
      </c>
    </row>
    <row r="215" spans="1:14" x14ac:dyDescent="0.2">
      <c r="A215" s="9"/>
      <c r="B215" t="s">
        <v>370</v>
      </c>
      <c r="C215" t="s">
        <v>297</v>
      </c>
      <c r="D215" t="s">
        <v>443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9"/>
      <c r="B216" t="s">
        <v>371</v>
      </c>
      <c r="C216" t="s">
        <v>372</v>
      </c>
      <c r="D216" t="s">
        <v>440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2</v>
      </c>
      <c r="K216">
        <v>0.20703933747412009</v>
      </c>
      <c r="L216">
        <v>39</v>
      </c>
      <c r="M216">
        <v>4.0372670807453419</v>
      </c>
      <c r="N216">
        <v>966</v>
      </c>
    </row>
    <row r="217" spans="1:14" x14ac:dyDescent="0.2">
      <c r="A217" s="9"/>
      <c r="B217" t="s">
        <v>373</v>
      </c>
      <c r="C217" t="s">
        <v>374</v>
      </c>
      <c r="D217" t="s">
        <v>440</v>
      </c>
      <c r="E217">
        <v>1</v>
      </c>
      <c r="F217">
        <v>0.10351966873706001</v>
      </c>
      <c r="G217">
        <v>156</v>
      </c>
      <c r="H217">
        <v>1</v>
      </c>
      <c r="I217">
        <v>0.10351966873706001</v>
      </c>
      <c r="J217">
        <v>5</v>
      </c>
      <c r="K217">
        <v>0.51759834368530022</v>
      </c>
      <c r="L217">
        <v>106</v>
      </c>
      <c r="M217">
        <v>10.973084886128371</v>
      </c>
      <c r="N217">
        <v>966</v>
      </c>
    </row>
    <row r="218" spans="1:14" x14ac:dyDescent="0.2">
      <c r="A218" s="9"/>
      <c r="B218" t="s">
        <v>375</v>
      </c>
      <c r="C218" t="s">
        <v>290</v>
      </c>
      <c r="D218" t="s">
        <v>441</v>
      </c>
      <c r="E218">
        <v>24</v>
      </c>
      <c r="F218">
        <v>2.4844720496894408</v>
      </c>
      <c r="G218">
        <v>178</v>
      </c>
      <c r="H218">
        <v>37</v>
      </c>
      <c r="I218">
        <v>3.8302277432712222</v>
      </c>
      <c r="J218">
        <v>82</v>
      </c>
      <c r="K218">
        <v>8.4886128364389233</v>
      </c>
      <c r="L218">
        <v>224</v>
      </c>
      <c r="M218">
        <v>23.188405797101449</v>
      </c>
      <c r="N218">
        <v>966</v>
      </c>
    </row>
    <row r="219" spans="1:14" x14ac:dyDescent="0.2">
      <c r="A219" s="9"/>
      <c r="B219" t="s">
        <v>376</v>
      </c>
      <c r="C219" t="s">
        <v>350</v>
      </c>
      <c r="D219" t="s">
        <v>441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2</v>
      </c>
      <c r="K219">
        <v>0.20703933747412009</v>
      </c>
      <c r="L219">
        <v>31</v>
      </c>
      <c r="M219">
        <v>3.2091097308488621</v>
      </c>
      <c r="N219">
        <v>966</v>
      </c>
    </row>
    <row r="220" spans="1:14" x14ac:dyDescent="0.2">
      <c r="A220" s="9"/>
      <c r="B220" t="s">
        <v>377</v>
      </c>
      <c r="C220" t="s">
        <v>325</v>
      </c>
      <c r="D220" t="s">
        <v>440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9"/>
      <c r="B221" t="s">
        <v>378</v>
      </c>
      <c r="C221" t="s">
        <v>271</v>
      </c>
      <c r="D221" t="s">
        <v>440</v>
      </c>
      <c r="E221">
        <v>2</v>
      </c>
      <c r="F221">
        <v>0.20703933747412009</v>
      </c>
      <c r="G221">
        <v>80</v>
      </c>
      <c r="H221">
        <v>2</v>
      </c>
      <c r="I221">
        <v>0.20703933747412009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9"/>
      <c r="B222" t="s">
        <v>379</v>
      </c>
      <c r="C222" t="s">
        <v>380</v>
      </c>
      <c r="D222" t="s">
        <v>443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9"/>
      <c r="B223" t="s">
        <v>381</v>
      </c>
      <c r="C223" t="s">
        <v>271</v>
      </c>
      <c r="D223" t="s">
        <v>440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9"/>
      <c r="B224" t="s">
        <v>382</v>
      </c>
      <c r="C224" t="s">
        <v>304</v>
      </c>
      <c r="D224" t="s">
        <v>443</v>
      </c>
      <c r="E224">
        <v>2</v>
      </c>
      <c r="F224">
        <v>0.20703933747412009</v>
      </c>
      <c r="G224">
        <v>44</v>
      </c>
      <c r="H224">
        <v>3</v>
      </c>
      <c r="I224">
        <v>0.3105590062111801</v>
      </c>
      <c r="J224">
        <v>3</v>
      </c>
      <c r="K224">
        <v>0.3105590062111801</v>
      </c>
      <c r="L224">
        <v>31</v>
      </c>
      <c r="M224">
        <v>3.2091097308488621</v>
      </c>
      <c r="N224">
        <v>966</v>
      </c>
    </row>
    <row r="225" spans="1:14" x14ac:dyDescent="0.2">
      <c r="A225" s="9"/>
      <c r="B225" t="s">
        <v>383</v>
      </c>
      <c r="C225" t="s">
        <v>295</v>
      </c>
      <c r="D225" t="s">
        <v>440</v>
      </c>
      <c r="E225">
        <v>6</v>
      </c>
      <c r="F225">
        <v>0.6211180124223602</v>
      </c>
      <c r="G225">
        <v>220</v>
      </c>
      <c r="H225">
        <v>8</v>
      </c>
      <c r="I225">
        <v>0.82815734989648038</v>
      </c>
      <c r="J225">
        <v>7</v>
      </c>
      <c r="K225">
        <v>0.72463768115942029</v>
      </c>
      <c r="L225">
        <v>30</v>
      </c>
      <c r="M225">
        <v>3.1055900621118009</v>
      </c>
      <c r="N225">
        <v>966</v>
      </c>
    </row>
    <row r="226" spans="1:14" x14ac:dyDescent="0.2">
      <c r="A226" s="9"/>
      <c r="B226" t="s">
        <v>384</v>
      </c>
      <c r="C226" t="s">
        <v>282</v>
      </c>
      <c r="D226" t="s">
        <v>441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9"/>
      <c r="B227" t="s">
        <v>385</v>
      </c>
      <c r="C227" t="s">
        <v>386</v>
      </c>
      <c r="D227" t="s">
        <v>440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3</v>
      </c>
      <c r="K227">
        <v>0.3105590062111801</v>
      </c>
      <c r="L227">
        <v>39</v>
      </c>
      <c r="M227">
        <v>4.0372670807453419</v>
      </c>
      <c r="N227">
        <v>966</v>
      </c>
    </row>
    <row r="228" spans="1:14" x14ac:dyDescent="0.2">
      <c r="A228" s="9"/>
      <c r="B228" t="s">
        <v>387</v>
      </c>
      <c r="C228" t="s">
        <v>352</v>
      </c>
      <c r="D228" t="s">
        <v>443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9"/>
      <c r="B229" t="s">
        <v>388</v>
      </c>
      <c r="C229" t="s">
        <v>292</v>
      </c>
      <c r="D229" t="s">
        <v>441</v>
      </c>
      <c r="E229">
        <v>45</v>
      </c>
      <c r="F229">
        <v>4.658385093167702</v>
      </c>
      <c r="G229">
        <v>134</v>
      </c>
      <c r="H229">
        <v>54</v>
      </c>
      <c r="I229">
        <v>5.5900621118012426</v>
      </c>
      <c r="J229">
        <v>40</v>
      </c>
      <c r="K229">
        <v>4.1407867494824018</v>
      </c>
      <c r="L229">
        <v>62</v>
      </c>
      <c r="M229">
        <v>6.4182194616977233</v>
      </c>
      <c r="N229">
        <v>966</v>
      </c>
    </row>
    <row r="230" spans="1:14" x14ac:dyDescent="0.2">
      <c r="A230" s="9"/>
      <c r="B230" t="s">
        <v>389</v>
      </c>
      <c r="C230" t="s">
        <v>250</v>
      </c>
      <c r="D230" t="s">
        <v>440</v>
      </c>
      <c r="E230">
        <v>2</v>
      </c>
      <c r="F230">
        <v>0.20703933747412009</v>
      </c>
      <c r="G230">
        <v>36</v>
      </c>
      <c r="H230">
        <v>2</v>
      </c>
      <c r="I230">
        <v>0.20703933747412009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9"/>
      <c r="B231" t="s">
        <v>390</v>
      </c>
      <c r="C231" t="s">
        <v>391</v>
      </c>
      <c r="D231" t="s">
        <v>441</v>
      </c>
      <c r="E231">
        <v>1</v>
      </c>
      <c r="F231">
        <v>0.10351966873706001</v>
      </c>
      <c r="G231">
        <v>220</v>
      </c>
      <c r="H231">
        <v>1</v>
      </c>
      <c r="I231">
        <v>0.10351966873706001</v>
      </c>
      <c r="J231">
        <v>1</v>
      </c>
      <c r="K231">
        <v>0.10351966873706001</v>
      </c>
      <c r="L231">
        <v>62</v>
      </c>
      <c r="M231">
        <v>6.4182194616977233</v>
      </c>
      <c r="N231">
        <v>966</v>
      </c>
    </row>
    <row r="232" spans="1:14" x14ac:dyDescent="0.2">
      <c r="A232" s="9" t="s">
        <v>392</v>
      </c>
      <c r="B232" t="s">
        <v>393</v>
      </c>
      <c r="C232" t="s">
        <v>394</v>
      </c>
      <c r="D232" t="s">
        <v>440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9"/>
      <c r="B233" t="s">
        <v>395</v>
      </c>
      <c r="C233" t="s">
        <v>396</v>
      </c>
      <c r="D233" t="s">
        <v>440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9"/>
      <c r="B234" t="s">
        <v>397</v>
      </c>
      <c r="C234" t="s">
        <v>398</v>
      </c>
      <c r="D234" t="s">
        <v>443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9"/>
      <c r="B235" t="s">
        <v>399</v>
      </c>
      <c r="C235" t="s">
        <v>400</v>
      </c>
      <c r="D235" t="s">
        <v>442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9"/>
      <c r="B236" t="s">
        <v>401</v>
      </c>
      <c r="C236" t="s">
        <v>402</v>
      </c>
      <c r="D236" t="s">
        <v>443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9"/>
      <c r="B237" t="s">
        <v>403</v>
      </c>
      <c r="C237" t="s">
        <v>404</v>
      </c>
      <c r="D237" t="s">
        <v>440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9"/>
      <c r="B238" t="s">
        <v>405</v>
      </c>
      <c r="C238" t="s">
        <v>406</v>
      </c>
      <c r="D238" t="s">
        <v>442</v>
      </c>
      <c r="E238">
        <v>5</v>
      </c>
      <c r="F238">
        <v>0.21570319240724761</v>
      </c>
      <c r="G238">
        <v>119</v>
      </c>
      <c r="H238">
        <v>8</v>
      </c>
      <c r="I238">
        <v>0.34512510785159622</v>
      </c>
      <c r="J238">
        <v>8</v>
      </c>
      <c r="K238">
        <v>0.34512510785159622</v>
      </c>
      <c r="L238">
        <v>1237</v>
      </c>
      <c r="M238">
        <v>53.364969801553073</v>
      </c>
      <c r="N238">
        <v>2318</v>
      </c>
    </row>
    <row r="239" spans="1:14" x14ac:dyDescent="0.2">
      <c r="A239" s="9"/>
      <c r="B239" t="s">
        <v>407</v>
      </c>
      <c r="C239" t="s">
        <v>394</v>
      </c>
      <c r="D239" t="s">
        <v>440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9"/>
      <c r="B240" t="s">
        <v>408</v>
      </c>
      <c r="C240" t="s">
        <v>409</v>
      </c>
      <c r="D240" t="s">
        <v>440</v>
      </c>
      <c r="E240">
        <v>4</v>
      </c>
      <c r="F240">
        <v>0.1729355814958928</v>
      </c>
      <c r="G240">
        <v>13</v>
      </c>
      <c r="H240">
        <v>5</v>
      </c>
      <c r="I240">
        <v>0.21616947686986601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9"/>
      <c r="B241" t="s">
        <v>410</v>
      </c>
      <c r="C241" t="s">
        <v>411</v>
      </c>
      <c r="D241" t="s">
        <v>440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9"/>
      <c r="B242" t="s">
        <v>412</v>
      </c>
      <c r="C242" t="s">
        <v>413</v>
      </c>
      <c r="D242" t="s">
        <v>440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9"/>
      <c r="B243" t="s">
        <v>414</v>
      </c>
      <c r="C243" t="s">
        <v>415</v>
      </c>
      <c r="D243" t="s">
        <v>440</v>
      </c>
      <c r="E243">
        <v>3</v>
      </c>
      <c r="F243">
        <v>0.12975778546712799</v>
      </c>
      <c r="G243">
        <v>0</v>
      </c>
      <c r="H243">
        <v>3</v>
      </c>
      <c r="I243">
        <v>0.12975778546712799</v>
      </c>
      <c r="J243">
        <v>3</v>
      </c>
      <c r="K243">
        <v>0.12975778546712799</v>
      </c>
      <c r="L243">
        <v>10</v>
      </c>
      <c r="M243">
        <v>0.43252595155709339</v>
      </c>
      <c r="N243">
        <v>2312</v>
      </c>
    </row>
    <row r="244" spans="1:14" x14ac:dyDescent="0.2">
      <c r="A244" s="9"/>
      <c r="B244" t="s">
        <v>416</v>
      </c>
      <c r="C244" t="s">
        <v>413</v>
      </c>
      <c r="D244" t="s">
        <v>440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9"/>
      <c r="B245" t="s">
        <v>417</v>
      </c>
      <c r="C245" t="s">
        <v>418</v>
      </c>
      <c r="D245" t="s">
        <v>442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9"/>
      <c r="B246" t="s">
        <v>419</v>
      </c>
      <c r="C246" t="s">
        <v>396</v>
      </c>
      <c r="D246" t="s">
        <v>440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9"/>
      <c r="B247" t="s">
        <v>420</v>
      </c>
      <c r="C247" t="s">
        <v>421</v>
      </c>
      <c r="D247" t="s">
        <v>441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9"/>
      <c r="B248" t="s">
        <v>422</v>
      </c>
      <c r="C248" t="s">
        <v>411</v>
      </c>
      <c r="D248" t="s">
        <v>440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9"/>
      <c r="B249" t="s">
        <v>423</v>
      </c>
      <c r="C249" t="s">
        <v>424</v>
      </c>
      <c r="D249" t="s">
        <v>440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9"/>
      <c r="B250" t="s">
        <v>425</v>
      </c>
      <c r="C250" t="s">
        <v>426</v>
      </c>
      <c r="D250" t="s">
        <v>440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9"/>
      <c r="B251" t="s">
        <v>427</v>
      </c>
      <c r="C251" t="s">
        <v>400</v>
      </c>
      <c r="D251" t="s">
        <v>442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9"/>
      <c r="B252" t="s">
        <v>428</v>
      </c>
      <c r="C252" t="s">
        <v>424</v>
      </c>
      <c r="D252" t="s">
        <v>440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9"/>
      <c r="B253" t="s">
        <v>429</v>
      </c>
      <c r="C253" t="s">
        <v>430</v>
      </c>
      <c r="D253" t="s">
        <v>442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9"/>
      <c r="B254" t="s">
        <v>431</v>
      </c>
      <c r="C254" t="s">
        <v>432</v>
      </c>
      <c r="D254" s="12" t="s">
        <v>443</v>
      </c>
      <c r="E254">
        <v>32</v>
      </c>
      <c r="F254">
        <v>1.3710368466152529</v>
      </c>
      <c r="G254">
        <v>34</v>
      </c>
      <c r="H254">
        <v>47</v>
      </c>
      <c r="I254">
        <v>2.0137103684661519</v>
      </c>
      <c r="J254">
        <v>47</v>
      </c>
      <c r="K254">
        <v>2.0137103684661519</v>
      </c>
      <c r="L254">
        <v>134</v>
      </c>
      <c r="M254">
        <v>5.7412167952013711</v>
      </c>
      <c r="N254">
        <v>2334</v>
      </c>
    </row>
    <row r="255" spans="1:14" x14ac:dyDescent="0.2">
      <c r="A255" s="9"/>
      <c r="B255" t="s">
        <v>433</v>
      </c>
      <c r="C255" t="s">
        <v>434</v>
      </c>
      <c r="D255" t="s">
        <v>442</v>
      </c>
      <c r="E255">
        <v>1</v>
      </c>
      <c r="F255">
        <v>4.2863266180882979E-2</v>
      </c>
      <c r="G255">
        <v>43</v>
      </c>
      <c r="H255">
        <v>2</v>
      </c>
      <c r="I255">
        <v>8.5726532361765959E-2</v>
      </c>
      <c r="J255">
        <v>2</v>
      </c>
      <c r="K255">
        <v>8.5726532361765959E-2</v>
      </c>
      <c r="L255">
        <v>169</v>
      </c>
      <c r="M255">
        <v>7.243891984569224</v>
      </c>
      <c r="N255">
        <v>2333</v>
      </c>
    </row>
    <row r="256" spans="1:14" x14ac:dyDescent="0.2">
      <c r="A256" s="9"/>
      <c r="B256" t="s">
        <v>435</v>
      </c>
      <c r="C256" t="s">
        <v>436</v>
      </c>
      <c r="D256" t="s">
        <v>443</v>
      </c>
      <c r="E256">
        <v>1</v>
      </c>
      <c r="F256">
        <v>4.3233895373973187E-2</v>
      </c>
      <c r="G256">
        <v>24</v>
      </c>
      <c r="H256">
        <v>2</v>
      </c>
      <c r="I256">
        <v>8.6467790747946388E-2</v>
      </c>
      <c r="J256">
        <v>2</v>
      </c>
      <c r="K256">
        <v>8.6467790747946388E-2</v>
      </c>
      <c r="L256">
        <v>68</v>
      </c>
      <c r="M256">
        <v>2.939904885430177</v>
      </c>
      <c r="N256">
        <v>2313</v>
      </c>
    </row>
    <row r="257" spans="1:14" x14ac:dyDescent="0.2">
      <c r="A257" s="9"/>
      <c r="B257" t="s">
        <v>437</v>
      </c>
      <c r="C257" t="s">
        <v>438</v>
      </c>
      <c r="D257" t="s">
        <v>442</v>
      </c>
      <c r="E257">
        <v>3</v>
      </c>
      <c r="F257">
        <v>0.12858979854264899</v>
      </c>
      <c r="G257">
        <v>31</v>
      </c>
      <c r="H257">
        <v>3</v>
      </c>
      <c r="I257">
        <v>0.12858979854264899</v>
      </c>
      <c r="J257">
        <v>3</v>
      </c>
      <c r="K257">
        <v>0.12858979854264899</v>
      </c>
      <c r="L257">
        <v>169</v>
      </c>
      <c r="M257">
        <v>7.243891984569224</v>
      </c>
      <c r="N257">
        <v>2333</v>
      </c>
    </row>
    <row r="258" spans="1:14" x14ac:dyDescent="0.2">
      <c r="A258" s="9"/>
      <c r="B258" t="s">
        <v>439</v>
      </c>
      <c r="C258" t="s">
        <v>418</v>
      </c>
      <c r="D258" t="s">
        <v>442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  <row r="259" spans="1:14" x14ac:dyDescent="0.2">
      <c r="D259" s="12"/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Tarantula</vt:lpstr>
      <vt:lpstr>Ochiai</vt:lpstr>
      <vt:lpstr>Op2</vt:lpstr>
      <vt:lpstr>Barinel</vt:lpstr>
      <vt:lpstr>Dstar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Thu Trang Nguyen</cp:lastModifiedBy>
  <dcterms:created xsi:type="dcterms:W3CDTF">2021-01-26T08:02:13Z</dcterms:created>
  <dcterms:modified xsi:type="dcterms:W3CDTF">2021-01-26T08:28:07Z</dcterms:modified>
</cp:coreProperties>
</file>