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air\AppData\Local\Microsoft\Windows\INetCache\Content.Outlook\G04JBV3Q\"/>
    </mc:Choice>
  </mc:AlternateContent>
  <xr:revisionPtr revIDLastSave="0" documentId="8_{A2CB69BA-BD74-4921-B839-B178329BED74}" xr6:coauthVersionLast="46" xr6:coauthVersionMax="46" xr10:uidLastSave="{00000000-0000-0000-0000-000000000000}"/>
  <bookViews>
    <workbookView xWindow="-120" yWindow="-120" windowWidth="29040" windowHeight="15840" xr2:uid="{255CA758-53A0-44E5-AF93-B2B31857A3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Q17" i="1"/>
  <c r="R17" i="1" s="1"/>
  <c r="P17" i="1"/>
  <c r="P15" i="1"/>
  <c r="P16" i="1"/>
  <c r="P14" i="1"/>
  <c r="P13" i="1"/>
  <c r="P8" i="1"/>
  <c r="G8" i="1"/>
  <c r="K8" i="1"/>
  <c r="O8" i="1"/>
  <c r="O5" i="1"/>
  <c r="O6" i="1"/>
  <c r="O7" i="1"/>
  <c r="O4" i="1"/>
  <c r="K5" i="1"/>
  <c r="K6" i="1"/>
  <c r="K7" i="1"/>
  <c r="K4" i="1"/>
  <c r="G5" i="1"/>
  <c r="G6" i="1"/>
  <c r="G7" i="1"/>
  <c r="G4" i="1"/>
</calcChain>
</file>

<file path=xl/sharedStrings.xml><?xml version="1.0" encoding="utf-8"?>
<sst xmlns="http://schemas.openxmlformats.org/spreadsheetml/2006/main" count="34" uniqueCount="25">
  <si>
    <t>Date</t>
  </si>
  <si>
    <t>Shift A</t>
  </si>
  <si>
    <t>Shift B</t>
  </si>
  <si>
    <t>Shift C</t>
  </si>
  <si>
    <t>Shift A Total</t>
  </si>
  <si>
    <t>Shift B Total</t>
  </si>
  <si>
    <t>Shift C Total</t>
  </si>
  <si>
    <t>Shift A Good</t>
  </si>
  <si>
    <t>Shift B Good</t>
  </si>
  <si>
    <t>Shift C Waste</t>
  </si>
  <si>
    <t>Shift A Waste</t>
  </si>
  <si>
    <t>Shift B Waste</t>
  </si>
  <si>
    <t>Downtime</t>
  </si>
  <si>
    <t>Production Data</t>
  </si>
  <si>
    <t>Minutes</t>
  </si>
  <si>
    <t>Seconds</t>
  </si>
  <si>
    <t>Hour</t>
  </si>
  <si>
    <t>Total</t>
  </si>
  <si>
    <t>Total Production</t>
  </si>
  <si>
    <t>Total Good production</t>
  </si>
  <si>
    <t>Total Wastage</t>
  </si>
  <si>
    <t>Wastage %</t>
  </si>
  <si>
    <t xml:space="preserve">Total Hrs </t>
  </si>
  <si>
    <t>Total Hrs KPI 22Hrs Per Day</t>
  </si>
  <si>
    <t>Downtime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</si>
</sst>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09]d\-mmm;@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5" borderId="1" xfId="4" applyFont="1" applyBorder="1" applyAlignment="1">
      <alignment horizontal="center"/>
    </xf>
    <xf numFmtId="164" fontId="0" fillId="0" borderId="1" xfId="0" applyNumberFormat="1" applyBorder="1"/>
    <xf numFmtId="0" fontId="2" fillId="4" borderId="0" xfId="3" applyBorder="1" applyAlignment="1">
      <alignment horizontal="center" wrapText="1"/>
    </xf>
    <xf numFmtId="0" fontId="1" fillId="5" borderId="2" xfId="4" applyBorder="1" applyAlignment="1">
      <alignment horizontal="center" vertical="center" wrapText="1"/>
    </xf>
    <xf numFmtId="0" fontId="1" fillId="5" borderId="3" xfId="4" applyBorder="1" applyAlignment="1">
      <alignment horizontal="center" vertical="center" wrapText="1"/>
    </xf>
    <xf numFmtId="0" fontId="1" fillId="5" borderId="1" xfId="4" applyBorder="1" applyAlignment="1">
      <alignment horizontal="center"/>
    </xf>
    <xf numFmtId="0" fontId="0" fillId="5" borderId="0" xfId="4" applyFont="1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0" fillId="0" borderId="2" xfId="0" applyBorder="1"/>
    <xf numFmtId="166" fontId="0" fillId="0" borderId="1" xfId="5" applyNumberFormat="1" applyFont="1" applyBorder="1"/>
    <xf numFmtId="0" fontId="3" fillId="5" borderId="0" xfId="4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1" xfId="4" applyFont="1" applyBorder="1" applyAlignment="1">
      <alignment horizontal="center"/>
    </xf>
    <xf numFmtId="0" fontId="0" fillId="6" borderId="1" xfId="0" applyFill="1" applyBorder="1"/>
    <xf numFmtId="0" fontId="6" fillId="6" borderId="6" xfId="0" applyFont="1" applyFill="1" applyBorder="1" applyAlignment="1">
      <alignment vertical="center"/>
    </xf>
    <xf numFmtId="0" fontId="7" fillId="6" borderId="4" xfId="0" applyFont="1" applyFill="1" applyBorder="1" applyAlignment="1">
      <alignment vertical="center"/>
    </xf>
    <xf numFmtId="0" fontId="7" fillId="6" borderId="7" xfId="0" applyFont="1" applyFill="1" applyBorder="1" applyAlignment="1">
      <alignment vertical="center"/>
    </xf>
    <xf numFmtId="0" fontId="7" fillId="6" borderId="8" xfId="0" applyFont="1" applyFill="1" applyBorder="1" applyAlignment="1">
      <alignment vertical="center"/>
    </xf>
    <xf numFmtId="166" fontId="5" fillId="6" borderId="5" xfId="5" applyNumberFormat="1" applyFont="1" applyFill="1" applyBorder="1"/>
    <xf numFmtId="0" fontId="2" fillId="2" borderId="0" xfId="1" applyBorder="1" applyAlignment="1">
      <alignment horizontal="center" wrapText="1"/>
    </xf>
    <xf numFmtId="166" fontId="4" fillId="6" borderId="9" xfId="5" applyNumberFormat="1" applyFont="1" applyFill="1" applyBorder="1"/>
    <xf numFmtId="166" fontId="5" fillId="6" borderId="10" xfId="5" applyNumberFormat="1" applyFont="1" applyFill="1" applyBorder="1"/>
    <xf numFmtId="166" fontId="5" fillId="6" borderId="11" xfId="5" applyNumberFormat="1" applyFont="1" applyFill="1" applyBorder="1"/>
    <xf numFmtId="0" fontId="1" fillId="3" borderId="12" xfId="2" applyBorder="1"/>
    <xf numFmtId="0" fontId="1" fillId="3" borderId="13" xfId="2" applyBorder="1"/>
    <xf numFmtId="0" fontId="3" fillId="6" borderId="13" xfId="2" applyFont="1" applyFill="1" applyBorder="1"/>
    <xf numFmtId="0" fontId="1" fillId="3" borderId="14" xfId="2" applyBorder="1"/>
    <xf numFmtId="16" fontId="0" fillId="0" borderId="15" xfId="0" applyNumberFormat="1" applyBorder="1"/>
    <xf numFmtId="166" fontId="0" fillId="0" borderId="16" xfId="5" applyNumberFormat="1" applyFont="1" applyBorder="1"/>
    <xf numFmtId="16" fontId="0" fillId="0" borderId="17" xfId="0" applyNumberFormat="1" applyBorder="1"/>
    <xf numFmtId="166" fontId="0" fillId="0" borderId="18" xfId="5" applyNumberFormat="1" applyFont="1" applyBorder="1"/>
    <xf numFmtId="166" fontId="0" fillId="0" borderId="19" xfId="5" applyNumberFormat="1" applyFont="1" applyBorder="1"/>
  </cellXfs>
  <cellStyles count="6">
    <cellStyle name="40% - Accent1" xfId="2" builtinId="31"/>
    <cellStyle name="40% - Accent2" xfId="4" builtinId="35"/>
    <cellStyle name="Accent1" xfId="1" builtinId="29"/>
    <cellStyle name="Accent2" xfId="3" builtinId="33"/>
    <cellStyle name="Comma" xfId="5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95E75-E28E-4529-83DB-F1A652C092E6}">
  <dimension ref="B2:R17"/>
  <sheetViews>
    <sheetView tabSelected="1" topLeftCell="E1" workbookViewId="0">
      <selection activeCell="K16" sqref="K16"/>
    </sheetView>
  </sheetViews>
  <sheetFormatPr defaultRowHeight="15" x14ac:dyDescent="0.25"/>
  <cols>
    <col min="2" max="2" width="13.28515625" customWidth="1"/>
    <col min="3" max="3" width="14.42578125" customWidth="1"/>
    <col min="4" max="4" width="20.7109375" customWidth="1"/>
    <col min="5" max="5" width="17.85546875" customWidth="1"/>
    <col min="6" max="7" width="17.7109375" customWidth="1"/>
    <col min="8" max="8" width="19" customWidth="1"/>
    <col min="9" max="9" width="16.42578125" customWidth="1"/>
    <col min="10" max="10" width="17" customWidth="1"/>
    <col min="11" max="11" width="21.140625" bestFit="1" customWidth="1"/>
    <col min="12" max="12" width="17" customWidth="1"/>
    <col min="13" max="13" width="18.7109375" customWidth="1"/>
    <col min="14" max="14" width="18.85546875" customWidth="1"/>
    <col min="15" max="15" width="13.140625" customWidth="1"/>
    <col min="16" max="16" width="12" bestFit="1" customWidth="1"/>
    <col min="17" max="17" width="24.85546875" bestFit="1" customWidth="1"/>
    <col min="18" max="18" width="12.28515625" bestFit="1" customWidth="1"/>
  </cols>
  <sheetData>
    <row r="2" spans="2:18" ht="15.75" thickBot="1" x14ac:dyDescent="0.3">
      <c r="C2" s="23" t="s">
        <v>13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18" x14ac:dyDescent="0.25">
      <c r="C3" s="27" t="s">
        <v>0</v>
      </c>
      <c r="D3" s="28" t="s">
        <v>4</v>
      </c>
      <c r="E3" s="28" t="s">
        <v>5</v>
      </c>
      <c r="F3" s="28" t="s">
        <v>6</v>
      </c>
      <c r="G3" s="29" t="s">
        <v>18</v>
      </c>
      <c r="H3" s="28" t="s">
        <v>7</v>
      </c>
      <c r="I3" s="28" t="s">
        <v>8</v>
      </c>
      <c r="J3" s="28" t="s">
        <v>8</v>
      </c>
      <c r="K3" s="29" t="s">
        <v>19</v>
      </c>
      <c r="L3" s="28" t="s">
        <v>10</v>
      </c>
      <c r="M3" s="28" t="s">
        <v>11</v>
      </c>
      <c r="N3" s="28" t="s">
        <v>9</v>
      </c>
      <c r="O3" s="30" t="s">
        <v>20</v>
      </c>
    </row>
    <row r="4" spans="2:18" x14ac:dyDescent="0.25">
      <c r="C4" s="31">
        <v>44264</v>
      </c>
      <c r="D4" s="13">
        <v>149797</v>
      </c>
      <c r="E4" s="13">
        <v>162775</v>
      </c>
      <c r="F4" s="13">
        <v>143136</v>
      </c>
      <c r="G4" s="13">
        <f>D4+E4+F4</f>
        <v>455708</v>
      </c>
      <c r="H4" s="13">
        <v>143466</v>
      </c>
      <c r="I4" s="13">
        <v>156234</v>
      </c>
      <c r="J4" s="13">
        <v>138097</v>
      </c>
      <c r="K4" s="13">
        <f>H4+I4+J4</f>
        <v>437797</v>
      </c>
      <c r="L4" s="13">
        <v>6331</v>
      </c>
      <c r="M4" s="13">
        <v>6541</v>
      </c>
      <c r="N4" s="13">
        <v>5039</v>
      </c>
      <c r="O4" s="32">
        <f>L4+M4+N4</f>
        <v>17911</v>
      </c>
    </row>
    <row r="5" spans="2:18" x14ac:dyDescent="0.25">
      <c r="C5" s="31">
        <v>44265</v>
      </c>
      <c r="D5" s="13">
        <v>40078</v>
      </c>
      <c r="E5" s="13">
        <v>230622</v>
      </c>
      <c r="F5" s="13">
        <v>135113</v>
      </c>
      <c r="G5" s="13">
        <f t="shared" ref="G5:G7" si="0">D5+E5+F5</f>
        <v>405813</v>
      </c>
      <c r="H5" s="13">
        <v>39165</v>
      </c>
      <c r="I5" s="13">
        <v>221339</v>
      </c>
      <c r="J5" s="13">
        <v>129161</v>
      </c>
      <c r="K5" s="13">
        <f t="shared" ref="K5:K7" si="1">H5+I5+J5</f>
        <v>389665</v>
      </c>
      <c r="L5" s="13">
        <v>913</v>
      </c>
      <c r="M5" s="13">
        <v>9283</v>
      </c>
      <c r="N5" s="13">
        <v>5952</v>
      </c>
      <c r="O5" s="32">
        <f t="shared" ref="O5:O7" si="2">L5+M5+N5</f>
        <v>16148</v>
      </c>
    </row>
    <row r="6" spans="2:18" x14ac:dyDescent="0.25">
      <c r="C6" s="31">
        <v>44266</v>
      </c>
      <c r="D6" s="13">
        <v>179061</v>
      </c>
      <c r="E6" s="13">
        <v>157894</v>
      </c>
      <c r="F6" s="13">
        <v>164102</v>
      </c>
      <c r="G6" s="13">
        <f t="shared" si="0"/>
        <v>501057</v>
      </c>
      <c r="H6" s="13">
        <v>172926</v>
      </c>
      <c r="I6" s="13">
        <v>152325</v>
      </c>
      <c r="J6" s="13">
        <v>157351</v>
      </c>
      <c r="K6" s="13">
        <f t="shared" si="1"/>
        <v>482602</v>
      </c>
      <c r="L6" s="13">
        <v>6135</v>
      </c>
      <c r="M6" s="13">
        <v>5569</v>
      </c>
      <c r="N6" s="13">
        <v>6751</v>
      </c>
      <c r="O6" s="32">
        <f t="shared" si="2"/>
        <v>18455</v>
      </c>
    </row>
    <row r="7" spans="2:18" ht="15.75" thickBot="1" x14ac:dyDescent="0.3">
      <c r="C7" s="33">
        <v>44267</v>
      </c>
      <c r="D7" s="34">
        <v>163432</v>
      </c>
      <c r="E7" s="34">
        <v>92534</v>
      </c>
      <c r="F7" s="34">
        <v>0</v>
      </c>
      <c r="G7" s="34">
        <f t="shared" si="0"/>
        <v>255966</v>
      </c>
      <c r="H7" s="34">
        <v>157460</v>
      </c>
      <c r="I7" s="34">
        <v>89282</v>
      </c>
      <c r="J7" s="34">
        <v>0</v>
      </c>
      <c r="K7" s="34">
        <f t="shared" si="1"/>
        <v>246742</v>
      </c>
      <c r="L7" s="34">
        <v>5972</v>
      </c>
      <c r="M7" s="34">
        <v>3252</v>
      </c>
      <c r="N7" s="34">
        <v>0</v>
      </c>
      <c r="O7" s="35">
        <f t="shared" si="2"/>
        <v>9224</v>
      </c>
      <c r="P7" s="15" t="s">
        <v>21</v>
      </c>
    </row>
    <row r="8" spans="2:18" ht="21.75" thickBot="1" x14ac:dyDescent="0.4">
      <c r="F8" s="24" t="s">
        <v>17</v>
      </c>
      <c r="G8" s="25">
        <f>SUM(G4:G7)</f>
        <v>1618544</v>
      </c>
      <c r="H8" s="26"/>
      <c r="I8" s="26"/>
      <c r="J8" s="26"/>
      <c r="K8" s="25">
        <f>SUM(K4:K7)</f>
        <v>1556806</v>
      </c>
      <c r="L8" s="26"/>
      <c r="M8" s="26"/>
      <c r="N8" s="26"/>
      <c r="O8" s="25">
        <f>SUM(O4:O7)</f>
        <v>61738</v>
      </c>
      <c r="P8" s="22">
        <f>O8/G8*100</f>
        <v>3.8144159194930758</v>
      </c>
    </row>
    <row r="10" spans="2:18" x14ac:dyDescent="0.25">
      <c r="B10" s="5" t="s">
        <v>12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2:18" x14ac:dyDescent="0.25">
      <c r="B11" s="6" t="s">
        <v>0</v>
      </c>
      <c r="C11" s="8" t="s">
        <v>1</v>
      </c>
      <c r="D11" s="8"/>
      <c r="E11" s="8"/>
      <c r="H11" s="8" t="s">
        <v>2</v>
      </c>
      <c r="I11" s="8"/>
      <c r="J11" s="8"/>
      <c r="K11" s="14"/>
      <c r="M11" s="8" t="s">
        <v>3</v>
      </c>
      <c r="N11" s="8"/>
      <c r="O11" s="8"/>
    </row>
    <row r="12" spans="2:18" x14ac:dyDescent="0.25">
      <c r="B12" s="7"/>
      <c r="C12" s="3" t="s">
        <v>16</v>
      </c>
      <c r="D12" s="3" t="s">
        <v>14</v>
      </c>
      <c r="E12" s="3" t="s">
        <v>15</v>
      </c>
      <c r="H12" s="3" t="s">
        <v>16</v>
      </c>
      <c r="I12" s="3" t="s">
        <v>14</v>
      </c>
      <c r="J12" s="3" t="s">
        <v>15</v>
      </c>
      <c r="K12" s="9"/>
      <c r="M12" s="3" t="s">
        <v>16</v>
      </c>
      <c r="N12" s="3" t="s">
        <v>14</v>
      </c>
      <c r="O12" s="3" t="s">
        <v>15</v>
      </c>
      <c r="P12" s="16" t="s">
        <v>22</v>
      </c>
    </row>
    <row r="13" spans="2:18" x14ac:dyDescent="0.25">
      <c r="B13" s="4">
        <v>44264</v>
      </c>
      <c r="C13" s="1">
        <v>1</v>
      </c>
      <c r="D13" s="1">
        <v>5</v>
      </c>
      <c r="E13" s="1">
        <v>54</v>
      </c>
      <c r="F13" s="2"/>
      <c r="G13" s="2"/>
      <c r="H13" s="1">
        <v>1</v>
      </c>
      <c r="I13" s="1">
        <v>45</v>
      </c>
      <c r="J13" s="1">
        <v>51</v>
      </c>
      <c r="K13" s="10"/>
      <c r="L13" s="2"/>
      <c r="M13" s="1">
        <v>2</v>
      </c>
      <c r="N13" s="1">
        <v>17</v>
      </c>
      <c r="O13" s="1">
        <v>15</v>
      </c>
      <c r="P13" s="17">
        <f>307/60</f>
        <v>5.1166666666666663</v>
      </c>
    </row>
    <row r="14" spans="2:18" x14ac:dyDescent="0.25">
      <c r="B14" s="4">
        <v>44265</v>
      </c>
      <c r="C14" s="1">
        <v>0</v>
      </c>
      <c r="D14" s="1">
        <v>5</v>
      </c>
      <c r="E14" s="1">
        <v>42</v>
      </c>
      <c r="F14" s="2"/>
      <c r="G14" s="2"/>
      <c r="H14" s="1">
        <v>1</v>
      </c>
      <c r="I14" s="1">
        <v>41</v>
      </c>
      <c r="J14" s="1">
        <v>45</v>
      </c>
      <c r="K14" s="10"/>
      <c r="L14" s="2"/>
      <c r="M14" s="1">
        <v>2</v>
      </c>
      <c r="N14" s="1">
        <v>26</v>
      </c>
      <c r="O14" s="1">
        <v>42</v>
      </c>
      <c r="P14" s="1">
        <f>(((C14+H14+M14)*60)+D14+I14+N14)/60</f>
        <v>4.2</v>
      </c>
    </row>
    <row r="15" spans="2:18" x14ac:dyDescent="0.25">
      <c r="B15" s="4">
        <v>44266</v>
      </c>
      <c r="C15" s="1">
        <v>1</v>
      </c>
      <c r="D15" s="1">
        <v>20</v>
      </c>
      <c r="E15" s="1">
        <v>0</v>
      </c>
      <c r="F15" s="2"/>
      <c r="G15" s="2"/>
      <c r="H15" s="1">
        <v>2</v>
      </c>
      <c r="I15" s="1">
        <v>6</v>
      </c>
      <c r="J15" s="1">
        <v>3</v>
      </c>
      <c r="K15" s="10"/>
      <c r="L15" s="2"/>
      <c r="M15" s="1">
        <v>1</v>
      </c>
      <c r="N15" s="1">
        <v>44</v>
      </c>
      <c r="O15" s="1">
        <v>57</v>
      </c>
      <c r="P15" s="1">
        <f t="shared" ref="P15:P16" si="3">(((C15+H15+M15)*60)+D15+I15+N15)/60</f>
        <v>5.166666666666667</v>
      </c>
    </row>
    <row r="16" spans="2:18" ht="15.75" thickBot="1" x14ac:dyDescent="0.3">
      <c r="B16" s="4">
        <v>44267</v>
      </c>
      <c r="C16" s="1">
        <v>1</v>
      </c>
      <c r="D16" s="1">
        <v>52</v>
      </c>
      <c r="E16" s="1">
        <v>27</v>
      </c>
      <c r="F16" s="2"/>
      <c r="G16" s="2"/>
      <c r="H16" s="1">
        <v>0</v>
      </c>
      <c r="I16" s="1">
        <v>59</v>
      </c>
      <c r="J16" s="1">
        <v>36</v>
      </c>
      <c r="K16" s="10"/>
      <c r="M16" s="1"/>
      <c r="N16" s="1"/>
      <c r="O16" s="12"/>
      <c r="P16" s="12">
        <f t="shared" si="3"/>
        <v>2.85</v>
      </c>
      <c r="Q16" s="11" t="s">
        <v>23</v>
      </c>
      <c r="R16" s="11" t="s">
        <v>24</v>
      </c>
    </row>
    <row r="17" spans="3:18" ht="24" thickBot="1" x14ac:dyDescent="0.3">
      <c r="C17">
        <f>SUM(C13:C16)</f>
        <v>3</v>
      </c>
      <c r="O17" s="18" t="s">
        <v>17</v>
      </c>
      <c r="P17" s="19">
        <f>SUM(P13:P16)</f>
        <v>17.333333333333336</v>
      </c>
      <c r="Q17" s="20">
        <f>22*4</f>
        <v>88</v>
      </c>
      <c r="R17" s="21">
        <f>P17/Q17*100</f>
        <v>19.696969696969699</v>
      </c>
    </row>
  </sheetData>
  <mergeCells count="6">
    <mergeCell ref="B10:O10"/>
    <mergeCell ref="B11:B12"/>
    <mergeCell ref="C11:E11"/>
    <mergeCell ref="C2:N2"/>
    <mergeCell ref="H11:J11"/>
    <mergeCell ref="M11:O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MHamza</dc:creator>
  <cp:lastModifiedBy>uzair</cp:lastModifiedBy>
  <dcterms:created xsi:type="dcterms:W3CDTF">2021-03-12T07:27:23Z</dcterms:created>
  <dcterms:modified xsi:type="dcterms:W3CDTF">2021-03-12T09:18:20Z</dcterms:modified>
</cp:coreProperties>
</file>