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min\YandexDisk\BS - info\_!!!!!_инвентаризация\"/>
    </mc:Choice>
  </mc:AlternateContent>
  <xr:revisionPtr revIDLastSave="0" documentId="11_63B982DAA1F2276CCDE4085C997540D93AE129AA" xr6:coauthVersionLast="47" xr6:coauthVersionMax="47" xr10:uidLastSave="{00000000-0000-0000-0000-000000000000}"/>
  <bookViews>
    <workbookView xWindow="0" yWindow="465" windowWidth="33600" windowHeight="19725" firstSheet="3" activeTab="2" xr2:uid="{00000000-000D-0000-FFFF-FFFF00000000}"/>
  </bookViews>
  <sheets>
    <sheet name="Свет" sheetId="1" r:id="rId1"/>
    <sheet name="Экраны" sheetId="4" r:id="rId2"/>
    <sheet name="Фермы" sheetId="2" r:id="rId3"/>
    <sheet name="Риггинг и Кинетика" sheetId="3" r:id="rId4"/>
    <sheet name="Электричество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4" i="3" l="1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92" i="3"/>
  <c r="R93" i="3"/>
  <c r="R70" i="3" l="1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67" i="3"/>
  <c r="R57" i="3"/>
  <c r="R58" i="3"/>
  <c r="R60" i="3"/>
  <c r="R61" i="3"/>
  <c r="R62" i="3"/>
  <c r="R63" i="3"/>
  <c r="R64" i="3"/>
  <c r="R65" i="3"/>
  <c r="R23" i="3"/>
  <c r="R22" i="3"/>
  <c r="R21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17" i="3" l="1"/>
  <c r="R18" i="3"/>
  <c r="R19" i="3"/>
  <c r="R15" i="3"/>
  <c r="R14" i="3"/>
  <c r="R13" i="3"/>
  <c r="R12" i="3"/>
  <c r="R11" i="3"/>
  <c r="R10" i="3"/>
  <c r="R9" i="3"/>
  <c r="R8" i="3"/>
  <c r="R5" i="3"/>
  <c r="R6" i="3"/>
  <c r="R7" i="3"/>
  <c r="R4" i="2" l="1"/>
  <c r="R4" i="3"/>
  <c r="R4" i="5"/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167" i="2"/>
  <c r="F168" i="2"/>
  <c r="F169" i="2"/>
  <c r="F170" i="2"/>
  <c r="F166" i="2"/>
  <c r="F159" i="2"/>
  <c r="F160" i="2"/>
  <c r="F161" i="2"/>
  <c r="F162" i="2"/>
  <c r="F163" i="2"/>
  <c r="F164" i="2"/>
  <c r="F158" i="2"/>
  <c r="F155" i="2"/>
  <c r="F156" i="2"/>
  <c r="F154" i="2"/>
  <c r="F153" i="2"/>
  <c r="F147" i="2"/>
  <c r="F148" i="2"/>
  <c r="F149" i="2"/>
  <c r="F150" i="2"/>
  <c r="F151" i="2"/>
  <c r="F146" i="2"/>
  <c r="F139" i="2"/>
  <c r="F140" i="2"/>
  <c r="F141" i="2"/>
  <c r="F142" i="2"/>
  <c r="F143" i="2"/>
  <c r="F144" i="2"/>
  <c r="F138" i="2"/>
  <c r="F133" i="2"/>
  <c r="F134" i="2"/>
  <c r="F135" i="2"/>
  <c r="F136" i="2"/>
  <c r="F132" i="2"/>
  <c r="F128" i="2"/>
  <c r="F129" i="2"/>
  <c r="F130" i="2"/>
  <c r="F127" i="2"/>
  <c r="F123" i="2"/>
  <c r="F124" i="2"/>
  <c r="F125" i="2"/>
  <c r="F122" i="2"/>
  <c r="F113" i="2"/>
  <c r="F114" i="2"/>
  <c r="F115" i="2"/>
  <c r="F116" i="2"/>
  <c r="F117" i="2"/>
  <c r="F118" i="2"/>
  <c r="F119" i="2"/>
  <c r="F120" i="2"/>
  <c r="F112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79" i="2"/>
  <c r="F69" i="2"/>
  <c r="F70" i="2"/>
  <c r="F71" i="2"/>
  <c r="F72" i="2"/>
  <c r="F73" i="2"/>
  <c r="F74" i="2"/>
  <c r="F75" i="2"/>
  <c r="F76" i="2"/>
  <c r="F77" i="2"/>
  <c r="F68" i="2"/>
  <c r="F58" i="2"/>
  <c r="F59" i="2"/>
  <c r="F60" i="2"/>
  <c r="F61" i="2"/>
  <c r="F62" i="2"/>
  <c r="F63" i="2"/>
  <c r="F64" i="2"/>
  <c r="F65" i="2"/>
  <c r="F66" i="2"/>
  <c r="F57" i="2"/>
  <c r="F50" i="2"/>
  <c r="F51" i="2"/>
  <c r="F52" i="2"/>
  <c r="F53" i="2"/>
  <c r="F54" i="2"/>
  <c r="F55" i="2"/>
  <c r="F49" i="2"/>
  <c r="F44" i="2"/>
  <c r="F45" i="2"/>
  <c r="F46" i="2"/>
  <c r="F47" i="2"/>
  <c r="F43" i="2"/>
  <c r="F41" i="2"/>
  <c r="F40" i="2"/>
  <c r="F30" i="2"/>
  <c r="F31" i="2"/>
  <c r="F32" i="2"/>
  <c r="F33" i="2"/>
  <c r="F34" i="2"/>
  <c r="F35" i="2"/>
  <c r="F36" i="2"/>
  <c r="F37" i="2"/>
  <c r="F38" i="2"/>
  <c r="F29" i="2"/>
  <c r="F25" i="2"/>
  <c r="F26" i="2"/>
  <c r="F27" i="2"/>
  <c r="F24" i="2"/>
  <c r="F22" i="2"/>
  <c r="F20" i="2"/>
  <c r="F21" i="2"/>
  <c r="F19" i="2"/>
  <c r="F16" i="2"/>
  <c r="F17" i="2"/>
  <c r="F15" i="2"/>
  <c r="F13" i="2"/>
  <c r="F11" i="2"/>
  <c r="F12" i="2"/>
  <c r="F10" i="2"/>
  <c r="F5" i="2"/>
  <c r="F6" i="2"/>
  <c r="F7" i="2"/>
  <c r="F8" i="2"/>
  <c r="F4" i="2"/>
  <c r="F68" i="3"/>
  <c r="F67" i="3"/>
  <c r="F61" i="3"/>
  <c r="F62" i="3"/>
  <c r="F63" i="3"/>
  <c r="F64" i="3"/>
  <c r="F65" i="3"/>
  <c r="F60" i="3"/>
  <c r="F58" i="3"/>
  <c r="F57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40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21" i="3"/>
  <c r="F18" i="3"/>
  <c r="F19" i="3"/>
  <c r="F17" i="3"/>
  <c r="F5" i="3"/>
  <c r="F6" i="3"/>
  <c r="F7" i="3"/>
  <c r="F8" i="3"/>
  <c r="F9" i="3"/>
  <c r="F10" i="3"/>
  <c r="F11" i="3"/>
  <c r="F12" i="3"/>
  <c r="F13" i="3"/>
  <c r="F14" i="3"/>
  <c r="F15" i="3"/>
  <c r="F4" i="3"/>
  <c r="E55" i="3"/>
  <c r="E43" i="3"/>
  <c r="E42" i="3"/>
  <c r="F4" i="1"/>
  <c r="F188" i="1"/>
  <c r="F185" i="1"/>
  <c r="F182" i="1"/>
  <c r="F177" i="1"/>
  <c r="F172" i="1"/>
  <c r="F169" i="1"/>
  <c r="F166" i="1"/>
  <c r="F162" i="1"/>
  <c r="F158" i="1"/>
  <c r="F154" i="1"/>
  <c r="F150" i="1"/>
  <c r="F146" i="1"/>
  <c r="F140" i="1"/>
  <c r="F135" i="1"/>
  <c r="F129" i="1"/>
  <c r="F125" i="1"/>
  <c r="F121" i="1"/>
  <c r="F115" i="1"/>
  <c r="F109" i="1"/>
  <c r="F103" i="1"/>
  <c r="F97" i="1"/>
  <c r="F91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Юрий</author>
  </authors>
  <commentList>
    <comment ref="M1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Потеряно 2 прибора (спрашивать со Скипа)
но +1 чужой</t>
        </r>
      </text>
    </comment>
  </commentList>
</comments>
</file>

<file path=xl/sharedStrings.xml><?xml version="1.0" encoding="utf-8"?>
<sst xmlns="http://schemas.openxmlformats.org/spreadsheetml/2006/main" count="1630" uniqueCount="1257">
  <si>
    <t>№</t>
  </si>
  <si>
    <t>название оборудования</t>
  </si>
  <si>
    <t>кол-во 
приборов всего</t>
  </si>
  <si>
    <t>вес прибора</t>
  </si>
  <si>
    <t>транспортный вес, кг</t>
  </si>
  <si>
    <t>транспортный объем, м3</t>
  </si>
  <si>
    <t>габариты кейса</t>
  </si>
  <si>
    <t>префикс</t>
  </si>
  <si>
    <t>id приборов</t>
  </si>
  <si>
    <t>НЕХВАТАЕТ</t>
  </si>
  <si>
    <t>Примечание</t>
  </si>
  <si>
    <t>ширина</t>
  </si>
  <si>
    <t>длина</t>
  </si>
  <si>
    <t>высота</t>
  </si>
  <si>
    <t>кол-во в кейсе</t>
  </si>
  <si>
    <t>Clay Paky Scenius Unico</t>
  </si>
  <si>
    <t>1.cp_sc_unico_</t>
  </si>
  <si>
    <t>1--64</t>
  </si>
  <si>
    <t>Clay Paky Scenius Spot</t>
  </si>
  <si>
    <t>1.cp_sc_spot_</t>
  </si>
  <si>
    <t>1--80</t>
  </si>
  <si>
    <t>Clay Paky k20 b-eye</t>
  </si>
  <si>
    <t>1.cp_k20b_</t>
  </si>
  <si>
    <t>1--76</t>
  </si>
  <si>
    <t>Clay Paky k10</t>
  </si>
  <si>
    <t>1.cp_k10_</t>
  </si>
  <si>
    <t>1--48</t>
  </si>
  <si>
    <t>Clay Paky Mythos</t>
  </si>
  <si>
    <t>1.cp_mythos_</t>
  </si>
  <si>
    <t>1--6   8--67</t>
  </si>
  <si>
    <t>Clay Paky miniB</t>
  </si>
  <si>
    <t>1.cp_miniB_</t>
  </si>
  <si>
    <t>1--104</t>
  </si>
  <si>
    <t>Clay Paky Axcor Beam 300</t>
  </si>
  <si>
    <t>1.cp_axcor300_</t>
  </si>
  <si>
    <t>1--129</t>
  </si>
  <si>
    <t>Clay Paky Axcor 600 Profile</t>
  </si>
  <si>
    <t>1.cp_axcor600_</t>
  </si>
  <si>
    <t>1--72</t>
  </si>
  <si>
    <t>Clay Paky Sharpy</t>
  </si>
  <si>
    <t>1.cp_sharpy_</t>
  </si>
  <si>
    <t>3--50</t>
  </si>
  <si>
    <t>Clay Paky Sharpy Wash 330</t>
  </si>
  <si>
    <t>1.cp_sharpy_w_</t>
  </si>
  <si>
    <t>Clay Paky Sharpy Plus Aqua</t>
  </si>
  <si>
    <t>1.cp_sharpy_a_</t>
  </si>
  <si>
    <t>1--24</t>
  </si>
  <si>
    <t>Clay Paky Alpha Beam 1500</t>
  </si>
  <si>
    <t>1.cp_al_b1500_</t>
  </si>
  <si>
    <t>1--12</t>
  </si>
  <si>
    <t>Clay Paky Alpha Spot 1500</t>
  </si>
  <si>
    <t>1.cp_al_sp1500_</t>
  </si>
  <si>
    <t>Clay Paky Alpha Spot QWO</t>
  </si>
  <si>
    <t>1.cp_al_QWO_</t>
  </si>
  <si>
    <t>1--30</t>
  </si>
  <si>
    <t>Clay Paky Alpha Wash 575</t>
  </si>
  <si>
    <t>1.cp_al_w575_</t>
  </si>
  <si>
    <t>1--20</t>
  </si>
  <si>
    <t>Clay Paky Alpha Profile 1200</t>
  </si>
  <si>
    <t>1.cp_al_pr1200_</t>
  </si>
  <si>
    <t>1--18</t>
  </si>
  <si>
    <t>Clay Paky Alpha Profile 1500</t>
  </si>
  <si>
    <t>1.cp_al_pr1500_</t>
  </si>
  <si>
    <t>1--6</t>
  </si>
  <si>
    <t>Clay Paky Shotlight Wash 1500</t>
  </si>
  <si>
    <t>1.cp_sh_w1500_</t>
  </si>
  <si>
    <t>1--32</t>
  </si>
  <si>
    <t>Clay Paky k25 b-eye</t>
  </si>
  <si>
    <t>1.cp_k25b_</t>
  </si>
  <si>
    <t>1--60</t>
  </si>
  <si>
    <t>PR lighting XLED 2007</t>
  </si>
  <si>
    <t>1.pr_xled2007_</t>
  </si>
  <si>
    <t>1--62</t>
  </si>
  <si>
    <t>PR lighting XLED 6007</t>
  </si>
  <si>
    <t>1.pr_xled6007_</t>
  </si>
  <si>
    <t>1--100</t>
  </si>
  <si>
    <t>LightSky Aqua Beam 440</t>
  </si>
  <si>
    <t>1.ls_a_b440_</t>
  </si>
  <si>
    <t>PR Orland 1200</t>
  </si>
  <si>
    <t>1.pr_orland_</t>
  </si>
  <si>
    <t>1--2</t>
  </si>
  <si>
    <t>LS F230 Bumblebee</t>
  </si>
  <si>
    <t>1.ls_f230_</t>
  </si>
  <si>
    <t>1--140</t>
  </si>
  <si>
    <t>Martin Atomic 3000</t>
  </si>
  <si>
    <t>1.m_atom3000_</t>
  </si>
  <si>
    <t>1--51</t>
  </si>
  <si>
    <t>Clay Paky Stormy CC</t>
  </si>
  <si>
    <t>1.cp_stormyCC_</t>
  </si>
  <si>
    <t>1--42</t>
  </si>
  <si>
    <t>CP shadow 1200</t>
  </si>
  <si>
    <t>1.cp_shadow_</t>
  </si>
  <si>
    <t>1--</t>
  </si>
  <si>
    <t>RJ Merlin 2500</t>
  </si>
  <si>
    <t>1.rj_merlin_</t>
  </si>
  <si>
    <t>1--4</t>
  </si>
  <si>
    <t>RJ Manon 1200</t>
  </si>
  <si>
    <t>1.rj_manon_</t>
  </si>
  <si>
    <t>LDR Canto 2000</t>
  </si>
  <si>
    <t>1.ldr_canto_</t>
  </si>
  <si>
    <t>1--8</t>
  </si>
  <si>
    <t>Showtec Matrix</t>
  </si>
  <si>
    <t>1.sht_matrix_</t>
  </si>
  <si>
    <t>Showtec Sunstrip</t>
  </si>
  <si>
    <t>1.sht_sunstrip_</t>
  </si>
  <si>
    <t>1--250</t>
  </si>
  <si>
    <t>Showtec Compact Par19</t>
  </si>
  <si>
    <t>1.sht_par19_</t>
  </si>
  <si>
    <t>Showtec COB 25</t>
  </si>
  <si>
    <t>1.sht_cob25_</t>
  </si>
  <si>
    <t>Showtec COB 8</t>
  </si>
  <si>
    <t>1.sht_cob8_</t>
  </si>
  <si>
    <t>1--110</t>
  </si>
  <si>
    <t>Showtec Chameleon Bar</t>
  </si>
  <si>
    <t>1.sht_bar18-4_</t>
  </si>
  <si>
    <t>1--38</t>
  </si>
  <si>
    <t>Showtec Vintage Blaze</t>
  </si>
  <si>
    <t>1.sht_v_blaze_</t>
  </si>
  <si>
    <t>Eurolight Blinder 8x</t>
  </si>
  <si>
    <t>1.el_blinder8_</t>
  </si>
  <si>
    <t>Eurolight Blinder 2x</t>
  </si>
  <si>
    <t>1.el_blinder2_</t>
  </si>
  <si>
    <t>1--50</t>
  </si>
  <si>
    <t>Studio Duo City Colour</t>
  </si>
  <si>
    <t>1.sd_city_color_</t>
  </si>
  <si>
    <t>PixelRange Pixelline</t>
  </si>
  <si>
    <t>1.pr_pixelline_</t>
  </si>
  <si>
    <t>IL-36x15W wall washer</t>
  </si>
  <si>
    <t>1.il_wallwasher_</t>
  </si>
  <si>
    <t>1--126</t>
  </si>
  <si>
    <t>Winch (Шары)</t>
  </si>
  <si>
    <t>1.winch_ball_</t>
  </si>
  <si>
    <t>1-320</t>
  </si>
  <si>
    <t>Winch (Моторы)</t>
  </si>
  <si>
    <t>1.winch_</t>
  </si>
  <si>
    <t>1--312</t>
  </si>
  <si>
    <t>Showtec Spectral Par m1500</t>
  </si>
  <si>
    <t>1.stc_par_m1500_</t>
  </si>
  <si>
    <t>1--90</t>
  </si>
  <si>
    <t>LS Par</t>
  </si>
  <si>
    <t>1.ls_par_</t>
  </si>
  <si>
    <t>IL Rainbaw Bar</t>
  </si>
  <si>
    <t>1.il_rain_bar_</t>
  </si>
  <si>
    <t>LS Bumblebee Series</t>
  </si>
  <si>
    <t>1.ls_bumb_</t>
  </si>
  <si>
    <t>MDG ATMe</t>
  </si>
  <si>
    <t>1.mdg_</t>
  </si>
  <si>
    <t>Antari F7+Fan</t>
  </si>
  <si>
    <t>1.antari_f7_</t>
  </si>
  <si>
    <t>Antari HAZE HZ500</t>
  </si>
  <si>
    <t>1.antari_hz500_</t>
  </si>
  <si>
    <t>1--7</t>
  </si>
  <si>
    <t>JEM ZR33 + Magnum</t>
  </si>
  <si>
    <t>1.jem_</t>
  </si>
  <si>
    <t>без кейса</t>
  </si>
  <si>
    <t>Antari DNG 200 Heavy Fog</t>
  </si>
  <si>
    <t>1. antari_dng_</t>
  </si>
  <si>
    <t>Вентилятор SHOWTEC touring fan</t>
  </si>
  <si>
    <t>1.fan_touring_</t>
  </si>
  <si>
    <t>1--5</t>
  </si>
  <si>
    <t>Вентилятор SHOWTEC SF250</t>
  </si>
  <si>
    <t>1.fan_250_</t>
  </si>
  <si>
    <t>Вентилятор SHOWTEC SF125</t>
  </si>
  <si>
    <t>1.fan_125_</t>
  </si>
  <si>
    <t>Вентилятор SHOWTEC SF100</t>
  </si>
  <si>
    <t>1.fan_100_</t>
  </si>
  <si>
    <t>Antari W715 Fog Jet</t>
  </si>
  <si>
    <t>1.antari_w715_</t>
  </si>
  <si>
    <t>Grand Ma 2 Full Size</t>
  </si>
  <si>
    <t>1.gma2_full_</t>
  </si>
  <si>
    <t>Grand Ma 3 Full Size</t>
  </si>
  <si>
    <t>1.gma3_full_</t>
  </si>
  <si>
    <t>Grand Ma 2 Light</t>
  </si>
  <si>
    <t>1.gma2_light_</t>
  </si>
  <si>
    <t>Grand Ma 3 Light</t>
  </si>
  <si>
    <t>1.gma3_light_</t>
  </si>
  <si>
    <t>Grand Ma 2 Ultra Light</t>
  </si>
  <si>
    <t>1.gma2_u_light_</t>
  </si>
  <si>
    <t>Grand Ma Comand Wing</t>
  </si>
  <si>
    <t>1.gma_c_wing_</t>
  </si>
  <si>
    <t>Grand Ma Fader Wing</t>
  </si>
  <si>
    <t>1.gma_f_wing_</t>
  </si>
  <si>
    <t>Grand Ma OnPc</t>
  </si>
  <si>
    <t>1.gma_opc_</t>
  </si>
  <si>
    <t>HOG 3</t>
  </si>
  <si>
    <t>1.hog3_</t>
  </si>
  <si>
    <t>HOG 3 Wing</t>
  </si>
  <si>
    <t>1.hog3_wing_</t>
  </si>
  <si>
    <t>HOG 3 IPC</t>
  </si>
  <si>
    <t>1.hog3_ipc_</t>
  </si>
  <si>
    <t>HOG 3 PC Wiget</t>
  </si>
  <si>
    <t>1.hog3_wiget_</t>
  </si>
  <si>
    <t>HOG 4</t>
  </si>
  <si>
    <t>1.hog4_</t>
  </si>
  <si>
    <t>HOG 4 Full Boar</t>
  </si>
  <si>
    <t>1.hog4_full_</t>
  </si>
  <si>
    <t>Road HOG 4</t>
  </si>
  <si>
    <t>1.hog4_road_</t>
  </si>
  <si>
    <t>HOG 4 Wing</t>
  </si>
  <si>
    <t>1.hog4_wing_</t>
  </si>
  <si>
    <t>MA2 Fader Wing</t>
  </si>
  <si>
    <t>1.gma_wing_</t>
  </si>
  <si>
    <t>Showtec scanmaster 2MKII</t>
  </si>
  <si>
    <t>1.stc_2mkii_</t>
  </si>
  <si>
    <t>Intercom MS-702</t>
  </si>
  <si>
    <t>1.intercom_702_</t>
  </si>
  <si>
    <t>Wireless Intercom DX-210</t>
  </si>
  <si>
    <t>1.intercom_210_</t>
  </si>
  <si>
    <t>Intercom 410</t>
  </si>
  <si>
    <t>1.intercom_410_</t>
  </si>
  <si>
    <t>Walke Talkie  рации</t>
  </si>
  <si>
    <t>1.walke_talkie_</t>
  </si>
  <si>
    <t>Rack №1</t>
  </si>
  <si>
    <t>1.rack_1_</t>
  </si>
  <si>
    <t>MA NPU</t>
  </si>
  <si>
    <t>UPS</t>
  </si>
  <si>
    <t>comp.-schuko 1шт.</t>
  </si>
  <si>
    <t>powercon-schuco 1шт.</t>
  </si>
  <si>
    <t>Ethernet 1шт.</t>
  </si>
  <si>
    <t>Rack №2</t>
  </si>
  <si>
    <t>1.rack_2_</t>
  </si>
  <si>
    <t>MA 8 Port Node</t>
  </si>
  <si>
    <t>Gigabit Switch</t>
  </si>
  <si>
    <t>comp.-schuko 2шт.</t>
  </si>
  <si>
    <t>Ethernet 2шт.</t>
  </si>
  <si>
    <t>Rack №3</t>
  </si>
  <si>
    <t>1.rack_3_</t>
  </si>
  <si>
    <t>DP 8000 s/n:5508312101161</t>
  </si>
  <si>
    <t>old showtec ARTNET 8xDMX</t>
  </si>
  <si>
    <t>comp.-schuko 3шт.</t>
  </si>
  <si>
    <t>Ethernet 3шт.</t>
  </si>
  <si>
    <t>Rack №4</t>
  </si>
  <si>
    <t>1.rack_4_</t>
  </si>
  <si>
    <t>new ARTNET 8xDMX</t>
  </si>
  <si>
    <t>powercon-schuco 2шт.</t>
  </si>
  <si>
    <t>Rack №5</t>
  </si>
  <si>
    <t>1.rack_5_</t>
  </si>
  <si>
    <t>новый DMX сплиттер 2-way 3 pin</t>
  </si>
  <si>
    <t>Rack №6</t>
  </si>
  <si>
    <t>1.rack_6_</t>
  </si>
  <si>
    <t>artnet DP2000 4xDMX</t>
  </si>
  <si>
    <t>Rack №7</t>
  </si>
  <si>
    <t>1.rack_7_</t>
  </si>
  <si>
    <t>DP 8000 s/n:740081853</t>
  </si>
  <si>
    <t>Rack №8</t>
  </si>
  <si>
    <t>1.rack_8_</t>
  </si>
  <si>
    <t>DP 8000 s/n:5508312101165</t>
  </si>
  <si>
    <t>Rack №9</t>
  </si>
  <si>
    <t>1.rack_9_</t>
  </si>
  <si>
    <t>DP 8000 s/n:5508312101166</t>
  </si>
  <si>
    <t>Rack №10</t>
  </si>
  <si>
    <t>1.rack_10_</t>
  </si>
  <si>
    <t>ARTNET pro systems 4xDMX</t>
  </si>
  <si>
    <t>powercon-schuco 3шт.</t>
  </si>
  <si>
    <t>Rack №11</t>
  </si>
  <si>
    <t>1.rack_11_</t>
  </si>
  <si>
    <t>old DMX splitter</t>
  </si>
  <si>
    <t>Rack №12</t>
  </si>
  <si>
    <t>1.rack_12_</t>
  </si>
  <si>
    <t>новый DMX сплиттер 2-way 5 pin</t>
  </si>
  <si>
    <t>Rack №13</t>
  </si>
  <si>
    <t>1.rack_13_</t>
  </si>
  <si>
    <t>Rack №14</t>
  </si>
  <si>
    <t>1.rack_14_</t>
  </si>
  <si>
    <t>Rack №15</t>
  </si>
  <si>
    <t>1.rack_15_</t>
  </si>
  <si>
    <t>Rack №16</t>
  </si>
  <si>
    <t>1.rack_16_</t>
  </si>
  <si>
    <t>старый DMX сплиттер 3 pin svetoch</t>
  </si>
  <si>
    <t>Rack №17</t>
  </si>
  <si>
    <t>1.rack_17_</t>
  </si>
  <si>
    <t>CISCO gigabit stitch с SFP модулем</t>
  </si>
  <si>
    <t>Rack №18</t>
  </si>
  <si>
    <t>1.rack_18_</t>
  </si>
  <si>
    <t>Rack №19</t>
  </si>
  <si>
    <t>1.rack_19_</t>
  </si>
  <si>
    <t>MA3 NPU</t>
  </si>
  <si>
    <t>Rack №20</t>
  </si>
  <si>
    <t>1.rack_20_</t>
  </si>
  <si>
    <t>Rack №21</t>
  </si>
  <si>
    <t>1.rack_21_</t>
  </si>
  <si>
    <t>MA 8 port node</t>
  </si>
  <si>
    <t>Rack №22</t>
  </si>
  <si>
    <t>1.rack_22_</t>
  </si>
  <si>
    <t>Rack №23</t>
  </si>
  <si>
    <t>1.rack_23_</t>
  </si>
  <si>
    <t>Зонты БОЛЬШИЕ</t>
  </si>
  <si>
    <t>-</t>
  </si>
  <si>
    <t>Зонты МАЛЕНЬКИЕ</t>
  </si>
  <si>
    <t>Зонты МЕТАЛЛИЧЕСКИЕ</t>
  </si>
  <si>
    <t>кол-во</t>
  </si>
  <si>
    <t>вес НЕТТО, кг</t>
  </si>
  <si>
    <t>транспортные габариты</t>
  </si>
  <si>
    <t>LED screen / Cветодиодные экраны</t>
  </si>
  <si>
    <t>Lightlink LR PRO p3.9</t>
  </si>
  <si>
    <t>7.72</t>
  </si>
  <si>
    <t>12.825</t>
  </si>
  <si>
    <t>ABSEN D4V p4.8 outdoor</t>
  </si>
  <si>
    <t>9.72</t>
  </si>
  <si>
    <t>14.01</t>
  </si>
  <si>
    <t>Lightlink LR PRO S p4.8 outdoor</t>
  </si>
  <si>
    <t>7.5</t>
  </si>
  <si>
    <t>12.455</t>
  </si>
  <si>
    <t>Lightlink LR p4.8</t>
  </si>
  <si>
    <t>10.5</t>
  </si>
  <si>
    <t>17.16</t>
  </si>
  <si>
    <t>Lightlink LR PRO p5.95 outdoor</t>
  </si>
  <si>
    <t>8.16</t>
  </si>
  <si>
    <t>13.1125</t>
  </si>
  <si>
    <t>Esdelumen Smart p6.0</t>
  </si>
  <si>
    <t>9.46</t>
  </si>
  <si>
    <t>14.825</t>
  </si>
  <si>
    <t>Artixium Helium p6.25</t>
  </si>
  <si>
    <t>8.6</t>
  </si>
  <si>
    <t>16.83</t>
  </si>
  <si>
    <t>Esdelumen Shine p7.8</t>
  </si>
  <si>
    <t>12.74</t>
  </si>
  <si>
    <t>20.775</t>
  </si>
  <si>
    <t>Lightlink Trim LM p8.92 part1</t>
  </si>
  <si>
    <t>13.8</t>
  </si>
  <si>
    <t>21.25</t>
  </si>
  <si>
    <t>Lightlink Trim LM p8.92 part2</t>
  </si>
  <si>
    <t>Lightlink Flexible p9.375</t>
  </si>
  <si>
    <t>3.84</t>
  </si>
  <si>
    <t>8.4125</t>
  </si>
  <si>
    <t>DMT Pixelmash p12.5</t>
  </si>
  <si>
    <t>6.48</t>
  </si>
  <si>
    <t>7.9425</t>
  </si>
  <si>
    <t>LED flour p62.5 /Светодиодный экран (пол)</t>
  </si>
  <si>
    <t>12.2</t>
  </si>
  <si>
    <t>18.25</t>
  </si>
  <si>
    <t>Светодиодные палки - VISS Lighting 0.8m</t>
  </si>
  <si>
    <t>0.5</t>
  </si>
  <si>
    <t>0.85</t>
  </si>
  <si>
    <t>Светодиодные палки - VISS Lighting 1.6m</t>
  </si>
  <si>
    <t>1</t>
  </si>
  <si>
    <t>1.525</t>
  </si>
  <si>
    <t>Светодиодные палки - Invent Design p16</t>
  </si>
  <si>
    <t>0.6</t>
  </si>
  <si>
    <t>1.07</t>
  </si>
  <si>
    <t>Светодиодные палки - CM-015 1.5m</t>
  </si>
  <si>
    <t>1.96</t>
  </si>
  <si>
    <t>3.703</t>
  </si>
  <si>
    <t>Межмодульная коммутация / Commutation between modules</t>
  </si>
  <si>
    <t>Силовой кабель - Neutrik Powercon M/F 0.75m (LR PRO 3.9)</t>
  </si>
  <si>
    <t>0.2</t>
  </si>
  <si>
    <t>0.3</t>
  </si>
  <si>
    <t>Силовой кабель - ABSEN D4V 0.75m</t>
  </si>
  <si>
    <t>Силовой кабель - Neutrik True1 F/F 0.75m (LR PRO  5.9/ LR PRO S .8)</t>
  </si>
  <si>
    <t>Силовой кабель - Lightlink LR Powercon M/F 0.75m (LR 4.8)</t>
  </si>
  <si>
    <t>Силовой кабель - Neutrik True1 M/F 0.75m (Artixium Helium p6.25)</t>
  </si>
  <si>
    <t>Силовой кабель - Neutrik True1 M/F 1m (LR Trim p8.92)</t>
  </si>
  <si>
    <t>Информационный кабель - Ethercon 0.75m</t>
  </si>
  <si>
    <t>0.1</t>
  </si>
  <si>
    <t>0.17</t>
  </si>
  <si>
    <t>Информационный кабель - Ethercon 1m</t>
  </si>
  <si>
    <t>Информационный кабель - Absen D4V 1m</t>
  </si>
  <si>
    <t>Информационный кабель - DMT Pixelmesh p12.5 1m</t>
  </si>
  <si>
    <t>Информационный бочонок - DMT Pixelemesh p12.5</t>
  </si>
  <si>
    <t>0.15</t>
  </si>
  <si>
    <t>Подводные силовые провода для экранов/ Main power cables for LED screen</t>
  </si>
  <si>
    <t>Подводной силовой кабель - CEE-&gt;Neutrik Powercon 15m</t>
  </si>
  <si>
    <t>2.52</t>
  </si>
  <si>
    <t>4.18</t>
  </si>
  <si>
    <t>Подводной силовой кабель - CEE-&gt;Neutrik Powercon True1 5m</t>
  </si>
  <si>
    <t>Подводной силовой кабель - CEE-&gt;Neutrik Powercon True1 15m</t>
  </si>
  <si>
    <t>Подводной силовой кабель - CEE-&gt;Lightlink LR Powercon 15m</t>
  </si>
  <si>
    <t>Подводной силовой кабель - CEE-&gt;DMT Pixelmesh p12.5 10m</t>
  </si>
  <si>
    <t>Подводной силовой кабель - CEE-&gt;LED flour p62.5</t>
  </si>
  <si>
    <t>Проектора / Projectors</t>
  </si>
  <si>
    <t>Panasonic DZ21K2 3chip DLP 1080 Full HD </t>
  </si>
  <si>
    <t>Screen 4x3 / Экран 4х3</t>
  </si>
  <si>
    <t>Lens/линза ET-D75LE6 0.9-1.1:1</t>
  </si>
  <si>
    <t>8.5</t>
  </si>
  <si>
    <t>Lens/линза ET-D75LE20 1.7-2.4:1</t>
  </si>
  <si>
    <t>5.3</t>
  </si>
  <si>
    <t>12.3</t>
  </si>
  <si>
    <t>Проекционная ткань / Pepperscrim 12x9</t>
  </si>
  <si>
    <t>45</t>
  </si>
  <si>
    <t>Проекционная тюль / Pepperscrim 10x6</t>
  </si>
  <si>
    <t>2.5</t>
  </si>
  <si>
    <t>28</t>
  </si>
  <si>
    <t>Проекционная тюль / Pepperscrim 34x8</t>
  </si>
  <si>
    <t>33.22</t>
  </si>
  <si>
    <t>Коммутация для светодиодных палок</t>
  </si>
  <si>
    <t>Invent Design p16 Т-обзраный переходник</t>
  </si>
  <si>
    <t>0.08</t>
  </si>
  <si>
    <t>Invent Design p16 DMX переходник</t>
  </si>
  <si>
    <t>0.04</t>
  </si>
  <si>
    <t>Invent Design p16 силовой кабель</t>
  </si>
  <si>
    <t>1.30</t>
  </si>
  <si>
    <t>Invent Design p16 удленитель 0.5м</t>
  </si>
  <si>
    <t>0.06</t>
  </si>
  <si>
    <t>Invent Design p16 удленитель 3м</t>
  </si>
  <si>
    <t>0.20</t>
  </si>
  <si>
    <t>Invent Design p16 удленитель 5м</t>
  </si>
  <si>
    <t>0.30</t>
  </si>
  <si>
    <t>Invent Design p16 Блок питания + Artgate Digidot</t>
  </si>
  <si>
    <t>7.02</t>
  </si>
  <si>
    <t>Сервера/ Servers</t>
  </si>
  <si>
    <t>CatalystPM v4 PRO</t>
  </si>
  <si>
    <t>63.1</t>
  </si>
  <si>
    <t>70.5</t>
  </si>
  <si>
    <t>105.8</t>
  </si>
  <si>
    <t>CatalystPM v5 DV</t>
  </si>
  <si>
    <t>CatalystPM v5 PRO</t>
  </si>
  <si>
    <t>63.0</t>
  </si>
  <si>
    <t>69.9</t>
  </si>
  <si>
    <t>77.6</t>
  </si>
  <si>
    <t>Madrix server</t>
  </si>
  <si>
    <t>69.8</t>
  </si>
  <si>
    <t>Resolume server 1080</t>
  </si>
  <si>
    <t>86.76</t>
  </si>
  <si>
    <t>56.0</t>
  </si>
  <si>
    <t>85.3</t>
  </si>
  <si>
    <t>74.4</t>
  </si>
  <si>
    <t>Resolume server 2080ti</t>
  </si>
  <si>
    <t>76.0</t>
  </si>
  <si>
    <t>89.8</t>
  </si>
  <si>
    <t>88.8</t>
  </si>
  <si>
    <t>Resolume server Mac mini</t>
  </si>
  <si>
    <t>VYV Photon v7 4x1080p Display/Controller</t>
  </si>
  <si>
    <t>VYV Photon v8 4x1080p Display/Controller</t>
  </si>
  <si>
    <t>55.8</t>
  </si>
  <si>
    <t>102.5</t>
  </si>
  <si>
    <t>80.3</t>
  </si>
  <si>
    <t>VYV Photon v8 4x4K Display/Controller</t>
  </si>
  <si>
    <t>59.0</t>
  </si>
  <si>
    <t>103.0</t>
  </si>
  <si>
    <t>91.8</t>
  </si>
  <si>
    <t>VYV Photon v8 Controller/Albion</t>
  </si>
  <si>
    <t>Экранные контроллеры / LED processors</t>
  </si>
  <si>
    <t>Linsn DTM SB-801 sender box (LS180)</t>
  </si>
  <si>
    <t>19.04</t>
  </si>
  <si>
    <t>Linsn DTM SB-801 sender box (LS170)</t>
  </si>
  <si>
    <t>Linsn small</t>
  </si>
  <si>
    <t>2.86</t>
  </si>
  <si>
    <t>34.5</t>
  </si>
  <si>
    <t>Микс рентал пол - контроллер</t>
  </si>
  <si>
    <t>2.80</t>
  </si>
  <si>
    <t>NovaStar MCTRL300 -x1</t>
  </si>
  <si>
    <t>2.90</t>
  </si>
  <si>
    <t>NovaStar MCTRL600  - x1</t>
  </si>
  <si>
    <t>19.3</t>
  </si>
  <si>
    <t>55.0</t>
  </si>
  <si>
    <t>16.0</t>
  </si>
  <si>
    <t>NovaStar MCTRL660 - x2</t>
  </si>
  <si>
    <t>29.12</t>
  </si>
  <si>
    <t>71.0</t>
  </si>
  <si>
    <t>24.5</t>
  </si>
  <si>
    <t>NovaStar MCTRL660 - x3</t>
  </si>
  <si>
    <t>38.96</t>
  </si>
  <si>
    <t>NovaStar MCTRL660 PRO  - x1</t>
  </si>
  <si>
    <t>17.78</t>
  </si>
  <si>
    <t>71.5</t>
  </si>
  <si>
    <t>15.5</t>
  </si>
  <si>
    <t>NovaStar MCTRL 4K  - x1</t>
  </si>
  <si>
    <t>27.7</t>
  </si>
  <si>
    <t>25.0</t>
  </si>
  <si>
    <t>NovaStar CVT4K splitter  - x1</t>
  </si>
  <si>
    <t>20.44</t>
  </si>
  <si>
    <t>72.5</t>
  </si>
  <si>
    <r>
      <t>Datapath X4</t>
    </r>
    <r>
      <rPr>
        <b/>
        <i/>
        <sz val="11"/>
        <color theme="7" tint="-0.249977111117893"/>
        <rFont val="Calibri"/>
        <family val="2"/>
      </rPr>
      <t xml:space="preserve"> / Мультидисплейный процессор 4096х2160@30hz</t>
    </r>
  </si>
  <si>
    <t>18.06</t>
  </si>
  <si>
    <t>71</t>
  </si>
  <si>
    <r>
      <t>Datapath FX4</t>
    </r>
    <r>
      <rPr>
        <b/>
        <i/>
        <sz val="11"/>
        <color theme="7" tint="-0.249977111117893"/>
        <rFont val="Calibri"/>
        <family val="2"/>
      </rPr>
      <t xml:space="preserve"> / Мультидисплейный процессор 4096х2160@60hz</t>
    </r>
  </si>
  <si>
    <t>5.14</t>
  </si>
  <si>
    <r>
      <t xml:space="preserve">Magnimage mosaic 4k </t>
    </r>
    <r>
      <rPr>
        <b/>
        <i/>
        <sz val="11"/>
        <color theme="7" tint="-0.249977111117893"/>
        <rFont val="Calibri"/>
        <family val="2"/>
      </rPr>
      <t>/ Мультидисплейный процессор 4096х2160@60hz</t>
    </r>
  </si>
  <si>
    <t>4.30</t>
  </si>
  <si>
    <t>Удленители сиганала по витой паре и оптике / Extender via fiver and ethernet</t>
  </si>
  <si>
    <r>
      <t>Lightware DVI-HDCP-OPTM-90 (TX+RX) set</t>
    </r>
    <r>
      <rPr>
        <b/>
        <i/>
        <sz val="11"/>
        <color theme="7" tint="-0.249977111117893"/>
        <rFont val="Calibri"/>
        <family val="2"/>
      </rPr>
      <t xml:space="preserve"> / DVI удленитель по оптике</t>
    </r>
  </si>
  <si>
    <t>1.1</t>
  </si>
  <si>
    <r>
      <t xml:space="preserve">Beetek M1-100GDM (TX+RX) set </t>
    </r>
    <r>
      <rPr>
        <b/>
        <i/>
        <sz val="11"/>
        <color theme="7" tint="-0.249977111117893"/>
        <rFont val="Calibri"/>
        <family val="2"/>
      </rPr>
      <t>/ DVI удленитель по оптике</t>
    </r>
  </si>
  <si>
    <r>
      <t xml:space="preserve">Beetek M1-110GDM (TX+RX) set </t>
    </r>
    <r>
      <rPr>
        <b/>
        <i/>
        <sz val="11"/>
        <color theme="7" tint="-0.249977111117893"/>
        <rFont val="Calibri"/>
        <family val="2"/>
      </rPr>
      <t>/ DVI удленитель по оптике</t>
    </r>
  </si>
  <si>
    <t>1.2</t>
  </si>
  <si>
    <r>
      <t xml:space="preserve">Blackmagic MiniConverter OpticalFiber 12G </t>
    </r>
    <r>
      <rPr>
        <b/>
        <i/>
        <sz val="11"/>
        <color theme="7" tint="-0.249977111117893"/>
        <rFont val="Calibri"/>
        <family val="2"/>
      </rPr>
      <t>/ SDI удленитель по оптике</t>
    </r>
  </si>
  <si>
    <t>1.26</t>
  </si>
  <si>
    <r>
      <t xml:space="preserve">Оптический удленитель USB 2034 </t>
    </r>
    <r>
      <rPr>
        <b/>
        <i/>
        <sz val="11"/>
        <color theme="7" tint="-0.249977111117893"/>
        <rFont val="Calibri"/>
        <family val="2"/>
      </rPr>
      <t>/ USB удленитель по оптике</t>
    </r>
  </si>
  <si>
    <t>2.10</t>
  </si>
  <si>
    <r>
      <t xml:space="preserve">Ocean matrix OMX-HDMI-HDBIT extender  </t>
    </r>
    <r>
      <rPr>
        <b/>
        <i/>
        <sz val="11"/>
        <color theme="7" tint="-0.249977111117893"/>
        <rFont val="Calibri"/>
        <family val="2"/>
      </rPr>
      <t>/ HDMI удленитель по витой паре</t>
    </r>
  </si>
  <si>
    <r>
      <t xml:space="preserve">Startech USB2004EXT2 USB extender </t>
    </r>
    <r>
      <rPr>
        <b/>
        <i/>
        <sz val="11"/>
        <color theme="7" tint="-0.249977111117893"/>
        <rFont val="Calibri"/>
        <family val="2"/>
      </rPr>
      <t>/ USB удленитель по витой паре</t>
    </r>
  </si>
  <si>
    <r>
      <t xml:space="preserve">Startech KVM extender </t>
    </r>
    <r>
      <rPr>
        <b/>
        <i/>
        <sz val="11"/>
        <color theme="7" tint="-0.249977111117893"/>
        <rFont val="Calibri"/>
        <family val="2"/>
      </rPr>
      <t xml:space="preserve">/ HDMI/USB удленитель по витой паре </t>
    </r>
  </si>
  <si>
    <t>2.08</t>
  </si>
  <si>
    <t>Разветлители сигнала / Signal distribution</t>
  </si>
  <si>
    <r>
      <t>Blackmagic MiniConveter SDI Distribution</t>
    </r>
    <r>
      <rPr>
        <b/>
        <i/>
        <sz val="11"/>
        <color theme="7" tint="-0.249977111117893"/>
        <rFont val="Calibri"/>
        <family val="2"/>
      </rPr>
      <t xml:space="preserve"> / Разветлитель сигнала SDI</t>
    </r>
  </si>
  <si>
    <t>1.08</t>
  </si>
  <si>
    <r>
      <t xml:space="preserve">Startech ST122DVIA 1x2 </t>
    </r>
    <r>
      <rPr>
        <b/>
        <i/>
        <sz val="11"/>
        <color theme="7" tint="-0.249977111117893"/>
        <rFont val="Calibri"/>
        <family val="2"/>
      </rPr>
      <t>/ Разветлитель сигнала DVI 1x2</t>
    </r>
  </si>
  <si>
    <t>1.44</t>
  </si>
  <si>
    <r>
      <t xml:space="preserve">Lightware DA4-3GSDI </t>
    </r>
    <r>
      <rPr>
        <b/>
        <i/>
        <sz val="11"/>
        <color theme="7" tint="-0.249977111117893"/>
        <rFont val="Calibri"/>
        <family val="2"/>
      </rPr>
      <t>/ Разветлитель сигнала SDI</t>
    </r>
  </si>
  <si>
    <t>TP link T-2600 G-28MPS</t>
  </si>
  <si>
    <r>
      <t xml:space="preserve">DVI splitter  SP401D 1x4 </t>
    </r>
    <r>
      <rPr>
        <b/>
        <i/>
        <sz val="11"/>
        <color theme="7" tint="-0.249977111117893"/>
        <rFont val="Calibri"/>
        <family val="2"/>
      </rPr>
      <t>/ Разветлитель сигнала DVI</t>
    </r>
  </si>
  <si>
    <t>1.38</t>
  </si>
  <si>
    <r>
      <t>Magnimage MIG-214 - x1</t>
    </r>
    <r>
      <rPr>
        <b/>
        <i/>
        <sz val="11"/>
        <color theme="7" tint="-0.249977111117893"/>
        <rFont val="Calibri"/>
        <family val="2"/>
      </rPr>
      <t xml:space="preserve"> / Разветлитель сигнала DVI 1x8/2x4</t>
    </r>
  </si>
  <si>
    <t>18.84</t>
  </si>
  <si>
    <r>
      <t xml:space="preserve">Magnimage MIG-214 - x2 </t>
    </r>
    <r>
      <rPr>
        <b/>
        <i/>
        <sz val="11"/>
        <color theme="7" tint="-0.249977111117893"/>
        <rFont val="Calibri"/>
        <family val="2"/>
      </rPr>
      <t>/ Разветлитель сигнала DVI 1x8/2x4</t>
    </r>
  </si>
  <si>
    <t>26.9</t>
  </si>
  <si>
    <r>
      <t>Magnimage MIG-218 - x1</t>
    </r>
    <r>
      <rPr>
        <b/>
        <i/>
        <sz val="11"/>
        <color theme="7" tint="-0.249977111117893"/>
        <rFont val="Calibri"/>
        <family val="2"/>
      </rPr>
      <t xml:space="preserve"> / Разветлитель сигнала DVI 1x8/2x4</t>
    </r>
  </si>
  <si>
    <t>15.94</t>
  </si>
  <si>
    <r>
      <t xml:space="preserve">Magnimage MIG-218 - x2 </t>
    </r>
    <r>
      <rPr>
        <b/>
        <i/>
        <sz val="11"/>
        <color theme="7" tint="-0.249977111117893"/>
        <rFont val="Calibri"/>
        <family val="2"/>
      </rPr>
      <t>/ Разветлитель сигнала DVI 1x8/2x4</t>
    </r>
  </si>
  <si>
    <t>18.92</t>
  </si>
  <si>
    <r>
      <t xml:space="preserve">KRAMER TOOLS VGA SPLITTER </t>
    </r>
    <r>
      <rPr>
        <b/>
        <i/>
        <sz val="11"/>
        <color theme="7" tint="-0.249977111117893"/>
        <rFont val="Calibri"/>
        <family val="2"/>
      </rPr>
      <t>/ Разветлитель сигнала VGA</t>
    </r>
  </si>
  <si>
    <t>1.8</t>
  </si>
  <si>
    <t>4-Port 4K DisplayPort Splitter 1x4  3840x2160@60hz / Разветлитель сигнала DisplayPort 1x4 3840x2160@60hz</t>
  </si>
  <si>
    <t xml:space="preserve">Конвертера сигналов / Signal converter	</t>
  </si>
  <si>
    <r>
      <t>Blackmagic Teranex mini HDMI-&gt;SDI</t>
    </r>
    <r>
      <rPr>
        <b/>
        <i/>
        <sz val="11"/>
        <color theme="7" tint="-0.249977111117893"/>
        <rFont val="Calibri"/>
        <family val="2"/>
      </rPr>
      <t xml:space="preserve"> / Конвертер сигнала HDMI-&gt;SDI </t>
    </r>
  </si>
  <si>
    <r>
      <t>Blackmagic HDLinkPro SDI-&gt;DVI</t>
    </r>
    <r>
      <rPr>
        <b/>
        <i/>
        <sz val="11"/>
        <color theme="5" tint="0.59999389629810485"/>
        <rFont val="Calibri"/>
        <family val="2"/>
      </rPr>
      <t xml:space="preserve"> </t>
    </r>
    <r>
      <rPr>
        <b/>
        <i/>
        <sz val="11"/>
        <color theme="7" tint="-0.249977111117893"/>
        <rFont val="Calibri"/>
        <family val="2"/>
      </rPr>
      <t>/ Конвертер сигнала SDI-&gt;DVI</t>
    </r>
  </si>
  <si>
    <r>
      <t xml:space="preserve">Blackmagic MiniConverter Analog-&gt;SDI </t>
    </r>
    <r>
      <rPr>
        <b/>
        <i/>
        <sz val="11"/>
        <color theme="7" tint="-0.249977111117893"/>
        <rFont val="Calibri"/>
        <family val="2"/>
      </rPr>
      <t>/ Конвертер сигнала  Analog-&gt;SDI</t>
    </r>
  </si>
  <si>
    <r>
      <t xml:space="preserve">Blackmagic MiniConverter SDI-&gt;Analog  </t>
    </r>
    <r>
      <rPr>
        <b/>
        <i/>
        <sz val="11"/>
        <color theme="7" tint="-0.249977111117893"/>
        <rFont val="Calibri"/>
        <family val="2"/>
      </rPr>
      <t>/ Конвертер сигнала  SDI-&gt;Analog</t>
    </r>
  </si>
  <si>
    <r>
      <t xml:space="preserve">Blackmagic Teranex mini SDI-&gt;HDMI </t>
    </r>
    <r>
      <rPr>
        <b/>
        <i/>
        <sz val="11"/>
        <color theme="7" tint="-0.249977111117893"/>
        <rFont val="Calibri"/>
        <family val="2"/>
      </rPr>
      <t>/ Конвертер сигнала SDI-&gt;HDMI</t>
    </r>
  </si>
  <si>
    <r>
      <t>DMT converter HDMI-&gt;SDI</t>
    </r>
    <r>
      <rPr>
        <b/>
        <i/>
        <sz val="11"/>
        <color theme="7" tint="-0.249977111117893"/>
        <rFont val="Calibri"/>
        <family val="2"/>
      </rPr>
      <t xml:space="preserve"> / Конвертер сигнала HDMI-&gt;SDI </t>
    </r>
  </si>
  <si>
    <r>
      <t xml:space="preserve">Blackmagic MicroConverter HDMI-&gt;SDI </t>
    </r>
    <r>
      <rPr>
        <b/>
        <i/>
        <sz val="11"/>
        <color theme="7" tint="-0.249977111117893"/>
        <rFont val="Calibri"/>
        <family val="2"/>
      </rPr>
      <t xml:space="preserve">/ Конвертер сигнала HDMI-&gt;SDI </t>
    </r>
  </si>
  <si>
    <t>0.96</t>
  </si>
  <si>
    <r>
      <t xml:space="preserve">Kramer VP-502XL (VGA-&gt;analog) </t>
    </r>
    <r>
      <rPr>
        <b/>
        <i/>
        <sz val="11"/>
        <color theme="7" tint="-0.249977111117893"/>
        <rFont val="Calibri"/>
        <family val="2"/>
      </rPr>
      <t>/ Конвертер сигнала VGA-&gt;analog</t>
    </r>
  </si>
  <si>
    <t>0.98</t>
  </si>
  <si>
    <r>
      <t>Blackmagic MiniConveter UpDownCross HD</t>
    </r>
    <r>
      <rPr>
        <b/>
        <i/>
        <sz val="11"/>
        <color theme="7" tint="-0.249977111117893"/>
        <rFont val="Calibri"/>
        <family val="2"/>
      </rPr>
      <t xml:space="preserve"> / Конвертер сигнала HDMI&lt;-&gt;SDI и форматов</t>
    </r>
  </si>
  <si>
    <r>
      <t xml:space="preserve">Blackmagic MiniConveter MultiPlex </t>
    </r>
    <r>
      <rPr>
        <b/>
        <i/>
        <sz val="11"/>
        <color theme="7" tint="-0.249977111117893"/>
        <rFont val="Calibri"/>
        <family val="2"/>
      </rPr>
      <t>/ Конвертер 1x/2x/4x канальных сигналов SDI</t>
    </r>
  </si>
  <si>
    <t xml:space="preserve">Карты видеозахвата / Capture card	</t>
  </si>
  <si>
    <r>
      <t xml:space="preserve">Blackmagic Ultrastudio Mini Recorder </t>
    </r>
    <r>
      <rPr>
        <b/>
        <i/>
        <sz val="11"/>
        <color theme="7" tint="-0.249977111117893"/>
        <rFont val="Calibri"/>
        <family val="2"/>
      </rPr>
      <t>/ Карта захвата HDMI/SDI через thunderbolt</t>
    </r>
  </si>
  <si>
    <t xml:space="preserve">Другое  / Other	</t>
  </si>
  <si>
    <r>
      <t xml:space="preserve">Blackmagic MiniConveter Sync Generator </t>
    </r>
    <r>
      <rPr>
        <b/>
        <i/>
        <sz val="11"/>
        <color theme="7" tint="-0.249977111117893"/>
        <rFont val="Calibri"/>
        <family val="2"/>
      </rPr>
      <t>/ Cинхрогенератор</t>
    </r>
  </si>
  <si>
    <t>Дистанционный пульт Canon PR1100-R</t>
  </si>
  <si>
    <t>0.7</t>
  </si>
  <si>
    <t>Беспроводной WiFi адаптер - Mirascreen</t>
  </si>
  <si>
    <r>
      <t xml:space="preserve">Rosendahl Timecode analyser MIF4 </t>
    </r>
    <r>
      <rPr>
        <b/>
        <i/>
        <sz val="11"/>
        <color theme="7" tint="-0.249977111117893"/>
        <rFont val="Calibri"/>
        <family val="2"/>
      </rPr>
      <t>/ Timecode генератор/приемник</t>
    </r>
  </si>
  <si>
    <t>1.48</t>
  </si>
  <si>
    <r>
      <t xml:space="preserve">Startech SV431DVIUA KVM 4 DVI </t>
    </r>
    <r>
      <rPr>
        <b/>
        <i/>
        <sz val="11"/>
        <color theme="7" tint="-0.249977111117893"/>
        <rFont val="Calibri"/>
        <family val="2"/>
      </rPr>
      <t xml:space="preserve"> / KVM переключатель 4-х сигналов DVI</t>
    </r>
  </si>
  <si>
    <t>2.04</t>
  </si>
  <si>
    <r>
      <t xml:space="preserve">Lightware EDID manager v4 </t>
    </r>
    <r>
      <rPr>
        <b/>
        <i/>
        <sz val="11"/>
        <color theme="7" tint="-0.249977111117893"/>
        <rFont val="Calibri"/>
        <family val="2"/>
      </rPr>
      <t>/ Эмулятор сиганала DVI</t>
    </r>
  </si>
  <si>
    <r>
      <t>Horita TR-100</t>
    </r>
    <r>
      <rPr>
        <b/>
        <i/>
        <sz val="11"/>
        <color theme="7" tint="-0.249977111117893"/>
        <rFont val="Calibri"/>
        <family val="2"/>
      </rPr>
      <t xml:space="preserve"> / Timecode часы</t>
    </r>
  </si>
  <si>
    <t>1.58</t>
  </si>
  <si>
    <r>
      <t>Midi controller APC mini</t>
    </r>
    <r>
      <rPr>
        <b/>
        <i/>
        <sz val="11"/>
        <color theme="7" tint="-0.249977111117893"/>
        <rFont val="Calibri"/>
        <family val="2"/>
      </rPr>
      <t xml:space="preserve"> / Мидиклавиатура</t>
    </r>
  </si>
  <si>
    <r>
      <t xml:space="preserve">MIDI CONTROLLER APC 40 MK2 </t>
    </r>
    <r>
      <rPr>
        <b/>
        <i/>
        <sz val="11"/>
        <color theme="7" tint="-0.249977111117893"/>
        <rFont val="Calibri"/>
        <family val="2"/>
      </rPr>
      <t>/ Мидиклавиатура</t>
    </r>
  </si>
  <si>
    <r>
      <t xml:space="preserve">Midi controller Behringer BCF2000 </t>
    </r>
    <r>
      <rPr>
        <b/>
        <i/>
        <sz val="11"/>
        <color theme="7" tint="-0.249977111117893"/>
        <rFont val="Calibri"/>
        <family val="2"/>
      </rPr>
      <t>/ Мидиклавиатура</t>
    </r>
  </si>
  <si>
    <t>8.72</t>
  </si>
  <si>
    <t xml:space="preserve">Мониторы, Плазмы  / Display	</t>
  </si>
  <si>
    <t>Монитор Philips 27"</t>
  </si>
  <si>
    <t>12.52</t>
  </si>
  <si>
    <t>Монитор DELL P2217</t>
  </si>
  <si>
    <t>Монитор BENQ GW2450HM</t>
  </si>
  <si>
    <t>LED TV LG 60 UU640c</t>
  </si>
  <si>
    <t>24.36</t>
  </si>
  <si>
    <t>Конструктив для суфлера LED TV LG 60 UU640c</t>
  </si>
  <si>
    <t>Камеры, TV-оборудование  / Сameras</t>
  </si>
  <si>
    <t>камера Blackmagic Studio HD (Объектив Olimpus M.ZUIKO Digital 12-40 mm f 2.8)</t>
  </si>
  <si>
    <t>2.4</t>
  </si>
  <si>
    <t>камера Blackmagic Studio 4K (Объектив Olympus ED 75-300mm MSC  f/4.8-6.7 )</t>
  </si>
  <si>
    <t>2.450</t>
  </si>
  <si>
    <t>камера Panasonic  AJ-PX 270 (Гарнитура Гарнитура Superlux HMC-660X)</t>
  </si>
  <si>
    <t>2.95</t>
  </si>
  <si>
    <t>Компактная камера Marshall CV502-MB (объектив M12 3.6mm, HAOV = 72°)</t>
  </si>
  <si>
    <t>0.150</t>
  </si>
  <si>
    <t>Компактная камера Marshall  CV345-CSB (объектив CS 2.8~12mm AOV=98°~25°)</t>
  </si>
  <si>
    <t>0.170</t>
  </si>
  <si>
    <t>микшерный пульт Blackmagic  Atem Television studio Pro 4K</t>
  </si>
  <si>
    <t>4.2</t>
  </si>
  <si>
    <t>Manfrotto 546GB + подвижная голова MVH 502A</t>
  </si>
  <si>
    <t>Manfrotto 546GB + подвижная голова 504HD</t>
  </si>
  <si>
    <t>Benro KH25N</t>
  </si>
  <si>
    <t>Система слежения  / Tracking system</t>
  </si>
  <si>
    <t>Камера Optitrack Slim 13e</t>
  </si>
  <si>
    <t>Линза для камеры Optitrack Slim 13e 3.5mm</t>
  </si>
  <si>
    <t>Линза для камеры Optitrack Slim 13e 5.5mm</t>
  </si>
  <si>
    <t>Линза для камеры Optitrack Slim 13e 8.0mm</t>
  </si>
  <si>
    <t>Удлинитель mini jack (m) - 2x mini jack (f)</t>
  </si>
  <si>
    <t>Удлинитель mini jack (m) - mini jack (f)</t>
  </si>
  <si>
    <t>Сфера</t>
  </si>
  <si>
    <t>Карабин</t>
  </si>
  <si>
    <t xml:space="preserve">Duobuts 1 м. </t>
  </si>
  <si>
    <t xml:space="preserve">Duobuts 0.5 м. </t>
  </si>
  <si>
    <t>Duobuts 0.25 м.</t>
  </si>
  <si>
    <t>Трос страховочный 1.5 м.</t>
  </si>
  <si>
    <t>Трос страховочный 0.5 м.</t>
  </si>
  <si>
    <t xml:space="preserve">Карабин маленький </t>
  </si>
  <si>
    <t>Проушина</t>
  </si>
  <si>
    <t>Белтпак</t>
  </si>
  <si>
    <t>крепления</t>
  </si>
  <si>
    <t>Copernic duo Performer Pack</t>
  </si>
  <si>
    <t>Copernic duo for stage</t>
  </si>
  <si>
    <t>Copernic Stage</t>
  </si>
  <si>
    <t>Eternet кабеля / Ethernet cables</t>
  </si>
  <si>
    <t>Информационный кабель Ethercon 5m</t>
  </si>
  <si>
    <t>Информационный кабель Ethercon 10m</t>
  </si>
  <si>
    <t>0.4</t>
  </si>
  <si>
    <t>Информационный кабель Ethercon 20m</t>
  </si>
  <si>
    <t>0.8</t>
  </si>
  <si>
    <t>Информационный кабель Ethercon 50m</t>
  </si>
  <si>
    <t>Информационный кабель Ethercon 100m</t>
  </si>
  <si>
    <t>Оптический кабеля / Fiber cables</t>
  </si>
  <si>
    <t>Оптическай кабель 1м, multimode,2 core, LC-LC</t>
  </si>
  <si>
    <t>0.05</t>
  </si>
  <si>
    <t>Оптическай кабель 5м, multimode,4  core, LC-LC</t>
  </si>
  <si>
    <t>Оптическай кабель 10м, multimode,4 core, LC-LC</t>
  </si>
  <si>
    <t>Оптическай кабель 25м, multimode,6 core, LC-LC</t>
  </si>
  <si>
    <t>Оптическай кабель 50м, multimode,6 core, LC-LC</t>
  </si>
  <si>
    <t>Оптическай кабель 100м, multimode,6 core, LC-LC</t>
  </si>
  <si>
    <t>Оптическай кабель 150м, multimode,6 core, LC-LC</t>
  </si>
  <si>
    <t>Оптическай кабель 200м, multimode,6 core, LC-LC</t>
  </si>
  <si>
    <t>Оптическай кабель 300м, multimode,6 core, LC-LC</t>
  </si>
  <si>
    <t>SDI кабеля / SDI cables</t>
  </si>
  <si>
    <t>SDI кабель 0.5м</t>
  </si>
  <si>
    <t>SDI кабель 1м</t>
  </si>
  <si>
    <t>SDI кабель 5м</t>
  </si>
  <si>
    <t>SDI кабель 20м</t>
  </si>
  <si>
    <t>SDI кабель 50м</t>
  </si>
  <si>
    <t>Другие видео провода и переходники / Other video cables and adapters</t>
  </si>
  <si>
    <t xml:space="preserve">Видео кабель DVI-DVI </t>
  </si>
  <si>
    <t xml:space="preserve">Балка подвеса для экрана/ Rigging bar for LED screen	</t>
  </si>
  <si>
    <t>Балка подвеса для ABSEN D4V p4.8 0.5м</t>
  </si>
  <si>
    <t>2.06</t>
  </si>
  <si>
    <t>Балка подвеса для ABSEN D4V p4.8 1м</t>
  </si>
  <si>
    <t>3.94</t>
  </si>
  <si>
    <t>Балка подвеса для Artixium Helium p6.25 0.5м</t>
  </si>
  <si>
    <t>3.54</t>
  </si>
  <si>
    <t>Балка подвеса для Artixium Helium p6.25 2.5м</t>
  </si>
  <si>
    <t>18.32</t>
  </si>
  <si>
    <t>Балка подвеса для Artixium Helium p6.25 3м</t>
  </si>
  <si>
    <t>Балка подвеса для DMT Pixelmash p12.5 0.4м</t>
  </si>
  <si>
    <t>3.48</t>
  </si>
  <si>
    <t>Балка подвеса для DMT Pixelmash p12.5 0.8м</t>
  </si>
  <si>
    <t>7.28</t>
  </si>
  <si>
    <t>Балка подвеса для DMT Pixelmash p12.5 2м</t>
  </si>
  <si>
    <t>11.76</t>
  </si>
  <si>
    <t>Балка подвеса для Esdelumen Shine p7.8 0.5м</t>
  </si>
  <si>
    <t>2.62</t>
  </si>
  <si>
    <t>Балка подвеса для Esdelumen Shine p7.8 1м</t>
  </si>
  <si>
    <t>4.78</t>
  </si>
  <si>
    <t>Балка подвеса для Esdelumen Smart p6.0 0.576м</t>
  </si>
  <si>
    <t>3.96</t>
  </si>
  <si>
    <t>Балка подвеса для Esdelumen Smart p6.0 1.152м</t>
  </si>
  <si>
    <t>6.24</t>
  </si>
  <si>
    <t>Балка подвеса для Lightlink Flexible p9.375 0.3м</t>
  </si>
  <si>
    <t>1.66</t>
  </si>
  <si>
    <t>Балка подвеса для Lightlink Flexible p9.375 0.6м</t>
  </si>
  <si>
    <t>3.32</t>
  </si>
  <si>
    <t>Балка подвеса для Lightlink Flexible p9.375 1.2м</t>
  </si>
  <si>
    <t>4.02</t>
  </si>
  <si>
    <t>Балка подвеса для Lightlink LR PRO 0.5м</t>
  </si>
  <si>
    <t>3.72</t>
  </si>
  <si>
    <t>Балка подвеса для Lightlink LR PRO 0.5м с углами</t>
  </si>
  <si>
    <t>3.28</t>
  </si>
  <si>
    <t>Балка подвеса для Lightlink LR PRO 1м</t>
  </si>
  <si>
    <t>6.56</t>
  </si>
  <si>
    <t>Балка подвеса для Lightlink LR PRO S 0.5м</t>
  </si>
  <si>
    <t>3.68</t>
  </si>
  <si>
    <t>Балка подвеса для Lightlink LR PRO S 1м</t>
  </si>
  <si>
    <t>6.5</t>
  </si>
  <si>
    <t>Балка подвеса для Lightlink Trim LM p8.92 0.5м</t>
  </si>
  <si>
    <t>4.9</t>
  </si>
  <si>
    <t>Балка подвеса для Lightlink Trim LM p8.92 1м</t>
  </si>
  <si>
    <t>Фермы экранные 5-трубные / Customs LED truss</t>
  </si>
  <si>
    <t>Ферма экранная 30х30м - 3м</t>
  </si>
  <si>
    <t>26.3</t>
  </si>
  <si>
    <t>Ферма экранная 30х30м - 2м</t>
  </si>
  <si>
    <t>18.1</t>
  </si>
  <si>
    <t>Ферма экранная 30х30м - 1м</t>
  </si>
  <si>
    <t>9.6</t>
  </si>
  <si>
    <t>Ферма экранная 30х30м - 0.5м</t>
  </si>
  <si>
    <t>5.4</t>
  </si>
  <si>
    <t xml:space="preserve">Спансеты,Клемпы / Steel, clamps	</t>
  </si>
  <si>
    <t>Спансета 1м</t>
  </si>
  <si>
    <t>0.36</t>
  </si>
  <si>
    <t>МИНСК</t>
  </si>
  <si>
    <t>МОСКВА</t>
  </si>
  <si>
    <t>КАЗАНЬ</t>
  </si>
  <si>
    <t>ОБЩЕЕ</t>
  </si>
  <si>
    <t>Фермы 40х40 черные</t>
  </si>
  <si>
    <t>Ферма черная 40/40 3м</t>
  </si>
  <si>
    <t>3.b-40/40-3m_</t>
  </si>
  <si>
    <t>Ферма черная 40/40 2.5м</t>
  </si>
  <si>
    <t>3.b-40/40-2.5m_</t>
  </si>
  <si>
    <t>Ферма черная 40/40 2м</t>
  </si>
  <si>
    <t>3.b-40/40-2m_</t>
  </si>
  <si>
    <t>Ферма черная 40/40 1.5м</t>
  </si>
  <si>
    <t>3.b-40/40-1.5m_</t>
  </si>
  <si>
    <t>Ферма черная 40/40 1м</t>
  </si>
  <si>
    <t>3.b-40/40-1m_</t>
  </si>
  <si>
    <t>Фермы 40х40 белые</t>
  </si>
  <si>
    <t>Ферма белая 40/40 4м</t>
  </si>
  <si>
    <t>3.w-40/40-4m_</t>
  </si>
  <si>
    <t>Ферма белая 40/40 3м</t>
  </si>
  <si>
    <t>3.w-40/40-3m_</t>
  </si>
  <si>
    <t>Ферма белая 40/40 2м</t>
  </si>
  <si>
    <t>3.w-40/40-2m_</t>
  </si>
  <si>
    <t>Ферма белая 40/40 1м</t>
  </si>
  <si>
    <t>3.w-40/40-1m_</t>
  </si>
  <si>
    <t>Фермы 30х30 черные</t>
  </si>
  <si>
    <t>Ферма черная 30/30 3м</t>
  </si>
  <si>
    <t>3.b-30/30-3m_</t>
  </si>
  <si>
    <t>Ферма черная 30/30 2.5м</t>
  </si>
  <si>
    <t>3.b-30/30-2.5m_</t>
  </si>
  <si>
    <t>Ферма черная 30/30 2м</t>
  </si>
  <si>
    <t>3.b-30/30-2m_</t>
  </si>
  <si>
    <t>Фермы 30х30 белые</t>
  </si>
  <si>
    <t>Ферма белая 30/30 3м</t>
  </si>
  <si>
    <t>3.w-30/30-3m_</t>
  </si>
  <si>
    <t>Ферма белая 30/30 2.5м</t>
  </si>
  <si>
    <t>3.w-30/30-2.5m_</t>
  </si>
  <si>
    <t>Ферма белая 30/30 2м</t>
  </si>
  <si>
    <t>3.w-30/30-2m_</t>
  </si>
  <si>
    <t>Ферма белая 30/30 1м</t>
  </si>
  <si>
    <t>3.w-30/30-1m_</t>
  </si>
  <si>
    <t>Ферма белая 76/60</t>
  </si>
  <si>
    <t>Ферма белая 76/60 4м</t>
  </si>
  <si>
    <t>3.w-76/60-4m_</t>
  </si>
  <si>
    <t>Ферма белая 76/60 3м</t>
  </si>
  <si>
    <t>3.w-76/60-3m_</t>
  </si>
  <si>
    <t>Ферма белая 76/60 2м</t>
  </si>
  <si>
    <t>3.w-76/60-2m_</t>
  </si>
  <si>
    <t>Ферма белая 76/60 1м</t>
  </si>
  <si>
    <t>3.w-76/60-1m_</t>
  </si>
  <si>
    <t xml:space="preserve">Ферма белая 52/52 </t>
  </si>
  <si>
    <t>Ферма белая 52/52 4м</t>
  </si>
  <si>
    <t>3.w-52/52-4m_</t>
  </si>
  <si>
    <t>Ферма белая 52/52 3м</t>
  </si>
  <si>
    <t>3.w-52/52-3m_</t>
  </si>
  <si>
    <t xml:space="preserve">Ферма белая 52/52 2.5м </t>
  </si>
  <si>
    <t>3.w-52/52-2.5m_</t>
  </si>
  <si>
    <t xml:space="preserve">Ферма белая 52/52 2.4 </t>
  </si>
  <si>
    <t>3.w-52/52-2.4m_</t>
  </si>
  <si>
    <t xml:space="preserve">Ферма белая 52/52 2м </t>
  </si>
  <si>
    <t>3.w-52/52-2m_</t>
  </si>
  <si>
    <t>Ферма белая 52/52 1.75м</t>
  </si>
  <si>
    <t>3.w-52/52-1.75m_</t>
  </si>
  <si>
    <t>Ферма белая 52/52 1.6м</t>
  </si>
  <si>
    <t>3.w-52/52-1.6m_</t>
  </si>
  <si>
    <t>Ферма белая 52/52 1.2м</t>
  </si>
  <si>
    <t>3.w-52/52-1.2m_</t>
  </si>
  <si>
    <t>Ферма белая 52/52 1м</t>
  </si>
  <si>
    <t>3.w-52/52-1m_</t>
  </si>
  <si>
    <t>Ферма белая 52/52 0.6м</t>
  </si>
  <si>
    <t>3.w-52/52-0.6m_</t>
  </si>
  <si>
    <t>Ферма 50х60</t>
  </si>
  <si>
    <t>Ферма белая 50/60 3м</t>
  </si>
  <si>
    <t>3.w-50/60b-3m_</t>
  </si>
  <si>
    <t>Ферма белая 50/60 2м</t>
  </si>
  <si>
    <t xml:space="preserve">3.w-50/60b-2m_ </t>
  </si>
  <si>
    <t>Ферма белая Elevator</t>
  </si>
  <si>
    <t>Ферма белая Elevator 40/40 3м</t>
  </si>
  <si>
    <t>3.w-el_40/40-3m_</t>
  </si>
  <si>
    <t>Ферма белая Elevator 40/40 2.5м</t>
  </si>
  <si>
    <t>3.w-el_40/40-2.5m_</t>
  </si>
  <si>
    <t>Ферма белая Elevator 40/40 2м</t>
  </si>
  <si>
    <t>3.w-el_40/40-2m_</t>
  </si>
  <si>
    <t>Ферма белая Elevator 40/40 1м</t>
  </si>
  <si>
    <t>3.w-el_40/40-1m_</t>
  </si>
  <si>
    <t>Ферма белая Elevator 40/40 0.5м</t>
  </si>
  <si>
    <t>3.w-el_40/40-0.5m_</t>
  </si>
  <si>
    <t>Треугольные фермы</t>
  </si>
  <si>
    <t>Треугольная ферма болтовая 2.9м</t>
  </si>
  <si>
    <t>3.tbr2.9_</t>
  </si>
  <si>
    <t>Треугольная ферма болтовая 2.5м</t>
  </si>
  <si>
    <t>3.tbr2.5_</t>
  </si>
  <si>
    <t>Треугольная ферма болтовая 2.3м</t>
  </si>
  <si>
    <t>3.tbr2.3_</t>
  </si>
  <si>
    <t>Треугольная ферма болтовая 2м</t>
  </si>
  <si>
    <t>3.tbr2_</t>
  </si>
  <si>
    <t>Треугольная ферма 3м</t>
  </si>
  <si>
    <t>3.3truss_</t>
  </si>
  <si>
    <t>Треугольная ферма 2м</t>
  </si>
  <si>
    <t>Треугольная ферма 1.85м</t>
  </si>
  <si>
    <t>3.tbr1.85_</t>
  </si>
  <si>
    <t>Круги</t>
  </si>
  <si>
    <t>Круг D20x24сегм.</t>
  </si>
  <si>
    <t>3.w-d20_</t>
  </si>
  <si>
    <t>Круг D16x24 сегм</t>
  </si>
  <si>
    <t>3.w-d24_</t>
  </si>
  <si>
    <t>Круг  D5x8 сегм</t>
  </si>
  <si>
    <t>3.w-d5_</t>
  </si>
  <si>
    <t xml:space="preserve">Круг  D10x12 сегм </t>
  </si>
  <si>
    <t>3.w-d10/12_</t>
  </si>
  <si>
    <t xml:space="preserve">Круг  D10x10 сегм </t>
  </si>
  <si>
    <t>3.w-d10/10_</t>
  </si>
  <si>
    <t>Круг  D14x 16 сегм</t>
  </si>
  <si>
    <t>3.w-d14_</t>
  </si>
  <si>
    <t>Круг  D6x8сегм</t>
  </si>
  <si>
    <t>3.w-d6_</t>
  </si>
  <si>
    <t>Круг 30х30 D3(сцена)</t>
  </si>
  <si>
    <t>3.w-30/30-D3</t>
  </si>
  <si>
    <t>Круг D8 болтовой</t>
  </si>
  <si>
    <t>3.w-D8</t>
  </si>
  <si>
    <t>Круг 30х30 D6</t>
  </si>
  <si>
    <t>3.w-30/30-D6</t>
  </si>
  <si>
    <t>Дулайты</t>
  </si>
  <si>
    <t>W.Duo truss 2м(green)</t>
  </si>
  <si>
    <t>3.w-duotr2_</t>
  </si>
  <si>
    <t>W.Duo truss 2м(black)</t>
  </si>
  <si>
    <t>Bl.Duo truss 3м</t>
  </si>
  <si>
    <t>3.b-duotr3_</t>
  </si>
  <si>
    <t>Bl.Duo truss 2м</t>
  </si>
  <si>
    <t>3.b-duotr2_</t>
  </si>
  <si>
    <t>Bl.Duo truss 1м</t>
  </si>
  <si>
    <t>3.b-duotr1_</t>
  </si>
  <si>
    <t>Bl.Duo truss 0.5м</t>
  </si>
  <si>
    <t>3.b-duotr0.5_</t>
  </si>
  <si>
    <t>углы дулайтов черные Duo truss 2-way corner 90⁰</t>
  </si>
  <si>
    <t>3.b-duotr-h90_</t>
  </si>
  <si>
    <t>углы дулайтов черные Duo truss T-corner vertical</t>
  </si>
  <si>
    <t>3.b-duotr-v90_</t>
  </si>
  <si>
    <t>углы дулайтов черные Duo truss T-corner horizontal</t>
  </si>
  <si>
    <t>3.b-duotr-hT_</t>
  </si>
  <si>
    <t>углы дулайтов черныеDuo truss 3-way corner 90⁰</t>
  </si>
  <si>
    <t>3.b-duotr-3w_</t>
  </si>
  <si>
    <t>Различные фермы/переходы</t>
  </si>
  <si>
    <t>Стропила крыши 30/30 4м</t>
  </si>
  <si>
    <t xml:space="preserve">3.el_roof_4m_ </t>
  </si>
  <si>
    <t>Стропила крыши 30/30 3м</t>
  </si>
  <si>
    <t xml:space="preserve">3.el_roof_3m_ </t>
  </si>
  <si>
    <t>Арка 50/60 12сегм</t>
  </si>
  <si>
    <t xml:space="preserve">3.arc50/60_ </t>
  </si>
  <si>
    <t>52/52 Стрелы</t>
  </si>
  <si>
    <t xml:space="preserve">3.w-52/52o_ </t>
  </si>
  <si>
    <t>30x30 болт нога элеватора 3м</t>
  </si>
  <si>
    <t xml:space="preserve">3.legs3_ </t>
  </si>
  <si>
    <t>30x30 болт нога элеватора 1м</t>
  </si>
  <si>
    <t>3.legs1_</t>
  </si>
  <si>
    <t xml:space="preserve">Книжка </t>
  </si>
  <si>
    <t>3.bookcorner _</t>
  </si>
  <si>
    <t>Кубы 30х30</t>
  </si>
  <si>
    <t xml:space="preserve">3.mcube_ </t>
  </si>
  <si>
    <t>наросток 30х30 0.2м</t>
  </si>
  <si>
    <t xml:space="preserve">3.adap0.2_ </t>
  </si>
  <si>
    <t>угол 90* 2 стороны</t>
  </si>
  <si>
    <t>3.Corner90_</t>
  </si>
  <si>
    <t>угол 90* 3 стороны</t>
  </si>
  <si>
    <t>3.Corner90*3_</t>
  </si>
  <si>
    <t>Тэшка</t>
  </si>
  <si>
    <t>3.Tcross_</t>
  </si>
  <si>
    <t>Крест</t>
  </si>
  <si>
    <t>3.cross4_</t>
  </si>
  <si>
    <t>Угол 45 град</t>
  </si>
  <si>
    <t>Угол 60 град</t>
  </si>
  <si>
    <t>Угол 120 град</t>
  </si>
  <si>
    <t>Тотем легкий</t>
  </si>
  <si>
    <t>3.bpl_</t>
  </si>
  <si>
    <t>Тотем тяжелый</t>
  </si>
  <si>
    <t>3.bph_</t>
  </si>
  <si>
    <t>Пэшки H-Downrigger big</t>
  </si>
  <si>
    <t>3.hd-b_</t>
  </si>
  <si>
    <t>Пэшки H-Downrigger small</t>
  </si>
  <si>
    <t>3.hd-s_</t>
  </si>
  <si>
    <t>Пэшки H-Downrigger medium</t>
  </si>
  <si>
    <t>3.hd-m_</t>
  </si>
  <si>
    <t>Тэшки T-Downrigger 1.5м</t>
  </si>
  <si>
    <t>3.td-1.5_</t>
  </si>
  <si>
    <t>Тэшки T-Downrigger 2.2м</t>
  </si>
  <si>
    <t>3.td-2.2_</t>
  </si>
  <si>
    <t>Труба 4м</t>
  </si>
  <si>
    <t>Труба 3м</t>
  </si>
  <si>
    <t>Труба 2.25м</t>
  </si>
  <si>
    <t>Труба 2м</t>
  </si>
  <si>
    <t>Труба 1.5м</t>
  </si>
  <si>
    <t>Труба 1м</t>
  </si>
  <si>
    <t>Труба 0.5м</t>
  </si>
  <si>
    <t>Ферма болтовая от круга D3 2.38m</t>
  </si>
  <si>
    <t>Ферма болтовая от круга D3 1m</t>
  </si>
  <si>
    <t>Сцена</t>
  </si>
  <si>
    <t>Перила сцены 2м</t>
  </si>
  <si>
    <t>3.gr-2_</t>
  </si>
  <si>
    <t>Перила сцены 1м</t>
  </si>
  <si>
    <t>3.gr-1_</t>
  </si>
  <si>
    <t>Перила лестницы</t>
  </si>
  <si>
    <t>Лестница PKC</t>
  </si>
  <si>
    <t>Модуль сцены PKC stage 1x2 м</t>
  </si>
  <si>
    <t>3.st-pkc-1_</t>
  </si>
  <si>
    <t>Модуль сцены Layer stage 1x2 м</t>
  </si>
  <si>
    <t>3.st-layer-1_</t>
  </si>
  <si>
    <t>Модуль сцены Layer stage 1x1 м</t>
  </si>
  <si>
    <t>3.st-layer-2_</t>
  </si>
  <si>
    <t>Ноги сцены 0.8-1.4м</t>
  </si>
  <si>
    <t>Ноги сцены 0.3м</t>
  </si>
  <si>
    <t>Одежда сцены</t>
  </si>
  <si>
    <t>Одежда сцены Showtec 6x9м / 3pcs</t>
  </si>
  <si>
    <t>Одежда сцены Gretta 8x10м / 3pcs</t>
  </si>
  <si>
    <t>Звёздное небо 4х6</t>
  </si>
  <si>
    <t>Звёздное небо 6х9</t>
  </si>
  <si>
    <t>Дороги</t>
  </si>
  <si>
    <t>Дорога ферма</t>
  </si>
  <si>
    <t>3.kin-tr3_</t>
  </si>
  <si>
    <t>Дорога рельса</t>
  </si>
  <si>
    <t>3.kin-r3_</t>
  </si>
  <si>
    <t>Лифт гидравлический</t>
  </si>
  <si>
    <t>3.kin-gl_</t>
  </si>
  <si>
    <t>Пульт для управления лифтами</t>
  </si>
  <si>
    <t xml:space="preserve">Элеватор Weifa 76x60 </t>
  </si>
  <si>
    <t>Каретка 76х60</t>
  </si>
  <si>
    <t>3.el1-kar_</t>
  </si>
  <si>
    <t xml:space="preserve">Арбалет 76х60 </t>
  </si>
  <si>
    <t>3.el1-arb_</t>
  </si>
  <si>
    <t>Перекрестие 76х60</t>
  </si>
  <si>
    <t>3.el1-per_</t>
  </si>
  <si>
    <t>Блок скошенный 76х60малый</t>
  </si>
  <si>
    <t>3.el1-blm_</t>
  </si>
  <si>
    <t>Блок скошенный 76х60 большой</t>
  </si>
  <si>
    <t>3.el1-blb_</t>
  </si>
  <si>
    <t>Элеватор Weifa+PKC(13x11,5м)</t>
  </si>
  <si>
    <t xml:space="preserve">Weifa+PKC(13x11,5м) Каретка </t>
  </si>
  <si>
    <t>3.el2-kar_</t>
  </si>
  <si>
    <t>Weifa+PKC(13x11,5м)  куб</t>
  </si>
  <si>
    <t>3.el2-cube_</t>
  </si>
  <si>
    <t>Weifa+PKC(13x11,5м) Арбалет</t>
  </si>
  <si>
    <t>3.el2-arb_</t>
  </si>
  <si>
    <t>Weifa+PKC(13x11,5м) Блок скошенный</t>
  </si>
  <si>
    <t>3.el2-bl_</t>
  </si>
  <si>
    <t>Weifa+PKC(13x11,5м) Конёк</t>
  </si>
  <si>
    <t>3.el2-k_</t>
  </si>
  <si>
    <t>Weifa+PKC(13x11,5м) Опора</t>
  </si>
  <si>
    <t>3.el2-op_</t>
  </si>
  <si>
    <t>Weifa+PKC(13x11,5м) Перекрестие</t>
  </si>
  <si>
    <t>3.el2-per_</t>
  </si>
  <si>
    <t>Элеватор РКС (20х14),(16х14),(12х10)</t>
  </si>
  <si>
    <t>РКС (20х14),(16х14),(12х10) Каретка</t>
  </si>
  <si>
    <t>3.el3-kar_</t>
  </si>
  <si>
    <t>РКС (20х14),(16х14),(12х10) Куб</t>
  </si>
  <si>
    <t>3.el3-cube_</t>
  </si>
  <si>
    <t>РКС (20х14),(16х14),(12х10) Блок скошенный</t>
  </si>
  <si>
    <t>3.el3-bl_</t>
  </si>
  <si>
    <t>РКС (20х14),(16х14),(12х10) Конёк</t>
  </si>
  <si>
    <t>3.el3-k_</t>
  </si>
  <si>
    <t>РКС (20х14),(16х14),(12х10) Опора</t>
  </si>
  <si>
    <t>3.el3-op_</t>
  </si>
  <si>
    <t>РКС (20х14),(16х14),(12х10) Откос</t>
  </si>
  <si>
    <t>3.el3-ot_</t>
  </si>
  <si>
    <t>Элеватор Weifa (12x10),(12x8)</t>
  </si>
  <si>
    <t>Weifa (12x10),(12x8) Каретка</t>
  </si>
  <si>
    <t>3.el4-kar_</t>
  </si>
  <si>
    <t>Weifa (12x10),(12x8) Арбалет</t>
  </si>
  <si>
    <t>3.el4-arb_</t>
  </si>
  <si>
    <t>Weifa (12x10),(12x8) Конек</t>
  </si>
  <si>
    <t>3.el4-k_</t>
  </si>
  <si>
    <t>Weifa (12x10),(12x8) Блок скошенный</t>
  </si>
  <si>
    <t>3.el4-ot_</t>
  </si>
  <si>
    <t>BAT truss</t>
  </si>
  <si>
    <t>BAT truss 3+ 3м</t>
  </si>
  <si>
    <t>3.btr3+_</t>
  </si>
  <si>
    <t xml:space="preserve">BAT truss 3- 2.92м </t>
  </si>
  <si>
    <t>3.btr3-_</t>
  </si>
  <si>
    <t>BAT truss 2.5 м</t>
  </si>
  <si>
    <t>3.btr2.5_</t>
  </si>
  <si>
    <t>BAT truss 2.5- 2.42м</t>
  </si>
  <si>
    <t>3.btr2.5-_</t>
  </si>
  <si>
    <t>BAT truss 2 м</t>
  </si>
  <si>
    <t>3.btr2_</t>
  </si>
  <si>
    <t>BAT truss 1.4 м</t>
  </si>
  <si>
    <t>3.btr1.4_</t>
  </si>
  <si>
    <t>BAT truss  PIN</t>
  </si>
  <si>
    <t>3.btrP</t>
  </si>
  <si>
    <t>Тележки для BAT truss</t>
  </si>
  <si>
    <t>BAT truss 3+ 3м (2.9м)</t>
  </si>
  <si>
    <t>BAT truss 3- 2.92м (2.8м)</t>
  </si>
  <si>
    <t>BAT truss 2.5 м (2.4м)</t>
  </si>
  <si>
    <t>BAT truss 2.5- 2.42м (2.32)</t>
  </si>
  <si>
    <t>BAT truss 2 м (1.9м)</t>
  </si>
  <si>
    <t>Лебедки</t>
  </si>
  <si>
    <t>Лебедка/motor Chainmaster BGV-D8+ 1,6t 27m 2m/m</t>
  </si>
  <si>
    <t>3.chainhost_1_</t>
  </si>
  <si>
    <t>Лебедка/motor Chainmaster BGV-D8 1t 18m 4m/m</t>
  </si>
  <si>
    <t>3.chainhost_2_</t>
  </si>
  <si>
    <t>Лебедка/motor Chainmaster BGV-D8 1t 24m 4m/m</t>
  </si>
  <si>
    <t>3.chainhost_3_</t>
  </si>
  <si>
    <t>Лебедка/motor Chainmaster BGV-D8 1t 28m 4m/m</t>
  </si>
  <si>
    <t>3.chainhost_4_</t>
  </si>
  <si>
    <t>Лебедка/motor Chainmaster BGV-D8+ 1t 28m 2m/m</t>
  </si>
  <si>
    <t>3.chainhost_5_</t>
  </si>
  <si>
    <t>Лебедка/motor Chainmaster BGV-D8 0.5t 18m 10m/m</t>
  </si>
  <si>
    <t>3.chainhost_6_</t>
  </si>
  <si>
    <t>Лебедка/motor Chainmaster BGV-D8+ 0.5t 28m 4m/m</t>
  </si>
  <si>
    <t>3.chainhost_7_</t>
  </si>
  <si>
    <t>Лебедка/motor Chainmaster BGV-D8+ 0.5t 18m 4m/m</t>
  </si>
  <si>
    <t>3.chainhost_8_</t>
  </si>
  <si>
    <t>Лебедка/motor Chainmaster BGV-D8+ 0.75t 28m 4m/m</t>
  </si>
  <si>
    <t>3.chainhost_9_</t>
  </si>
  <si>
    <t>Лебедка/motor Chainmaster BGV-D8 0.32t 18m 4m/m</t>
  </si>
  <si>
    <t>3.chainhost_10_</t>
  </si>
  <si>
    <t>Лебедка/motor Chainmaster BGV-D8 0.25t 24m 4m/m</t>
  </si>
  <si>
    <t>3.chainhost_11_</t>
  </si>
  <si>
    <t>Лебедка/motor MODE BGV-D8 1t 25m 4m/m</t>
  </si>
  <si>
    <t>3.chainhost_21_</t>
  </si>
  <si>
    <t>20 не работает</t>
  </si>
  <si>
    <t>Лебедочный контроллер</t>
  </si>
  <si>
    <t xml:space="preserve">Контроллер Лебедочный  SRS RIGGING 4xCEE </t>
  </si>
  <si>
    <t>3.mcontr_1_</t>
  </si>
  <si>
    <t xml:space="preserve">Контроллер Лебедочный chain master 8xCEE </t>
  </si>
  <si>
    <t>3.mcontr_2_</t>
  </si>
  <si>
    <t>Контроллер Лебедочный Showtec 4xCEE + 2 hart</t>
  </si>
  <si>
    <t>3.mcontr_3_</t>
  </si>
  <si>
    <t>Коммутация</t>
  </si>
  <si>
    <t>Кабель лебедочный</t>
  </si>
  <si>
    <t>3.cee5p_ КГ_4×1.5_</t>
  </si>
  <si>
    <t>розы</t>
  </si>
  <si>
    <t>3.ad_hc_</t>
  </si>
  <si>
    <t>Harting 20m</t>
  </si>
  <si>
    <t>4.harting_20m_КГ_18×1.5_</t>
  </si>
  <si>
    <t>ethernet 1m</t>
  </si>
  <si>
    <t>3.eth1_</t>
  </si>
  <si>
    <t>ethernet 1.5m</t>
  </si>
  <si>
    <t>3.eth1.5_</t>
  </si>
  <si>
    <t>ethernet 2m</t>
  </si>
  <si>
    <t>3.eth2_</t>
  </si>
  <si>
    <t>ethernet 3m</t>
  </si>
  <si>
    <t>3.eth3_</t>
  </si>
  <si>
    <t>ethernet 4m</t>
  </si>
  <si>
    <t>3.eth4_</t>
  </si>
  <si>
    <t>ethernet 6m</t>
  </si>
  <si>
    <t>3.eth6_</t>
  </si>
  <si>
    <t>ethernet 8m</t>
  </si>
  <si>
    <t>3.eth8_</t>
  </si>
  <si>
    <t>ethernet 9m</t>
  </si>
  <si>
    <t>3.eth9_</t>
  </si>
  <si>
    <t>ethernet 10m</t>
  </si>
  <si>
    <t>3.eth10_</t>
  </si>
  <si>
    <t>ethernet 12m</t>
  </si>
  <si>
    <t>3.eth12_</t>
  </si>
  <si>
    <t>ethernet 20m</t>
  </si>
  <si>
    <t>3.eth20_</t>
  </si>
  <si>
    <t>бухта ethernet 25m</t>
  </si>
  <si>
    <t>3.eth25_</t>
  </si>
  <si>
    <t>бухта ethernet 50m</t>
  </si>
  <si>
    <t>3.eth50_</t>
  </si>
  <si>
    <t>бухта ethernet 100m</t>
  </si>
  <si>
    <t>3.eth100_</t>
  </si>
  <si>
    <t>катушки ethernet 100m</t>
  </si>
  <si>
    <t>Кинетика</t>
  </si>
  <si>
    <t>Лебедка управляемая GIS EVO BGV-C1 0,25t 27m 38m/m</t>
  </si>
  <si>
    <t>3.gis1_</t>
  </si>
  <si>
    <t>6 киркоров</t>
  </si>
  <si>
    <t>Лебедка управляемая KINESYS APEX BGV-C1 0,5t 24m 30m/m</t>
  </si>
  <si>
    <t>3.apex1_</t>
  </si>
  <si>
    <t>Контроллер Kinesys EVO PM-1</t>
  </si>
  <si>
    <t>3.evo1_</t>
  </si>
  <si>
    <t>Контроллер Kinesys EVO PM-1 v2</t>
  </si>
  <si>
    <t>3.evo2_</t>
  </si>
  <si>
    <t>Контроллер Kinesys EVO PM-3</t>
  </si>
  <si>
    <t>3.evo3_</t>
  </si>
  <si>
    <t>Mentor 301</t>
  </si>
  <si>
    <t>3.m1_</t>
  </si>
  <si>
    <t>Mentor 401</t>
  </si>
  <si>
    <t>3.m2_</t>
  </si>
  <si>
    <t>Консоль Kinesys K2/ console Kinesys K2</t>
  </si>
  <si>
    <t>3.k2_</t>
  </si>
  <si>
    <t>1 киркоров</t>
  </si>
  <si>
    <t>EVO Advanced Distribution control AC1 (Kinesys)</t>
  </si>
  <si>
    <t>3.ac1_</t>
  </si>
  <si>
    <t xml:space="preserve">dc8Evo </t>
  </si>
  <si>
    <t>3.dc1_</t>
  </si>
  <si>
    <t>3 киркоров</t>
  </si>
  <si>
    <t>DC-8 Evo V2</t>
  </si>
  <si>
    <t>3.dc2_</t>
  </si>
  <si>
    <t>VECTOR</t>
  </si>
  <si>
    <t>0.35</t>
  </si>
  <si>
    <t>1.3</t>
  </si>
  <si>
    <t>3.vec_</t>
  </si>
  <si>
    <t>PEDANT</t>
  </si>
  <si>
    <t>3.ped_</t>
  </si>
  <si>
    <t>Ротаторы</t>
  </si>
  <si>
    <t>3.rot_</t>
  </si>
  <si>
    <t>Контроллер Kinesys APEX drive</t>
  </si>
  <si>
    <t>3.con1_</t>
  </si>
  <si>
    <t>Рельсовая пассивная каретка WiTrack</t>
  </si>
  <si>
    <t>3.kin_pkar_</t>
  </si>
  <si>
    <t>Двигатели</t>
  </si>
  <si>
    <t>emerson 089UDB305BACAA</t>
  </si>
  <si>
    <t>3.kin_em089_</t>
  </si>
  <si>
    <t>emerson 115UDB305BACAA</t>
  </si>
  <si>
    <t>3.kin_em115_</t>
  </si>
  <si>
    <t>Редукторы</t>
  </si>
  <si>
    <t>Motovario nmrv-p 063 i-50</t>
  </si>
  <si>
    <t>3.kin_red_1_</t>
  </si>
  <si>
    <t>Motovario nmrv 075-i20</t>
  </si>
  <si>
    <t>3.kin_red_2_</t>
  </si>
  <si>
    <t>Motovario nmrv 075-i30</t>
  </si>
  <si>
    <t>3.kin_red_3_</t>
  </si>
  <si>
    <t>Motovario nmrv-p 075 i-30</t>
  </si>
  <si>
    <t>3.kin_red_4_</t>
  </si>
  <si>
    <t>Motovario nmrv-p 075 i-20</t>
  </si>
  <si>
    <t>3.kin_red_5_</t>
  </si>
  <si>
    <t>Motovario nmrv-p 110 i-60</t>
  </si>
  <si>
    <t>3.kin_red_6_</t>
  </si>
  <si>
    <t>Дополнительное</t>
  </si>
  <si>
    <t>MIF4</t>
  </si>
  <si>
    <t>3.mif_</t>
  </si>
  <si>
    <t>рация motorola XT225</t>
  </si>
  <si>
    <t>3.xt225_</t>
  </si>
  <si>
    <t>Стил 3м</t>
  </si>
  <si>
    <t>Стил 2м</t>
  </si>
  <si>
    <t>Стил 1.5м</t>
  </si>
  <si>
    <t>Стил 1м</t>
  </si>
  <si>
    <t>Стил 4м</t>
  </si>
  <si>
    <t>Спансет 3м</t>
  </si>
  <si>
    <t>Спансет 2м черн.</t>
  </si>
  <si>
    <t>Спансет 2м зел</t>
  </si>
  <si>
    <t>Спансет 1.5м</t>
  </si>
  <si>
    <t>Цепь зел</t>
  </si>
  <si>
    <t>Цепь жел</t>
  </si>
  <si>
    <t>Чекель 3т</t>
  </si>
  <si>
    <t>Чекель 4т</t>
  </si>
  <si>
    <t>Тросс 1т (1м)</t>
  </si>
  <si>
    <t>Тросс 1т (2м)</t>
  </si>
  <si>
    <t>Тросс 1т (3м)</t>
  </si>
  <si>
    <t>Тросс 2т (1м)</t>
  </si>
  <si>
    <t>Тросс 2т (2м)</t>
  </si>
  <si>
    <t>Тросс 2т (3м)</t>
  </si>
  <si>
    <t>Тросс 2т (1.5)</t>
  </si>
  <si>
    <t>Тросс 2т (6м)</t>
  </si>
  <si>
    <t>ЛЕЕР</t>
  </si>
  <si>
    <t>Нога 0.5 без втулки</t>
  </si>
  <si>
    <t>Нога 0.5 со втулкой</t>
  </si>
  <si>
    <t>Нога 1м</t>
  </si>
  <si>
    <t>Нога 1.35 без втулки</t>
  </si>
  <si>
    <t>Нога 1.5 со втулкой</t>
  </si>
  <si>
    <t>Нога 1.5 без втулки</t>
  </si>
  <si>
    <t>Нога 2м</t>
  </si>
  <si>
    <t>Ригель 1м</t>
  </si>
  <si>
    <t>Ригель 2м</t>
  </si>
  <si>
    <t>Откос 2.25</t>
  </si>
  <si>
    <t>Откос 2.5</t>
  </si>
  <si>
    <t>Откос 2.8</t>
  </si>
  <si>
    <t>Диагональ 2.25</t>
  </si>
  <si>
    <t>Диагональ 2.8</t>
  </si>
  <si>
    <t>Треугольник</t>
  </si>
  <si>
    <t>Полуусиленный</t>
  </si>
  <si>
    <t>Усиленный 1м</t>
  </si>
  <si>
    <t>Усиленный 2м</t>
  </si>
  <si>
    <t>Партизаны</t>
  </si>
  <si>
    <t>Копыта длинные</t>
  </si>
  <si>
    <t>Копыта короткие</t>
  </si>
  <si>
    <t>Стакан</t>
  </si>
  <si>
    <t>кол-во 
всего</t>
  </si>
  <si>
    <t>вес, кг</t>
  </si>
  <si>
    <t>CEE&gt;CEE</t>
  </si>
  <si>
    <t>Кабель силовой CEE-&gt;CEE 50м</t>
  </si>
  <si>
    <t>4.cee50_ КГ_3x1.5_</t>
  </si>
  <si>
    <t>Кабель силовой CEE-&gt;CEE 30м</t>
  </si>
  <si>
    <t>4.cee30_ КГ_3x1.5_</t>
  </si>
  <si>
    <t>Кабель силовой CEE-&gt;CEE 20м</t>
  </si>
  <si>
    <t>4.cee20_ КГ_3x1.5_</t>
  </si>
  <si>
    <t>Кабель силовой CEE-&gt;CEE 15м</t>
  </si>
  <si>
    <t>4.cee15_ КГ_3x1.5_</t>
  </si>
  <si>
    <t>Кабель силовой CEE-&gt;CEE 10м</t>
  </si>
  <si>
    <t>4.cee10_ КГ_3x1.5_</t>
  </si>
  <si>
    <t>Кабель силовой CEE-&gt;CEE 5м</t>
  </si>
  <si>
    <t>4.cee5_ КГ_3x1.5_</t>
  </si>
  <si>
    <t>Кабель силовой CEE-&gt;TRUE1</t>
  </si>
  <si>
    <t>4.cee_true1_ КГ_3x1.5_</t>
  </si>
  <si>
    <t>Кабель силовой CEE-&gt;Powercon</t>
  </si>
  <si>
    <t>4.pw_pw_ КГ_3x1.5_</t>
  </si>
  <si>
    <t>Кабель силовой TRUE1-&gt;TRUE1</t>
  </si>
  <si>
    <t>4.true1_true1_ КГ_3x1.5_</t>
  </si>
  <si>
    <t>Кабель силовой Powercon-&gt;Powercon</t>
  </si>
  <si>
    <t>Мультикабель силовой Harting 5м</t>
  </si>
  <si>
    <t>4.harting_5m_КГ_18x1.5_</t>
  </si>
  <si>
    <t>Мультикабель силовой Harting 10м</t>
  </si>
  <si>
    <t>4.harting_10m_КГ_18x1.5_</t>
  </si>
  <si>
    <t>Мультикабель силовой Harting 15м</t>
  </si>
  <si>
    <t>4.harting_15m_КГ_18x1.5_</t>
  </si>
  <si>
    <t>Мультикабель силовой Harting 20м</t>
  </si>
  <si>
    <t>4.harting_20m_КГ_18x1.5_</t>
  </si>
  <si>
    <t>Мультикабель силовой Harting 25м</t>
  </si>
  <si>
    <t>4.harting_25m_КГ_18x1.5_</t>
  </si>
  <si>
    <t>Кабель силовой 5-ти жильный CEE 125A 50м</t>
  </si>
  <si>
    <t>4.cable_125a_50m_КГ_5x35_</t>
  </si>
  <si>
    <t>Кабель силовой 5-ти жильный CEE 125A 25м</t>
  </si>
  <si>
    <t>4.cable_125a_25m_КГ_5x35_</t>
  </si>
  <si>
    <t>Кабель силовой 5-ти жильный CEE 125A 20м</t>
  </si>
  <si>
    <t>4.cable_125a_20m_КГ_5x35_</t>
  </si>
  <si>
    <t>Кабель силовой 5-ти жильный CEE 125A 10м</t>
  </si>
  <si>
    <t>4.cable_125a_10m_КГ_5x35_</t>
  </si>
  <si>
    <t>Кабель силовой 5-ти жильный CEE 125A 5м</t>
  </si>
  <si>
    <t>4.cable_125a_5m_КГ_5x35_</t>
  </si>
  <si>
    <t>Кабель силовой 5-ти жильный CEE 63A 50м</t>
  </si>
  <si>
    <t>4.cable_63a_50m_КГ_5x16_</t>
  </si>
  <si>
    <t>Кабель силовой 5-ти жильный CEE 63A 25м</t>
  </si>
  <si>
    <t>4.cable_63a_25m_КГ_5x16_</t>
  </si>
  <si>
    <t>Кабель силовой 5-ти жильный CEE 63A 20м</t>
  </si>
  <si>
    <t>4.cable_63a_20m_КГ_5x16_</t>
  </si>
  <si>
    <t>Кабель силовой 5-ти жильный CEE 63A 15м</t>
  </si>
  <si>
    <t>4.cable_63a_15m_КГ_5x16_</t>
  </si>
  <si>
    <t>Кабель силовой 5-ти жильный CEE 63A 10м</t>
  </si>
  <si>
    <t>4.cable_63a_10m_КГ_5x16_</t>
  </si>
  <si>
    <t>Кабель силовой 5-ти жильный CEE 32A 50м</t>
  </si>
  <si>
    <t>4.cable_32a_50m_КГ_5x6_</t>
  </si>
  <si>
    <t>Кабель силовой 5-ти жильный CEE 32A 30м</t>
  </si>
  <si>
    <t>4.cable_32a_30m_КГ_5x6_</t>
  </si>
  <si>
    <t>Кабель силовой 5-ти жильный CEE 32A 20м</t>
  </si>
  <si>
    <t>4.cable_32a_20m_КГ_5x6_</t>
  </si>
  <si>
    <t>Кабель силовой 5-ти жильный CEE 32A 10м</t>
  </si>
  <si>
    <t>4.cable_32a_10m_КГ_5x6_</t>
  </si>
  <si>
    <t>Кабель силовой 5-ти жильный CEE 32A 5м</t>
  </si>
  <si>
    <t>4.cable_32a_5m_КГ_5x6_</t>
  </si>
  <si>
    <t>Кабель силовой 5-ти жильный клемпы -&gt; CEE 125A</t>
  </si>
  <si>
    <t>4.add_125a_КГ_5x35_</t>
  </si>
  <si>
    <t>Кабель силовой 5-ти жильный клемпы -&gt; CEE 63A</t>
  </si>
  <si>
    <t>4.add_63a_КГ_5x16_</t>
  </si>
  <si>
    <t>Распределительный блок  breakox harting</t>
  </si>
  <si>
    <t>4.breakbox_hart_</t>
  </si>
  <si>
    <t>Распределительный блок  32А СЕЕ</t>
  </si>
  <si>
    <t>4.breakbox_32_a</t>
  </si>
  <si>
    <t>Кабель силовой (штаны) CEE-&gt; х2 СEE</t>
  </si>
  <si>
    <t>4.cee_2cee_ КГ_3x1.5_</t>
  </si>
  <si>
    <t xml:space="preserve">Ввод 125А.  Выход : 63 А ,  6 -harting,  3Сее, 3 Schuko, Лебедочный контроллер </t>
  </si>
  <si>
    <t>4.p7.1</t>
  </si>
  <si>
    <t>4.p7.2</t>
  </si>
  <si>
    <t>Ввод 125А.  Выход : 63 А ,  6 -harting,  6Сее, 6 Schuko, 4 Сплитера DMX</t>
  </si>
  <si>
    <t>4.p7.3</t>
  </si>
  <si>
    <t>4.p7.4</t>
  </si>
  <si>
    <t>4.p7.5</t>
  </si>
  <si>
    <t>4.p7.6</t>
  </si>
  <si>
    <t xml:space="preserve">Ввод 125А.  Выход : 63 А ,  6 -harting,  3 Сее, 3 Schuko, </t>
  </si>
  <si>
    <t>4.p8.3</t>
  </si>
  <si>
    <t>Ввод 125А.  Выход : 3x63 А ,  3 -harting, 6 Cee</t>
  </si>
  <si>
    <t>4.p8.1</t>
  </si>
  <si>
    <t>Ввод 125А.  Выход : 63 А ,  6 -harting</t>
  </si>
  <si>
    <t>4.p8.2</t>
  </si>
  <si>
    <t>Ввод 125А . Выход: 63А , 8х32А (380) , 6 Сее</t>
  </si>
  <si>
    <t>4.p4.1</t>
  </si>
  <si>
    <t>4.p4.2</t>
  </si>
  <si>
    <t>4.p4.3</t>
  </si>
  <si>
    <t>4.p4.4</t>
  </si>
  <si>
    <t>4.p4.5</t>
  </si>
  <si>
    <t>4.p4.6</t>
  </si>
  <si>
    <t>4.p4.7</t>
  </si>
  <si>
    <t>4.p4.8</t>
  </si>
  <si>
    <t>4.p4.9</t>
  </si>
  <si>
    <t>4.p4.10</t>
  </si>
  <si>
    <t>4.p4.11</t>
  </si>
  <si>
    <t>4.p4.12</t>
  </si>
  <si>
    <t>Ввод 125А . Выход:2x63А(380) , 4х32А (380) , 16A(380), 6 Schuko</t>
  </si>
  <si>
    <t>4.p5.1</t>
  </si>
  <si>
    <t>Ввод 125А . Выход: 63А , 8х32А (380) , 10 Сее, 6 Schuko</t>
  </si>
  <si>
    <t>4.p6.1</t>
  </si>
  <si>
    <t>Ввод 125А . Выход: 63А , 8х32А (380) ,  3 Сее, 3 Schuko</t>
  </si>
  <si>
    <t>4.p6.2</t>
  </si>
  <si>
    <t xml:space="preserve">Ввод 125А.  Выход : 63 А (380), 32A(380),  6 -harting,  3Сее, 3 Schuko </t>
  </si>
  <si>
    <t>4.p1.1</t>
  </si>
  <si>
    <t>4.p1.2</t>
  </si>
  <si>
    <t>4.p1.3</t>
  </si>
  <si>
    <t>4.p1.4</t>
  </si>
  <si>
    <t>4.p1.5</t>
  </si>
  <si>
    <t>4.p1.6</t>
  </si>
  <si>
    <t xml:space="preserve">Indu-Electric 63 Выход: 3 -harting , 3Сее, 3 Schuko </t>
  </si>
  <si>
    <t>4.p2.1</t>
  </si>
  <si>
    <t>4.p2.2</t>
  </si>
  <si>
    <t>4.p2.3</t>
  </si>
  <si>
    <t>Indu-Electric 63 Выход : 18х Сее, 6х Schuko</t>
  </si>
  <si>
    <t>4.p3.1</t>
  </si>
  <si>
    <t>4.p3.2</t>
  </si>
  <si>
    <t>4.p3.3</t>
  </si>
  <si>
    <t>Красный 63 Выход : 6 -harting</t>
  </si>
  <si>
    <t>4.p9.1</t>
  </si>
  <si>
    <t xml:space="preserve">PowerLocK Ввод: PowerLock(400A) Выход: 3х 125А, 2х63А(380), 2х32(380), 6 Сее, 6 Schuko </t>
  </si>
  <si>
    <t>4.p10.1</t>
  </si>
  <si>
    <t>4.p10.2</t>
  </si>
  <si>
    <t>Диммер 24 ch.</t>
  </si>
  <si>
    <t>4.d4</t>
  </si>
  <si>
    <t>Диммер 12 ch.</t>
  </si>
  <si>
    <t>4.d1</t>
  </si>
  <si>
    <t>4.d2</t>
  </si>
  <si>
    <t>4.d3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</si>
</sst>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rgb="FF000000"/>
      <name val="Calibri"/>
      <family val="2"/>
    </font>
    <font>
      <sz val="11"/>
      <color theme="1"/>
      <name val="Calibri"/>
      <family val="2"/>
      <charset val="204"/>
    </font>
    <font>
      <sz val="12"/>
      <color theme="1"/>
      <name val="Calibri (Body)_x0000_"/>
    </font>
    <font>
      <sz val="11"/>
      <color rgb="FF000000"/>
      <name val="Calibri"/>
      <family val="2"/>
      <charset val="204"/>
    </font>
    <font>
      <i/>
      <sz val="10"/>
      <color rgb="FF000000"/>
      <name val="Calibri"/>
      <family val="2"/>
    </font>
    <font>
      <b/>
      <i/>
      <sz val="11"/>
      <color theme="7" tint="-0.249977111117893"/>
      <name val="Calibri"/>
      <family val="2"/>
    </font>
    <font>
      <b/>
      <i/>
      <sz val="11"/>
      <color theme="5" tint="0.59999389629810485"/>
      <name val="Calibri"/>
      <family val="2"/>
    </font>
    <font>
      <sz val="12"/>
      <color theme="1"/>
      <name val="Helvetica Neue"/>
      <family val="2"/>
    </font>
    <font>
      <sz val="12"/>
      <color theme="1"/>
      <name val="Helvetica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5F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A8BFD4"/>
      </left>
      <right style="thin">
        <color rgb="FFA8BFD4"/>
      </right>
      <top/>
      <bottom style="thin">
        <color rgb="FFA8BFD4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1" fillId="0" borderId="0"/>
  </cellStyleXfs>
  <cellXfs count="164">
    <xf numFmtId="0" fontId="0" fillId="0" borderId="0" xfId="0"/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/>
    <xf numFmtId="2" fontId="7" fillId="0" borderId="0" xfId="0" applyNumberFormat="1" applyFont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2" fontId="0" fillId="0" borderId="8" xfId="0" applyNumberFormat="1" applyBorder="1"/>
    <xf numFmtId="4" fontId="5" fillId="2" borderId="1" xfId="0" applyNumberFormat="1" applyFont="1" applyFill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8" xfId="0" applyNumberFormat="1" applyFont="1" applyBorder="1" applyAlignment="1">
      <alignment horizontal="center" vertical="center"/>
    </xf>
    <xf numFmtId="4" fontId="7" fillId="0" borderId="8" xfId="0" applyNumberFormat="1" applyFont="1" applyBorder="1" applyAlignment="1">
      <alignment horizontal="center" vertical="center"/>
    </xf>
    <xf numFmtId="4" fontId="0" fillId="0" borderId="8" xfId="0" applyNumberFormat="1" applyFont="1" applyFill="1" applyBorder="1" applyAlignment="1">
      <alignment horizontal="center" vertical="center"/>
    </xf>
    <xf numFmtId="4" fontId="0" fillId="0" borderId="8" xfId="3" applyNumberFormat="1" applyFont="1" applyFill="1" applyBorder="1" applyAlignment="1">
      <alignment horizontal="center" vertical="center"/>
    </xf>
    <xf numFmtId="4" fontId="16" fillId="0" borderId="8" xfId="0" applyNumberFormat="1" applyFont="1" applyFill="1" applyBorder="1" applyAlignment="1">
      <alignment horizontal="center" vertical="center"/>
    </xf>
    <xf numFmtId="4" fontId="17" fillId="0" borderId="8" xfId="0" applyNumberFormat="1" applyFont="1" applyBorder="1" applyAlignment="1">
      <alignment horizontal="center" vertical="center"/>
    </xf>
    <xf numFmtId="4" fontId="16" fillId="0" borderId="8" xfId="0" applyNumberFormat="1" applyFont="1" applyBorder="1" applyAlignment="1">
      <alignment horizontal="center" vertical="center"/>
    </xf>
    <xf numFmtId="4" fontId="18" fillId="0" borderId="8" xfId="2" applyNumberFormat="1" applyFont="1" applyFill="1" applyBorder="1" applyAlignment="1">
      <alignment horizontal="center" vertical="center" wrapText="1"/>
    </xf>
    <xf numFmtId="4" fontId="16" fillId="0" borderId="8" xfId="4" applyNumberFormat="1" applyFont="1" applyBorder="1" applyAlignment="1">
      <alignment horizontal="center" vertical="center"/>
    </xf>
    <xf numFmtId="4" fontId="18" fillId="10" borderId="8" xfId="2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4" fontId="0" fillId="9" borderId="8" xfId="4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9" fillId="11" borderId="11" xfId="2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15" fillId="8" borderId="11" xfId="2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 vertical="center"/>
    </xf>
    <xf numFmtId="17" fontId="0" fillId="9" borderId="13" xfId="0" applyNumberFormat="1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3" xfId="1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/>
    </xf>
    <xf numFmtId="0" fontId="0" fillId="9" borderId="13" xfId="0" applyFill="1" applyBorder="1"/>
    <xf numFmtId="164" fontId="0" fillId="9" borderId="13" xfId="0" applyNumberFormat="1" applyFill="1" applyBorder="1"/>
    <xf numFmtId="0" fontId="0" fillId="1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/>
    <xf numFmtId="4" fontId="7" fillId="0" borderId="8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5" fillId="9" borderId="1" xfId="4" applyFont="1" applyFill="1" applyBorder="1" applyAlignment="1">
      <alignment horizontal="center" vertical="center"/>
    </xf>
    <xf numFmtId="1" fontId="5" fillId="9" borderId="1" xfId="4" applyNumberFormat="1" applyFont="1" applyFill="1" applyBorder="1" applyAlignment="1">
      <alignment horizontal="center" vertical="center"/>
    </xf>
    <xf numFmtId="0" fontId="5" fillId="5" borderId="1" xfId="4" applyFont="1" applyFill="1" applyBorder="1" applyAlignment="1">
      <alignment horizontal="center" vertical="center"/>
    </xf>
    <xf numFmtId="0" fontId="25" fillId="10" borderId="1" xfId="5" applyNumberFormat="1" applyFont="1" applyFill="1" applyBorder="1" applyAlignment="1" applyProtection="1">
      <alignment horizontal="center" vertical="center" wrapText="1"/>
    </xf>
    <xf numFmtId="0" fontId="25" fillId="10" borderId="1" xfId="5" applyFont="1" applyFill="1" applyBorder="1" applyAlignment="1">
      <alignment horizontal="center" vertical="center" wrapText="1"/>
    </xf>
    <xf numFmtId="0" fontId="25" fillId="11" borderId="1" xfId="5" applyNumberFormat="1" applyFont="1" applyFill="1" applyBorder="1" applyAlignment="1" applyProtection="1">
      <alignment horizontal="center" vertical="center" wrapText="1"/>
    </xf>
    <xf numFmtId="0" fontId="25" fillId="6" borderId="1" xfId="5" applyNumberFormat="1" applyFont="1" applyFill="1" applyBorder="1" applyAlignment="1" applyProtection="1">
      <alignment horizontal="center" vertical="center" wrapText="1"/>
    </xf>
    <xf numFmtId="0" fontId="25" fillId="10" borderId="2" xfId="5" applyNumberFormat="1" applyFont="1" applyFill="1" applyBorder="1" applyAlignment="1" applyProtection="1">
      <alignment horizontal="center" vertical="center" wrapText="1"/>
    </xf>
    <xf numFmtId="0" fontId="25" fillId="8" borderId="1" xfId="5" applyNumberFormat="1" applyFont="1" applyFill="1" applyBorder="1" applyAlignment="1" applyProtection="1">
      <alignment horizontal="center" vertical="center" wrapText="1"/>
    </xf>
    <xf numFmtId="0" fontId="25" fillId="8" borderId="2" xfId="5" applyNumberFormat="1" applyFont="1" applyFill="1" applyBorder="1" applyAlignment="1" applyProtection="1">
      <alignment horizontal="center" vertical="center" wrapText="1"/>
    </xf>
    <xf numFmtId="0" fontId="25" fillId="11" borderId="2" xfId="5" applyNumberFormat="1" applyFont="1" applyFill="1" applyBorder="1" applyAlignment="1" applyProtection="1">
      <alignment horizontal="center" vertical="center" wrapText="1"/>
    </xf>
    <xf numFmtId="0" fontId="0" fillId="5" borderId="2" xfId="0" applyFill="1" applyBorder="1"/>
    <xf numFmtId="0" fontId="0" fillId="0" borderId="2" xfId="0" applyBorder="1"/>
    <xf numFmtId="2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2" fontId="0" fillId="0" borderId="1" xfId="0" applyNumberFormat="1" applyBorder="1"/>
    <xf numFmtId="0" fontId="0" fillId="0" borderId="0" xfId="0" applyBorder="1"/>
    <xf numFmtId="0" fontId="24" fillId="5" borderId="1" xfId="4" applyFont="1" applyFill="1" applyBorder="1" applyAlignment="1">
      <alignment horizontal="center" vertical="center"/>
    </xf>
    <xf numFmtId="0" fontId="7" fillId="5" borderId="1" xfId="4" applyFont="1" applyFill="1" applyBorder="1" applyAlignment="1">
      <alignment horizontal="center" vertical="center"/>
    </xf>
    <xf numFmtId="0" fontId="24" fillId="0" borderId="1" xfId="4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1" fillId="0" borderId="8" xfId="3" applyNumberFormat="1" applyFont="1" applyBorder="1" applyAlignment="1">
      <alignment horizontal="center" vertical="center"/>
    </xf>
    <xf numFmtId="4" fontId="1" fillId="9" borderId="8" xfId="4" applyNumberFormat="1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64" fontId="0" fillId="9" borderId="13" xfId="0" applyNumberForma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0" borderId="0" xfId="0" applyNumberFormat="1" applyAlignment="1"/>
    <xf numFmtId="2" fontId="12" fillId="6" borderId="0" xfId="0" applyNumberFormat="1" applyFont="1" applyFill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0" fillId="0" borderId="7" xfId="0" applyNumberFormat="1" applyBorder="1" applyAlignment="1"/>
    <xf numFmtId="2" fontId="17" fillId="5" borderId="1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 wrapText="1"/>
    </xf>
    <xf numFmtId="4" fontId="0" fillId="2" borderId="1" xfId="0" applyNumberFormat="1" applyFont="1" applyFill="1" applyBorder="1" applyAlignment="1">
      <alignment horizontal="center" vertical="center"/>
    </xf>
    <xf numFmtId="4" fontId="2" fillId="3" borderId="2" xfId="0" applyNumberFormat="1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/>
    </xf>
    <xf numFmtId="0" fontId="25" fillId="6" borderId="15" xfId="5" applyNumberFormat="1" applyFont="1" applyFill="1" applyBorder="1" applyAlignment="1" applyProtection="1">
      <alignment horizontal="center" vertical="center" wrapText="1"/>
    </xf>
    <xf numFmtId="0" fontId="25" fillId="6" borderId="16" xfId="5" applyNumberFormat="1" applyFont="1" applyFill="1" applyBorder="1" applyAlignment="1" applyProtection="1">
      <alignment horizontal="center" vertical="center" wrapText="1"/>
    </xf>
    <xf numFmtId="0" fontId="25" fillId="6" borderId="17" xfId="5" applyNumberFormat="1" applyFont="1" applyFill="1" applyBorder="1" applyAlignment="1" applyProtection="1">
      <alignment horizontal="center" vertical="center" wrapText="1"/>
    </xf>
    <xf numFmtId="2" fontId="0" fillId="5" borderId="10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</cellXfs>
  <cellStyles count="6">
    <cellStyle name="Normal 2" xfId="2" xr:uid="{00000000-0005-0000-0000-000000000000}"/>
    <cellStyle name="Normal 2 2" xfId="5" xr:uid="{00000000-0005-0000-0000-000001000000}"/>
    <cellStyle name="Гиперссылка" xfId="1" builtinId="8"/>
    <cellStyle name="Обычный" xfId="0" builtinId="0"/>
    <cellStyle name="Обычный 2" xfId="4" xr:uid="{00000000-0005-0000-0000-000004000000}"/>
    <cellStyle name="Обычный 3" xfId="3" xr:uid="{00000000-0005-0000-0000-000005000000}"/>
  </cellStyles>
  <dxfs count="29"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3"/>
  <sheetViews>
    <sheetView zoomScale="55" zoomScaleNormal="55" workbookViewId="0">
      <selection activeCell="G49" sqref="G49"/>
    </sheetView>
  </sheetViews>
  <sheetFormatPr defaultColWidth="11" defaultRowHeight="15.75"/>
  <cols>
    <col min="2" max="2" width="27.375" bestFit="1" customWidth="1"/>
    <col min="3" max="3" width="21.25" bestFit="1" customWidth="1"/>
    <col min="4" max="4" width="11.375" bestFit="1" customWidth="1"/>
    <col min="5" max="5" width="19" bestFit="1" customWidth="1"/>
    <col min="6" max="6" width="22.75" bestFit="1" customWidth="1"/>
    <col min="10" max="10" width="13.5" bestFit="1" customWidth="1"/>
    <col min="11" max="11" width="15.375" bestFit="1" customWidth="1"/>
    <col min="12" max="12" width="11.75" bestFit="1" customWidth="1"/>
    <col min="13" max="13" width="11" bestFit="1" customWidth="1"/>
    <col min="14" max="14" width="31.75" bestFit="1" customWidth="1"/>
  </cols>
  <sheetData>
    <row r="1" spans="1:14">
      <c r="A1" s="125" t="s">
        <v>0</v>
      </c>
      <c r="B1" s="125" t="s">
        <v>1</v>
      </c>
      <c r="C1" s="127" t="s">
        <v>2</v>
      </c>
      <c r="D1" s="122" t="s">
        <v>3</v>
      </c>
      <c r="E1" s="122" t="s">
        <v>4</v>
      </c>
      <c r="F1" s="122" t="s">
        <v>5</v>
      </c>
      <c r="G1" s="122" t="s">
        <v>6</v>
      </c>
      <c r="H1" s="122"/>
      <c r="I1" s="122"/>
      <c r="J1" s="122"/>
      <c r="K1" s="125" t="s">
        <v>7</v>
      </c>
      <c r="L1" s="125" t="s">
        <v>8</v>
      </c>
      <c r="M1" s="128" t="s">
        <v>9</v>
      </c>
      <c r="N1" s="124" t="s">
        <v>10</v>
      </c>
    </row>
    <row r="2" spans="1:14">
      <c r="A2" s="126"/>
      <c r="B2" s="126"/>
      <c r="C2" s="126"/>
      <c r="D2" s="123"/>
      <c r="E2" s="123"/>
      <c r="F2" s="123"/>
      <c r="G2" s="15" t="s">
        <v>11</v>
      </c>
      <c r="H2" s="15" t="s">
        <v>12</v>
      </c>
      <c r="I2" s="15" t="s">
        <v>13</v>
      </c>
      <c r="J2" s="15" t="s">
        <v>14</v>
      </c>
      <c r="K2" s="126"/>
      <c r="L2" s="126"/>
      <c r="M2" s="129"/>
      <c r="N2" s="124"/>
    </row>
    <row r="3" spans="1:14">
      <c r="A3" s="105">
        <v>1</v>
      </c>
      <c r="B3" s="106" t="s">
        <v>15</v>
      </c>
      <c r="C3" s="107">
        <v>64</v>
      </c>
      <c r="D3" s="107">
        <v>45.2</v>
      </c>
      <c r="E3" s="60">
        <v>77.5</v>
      </c>
      <c r="F3" s="108">
        <f t="shared" ref="F3:F34" si="0">G3*H3*I3/1000000/J3</f>
        <v>0.4002</v>
      </c>
      <c r="G3" s="107">
        <v>80</v>
      </c>
      <c r="H3" s="107">
        <v>115</v>
      </c>
      <c r="I3" s="107">
        <v>87</v>
      </c>
      <c r="J3" s="107">
        <v>2</v>
      </c>
      <c r="K3" s="106" t="s">
        <v>16</v>
      </c>
      <c r="L3" s="61" t="s">
        <v>17</v>
      </c>
      <c r="M3" s="113"/>
      <c r="N3" s="113"/>
    </row>
    <row r="4" spans="1:14">
      <c r="A4" s="105">
        <v>2</v>
      </c>
      <c r="B4" s="106" t="s">
        <v>18</v>
      </c>
      <c r="C4" s="107">
        <v>80</v>
      </c>
      <c r="D4" s="107">
        <v>39.200000000000003</v>
      </c>
      <c r="E4" s="60">
        <v>80</v>
      </c>
      <c r="F4" s="108">
        <f t="shared" si="0"/>
        <v>0.37134800000000001</v>
      </c>
      <c r="G4" s="107">
        <v>68</v>
      </c>
      <c r="H4" s="107">
        <v>127</v>
      </c>
      <c r="I4" s="107">
        <v>86</v>
      </c>
      <c r="J4" s="107">
        <v>2</v>
      </c>
      <c r="K4" s="106" t="s">
        <v>19</v>
      </c>
      <c r="L4" s="105" t="s">
        <v>20</v>
      </c>
      <c r="M4" s="113"/>
      <c r="N4" s="113"/>
    </row>
    <row r="5" spans="1:14">
      <c r="A5" s="105">
        <v>3</v>
      </c>
      <c r="B5" s="106" t="s">
        <v>21</v>
      </c>
      <c r="C5" s="107">
        <v>72</v>
      </c>
      <c r="D5" s="107">
        <v>22.2</v>
      </c>
      <c r="E5" s="60">
        <v>53.5</v>
      </c>
      <c r="F5" s="108">
        <f t="shared" si="0"/>
        <v>0.246558</v>
      </c>
      <c r="G5" s="107">
        <v>58</v>
      </c>
      <c r="H5" s="107">
        <v>109</v>
      </c>
      <c r="I5" s="107">
        <v>78</v>
      </c>
      <c r="J5" s="107">
        <v>2</v>
      </c>
      <c r="K5" s="106" t="s">
        <v>22</v>
      </c>
      <c r="L5" s="61" t="s">
        <v>23</v>
      </c>
      <c r="M5" s="113"/>
      <c r="N5" s="113"/>
    </row>
    <row r="6" spans="1:14">
      <c r="A6" s="105">
        <v>4</v>
      </c>
      <c r="B6" s="106" t="s">
        <v>24</v>
      </c>
      <c r="C6" s="107">
        <v>48</v>
      </c>
      <c r="D6" s="107">
        <v>14.1</v>
      </c>
      <c r="E6" s="60">
        <v>35.15</v>
      </c>
      <c r="F6" s="108">
        <f t="shared" si="0"/>
        <v>0.15523200000000001</v>
      </c>
      <c r="G6" s="107">
        <v>77</v>
      </c>
      <c r="H6" s="107">
        <v>112</v>
      </c>
      <c r="I6" s="107">
        <v>72</v>
      </c>
      <c r="J6" s="107">
        <v>4</v>
      </c>
      <c r="K6" s="106" t="s">
        <v>25</v>
      </c>
      <c r="L6" s="105" t="s">
        <v>26</v>
      </c>
      <c r="M6" s="113"/>
      <c r="N6" s="113"/>
    </row>
    <row r="7" spans="1:14">
      <c r="A7" s="105">
        <v>5</v>
      </c>
      <c r="B7" s="106" t="s">
        <v>27</v>
      </c>
      <c r="C7" s="107">
        <v>66</v>
      </c>
      <c r="D7" s="107">
        <v>32.65</v>
      </c>
      <c r="E7" s="60">
        <v>64</v>
      </c>
      <c r="F7" s="108">
        <f t="shared" si="0"/>
        <v>0.246558</v>
      </c>
      <c r="G7" s="107">
        <v>58</v>
      </c>
      <c r="H7" s="107">
        <v>109</v>
      </c>
      <c r="I7" s="107">
        <v>78</v>
      </c>
      <c r="J7" s="107">
        <v>2</v>
      </c>
      <c r="K7" s="106" t="s">
        <v>28</v>
      </c>
      <c r="L7" s="105" t="s">
        <v>29</v>
      </c>
      <c r="M7" s="113"/>
      <c r="N7" s="113"/>
    </row>
    <row r="8" spans="1:14">
      <c r="A8" s="105">
        <v>6</v>
      </c>
      <c r="B8" s="106" t="s">
        <v>30</v>
      </c>
      <c r="C8" s="107">
        <v>104</v>
      </c>
      <c r="D8" s="107">
        <v>7</v>
      </c>
      <c r="E8" s="60">
        <v>13.56</v>
      </c>
      <c r="F8" s="108">
        <f t="shared" si="0"/>
        <v>7.0630374999999995E-2</v>
      </c>
      <c r="G8" s="107">
        <v>78.5</v>
      </c>
      <c r="H8" s="107">
        <v>118</v>
      </c>
      <c r="I8" s="107">
        <v>61</v>
      </c>
      <c r="J8" s="107">
        <v>8</v>
      </c>
      <c r="K8" s="106" t="s">
        <v>31</v>
      </c>
      <c r="L8" s="105" t="s">
        <v>32</v>
      </c>
      <c r="M8" s="113"/>
      <c r="N8" s="113"/>
    </row>
    <row r="9" spans="1:14">
      <c r="A9" s="119">
        <v>7</v>
      </c>
      <c r="B9" s="121" t="s">
        <v>33</v>
      </c>
      <c r="C9" s="118">
        <v>129</v>
      </c>
      <c r="D9" s="118">
        <v>18.100000000000001</v>
      </c>
      <c r="E9" s="60">
        <v>42.5</v>
      </c>
      <c r="F9" s="108">
        <f t="shared" si="0"/>
        <v>0.22800000000000001</v>
      </c>
      <c r="G9" s="107">
        <v>60</v>
      </c>
      <c r="H9" s="107">
        <v>100</v>
      </c>
      <c r="I9" s="107">
        <v>76</v>
      </c>
      <c r="J9" s="107">
        <v>2</v>
      </c>
      <c r="K9" s="121" t="s">
        <v>34</v>
      </c>
      <c r="L9" s="119" t="s">
        <v>35</v>
      </c>
      <c r="M9" s="113"/>
      <c r="N9" s="113"/>
    </row>
    <row r="10" spans="1:14">
      <c r="A10" s="119"/>
      <c r="B10" s="121"/>
      <c r="C10" s="118"/>
      <c r="D10" s="118"/>
      <c r="E10" s="60">
        <v>36.5</v>
      </c>
      <c r="F10" s="108">
        <f t="shared" si="0"/>
        <v>0.2432</v>
      </c>
      <c r="G10" s="107">
        <v>100</v>
      </c>
      <c r="H10" s="107">
        <v>128</v>
      </c>
      <c r="I10" s="107">
        <v>76</v>
      </c>
      <c r="J10" s="107">
        <v>4</v>
      </c>
      <c r="K10" s="121"/>
      <c r="L10" s="119"/>
      <c r="M10" s="113"/>
      <c r="N10" s="113"/>
    </row>
    <row r="11" spans="1:14">
      <c r="A11" s="105">
        <v>8</v>
      </c>
      <c r="B11" s="106" t="s">
        <v>36</v>
      </c>
      <c r="C11" s="107">
        <v>72</v>
      </c>
      <c r="D11" s="107">
        <v>33.75</v>
      </c>
      <c r="E11" s="60">
        <v>62.55</v>
      </c>
      <c r="F11" s="108">
        <f t="shared" si="0"/>
        <v>0.33929999999999999</v>
      </c>
      <c r="G11" s="107">
        <v>78</v>
      </c>
      <c r="H11" s="107">
        <v>100</v>
      </c>
      <c r="I11" s="107">
        <v>87</v>
      </c>
      <c r="J11" s="107">
        <v>2</v>
      </c>
      <c r="K11" s="106" t="s">
        <v>37</v>
      </c>
      <c r="L11" s="105" t="s">
        <v>38</v>
      </c>
      <c r="M11" s="113"/>
      <c r="N11" s="113"/>
    </row>
    <row r="12" spans="1:14">
      <c r="A12" s="105">
        <v>9</v>
      </c>
      <c r="B12" s="106" t="s">
        <v>39</v>
      </c>
      <c r="C12" s="107">
        <v>48</v>
      </c>
      <c r="D12" s="107">
        <v>19</v>
      </c>
      <c r="E12" s="60">
        <v>39.5</v>
      </c>
      <c r="F12" s="108">
        <f t="shared" si="0"/>
        <v>0.15523200000000001</v>
      </c>
      <c r="G12" s="107">
        <v>77</v>
      </c>
      <c r="H12" s="107">
        <v>112</v>
      </c>
      <c r="I12" s="107">
        <v>72</v>
      </c>
      <c r="J12" s="107">
        <v>4</v>
      </c>
      <c r="K12" s="106" t="s">
        <v>40</v>
      </c>
      <c r="L12" s="105" t="s">
        <v>41</v>
      </c>
      <c r="M12" s="113">
        <v>1</v>
      </c>
      <c r="N12" s="113"/>
    </row>
    <row r="13" spans="1:14">
      <c r="A13" s="105">
        <v>10</v>
      </c>
      <c r="B13" s="106" t="s">
        <v>42</v>
      </c>
      <c r="C13" s="107">
        <v>48</v>
      </c>
      <c r="D13" s="107">
        <v>19.55</v>
      </c>
      <c r="E13" s="60">
        <v>38.799999999999997</v>
      </c>
      <c r="F13" s="108">
        <f t="shared" si="0"/>
        <v>0.15523200000000001</v>
      </c>
      <c r="G13" s="107">
        <v>77</v>
      </c>
      <c r="H13" s="107">
        <v>112</v>
      </c>
      <c r="I13" s="107">
        <v>72</v>
      </c>
      <c r="J13" s="107">
        <v>4</v>
      </c>
      <c r="K13" s="106" t="s">
        <v>43</v>
      </c>
      <c r="L13" s="105" t="s">
        <v>26</v>
      </c>
      <c r="M13" s="113"/>
      <c r="N13" s="113"/>
    </row>
    <row r="14" spans="1:14">
      <c r="A14" s="105">
        <v>11</v>
      </c>
      <c r="B14" s="106" t="s">
        <v>44</v>
      </c>
      <c r="C14" s="107">
        <v>24</v>
      </c>
      <c r="D14" s="107"/>
      <c r="E14" s="60" t="e">
        <v>#DIV/0!</v>
      </c>
      <c r="F14" s="108" t="e">
        <f t="shared" si="0"/>
        <v>#DIV/0!</v>
      </c>
      <c r="G14" s="107"/>
      <c r="H14" s="107"/>
      <c r="I14" s="107"/>
      <c r="J14" s="107"/>
      <c r="K14" s="106" t="s">
        <v>45</v>
      </c>
      <c r="L14" s="105" t="s">
        <v>46</v>
      </c>
      <c r="M14" s="113"/>
      <c r="N14" s="113"/>
    </row>
    <row r="15" spans="1:14">
      <c r="A15" s="105">
        <v>12</v>
      </c>
      <c r="B15" s="106" t="s">
        <v>47</v>
      </c>
      <c r="C15" s="107">
        <v>12</v>
      </c>
      <c r="D15" s="107">
        <v>43</v>
      </c>
      <c r="E15" s="60">
        <v>107.8</v>
      </c>
      <c r="F15" s="108">
        <f t="shared" si="0"/>
        <v>0.42667624999999998</v>
      </c>
      <c r="G15" s="107">
        <v>77.5</v>
      </c>
      <c r="H15" s="107">
        <v>71.5</v>
      </c>
      <c r="I15" s="107">
        <v>77</v>
      </c>
      <c r="J15" s="107">
        <v>1</v>
      </c>
      <c r="K15" s="106" t="s">
        <v>48</v>
      </c>
      <c r="L15" s="105" t="s">
        <v>49</v>
      </c>
      <c r="M15" s="113"/>
      <c r="N15" s="113"/>
    </row>
    <row r="16" spans="1:14">
      <c r="A16" s="105">
        <v>13</v>
      </c>
      <c r="B16" s="106" t="s">
        <v>50</v>
      </c>
      <c r="C16" s="107">
        <v>24</v>
      </c>
      <c r="D16" s="107">
        <v>51</v>
      </c>
      <c r="E16" s="60">
        <v>110.1</v>
      </c>
      <c r="F16" s="108">
        <f t="shared" si="0"/>
        <v>0.52525200000000005</v>
      </c>
      <c r="G16" s="107">
        <v>78</v>
      </c>
      <c r="H16" s="107">
        <v>74</v>
      </c>
      <c r="I16" s="107">
        <v>91</v>
      </c>
      <c r="J16" s="107">
        <v>1</v>
      </c>
      <c r="K16" s="106" t="s">
        <v>51</v>
      </c>
      <c r="L16" s="105" t="s">
        <v>46</v>
      </c>
      <c r="M16" s="113"/>
      <c r="N16" s="113"/>
    </row>
    <row r="17" spans="1:14">
      <c r="A17" s="105">
        <v>14</v>
      </c>
      <c r="B17" s="106" t="s">
        <v>52</v>
      </c>
      <c r="C17" s="107">
        <v>30</v>
      </c>
      <c r="D17" s="107">
        <v>32</v>
      </c>
      <c r="E17" s="60">
        <v>61.3</v>
      </c>
      <c r="F17" s="108">
        <f t="shared" si="0"/>
        <v>0.24428775</v>
      </c>
      <c r="G17" s="107">
        <v>57</v>
      </c>
      <c r="H17" s="107">
        <v>108.5</v>
      </c>
      <c r="I17" s="107">
        <v>79</v>
      </c>
      <c r="J17" s="107">
        <v>2</v>
      </c>
      <c r="K17" s="106" t="s">
        <v>53</v>
      </c>
      <c r="L17" s="105" t="s">
        <v>54</v>
      </c>
      <c r="M17" s="113"/>
      <c r="N17" s="113"/>
    </row>
    <row r="18" spans="1:14">
      <c r="A18" s="105">
        <v>15</v>
      </c>
      <c r="B18" s="106" t="s">
        <v>55</v>
      </c>
      <c r="C18" s="107">
        <v>20</v>
      </c>
      <c r="D18" s="107">
        <v>27.54</v>
      </c>
      <c r="E18" s="60">
        <v>62.4</v>
      </c>
      <c r="F18" s="108">
        <f t="shared" si="0"/>
        <v>0.26565</v>
      </c>
      <c r="G18" s="107">
        <v>57.5</v>
      </c>
      <c r="H18" s="107">
        <v>55</v>
      </c>
      <c r="I18" s="107">
        <v>84</v>
      </c>
      <c r="J18" s="107">
        <v>1</v>
      </c>
      <c r="K18" s="106" t="s">
        <v>56</v>
      </c>
      <c r="L18" s="105" t="s">
        <v>57</v>
      </c>
      <c r="M18" s="113"/>
      <c r="N18" s="113"/>
    </row>
    <row r="19" spans="1:14">
      <c r="A19" s="105">
        <v>16</v>
      </c>
      <c r="B19" s="106" t="s">
        <v>58</v>
      </c>
      <c r="C19" s="107">
        <v>18</v>
      </c>
      <c r="D19" s="107">
        <v>37.450000000000003</v>
      </c>
      <c r="E19" s="60">
        <v>73.3</v>
      </c>
      <c r="F19" s="108">
        <f t="shared" si="0"/>
        <v>0.294234</v>
      </c>
      <c r="G19" s="107">
        <v>57</v>
      </c>
      <c r="H19" s="107">
        <v>58</v>
      </c>
      <c r="I19" s="107">
        <v>89</v>
      </c>
      <c r="J19" s="107">
        <v>1</v>
      </c>
      <c r="K19" s="106" t="s">
        <v>59</v>
      </c>
      <c r="L19" s="105" t="s">
        <v>60</v>
      </c>
      <c r="M19" s="113"/>
      <c r="N19" s="113"/>
    </row>
    <row r="20" spans="1:14">
      <c r="A20" s="105">
        <v>17</v>
      </c>
      <c r="B20" s="106" t="s">
        <v>61</v>
      </c>
      <c r="C20" s="107">
        <v>6</v>
      </c>
      <c r="D20" s="107">
        <v>52</v>
      </c>
      <c r="E20" s="60">
        <v>119.8</v>
      </c>
      <c r="F20" s="108">
        <f t="shared" si="0"/>
        <v>0.53871999999999998</v>
      </c>
      <c r="G20" s="107">
        <v>74</v>
      </c>
      <c r="H20" s="107">
        <v>80</v>
      </c>
      <c r="I20" s="107">
        <v>91</v>
      </c>
      <c r="J20" s="107">
        <v>1</v>
      </c>
      <c r="K20" s="106" t="s">
        <v>62</v>
      </c>
      <c r="L20" s="105" t="s">
        <v>63</v>
      </c>
      <c r="M20" s="113"/>
      <c r="N20" s="113"/>
    </row>
    <row r="21" spans="1:14">
      <c r="A21" s="105">
        <v>18</v>
      </c>
      <c r="B21" s="106" t="s">
        <v>64</v>
      </c>
      <c r="C21" s="107">
        <v>32</v>
      </c>
      <c r="D21" s="107">
        <v>49.2</v>
      </c>
      <c r="E21" s="60">
        <v>109</v>
      </c>
      <c r="F21" s="108">
        <f t="shared" si="0"/>
        <v>0.48564000000000002</v>
      </c>
      <c r="G21" s="107">
        <v>76</v>
      </c>
      <c r="H21" s="107">
        <v>71</v>
      </c>
      <c r="I21" s="107">
        <v>90</v>
      </c>
      <c r="J21" s="107">
        <v>1</v>
      </c>
      <c r="K21" s="106" t="s">
        <v>65</v>
      </c>
      <c r="L21" s="105" t="s">
        <v>66</v>
      </c>
      <c r="M21" s="113"/>
      <c r="N21" s="113"/>
    </row>
    <row r="22" spans="1:14">
      <c r="A22" s="105">
        <v>19</v>
      </c>
      <c r="B22" s="106" t="s">
        <v>67</v>
      </c>
      <c r="C22" s="107">
        <v>60</v>
      </c>
      <c r="D22" s="107">
        <v>26.6</v>
      </c>
      <c r="E22" s="60">
        <v>51.5</v>
      </c>
      <c r="F22" s="108">
        <f t="shared" si="0"/>
        <v>0.24299999999999999</v>
      </c>
      <c r="G22" s="107">
        <v>60</v>
      </c>
      <c r="H22" s="107">
        <v>100</v>
      </c>
      <c r="I22" s="107">
        <v>81</v>
      </c>
      <c r="J22" s="107">
        <v>2</v>
      </c>
      <c r="K22" s="106" t="s">
        <v>68</v>
      </c>
      <c r="L22" s="105" t="s">
        <v>69</v>
      </c>
      <c r="M22" s="113"/>
      <c r="N22" s="113"/>
    </row>
    <row r="23" spans="1:14">
      <c r="A23" s="105">
        <v>20</v>
      </c>
      <c r="B23" s="106" t="s">
        <v>70</v>
      </c>
      <c r="C23" s="107">
        <v>62</v>
      </c>
      <c r="D23" s="107">
        <v>4.5</v>
      </c>
      <c r="E23" s="60">
        <v>10.38</v>
      </c>
      <c r="F23" s="108">
        <f t="shared" si="0"/>
        <v>3.7435499999999997E-2</v>
      </c>
      <c r="G23" s="107">
        <v>54</v>
      </c>
      <c r="H23" s="107">
        <v>118</v>
      </c>
      <c r="I23" s="107">
        <v>47</v>
      </c>
      <c r="J23" s="107">
        <v>8</v>
      </c>
      <c r="K23" s="106" t="s">
        <v>71</v>
      </c>
      <c r="L23" s="62" t="s">
        <v>72</v>
      </c>
      <c r="M23" s="113"/>
      <c r="N23" s="113"/>
    </row>
    <row r="24" spans="1:14">
      <c r="A24" s="105">
        <v>21</v>
      </c>
      <c r="B24" s="106" t="s">
        <v>73</v>
      </c>
      <c r="C24" s="107">
        <v>100</v>
      </c>
      <c r="D24" s="107">
        <v>15</v>
      </c>
      <c r="E24" s="60">
        <v>29.5</v>
      </c>
      <c r="F24" s="108">
        <f t="shared" si="0"/>
        <v>7.9012499999999999E-2</v>
      </c>
      <c r="G24" s="107">
        <v>49</v>
      </c>
      <c r="H24" s="107">
        <v>64.5</v>
      </c>
      <c r="I24" s="107">
        <v>50</v>
      </c>
      <c r="J24" s="107">
        <v>2</v>
      </c>
      <c r="K24" s="106" t="s">
        <v>74</v>
      </c>
      <c r="L24" s="105" t="s">
        <v>75</v>
      </c>
      <c r="M24" s="113"/>
      <c r="N24" s="113"/>
    </row>
    <row r="25" spans="1:14">
      <c r="A25" s="105">
        <v>22</v>
      </c>
      <c r="B25" s="106" t="s">
        <v>76</v>
      </c>
      <c r="C25" s="107">
        <v>60</v>
      </c>
      <c r="D25" s="107">
        <v>25</v>
      </c>
      <c r="E25" s="60">
        <v>50.5</v>
      </c>
      <c r="F25" s="108">
        <f t="shared" si="0"/>
        <v>0.255075</v>
      </c>
      <c r="G25" s="107">
        <v>57</v>
      </c>
      <c r="H25" s="107">
        <v>100</v>
      </c>
      <c r="I25" s="107">
        <v>89.5</v>
      </c>
      <c r="J25" s="107">
        <v>2</v>
      </c>
      <c r="K25" s="106" t="s">
        <v>77</v>
      </c>
      <c r="L25" s="105" t="s">
        <v>69</v>
      </c>
      <c r="M25" s="113"/>
      <c r="N25" s="113"/>
    </row>
    <row r="26" spans="1:14">
      <c r="A26" s="105">
        <v>23</v>
      </c>
      <c r="B26" s="106" t="s">
        <v>78</v>
      </c>
      <c r="C26" s="107">
        <v>2</v>
      </c>
      <c r="D26" s="107">
        <v>45</v>
      </c>
      <c r="E26" s="60">
        <v>83</v>
      </c>
      <c r="F26" s="108">
        <f t="shared" si="0"/>
        <v>0.37367400000000001</v>
      </c>
      <c r="G26" s="107">
        <v>49</v>
      </c>
      <c r="H26" s="107">
        <v>123</v>
      </c>
      <c r="I26" s="107">
        <v>62</v>
      </c>
      <c r="J26" s="107">
        <v>1</v>
      </c>
      <c r="K26" s="106" t="s">
        <v>79</v>
      </c>
      <c r="L26" s="105" t="s">
        <v>80</v>
      </c>
      <c r="M26" s="113"/>
      <c r="N26" s="113"/>
    </row>
    <row r="27" spans="1:14">
      <c r="A27" s="105">
        <v>24</v>
      </c>
      <c r="B27" s="106" t="s">
        <v>81</v>
      </c>
      <c r="C27" s="107">
        <v>140</v>
      </c>
      <c r="D27" s="107">
        <v>17.600000000000001</v>
      </c>
      <c r="E27" s="60">
        <v>37.4</v>
      </c>
      <c r="F27" s="108">
        <f t="shared" si="0"/>
        <v>0.169845</v>
      </c>
      <c r="G27" s="107">
        <v>65</v>
      </c>
      <c r="H27" s="107">
        <v>78</v>
      </c>
      <c r="I27" s="107">
        <v>67</v>
      </c>
      <c r="J27" s="107">
        <v>2</v>
      </c>
      <c r="K27" s="106" t="s">
        <v>82</v>
      </c>
      <c r="L27" s="105" t="s">
        <v>83</v>
      </c>
      <c r="M27" s="113"/>
      <c r="N27" s="113"/>
    </row>
    <row r="28" spans="1:14">
      <c r="A28" s="105">
        <v>25</v>
      </c>
      <c r="B28" s="106" t="s">
        <v>84</v>
      </c>
      <c r="C28" s="107">
        <v>51</v>
      </c>
      <c r="D28" s="107">
        <v>7.36</v>
      </c>
      <c r="E28" s="60">
        <v>11.67</v>
      </c>
      <c r="F28" s="108">
        <f t="shared" si="0"/>
        <v>4.165E-2</v>
      </c>
      <c r="G28" s="107">
        <v>51</v>
      </c>
      <c r="H28" s="107">
        <v>70</v>
      </c>
      <c r="I28" s="107">
        <v>70</v>
      </c>
      <c r="J28" s="107">
        <v>6</v>
      </c>
      <c r="K28" s="106" t="s">
        <v>85</v>
      </c>
      <c r="L28" s="105" t="s">
        <v>86</v>
      </c>
      <c r="M28" s="113"/>
      <c r="N28" s="113"/>
    </row>
    <row r="29" spans="1:14">
      <c r="A29" s="105">
        <v>26</v>
      </c>
      <c r="B29" s="106" t="s">
        <v>87</v>
      </c>
      <c r="C29" s="107">
        <v>42</v>
      </c>
      <c r="D29" s="107">
        <v>8</v>
      </c>
      <c r="E29" s="60">
        <v>16.670000000000002</v>
      </c>
      <c r="F29" s="108">
        <f t="shared" si="0"/>
        <v>8.7780000000000011E-2</v>
      </c>
      <c r="G29" s="107">
        <v>72</v>
      </c>
      <c r="H29" s="107">
        <v>133</v>
      </c>
      <c r="I29" s="107">
        <v>55</v>
      </c>
      <c r="J29" s="107">
        <v>6</v>
      </c>
      <c r="K29" s="106" t="s">
        <v>88</v>
      </c>
      <c r="L29" s="105" t="s">
        <v>89</v>
      </c>
      <c r="M29" s="113"/>
      <c r="N29" s="113"/>
    </row>
    <row r="30" spans="1:14">
      <c r="A30" s="105">
        <v>27</v>
      </c>
      <c r="B30" s="106" t="s">
        <v>90</v>
      </c>
      <c r="C30" s="107">
        <v>1</v>
      </c>
      <c r="D30" s="107">
        <v>38</v>
      </c>
      <c r="E30" s="60">
        <v>76</v>
      </c>
      <c r="F30" s="108">
        <f t="shared" si="0"/>
        <v>0.37367400000000001</v>
      </c>
      <c r="G30" s="107">
        <v>49</v>
      </c>
      <c r="H30" s="107">
        <v>123</v>
      </c>
      <c r="I30" s="107">
        <v>62</v>
      </c>
      <c r="J30" s="107">
        <v>1</v>
      </c>
      <c r="K30" s="106" t="s">
        <v>91</v>
      </c>
      <c r="L30" s="105" t="s">
        <v>92</v>
      </c>
      <c r="M30" s="113"/>
      <c r="N30" s="113"/>
    </row>
    <row r="31" spans="1:14">
      <c r="A31" s="105">
        <v>28</v>
      </c>
      <c r="B31" s="106" t="s">
        <v>93</v>
      </c>
      <c r="C31" s="107">
        <v>4</v>
      </c>
      <c r="D31" s="107">
        <v>85</v>
      </c>
      <c r="E31" s="60">
        <v>158</v>
      </c>
      <c r="F31" s="108">
        <f t="shared" si="0"/>
        <v>0.87695999999999996</v>
      </c>
      <c r="G31" s="107">
        <v>58</v>
      </c>
      <c r="H31" s="107">
        <v>168</v>
      </c>
      <c r="I31" s="107">
        <v>90</v>
      </c>
      <c r="J31" s="107">
        <v>1</v>
      </c>
      <c r="K31" s="106" t="s">
        <v>94</v>
      </c>
      <c r="L31" s="105" t="s">
        <v>95</v>
      </c>
      <c r="M31" s="113"/>
      <c r="N31" s="113"/>
    </row>
    <row r="32" spans="1:14">
      <c r="A32" s="105">
        <v>29</v>
      </c>
      <c r="B32" s="106" t="s">
        <v>96</v>
      </c>
      <c r="C32" s="107">
        <v>2</v>
      </c>
      <c r="D32" s="107">
        <v>60</v>
      </c>
      <c r="E32" s="60">
        <v>110.5</v>
      </c>
      <c r="F32" s="108">
        <f t="shared" si="0"/>
        <v>0.53796200000000005</v>
      </c>
      <c r="G32" s="107">
        <v>48.5</v>
      </c>
      <c r="H32" s="107">
        <v>118</v>
      </c>
      <c r="I32" s="107">
        <v>94</v>
      </c>
      <c r="J32" s="107">
        <v>1</v>
      </c>
      <c r="K32" s="106" t="s">
        <v>97</v>
      </c>
      <c r="L32" s="105" t="s">
        <v>80</v>
      </c>
      <c r="M32" s="113"/>
      <c r="N32" s="113"/>
    </row>
    <row r="33" spans="1:14">
      <c r="A33" s="105">
        <v>30</v>
      </c>
      <c r="B33" s="106" t="s">
        <v>98</v>
      </c>
      <c r="C33" s="107">
        <v>8</v>
      </c>
      <c r="D33" s="107">
        <v>52</v>
      </c>
      <c r="E33" s="60">
        <v>79.5</v>
      </c>
      <c r="F33" s="108">
        <f t="shared" si="0"/>
        <v>0.42336000000000001</v>
      </c>
      <c r="G33" s="107">
        <v>54</v>
      </c>
      <c r="H33" s="107">
        <v>112</v>
      </c>
      <c r="I33" s="107">
        <v>70</v>
      </c>
      <c r="J33" s="107">
        <v>1</v>
      </c>
      <c r="K33" s="106" t="s">
        <v>99</v>
      </c>
      <c r="L33" s="105" t="s">
        <v>100</v>
      </c>
      <c r="M33" s="113"/>
      <c r="N33" s="113"/>
    </row>
    <row r="34" spans="1:14">
      <c r="A34" s="105">
        <v>31</v>
      </c>
      <c r="B34" s="106" t="s">
        <v>101</v>
      </c>
      <c r="C34" s="107">
        <v>30</v>
      </c>
      <c r="D34" s="107">
        <v>18.2</v>
      </c>
      <c r="E34" s="60">
        <v>29.4</v>
      </c>
      <c r="F34" s="108">
        <f t="shared" si="0"/>
        <v>0.108262</v>
      </c>
      <c r="G34" s="107">
        <v>74</v>
      </c>
      <c r="H34" s="107">
        <v>95</v>
      </c>
      <c r="I34" s="107">
        <v>77</v>
      </c>
      <c r="J34" s="107">
        <v>5</v>
      </c>
      <c r="K34" s="106" t="s">
        <v>102</v>
      </c>
      <c r="L34" s="105" t="s">
        <v>54</v>
      </c>
      <c r="M34" s="113"/>
      <c r="N34" s="113"/>
    </row>
    <row r="35" spans="1:14">
      <c r="A35" s="119">
        <v>32</v>
      </c>
      <c r="B35" s="121" t="s">
        <v>103</v>
      </c>
      <c r="C35" s="118">
        <v>250</v>
      </c>
      <c r="D35" s="118">
        <v>6</v>
      </c>
      <c r="E35" s="60">
        <v>9.31</v>
      </c>
      <c r="F35" s="108">
        <f t="shared" ref="F35:F66" si="1">G35*H35*I35/1000000/J35</f>
        <v>2.8782000000000002E-2</v>
      </c>
      <c r="G35" s="107">
        <v>30</v>
      </c>
      <c r="H35" s="107">
        <v>82</v>
      </c>
      <c r="I35" s="107">
        <v>117</v>
      </c>
      <c r="J35" s="107">
        <v>10</v>
      </c>
      <c r="K35" s="121" t="s">
        <v>104</v>
      </c>
      <c r="L35" s="119" t="s">
        <v>105</v>
      </c>
      <c r="M35" s="113"/>
      <c r="N35" s="113"/>
    </row>
    <row r="36" spans="1:14">
      <c r="A36" s="119"/>
      <c r="B36" s="121"/>
      <c r="C36" s="118"/>
      <c r="D36" s="118"/>
      <c r="E36" s="60">
        <v>9.5</v>
      </c>
      <c r="F36" s="108">
        <f t="shared" si="1"/>
        <v>3.8234699999999996E-2</v>
      </c>
      <c r="G36" s="107">
        <v>59.5</v>
      </c>
      <c r="H36" s="107">
        <v>119</v>
      </c>
      <c r="I36" s="107">
        <v>54</v>
      </c>
      <c r="J36" s="107">
        <v>10</v>
      </c>
      <c r="K36" s="121"/>
      <c r="L36" s="119"/>
      <c r="M36" s="113"/>
      <c r="N36" s="113"/>
    </row>
    <row r="37" spans="1:14">
      <c r="A37" s="119"/>
      <c r="B37" s="121"/>
      <c r="C37" s="118"/>
      <c r="D37" s="118"/>
      <c r="E37" s="60">
        <v>8.4</v>
      </c>
      <c r="F37" s="108">
        <f t="shared" si="1"/>
        <v>2.7750799999999999E-2</v>
      </c>
      <c r="G37" s="107">
        <v>68</v>
      </c>
      <c r="H37" s="107">
        <v>106</v>
      </c>
      <c r="I37" s="107">
        <v>77</v>
      </c>
      <c r="J37" s="107">
        <v>20</v>
      </c>
      <c r="K37" s="121"/>
      <c r="L37" s="119"/>
      <c r="M37" s="113"/>
      <c r="N37" s="113"/>
    </row>
    <row r="38" spans="1:14">
      <c r="A38" s="105">
        <v>33</v>
      </c>
      <c r="B38" s="106" t="s">
        <v>106</v>
      </c>
      <c r="C38" s="107">
        <v>64</v>
      </c>
      <c r="D38" s="107">
        <v>2.89</v>
      </c>
      <c r="E38" s="60">
        <v>6.65</v>
      </c>
      <c r="F38" s="108">
        <f t="shared" si="1"/>
        <v>2.775E-2</v>
      </c>
      <c r="G38" s="107">
        <v>60</v>
      </c>
      <c r="H38" s="107">
        <v>74</v>
      </c>
      <c r="I38" s="107">
        <v>50</v>
      </c>
      <c r="J38" s="107">
        <v>8</v>
      </c>
      <c r="K38" s="106" t="s">
        <v>107</v>
      </c>
      <c r="L38" s="105" t="s">
        <v>17</v>
      </c>
      <c r="M38" s="113">
        <v>13</v>
      </c>
      <c r="N38" s="113"/>
    </row>
    <row r="39" spans="1:14">
      <c r="A39" s="105">
        <v>34</v>
      </c>
      <c r="B39" s="106" t="s">
        <v>108</v>
      </c>
      <c r="C39" s="107">
        <v>20</v>
      </c>
      <c r="D39" s="107">
        <v>11.6</v>
      </c>
      <c r="E39" s="60">
        <v>18.399999999999999</v>
      </c>
      <c r="F39" s="108">
        <f t="shared" si="1"/>
        <v>4.8511125000000002E-2</v>
      </c>
      <c r="G39" s="107">
        <v>46.5</v>
      </c>
      <c r="H39" s="107">
        <v>97.5</v>
      </c>
      <c r="I39" s="107">
        <v>53.5</v>
      </c>
      <c r="J39" s="107">
        <v>5</v>
      </c>
      <c r="K39" s="106" t="s">
        <v>109</v>
      </c>
      <c r="L39" s="105" t="s">
        <v>57</v>
      </c>
      <c r="M39" s="113"/>
      <c r="N39" s="113"/>
    </row>
    <row r="40" spans="1:14">
      <c r="A40" s="105">
        <v>35</v>
      </c>
      <c r="B40" s="106" t="s">
        <v>110</v>
      </c>
      <c r="C40" s="107">
        <v>110</v>
      </c>
      <c r="D40" s="107">
        <v>4.3499999999999996</v>
      </c>
      <c r="E40" s="60">
        <v>7.85</v>
      </c>
      <c r="F40" s="108">
        <f t="shared" si="1"/>
        <v>3.2843999999999998E-2</v>
      </c>
      <c r="G40" s="107">
        <v>42</v>
      </c>
      <c r="H40" s="107">
        <v>68</v>
      </c>
      <c r="I40" s="107">
        <v>92</v>
      </c>
      <c r="J40" s="107">
        <v>8</v>
      </c>
      <c r="K40" s="106" t="s">
        <v>111</v>
      </c>
      <c r="L40" s="105" t="s">
        <v>112</v>
      </c>
      <c r="M40" s="113"/>
      <c r="N40" s="113"/>
    </row>
    <row r="41" spans="1:14">
      <c r="A41" s="105">
        <v>36</v>
      </c>
      <c r="B41" s="106" t="s">
        <v>113</v>
      </c>
      <c r="C41" s="107">
        <v>38</v>
      </c>
      <c r="D41" s="107">
        <v>7.5</v>
      </c>
      <c r="E41" s="60">
        <v>7.5</v>
      </c>
      <c r="F41" s="108">
        <f t="shared" si="1"/>
        <v>1.6021199999999999E-2</v>
      </c>
      <c r="G41" s="107">
        <v>12</v>
      </c>
      <c r="H41" s="107">
        <v>102.7</v>
      </c>
      <c r="I41" s="107">
        <v>13</v>
      </c>
      <c r="J41" s="107">
        <v>1</v>
      </c>
      <c r="K41" s="106" t="s">
        <v>114</v>
      </c>
      <c r="L41" s="105" t="s">
        <v>115</v>
      </c>
      <c r="M41" s="113"/>
      <c r="N41" s="113"/>
    </row>
    <row r="42" spans="1:14">
      <c r="A42" s="105">
        <v>37</v>
      </c>
      <c r="B42" s="106" t="s">
        <v>116</v>
      </c>
      <c r="C42" s="107">
        <v>8</v>
      </c>
      <c r="D42" s="107">
        <v>9.6</v>
      </c>
      <c r="E42" s="60">
        <v>29</v>
      </c>
      <c r="F42" s="108">
        <f t="shared" si="1"/>
        <v>0.28260600000000002</v>
      </c>
      <c r="G42" s="107">
        <v>74</v>
      </c>
      <c r="H42" s="107">
        <v>114</v>
      </c>
      <c r="I42" s="107">
        <v>67</v>
      </c>
      <c r="J42" s="107">
        <v>2</v>
      </c>
      <c r="K42" s="106" t="s">
        <v>117</v>
      </c>
      <c r="L42" s="105" t="s">
        <v>100</v>
      </c>
      <c r="M42" s="113"/>
      <c r="N42" s="113"/>
    </row>
    <row r="43" spans="1:14">
      <c r="A43" s="105">
        <v>38</v>
      </c>
      <c r="B43" s="106" t="s">
        <v>118</v>
      </c>
      <c r="C43" s="107">
        <v>24</v>
      </c>
      <c r="D43" s="107">
        <v>11.24</v>
      </c>
      <c r="E43" s="60">
        <v>17.88</v>
      </c>
      <c r="F43" s="108">
        <f t="shared" si="1"/>
        <v>8.8315124999999994E-2</v>
      </c>
      <c r="G43" s="107">
        <v>62</v>
      </c>
      <c r="H43" s="107">
        <v>106.5</v>
      </c>
      <c r="I43" s="107">
        <v>107</v>
      </c>
      <c r="J43" s="107">
        <v>8</v>
      </c>
      <c r="K43" s="106" t="s">
        <v>119</v>
      </c>
      <c r="L43" s="105" t="s">
        <v>46</v>
      </c>
      <c r="M43" s="113"/>
      <c r="N43" s="113"/>
    </row>
    <row r="44" spans="1:14">
      <c r="A44" s="105">
        <v>39</v>
      </c>
      <c r="B44" s="106" t="s">
        <v>120</v>
      </c>
      <c r="C44" s="107">
        <v>50</v>
      </c>
      <c r="D44" s="107">
        <v>2.8</v>
      </c>
      <c r="E44" s="60">
        <v>6.13</v>
      </c>
      <c r="F44" s="108">
        <f t="shared" si="1"/>
        <v>2.3428125000000001E-2</v>
      </c>
      <c r="G44" s="107">
        <v>45</v>
      </c>
      <c r="H44" s="107">
        <v>85</v>
      </c>
      <c r="I44" s="107">
        <v>49</v>
      </c>
      <c r="J44" s="107">
        <v>8</v>
      </c>
      <c r="K44" s="106" t="s">
        <v>121</v>
      </c>
      <c r="L44" s="105" t="s">
        <v>122</v>
      </c>
      <c r="M44" s="113">
        <v>1</v>
      </c>
      <c r="N44" s="113"/>
    </row>
    <row r="45" spans="1:14">
      <c r="A45" s="105">
        <v>40</v>
      </c>
      <c r="B45" s="106" t="s">
        <v>123</v>
      </c>
      <c r="C45" s="107">
        <v>12</v>
      </c>
      <c r="D45" s="107">
        <v>115</v>
      </c>
      <c r="E45" s="60">
        <v>115</v>
      </c>
      <c r="F45" s="108">
        <f t="shared" si="1"/>
        <v>0.62497599999999998</v>
      </c>
      <c r="G45" s="107">
        <v>67</v>
      </c>
      <c r="H45" s="107">
        <v>88</v>
      </c>
      <c r="I45" s="107">
        <v>106</v>
      </c>
      <c r="J45" s="107">
        <v>1</v>
      </c>
      <c r="K45" s="106" t="s">
        <v>124</v>
      </c>
      <c r="L45" s="105" t="s">
        <v>49</v>
      </c>
      <c r="M45" s="113"/>
      <c r="N45" s="113"/>
    </row>
    <row r="46" spans="1:14">
      <c r="A46" s="105">
        <v>41</v>
      </c>
      <c r="B46" s="106" t="s">
        <v>125</v>
      </c>
      <c r="C46" s="107">
        <v>24</v>
      </c>
      <c r="D46" s="107">
        <v>13</v>
      </c>
      <c r="E46" s="60">
        <v>21.83</v>
      </c>
      <c r="F46" s="108">
        <f t="shared" si="1"/>
        <v>8.4181875000000003E-2</v>
      </c>
      <c r="G46" s="107">
        <v>42.5</v>
      </c>
      <c r="H46" s="107">
        <v>85.5</v>
      </c>
      <c r="I46" s="107">
        <v>139</v>
      </c>
      <c r="J46" s="107">
        <v>6</v>
      </c>
      <c r="K46" s="106" t="s">
        <v>126</v>
      </c>
      <c r="L46" s="105" t="s">
        <v>46</v>
      </c>
      <c r="M46" s="113"/>
      <c r="N46" s="113"/>
    </row>
    <row r="47" spans="1:14">
      <c r="A47" s="105">
        <v>42</v>
      </c>
      <c r="B47" s="106" t="s">
        <v>127</v>
      </c>
      <c r="C47" s="107">
        <v>126</v>
      </c>
      <c r="D47" s="107">
        <v>13.5</v>
      </c>
      <c r="E47" s="60">
        <v>24.83</v>
      </c>
      <c r="F47" s="108">
        <f t="shared" si="1"/>
        <v>5.8072000000000006E-2</v>
      </c>
      <c r="G47" s="107">
        <v>61</v>
      </c>
      <c r="H47" s="107">
        <v>136</v>
      </c>
      <c r="I47" s="107">
        <v>42</v>
      </c>
      <c r="J47" s="107">
        <v>6</v>
      </c>
      <c r="K47" s="106" t="s">
        <v>128</v>
      </c>
      <c r="L47" s="105" t="s">
        <v>129</v>
      </c>
      <c r="M47" s="113"/>
      <c r="N47" s="113"/>
    </row>
    <row r="48" spans="1:14">
      <c r="A48" s="105">
        <v>43</v>
      </c>
      <c r="B48" s="63" t="s">
        <v>130</v>
      </c>
      <c r="C48" s="107">
        <v>320</v>
      </c>
      <c r="D48" s="107">
        <v>1.1200000000000001</v>
      </c>
      <c r="E48" s="60">
        <v>8.85</v>
      </c>
      <c r="F48" s="108">
        <f t="shared" si="1"/>
        <v>0.13674</v>
      </c>
      <c r="G48" s="107">
        <v>86</v>
      </c>
      <c r="H48" s="107">
        <v>212</v>
      </c>
      <c r="I48" s="107">
        <v>75</v>
      </c>
      <c r="J48" s="107">
        <v>10</v>
      </c>
      <c r="K48" s="63" t="s">
        <v>131</v>
      </c>
      <c r="L48" s="105" t="s">
        <v>132</v>
      </c>
      <c r="M48" s="113"/>
      <c r="N48" s="113"/>
    </row>
    <row r="49" spans="1:14">
      <c r="A49" s="105">
        <v>44</v>
      </c>
      <c r="B49" s="63" t="s">
        <v>133</v>
      </c>
      <c r="C49" s="64">
        <v>312</v>
      </c>
      <c r="D49" s="107">
        <v>8.8000000000000007</v>
      </c>
      <c r="E49" s="60">
        <v>12.45</v>
      </c>
      <c r="F49" s="108">
        <f t="shared" si="1"/>
        <v>4.6342000000000001E-2</v>
      </c>
      <c r="G49" s="107">
        <v>72.5</v>
      </c>
      <c r="H49" s="107">
        <v>94</v>
      </c>
      <c r="I49" s="107">
        <v>68</v>
      </c>
      <c r="J49" s="107">
        <v>10</v>
      </c>
      <c r="K49" s="63" t="s">
        <v>134</v>
      </c>
      <c r="L49" s="105" t="s">
        <v>135</v>
      </c>
      <c r="M49" s="3"/>
      <c r="N49" s="113"/>
    </row>
    <row r="50" spans="1:14">
      <c r="A50" s="105">
        <v>45</v>
      </c>
      <c r="B50" s="65" t="s">
        <v>136</v>
      </c>
      <c r="C50" s="64">
        <v>90</v>
      </c>
      <c r="D50" s="107">
        <v>7.1</v>
      </c>
      <c r="E50" s="60">
        <v>11.5</v>
      </c>
      <c r="F50" s="108">
        <f t="shared" si="1"/>
        <v>3.1488000000000002E-2</v>
      </c>
      <c r="G50" s="107">
        <v>60</v>
      </c>
      <c r="H50" s="107">
        <v>128</v>
      </c>
      <c r="I50" s="107">
        <v>41</v>
      </c>
      <c r="J50" s="107">
        <v>10</v>
      </c>
      <c r="K50" s="64" t="s">
        <v>137</v>
      </c>
      <c r="L50" s="105" t="s">
        <v>138</v>
      </c>
      <c r="M50" s="3"/>
      <c r="N50" s="113"/>
    </row>
    <row r="51" spans="1:14">
      <c r="A51" s="105">
        <v>46</v>
      </c>
      <c r="B51" s="63" t="s">
        <v>139</v>
      </c>
      <c r="C51" s="64">
        <v>30</v>
      </c>
      <c r="D51" s="107"/>
      <c r="E51" s="60" t="e">
        <v>#DIV/0!</v>
      </c>
      <c r="F51" s="108" t="e">
        <f t="shared" si="1"/>
        <v>#DIV/0!</v>
      </c>
      <c r="G51" s="107"/>
      <c r="H51" s="107"/>
      <c r="I51" s="107"/>
      <c r="J51" s="107"/>
      <c r="K51" s="63" t="s">
        <v>140</v>
      </c>
      <c r="L51" s="105" t="s">
        <v>54</v>
      </c>
      <c r="M51" s="3"/>
      <c r="N51" s="113"/>
    </row>
    <row r="52" spans="1:14">
      <c r="A52" s="105">
        <v>47</v>
      </c>
      <c r="B52" s="63" t="s">
        <v>141</v>
      </c>
      <c r="C52" s="64">
        <v>20</v>
      </c>
      <c r="D52" s="107"/>
      <c r="E52" s="60" t="e">
        <v>#DIV/0!</v>
      </c>
      <c r="F52" s="108" t="e">
        <f t="shared" si="1"/>
        <v>#DIV/0!</v>
      </c>
      <c r="G52" s="107"/>
      <c r="H52" s="107"/>
      <c r="I52" s="107"/>
      <c r="J52" s="107"/>
      <c r="K52" s="64" t="s">
        <v>142</v>
      </c>
      <c r="L52" s="105" t="s">
        <v>54</v>
      </c>
      <c r="M52" s="3"/>
      <c r="N52" s="113"/>
    </row>
    <row r="53" spans="1:14">
      <c r="A53" s="105">
        <v>48</v>
      </c>
      <c r="B53" s="63" t="s">
        <v>143</v>
      </c>
      <c r="C53" s="64">
        <v>2</v>
      </c>
      <c r="D53" s="107"/>
      <c r="E53" s="60" t="e">
        <v>#DIV/0!</v>
      </c>
      <c r="F53" s="108" t="e">
        <f t="shared" si="1"/>
        <v>#DIV/0!</v>
      </c>
      <c r="G53" s="107"/>
      <c r="H53" s="107"/>
      <c r="I53" s="107"/>
      <c r="J53" s="107"/>
      <c r="K53" s="64" t="s">
        <v>144</v>
      </c>
      <c r="L53" s="105" t="s">
        <v>80</v>
      </c>
      <c r="M53" s="3"/>
      <c r="N53" s="113"/>
    </row>
    <row r="54" spans="1:14">
      <c r="A54" s="105">
        <v>49</v>
      </c>
      <c r="B54" s="63" t="s">
        <v>145</v>
      </c>
      <c r="C54" s="64">
        <v>12</v>
      </c>
      <c r="D54" s="107">
        <v>62.5</v>
      </c>
      <c r="E54" s="60">
        <v>62.5</v>
      </c>
      <c r="F54" s="108">
        <f t="shared" si="1"/>
        <v>0.54104399999999997</v>
      </c>
      <c r="G54" s="107">
        <v>57</v>
      </c>
      <c r="H54" s="107">
        <v>84</v>
      </c>
      <c r="I54" s="107">
        <v>113</v>
      </c>
      <c r="J54" s="107">
        <v>1</v>
      </c>
      <c r="K54" s="64" t="s">
        <v>146</v>
      </c>
      <c r="L54" s="105" t="s">
        <v>49</v>
      </c>
      <c r="M54" s="3"/>
      <c r="N54" s="113"/>
    </row>
    <row r="55" spans="1:14">
      <c r="A55" s="105">
        <v>50</v>
      </c>
      <c r="B55" s="63" t="s">
        <v>147</v>
      </c>
      <c r="C55" s="64">
        <v>4</v>
      </c>
      <c r="D55" s="107">
        <v>57</v>
      </c>
      <c r="E55" s="60">
        <v>57</v>
      </c>
      <c r="F55" s="108">
        <f t="shared" si="1"/>
        <v>0.206681</v>
      </c>
      <c r="G55" s="107">
        <v>41</v>
      </c>
      <c r="H55" s="107">
        <v>71</v>
      </c>
      <c r="I55" s="107">
        <v>71</v>
      </c>
      <c r="J55" s="107">
        <v>1</v>
      </c>
      <c r="K55" s="64" t="s">
        <v>148</v>
      </c>
      <c r="L55" s="105" t="s">
        <v>95</v>
      </c>
      <c r="M55" s="3"/>
      <c r="N55" s="113"/>
    </row>
    <row r="56" spans="1:14">
      <c r="A56" s="105">
        <v>51</v>
      </c>
      <c r="B56" s="63" t="s">
        <v>149</v>
      </c>
      <c r="C56" s="64">
        <v>7</v>
      </c>
      <c r="D56" s="107">
        <v>35.4</v>
      </c>
      <c r="E56" s="60">
        <v>35.4</v>
      </c>
      <c r="F56" s="108">
        <f t="shared" si="1"/>
        <v>5.8310000000000001E-2</v>
      </c>
      <c r="G56" s="107">
        <v>35</v>
      </c>
      <c r="H56" s="107">
        <v>49</v>
      </c>
      <c r="I56" s="107">
        <v>34</v>
      </c>
      <c r="J56" s="107">
        <v>1</v>
      </c>
      <c r="K56" s="64" t="s">
        <v>150</v>
      </c>
      <c r="L56" s="105" t="s">
        <v>151</v>
      </c>
      <c r="M56" s="3"/>
      <c r="N56" s="113"/>
    </row>
    <row r="57" spans="1:14">
      <c r="A57" s="105">
        <v>52</v>
      </c>
      <c r="B57" s="63" t="s">
        <v>152</v>
      </c>
      <c r="C57" s="64">
        <v>2</v>
      </c>
      <c r="D57" s="107">
        <v>26.5</v>
      </c>
      <c r="E57" s="60">
        <v>26.5</v>
      </c>
      <c r="F57" s="108">
        <f t="shared" si="1"/>
        <v>6.7199999999999996E-2</v>
      </c>
      <c r="G57" s="107">
        <v>32</v>
      </c>
      <c r="H57" s="107">
        <v>70</v>
      </c>
      <c r="I57" s="107">
        <v>30</v>
      </c>
      <c r="J57" s="107">
        <v>1</v>
      </c>
      <c r="K57" s="64" t="s">
        <v>153</v>
      </c>
      <c r="L57" s="105" t="s">
        <v>80</v>
      </c>
      <c r="M57" s="3"/>
      <c r="N57" s="113" t="s">
        <v>154</v>
      </c>
    </row>
    <row r="58" spans="1:14">
      <c r="A58" s="105">
        <v>53</v>
      </c>
      <c r="B58" s="63" t="s">
        <v>155</v>
      </c>
      <c r="C58" s="64">
        <v>4</v>
      </c>
      <c r="D58" s="107">
        <v>130</v>
      </c>
      <c r="E58" s="60">
        <v>130</v>
      </c>
      <c r="F58" s="108">
        <f t="shared" si="1"/>
        <v>0.41515200000000002</v>
      </c>
      <c r="G58" s="107">
        <v>62</v>
      </c>
      <c r="H58" s="107">
        <v>93</v>
      </c>
      <c r="I58" s="107">
        <v>72</v>
      </c>
      <c r="J58" s="107">
        <v>1</v>
      </c>
      <c r="K58" s="64" t="s">
        <v>156</v>
      </c>
      <c r="L58" s="105" t="s">
        <v>95</v>
      </c>
      <c r="M58" s="3"/>
      <c r="N58" s="113"/>
    </row>
    <row r="59" spans="1:14">
      <c r="A59" s="105">
        <v>54</v>
      </c>
      <c r="B59" s="63" t="s">
        <v>157</v>
      </c>
      <c r="C59" s="64">
        <v>5</v>
      </c>
      <c r="D59" s="107">
        <v>5.65</v>
      </c>
      <c r="E59" s="60">
        <v>10.050000000000001</v>
      </c>
      <c r="F59" s="108">
        <f t="shared" si="1"/>
        <v>3.02505E-2</v>
      </c>
      <c r="G59" s="107">
        <v>42</v>
      </c>
      <c r="H59" s="107">
        <v>33.5</v>
      </c>
      <c r="I59" s="107">
        <v>43</v>
      </c>
      <c r="J59" s="107">
        <v>2</v>
      </c>
      <c r="K59" s="63" t="s">
        <v>158</v>
      </c>
      <c r="L59" s="105" t="s">
        <v>159</v>
      </c>
      <c r="M59" s="3"/>
      <c r="N59" s="113"/>
    </row>
    <row r="60" spans="1:14">
      <c r="A60" s="105">
        <v>55</v>
      </c>
      <c r="B60" s="63" t="s">
        <v>160</v>
      </c>
      <c r="C60" s="64">
        <v>7</v>
      </c>
      <c r="D60" s="107">
        <v>23</v>
      </c>
      <c r="E60" s="60">
        <v>23</v>
      </c>
      <c r="F60" s="108">
        <f t="shared" si="1"/>
        <v>0.140625</v>
      </c>
      <c r="G60" s="107">
        <v>25</v>
      </c>
      <c r="H60" s="107">
        <v>75</v>
      </c>
      <c r="I60" s="107">
        <v>75</v>
      </c>
      <c r="J60" s="107">
        <v>1</v>
      </c>
      <c r="K60" s="63" t="s">
        <v>161</v>
      </c>
      <c r="L60" s="105" t="s">
        <v>151</v>
      </c>
      <c r="M60" s="3"/>
      <c r="N60" s="113"/>
    </row>
    <row r="61" spans="1:14">
      <c r="A61" s="105">
        <v>56</v>
      </c>
      <c r="B61" s="63" t="s">
        <v>162</v>
      </c>
      <c r="C61" s="64">
        <v>4</v>
      </c>
      <c r="D61" s="107">
        <v>19.399999999999999</v>
      </c>
      <c r="E61" s="60">
        <v>19.399999999999999</v>
      </c>
      <c r="F61" s="108">
        <f t="shared" si="1"/>
        <v>0.1150875</v>
      </c>
      <c r="G61" s="107">
        <v>46.5</v>
      </c>
      <c r="H61" s="107">
        <v>55</v>
      </c>
      <c r="I61" s="107">
        <v>45</v>
      </c>
      <c r="J61" s="107">
        <v>1</v>
      </c>
      <c r="K61" s="63" t="s">
        <v>163</v>
      </c>
      <c r="L61" s="105" t="s">
        <v>95</v>
      </c>
      <c r="M61" s="3"/>
      <c r="N61" s="113"/>
    </row>
    <row r="62" spans="1:14">
      <c r="A62" s="105">
        <v>57</v>
      </c>
      <c r="B62" s="63" t="s">
        <v>164</v>
      </c>
      <c r="C62" s="63">
        <v>4</v>
      </c>
      <c r="D62" s="107">
        <v>6.2</v>
      </c>
      <c r="E62" s="60">
        <v>16.2</v>
      </c>
      <c r="F62" s="108">
        <f t="shared" si="1"/>
        <v>0.108834</v>
      </c>
      <c r="G62" s="107">
        <v>48.5</v>
      </c>
      <c r="H62" s="107">
        <v>68</v>
      </c>
      <c r="I62" s="107">
        <v>66</v>
      </c>
      <c r="J62" s="107">
        <v>2</v>
      </c>
      <c r="K62" s="63" t="s">
        <v>165</v>
      </c>
      <c r="L62" s="105" t="s">
        <v>95</v>
      </c>
      <c r="M62" s="2"/>
      <c r="N62" s="113"/>
    </row>
    <row r="63" spans="1:14">
      <c r="A63" s="105">
        <v>58</v>
      </c>
      <c r="B63" s="63" t="s">
        <v>166</v>
      </c>
      <c r="C63" s="64">
        <v>4</v>
      </c>
      <c r="D63" s="107">
        <v>15.3</v>
      </c>
      <c r="E63" s="60">
        <v>15.3</v>
      </c>
      <c r="F63" s="108">
        <f t="shared" si="1"/>
        <v>1.6933E-2</v>
      </c>
      <c r="G63" s="107">
        <v>29.5</v>
      </c>
      <c r="H63" s="107">
        <v>41</v>
      </c>
      <c r="I63" s="107">
        <v>14</v>
      </c>
      <c r="J63" s="107">
        <v>1</v>
      </c>
      <c r="K63" s="63" t="s">
        <v>167</v>
      </c>
      <c r="L63" s="105" t="s">
        <v>95</v>
      </c>
      <c r="M63" s="3"/>
      <c r="N63" s="113"/>
    </row>
    <row r="64" spans="1:14">
      <c r="A64" s="105">
        <v>59</v>
      </c>
      <c r="B64" s="63" t="s">
        <v>168</v>
      </c>
      <c r="C64" s="64">
        <v>2</v>
      </c>
      <c r="D64" s="107"/>
      <c r="E64" s="60" t="e">
        <v>#DIV/0!</v>
      </c>
      <c r="F64" s="108" t="e">
        <f t="shared" si="1"/>
        <v>#DIV/0!</v>
      </c>
      <c r="G64" s="107"/>
      <c r="H64" s="107"/>
      <c r="I64" s="107"/>
      <c r="J64" s="107"/>
      <c r="K64" s="63" t="s">
        <v>169</v>
      </c>
      <c r="L64" s="105" t="s">
        <v>80</v>
      </c>
      <c r="M64" s="3"/>
      <c r="N64" s="113"/>
    </row>
    <row r="65" spans="1:14">
      <c r="A65" s="105">
        <v>60</v>
      </c>
      <c r="B65" s="63" t="s">
        <v>170</v>
      </c>
      <c r="C65" s="64">
        <v>1</v>
      </c>
      <c r="D65" s="107"/>
      <c r="E65" s="60">
        <v>93.1</v>
      </c>
      <c r="F65" s="108">
        <f t="shared" si="1"/>
        <v>0.34893600000000002</v>
      </c>
      <c r="G65" s="107">
        <v>31</v>
      </c>
      <c r="H65" s="107">
        <v>134</v>
      </c>
      <c r="I65" s="107">
        <v>84</v>
      </c>
      <c r="J65" s="107">
        <v>1</v>
      </c>
      <c r="K65" s="63" t="s">
        <v>171</v>
      </c>
      <c r="L65" s="105" t="s">
        <v>92</v>
      </c>
      <c r="M65" s="3"/>
      <c r="N65" s="113"/>
    </row>
    <row r="66" spans="1:14">
      <c r="A66" s="105">
        <v>61</v>
      </c>
      <c r="B66" s="63" t="s">
        <v>172</v>
      </c>
      <c r="C66" s="64">
        <v>1</v>
      </c>
      <c r="D66" s="107"/>
      <c r="E66" s="60" t="e">
        <v>#DIV/0!</v>
      </c>
      <c r="F66" s="108" t="e">
        <f t="shared" si="1"/>
        <v>#DIV/0!</v>
      </c>
      <c r="G66" s="107"/>
      <c r="H66" s="107"/>
      <c r="I66" s="107"/>
      <c r="J66" s="107"/>
      <c r="K66" s="63" t="s">
        <v>173</v>
      </c>
      <c r="L66" s="105" t="s">
        <v>92</v>
      </c>
      <c r="M66" s="3"/>
      <c r="N66" s="113"/>
    </row>
    <row r="67" spans="1:14">
      <c r="A67" s="105">
        <v>62</v>
      </c>
      <c r="B67" s="63" t="s">
        <v>174</v>
      </c>
      <c r="C67" s="64">
        <v>1</v>
      </c>
      <c r="D67" s="107"/>
      <c r="E67" s="60" t="e">
        <v>#DIV/0!</v>
      </c>
      <c r="F67" s="108" t="e">
        <f t="shared" ref="F67:F86" si="2">G67*H67*I67/1000000/J67</f>
        <v>#DIV/0!</v>
      </c>
      <c r="G67" s="107"/>
      <c r="H67" s="107"/>
      <c r="I67" s="107"/>
      <c r="J67" s="107"/>
      <c r="K67" s="63" t="s">
        <v>175</v>
      </c>
      <c r="L67" s="105" t="s">
        <v>92</v>
      </c>
      <c r="M67" s="3"/>
      <c r="N67" s="113"/>
    </row>
    <row r="68" spans="1:14">
      <c r="A68" s="105">
        <v>63</v>
      </c>
      <c r="B68" s="63" t="s">
        <v>176</v>
      </c>
      <c r="C68" s="64">
        <v>1</v>
      </c>
      <c r="D68" s="107"/>
      <c r="E68" s="60">
        <v>52.8</v>
      </c>
      <c r="F68" s="108">
        <f t="shared" si="2"/>
        <v>0.223329</v>
      </c>
      <c r="G68" s="107">
        <v>29</v>
      </c>
      <c r="H68" s="107">
        <v>102</v>
      </c>
      <c r="I68" s="107">
        <v>75.5</v>
      </c>
      <c r="J68" s="107">
        <v>1</v>
      </c>
      <c r="K68" s="63" t="s">
        <v>177</v>
      </c>
      <c r="L68" s="105" t="s">
        <v>92</v>
      </c>
      <c r="M68" s="3"/>
      <c r="N68" s="113"/>
    </row>
    <row r="69" spans="1:14">
      <c r="A69" s="105">
        <v>64</v>
      </c>
      <c r="B69" s="63" t="s">
        <v>178</v>
      </c>
      <c r="C69" s="64">
        <v>1</v>
      </c>
      <c r="D69" s="107"/>
      <c r="E69" s="60">
        <v>12.2</v>
      </c>
      <c r="F69" s="108">
        <f t="shared" si="2"/>
        <v>3.7514749999999999E-2</v>
      </c>
      <c r="G69" s="107">
        <v>13</v>
      </c>
      <c r="H69" s="107">
        <v>59.5</v>
      </c>
      <c r="I69" s="107">
        <v>48.5</v>
      </c>
      <c r="J69" s="107">
        <v>1</v>
      </c>
      <c r="K69" s="63" t="s">
        <v>179</v>
      </c>
      <c r="L69" s="105" t="s">
        <v>92</v>
      </c>
      <c r="M69" s="3"/>
      <c r="N69" s="113"/>
    </row>
    <row r="70" spans="1:14">
      <c r="A70" s="105">
        <v>65</v>
      </c>
      <c r="B70" s="63" t="s">
        <v>180</v>
      </c>
      <c r="C70" s="64">
        <v>1</v>
      </c>
      <c r="D70" s="107">
        <v>9.4</v>
      </c>
      <c r="E70" s="60">
        <v>9.4</v>
      </c>
      <c r="F70" s="108">
        <f t="shared" si="2"/>
        <v>2.6207999999999999E-2</v>
      </c>
      <c r="G70" s="107">
        <v>13</v>
      </c>
      <c r="H70" s="107">
        <v>48</v>
      </c>
      <c r="I70" s="107">
        <v>42</v>
      </c>
      <c r="J70" s="107">
        <v>1</v>
      </c>
      <c r="K70" s="63" t="s">
        <v>181</v>
      </c>
      <c r="L70" s="105" t="s">
        <v>92</v>
      </c>
      <c r="M70" s="3"/>
      <c r="N70" s="113"/>
    </row>
    <row r="71" spans="1:14">
      <c r="A71" s="105">
        <v>66</v>
      </c>
      <c r="B71" s="63" t="s">
        <v>182</v>
      </c>
      <c r="C71" s="64">
        <v>1</v>
      </c>
      <c r="D71" s="107"/>
      <c r="E71" s="60" t="e">
        <v>#DIV/0!</v>
      </c>
      <c r="F71" s="108" t="e">
        <f t="shared" si="2"/>
        <v>#DIV/0!</v>
      </c>
      <c r="G71" s="107"/>
      <c r="H71" s="107"/>
      <c r="I71" s="107"/>
      <c r="J71" s="107"/>
      <c r="K71" s="63" t="s">
        <v>183</v>
      </c>
      <c r="L71" s="105" t="s">
        <v>92</v>
      </c>
      <c r="M71" s="3"/>
      <c r="N71" s="113"/>
    </row>
    <row r="72" spans="1:14">
      <c r="A72" s="105">
        <v>67</v>
      </c>
      <c r="B72" s="63" t="s">
        <v>184</v>
      </c>
      <c r="C72" s="64">
        <v>1</v>
      </c>
      <c r="D72" s="107"/>
      <c r="E72" s="60">
        <v>38</v>
      </c>
      <c r="F72" s="108">
        <f t="shared" si="2"/>
        <v>0.15293200000000001</v>
      </c>
      <c r="G72" s="107">
        <v>68</v>
      </c>
      <c r="H72" s="107">
        <v>86.5</v>
      </c>
      <c r="I72" s="107">
        <v>26</v>
      </c>
      <c r="J72" s="107">
        <v>1</v>
      </c>
      <c r="K72" s="63" t="s">
        <v>185</v>
      </c>
      <c r="L72" s="105" t="s">
        <v>92</v>
      </c>
      <c r="M72" s="3"/>
      <c r="N72" s="113"/>
    </row>
    <row r="73" spans="1:14">
      <c r="A73" s="105">
        <v>68</v>
      </c>
      <c r="B73" s="63" t="s">
        <v>186</v>
      </c>
      <c r="C73" s="64">
        <v>1</v>
      </c>
      <c r="D73" s="107"/>
      <c r="E73" s="60">
        <v>35.5</v>
      </c>
      <c r="F73" s="108">
        <f t="shared" si="2"/>
        <v>0.156774</v>
      </c>
      <c r="G73" s="107">
        <v>26.5</v>
      </c>
      <c r="H73" s="107">
        <v>68</v>
      </c>
      <c r="I73" s="107">
        <v>87</v>
      </c>
      <c r="J73" s="107">
        <v>1</v>
      </c>
      <c r="K73" s="63" t="s">
        <v>187</v>
      </c>
      <c r="L73" s="105" t="s">
        <v>92</v>
      </c>
      <c r="M73" s="3"/>
      <c r="N73" s="113"/>
    </row>
    <row r="74" spans="1:14">
      <c r="A74" s="105">
        <v>69</v>
      </c>
      <c r="B74" s="109" t="s">
        <v>188</v>
      </c>
      <c r="C74" s="106">
        <v>1</v>
      </c>
      <c r="D74" s="107"/>
      <c r="E74" s="60">
        <v>52.4</v>
      </c>
      <c r="F74" s="108">
        <f t="shared" si="2"/>
        <v>0.17291999999999999</v>
      </c>
      <c r="G74" s="107">
        <v>33</v>
      </c>
      <c r="H74" s="107">
        <v>65.5</v>
      </c>
      <c r="I74" s="107">
        <v>80</v>
      </c>
      <c r="J74" s="107">
        <v>1</v>
      </c>
      <c r="K74" s="109" t="s">
        <v>189</v>
      </c>
      <c r="L74" s="105" t="s">
        <v>92</v>
      </c>
      <c r="M74" s="4"/>
      <c r="N74" s="113"/>
    </row>
    <row r="75" spans="1:14">
      <c r="A75" s="105">
        <v>70</v>
      </c>
      <c r="B75" s="63" t="s">
        <v>190</v>
      </c>
      <c r="C75" s="64">
        <v>1</v>
      </c>
      <c r="D75" s="107"/>
      <c r="E75" s="60" t="e">
        <v>#DIV/0!</v>
      </c>
      <c r="F75" s="108" t="e">
        <f t="shared" si="2"/>
        <v>#DIV/0!</v>
      </c>
      <c r="G75" s="107"/>
      <c r="H75" s="107"/>
      <c r="I75" s="107"/>
      <c r="J75" s="107"/>
      <c r="K75" s="63" t="s">
        <v>191</v>
      </c>
      <c r="L75" s="105" t="s">
        <v>92</v>
      </c>
      <c r="M75" s="3"/>
      <c r="N75" s="113"/>
    </row>
    <row r="76" spans="1:14">
      <c r="A76" s="105">
        <v>71</v>
      </c>
      <c r="B76" s="63" t="s">
        <v>192</v>
      </c>
      <c r="C76" s="64">
        <v>1</v>
      </c>
      <c r="D76" s="107"/>
      <c r="E76" s="60">
        <v>68.099999999999994</v>
      </c>
      <c r="F76" s="108">
        <f t="shared" si="2"/>
        <v>0.34798499999999999</v>
      </c>
      <c r="G76" s="107">
        <v>82.5</v>
      </c>
      <c r="H76" s="107">
        <v>111</v>
      </c>
      <c r="I76" s="107">
        <v>38</v>
      </c>
      <c r="J76" s="107">
        <v>1</v>
      </c>
      <c r="K76" s="63" t="s">
        <v>193</v>
      </c>
      <c r="L76" s="105" t="s">
        <v>92</v>
      </c>
      <c r="M76" s="3"/>
      <c r="N76" s="113"/>
    </row>
    <row r="77" spans="1:14">
      <c r="A77" s="105">
        <v>72</v>
      </c>
      <c r="B77" s="63" t="s">
        <v>194</v>
      </c>
      <c r="C77" s="64">
        <v>1</v>
      </c>
      <c r="D77" s="107"/>
      <c r="E77" s="60">
        <v>52.4</v>
      </c>
      <c r="F77" s="108">
        <f t="shared" si="2"/>
        <v>0.28857500000000003</v>
      </c>
      <c r="G77" s="107">
        <v>70</v>
      </c>
      <c r="H77" s="107">
        <v>97</v>
      </c>
      <c r="I77" s="107">
        <v>42.5</v>
      </c>
      <c r="J77" s="107">
        <v>1</v>
      </c>
      <c r="K77" s="63" t="s">
        <v>195</v>
      </c>
      <c r="L77" s="105" t="s">
        <v>92</v>
      </c>
      <c r="M77" s="3"/>
      <c r="N77" s="113"/>
    </row>
    <row r="78" spans="1:14">
      <c r="A78" s="105">
        <v>73</v>
      </c>
      <c r="B78" s="63" t="s">
        <v>196</v>
      </c>
      <c r="C78" s="64">
        <v>1</v>
      </c>
      <c r="D78" s="107"/>
      <c r="E78" s="60">
        <v>36</v>
      </c>
      <c r="F78" s="108">
        <f t="shared" si="2"/>
        <v>0.17374000000000001</v>
      </c>
      <c r="G78" s="107">
        <v>73</v>
      </c>
      <c r="H78" s="107">
        <v>85</v>
      </c>
      <c r="I78" s="107">
        <v>28</v>
      </c>
      <c r="J78" s="107">
        <v>1</v>
      </c>
      <c r="K78" s="63" t="s">
        <v>197</v>
      </c>
      <c r="L78" s="105" t="s">
        <v>92</v>
      </c>
      <c r="M78" s="3"/>
      <c r="N78" s="113"/>
    </row>
    <row r="79" spans="1:14">
      <c r="A79" s="105">
        <v>74</v>
      </c>
      <c r="B79" s="63" t="s">
        <v>198</v>
      </c>
      <c r="C79" s="64">
        <v>1</v>
      </c>
      <c r="D79" s="107"/>
      <c r="E79" s="60">
        <v>28</v>
      </c>
      <c r="F79" s="108">
        <f t="shared" si="2"/>
        <v>0.175015</v>
      </c>
      <c r="G79" s="107">
        <v>42.5</v>
      </c>
      <c r="H79" s="107">
        <v>58</v>
      </c>
      <c r="I79" s="107">
        <v>71</v>
      </c>
      <c r="J79" s="107">
        <v>1</v>
      </c>
      <c r="K79" s="63" t="s">
        <v>199</v>
      </c>
      <c r="L79" s="105" t="s">
        <v>92</v>
      </c>
      <c r="M79" s="3"/>
      <c r="N79" s="113"/>
    </row>
    <row r="80" spans="1:14">
      <c r="A80" s="105">
        <v>75</v>
      </c>
      <c r="B80" s="63" t="s">
        <v>200</v>
      </c>
      <c r="C80" s="64">
        <v>1</v>
      </c>
      <c r="D80" s="107"/>
      <c r="E80" s="60">
        <v>20</v>
      </c>
      <c r="F80" s="108">
        <f t="shared" si="2"/>
        <v>5.8824500000000002E-2</v>
      </c>
      <c r="G80" s="107">
        <v>24.5</v>
      </c>
      <c r="H80" s="107">
        <v>49</v>
      </c>
      <c r="I80" s="107">
        <v>49</v>
      </c>
      <c r="J80" s="107">
        <v>1</v>
      </c>
      <c r="K80" s="63" t="s">
        <v>201</v>
      </c>
      <c r="L80" s="105" t="s">
        <v>92</v>
      </c>
      <c r="M80" s="3"/>
      <c r="N80" s="113"/>
    </row>
    <row r="81" spans="1:14">
      <c r="A81" s="105">
        <v>76</v>
      </c>
      <c r="B81" s="63" t="s">
        <v>202</v>
      </c>
      <c r="C81" s="64">
        <v>1</v>
      </c>
      <c r="D81" s="107"/>
      <c r="E81" s="60">
        <v>6.6</v>
      </c>
      <c r="F81" s="108">
        <f t="shared" si="2"/>
        <v>1.7836000000000001E-2</v>
      </c>
      <c r="G81" s="107">
        <v>14</v>
      </c>
      <c r="H81" s="107">
        <v>52</v>
      </c>
      <c r="I81" s="107">
        <v>24.5</v>
      </c>
      <c r="J81" s="107">
        <v>1</v>
      </c>
      <c r="K81" s="63" t="s">
        <v>203</v>
      </c>
      <c r="L81" s="105" t="s">
        <v>92</v>
      </c>
      <c r="M81" s="3"/>
      <c r="N81" s="113"/>
    </row>
    <row r="82" spans="1:14">
      <c r="A82" s="105">
        <v>77</v>
      </c>
      <c r="B82" s="63" t="s">
        <v>204</v>
      </c>
      <c r="C82" s="64">
        <v>1</v>
      </c>
      <c r="D82" s="107">
        <v>37</v>
      </c>
      <c r="E82" s="60">
        <v>37</v>
      </c>
      <c r="F82" s="108">
        <f t="shared" si="2"/>
        <v>6.1493249999999999E-2</v>
      </c>
      <c r="G82" s="107">
        <v>25.5</v>
      </c>
      <c r="H82" s="107">
        <v>53</v>
      </c>
      <c r="I82" s="107">
        <v>45.5</v>
      </c>
      <c r="J82" s="107">
        <v>1</v>
      </c>
      <c r="K82" s="63" t="s">
        <v>205</v>
      </c>
      <c r="L82" s="105" t="s">
        <v>92</v>
      </c>
      <c r="M82" s="3"/>
      <c r="N82" s="113"/>
    </row>
    <row r="83" spans="1:14">
      <c r="A83" s="105">
        <v>78</v>
      </c>
      <c r="B83" s="63" t="s">
        <v>206</v>
      </c>
      <c r="C83" s="64">
        <v>2</v>
      </c>
      <c r="D83" s="107">
        <v>27</v>
      </c>
      <c r="E83" s="60">
        <v>27</v>
      </c>
      <c r="F83" s="108">
        <f t="shared" si="2"/>
        <v>3.2462499999999998E-2</v>
      </c>
      <c r="G83" s="107">
        <v>25</v>
      </c>
      <c r="H83" s="107">
        <v>53</v>
      </c>
      <c r="I83" s="107">
        <v>24.5</v>
      </c>
      <c r="J83" s="107">
        <v>1</v>
      </c>
      <c r="K83" s="63" t="s">
        <v>207</v>
      </c>
      <c r="L83" s="105" t="s">
        <v>80</v>
      </c>
      <c r="M83" s="3"/>
      <c r="N83" s="113"/>
    </row>
    <row r="84" spans="1:14">
      <c r="A84" s="105">
        <v>79</v>
      </c>
      <c r="B84" s="63" t="s">
        <v>208</v>
      </c>
      <c r="C84" s="64">
        <v>1</v>
      </c>
      <c r="D84" s="107">
        <v>28.5</v>
      </c>
      <c r="E84" s="60">
        <v>28.5</v>
      </c>
      <c r="F84" s="108">
        <f t="shared" si="2"/>
        <v>6.6949999999999996E-2</v>
      </c>
      <c r="G84" s="107">
        <v>25</v>
      </c>
      <c r="H84" s="107">
        <v>51.5</v>
      </c>
      <c r="I84" s="107">
        <v>52</v>
      </c>
      <c r="J84" s="107">
        <v>1</v>
      </c>
      <c r="K84" s="63" t="s">
        <v>209</v>
      </c>
      <c r="L84" s="105" t="s">
        <v>92</v>
      </c>
      <c r="M84" s="3"/>
      <c r="N84" s="113"/>
    </row>
    <row r="85" spans="1:14" ht="16.5" thickBot="1">
      <c r="A85" s="105">
        <v>80</v>
      </c>
      <c r="B85" s="63" t="s">
        <v>210</v>
      </c>
      <c r="C85" s="64">
        <v>1</v>
      </c>
      <c r="D85" s="107"/>
      <c r="E85" s="60" t="e">
        <v>#DIV/0!</v>
      </c>
      <c r="F85" s="108" t="e">
        <f t="shared" si="2"/>
        <v>#DIV/0!</v>
      </c>
      <c r="G85" s="107"/>
      <c r="H85" s="107"/>
      <c r="I85" s="107"/>
      <c r="J85" s="107"/>
      <c r="K85" s="63" t="s">
        <v>211</v>
      </c>
      <c r="L85" s="105" t="s">
        <v>92</v>
      </c>
      <c r="M85" s="3"/>
      <c r="N85" s="113"/>
    </row>
    <row r="86" spans="1:14">
      <c r="A86" s="119">
        <v>81</v>
      </c>
      <c r="B86" s="120" t="s">
        <v>212</v>
      </c>
      <c r="C86" s="118">
        <v>1</v>
      </c>
      <c r="D86" s="118">
        <v>33.6</v>
      </c>
      <c r="E86" s="60">
        <v>33.6</v>
      </c>
      <c r="F86" s="117">
        <f t="shared" si="2"/>
        <v>7.4968499999999993E-2</v>
      </c>
      <c r="G86" s="118">
        <v>20.5</v>
      </c>
      <c r="H86" s="118">
        <v>69</v>
      </c>
      <c r="I86" s="118">
        <v>53</v>
      </c>
      <c r="J86" s="118">
        <v>1</v>
      </c>
      <c r="K86" s="118" t="s">
        <v>213</v>
      </c>
      <c r="L86" s="118" t="s">
        <v>92</v>
      </c>
      <c r="M86" s="113"/>
      <c r="N86" s="5" t="s">
        <v>214</v>
      </c>
    </row>
    <row r="87" spans="1:14">
      <c r="A87" s="119"/>
      <c r="B87" s="120"/>
      <c r="C87" s="118"/>
      <c r="D87" s="118"/>
      <c r="E87" s="66"/>
      <c r="F87" s="117"/>
      <c r="G87" s="118"/>
      <c r="H87" s="118"/>
      <c r="I87" s="118"/>
      <c r="J87" s="118"/>
      <c r="K87" s="118"/>
      <c r="L87" s="118"/>
      <c r="M87" s="113"/>
      <c r="N87" s="6" t="s">
        <v>215</v>
      </c>
    </row>
    <row r="88" spans="1:14">
      <c r="A88" s="119"/>
      <c r="B88" s="120"/>
      <c r="C88" s="118"/>
      <c r="D88" s="118"/>
      <c r="E88" s="66"/>
      <c r="F88" s="117"/>
      <c r="G88" s="118"/>
      <c r="H88" s="118"/>
      <c r="I88" s="118"/>
      <c r="J88" s="118"/>
      <c r="K88" s="118"/>
      <c r="L88" s="118"/>
      <c r="M88" s="113"/>
      <c r="N88" s="7" t="s">
        <v>216</v>
      </c>
    </row>
    <row r="89" spans="1:14">
      <c r="A89" s="119"/>
      <c r="B89" s="120"/>
      <c r="C89" s="118"/>
      <c r="D89" s="118"/>
      <c r="E89" s="66"/>
      <c r="F89" s="117"/>
      <c r="G89" s="118"/>
      <c r="H89" s="118"/>
      <c r="I89" s="118"/>
      <c r="J89" s="118"/>
      <c r="K89" s="118"/>
      <c r="L89" s="118"/>
      <c r="M89" s="113"/>
      <c r="N89" s="8" t="s">
        <v>217</v>
      </c>
    </row>
    <row r="90" spans="1:14" ht="16.5" thickBot="1">
      <c r="A90" s="119"/>
      <c r="B90" s="120"/>
      <c r="C90" s="118"/>
      <c r="D90" s="118"/>
      <c r="E90" s="66"/>
      <c r="F90" s="117"/>
      <c r="G90" s="118"/>
      <c r="H90" s="118"/>
      <c r="I90" s="118"/>
      <c r="J90" s="118"/>
      <c r="K90" s="118"/>
      <c r="L90" s="118"/>
      <c r="M90" s="113"/>
      <c r="N90" s="9" t="s">
        <v>218</v>
      </c>
    </row>
    <row r="91" spans="1:14">
      <c r="A91" s="119">
        <v>82</v>
      </c>
      <c r="B91" s="119" t="s">
        <v>219</v>
      </c>
      <c r="C91" s="118">
        <v>1</v>
      </c>
      <c r="D91" s="118">
        <v>30</v>
      </c>
      <c r="E91" s="60">
        <v>30</v>
      </c>
      <c r="F91" s="117">
        <f>G91*H91*I91/1000000/J91</f>
        <v>8.2282499999999995E-2</v>
      </c>
      <c r="G91" s="118">
        <v>22.5</v>
      </c>
      <c r="H91" s="118">
        <v>69</v>
      </c>
      <c r="I91" s="118">
        <v>53</v>
      </c>
      <c r="J91" s="118">
        <v>1</v>
      </c>
      <c r="K91" s="119" t="s">
        <v>220</v>
      </c>
      <c r="L91" s="119" t="s">
        <v>92</v>
      </c>
      <c r="M91" s="113"/>
      <c r="N91" s="5" t="s">
        <v>221</v>
      </c>
    </row>
    <row r="92" spans="1:14">
      <c r="A92" s="119"/>
      <c r="B92" s="119"/>
      <c r="C92" s="118"/>
      <c r="D92" s="118"/>
      <c r="E92" s="66"/>
      <c r="F92" s="117"/>
      <c r="G92" s="118"/>
      <c r="H92" s="118"/>
      <c r="I92" s="118"/>
      <c r="J92" s="118"/>
      <c r="K92" s="119"/>
      <c r="L92" s="119"/>
      <c r="M92" s="113"/>
      <c r="N92" s="6" t="s">
        <v>222</v>
      </c>
    </row>
    <row r="93" spans="1:14">
      <c r="A93" s="119"/>
      <c r="B93" s="119"/>
      <c r="C93" s="118"/>
      <c r="D93" s="118"/>
      <c r="E93" s="66"/>
      <c r="F93" s="117"/>
      <c r="G93" s="118"/>
      <c r="H93" s="118"/>
      <c r="I93" s="118"/>
      <c r="J93" s="118"/>
      <c r="K93" s="119"/>
      <c r="L93" s="119"/>
      <c r="M93" s="113"/>
      <c r="N93" s="6" t="s">
        <v>215</v>
      </c>
    </row>
    <row r="94" spans="1:14">
      <c r="A94" s="119"/>
      <c r="B94" s="119"/>
      <c r="C94" s="118"/>
      <c r="D94" s="118"/>
      <c r="E94" s="66"/>
      <c r="F94" s="117"/>
      <c r="G94" s="118"/>
      <c r="H94" s="118"/>
      <c r="I94" s="118"/>
      <c r="J94" s="118"/>
      <c r="K94" s="119"/>
      <c r="L94" s="119"/>
      <c r="M94" s="113"/>
      <c r="N94" s="7" t="s">
        <v>223</v>
      </c>
    </row>
    <row r="95" spans="1:14">
      <c r="A95" s="119"/>
      <c r="B95" s="119"/>
      <c r="C95" s="118"/>
      <c r="D95" s="118"/>
      <c r="E95" s="66"/>
      <c r="F95" s="117"/>
      <c r="G95" s="118"/>
      <c r="H95" s="118"/>
      <c r="I95" s="118"/>
      <c r="J95" s="118"/>
      <c r="K95" s="119"/>
      <c r="L95" s="119"/>
      <c r="M95" s="113"/>
      <c r="N95" s="8" t="s">
        <v>217</v>
      </c>
    </row>
    <row r="96" spans="1:14" ht="16.5" thickBot="1">
      <c r="A96" s="119"/>
      <c r="B96" s="119"/>
      <c r="C96" s="118"/>
      <c r="D96" s="118"/>
      <c r="E96" s="66"/>
      <c r="F96" s="117"/>
      <c r="G96" s="118"/>
      <c r="H96" s="118"/>
      <c r="I96" s="118"/>
      <c r="J96" s="118"/>
      <c r="K96" s="119"/>
      <c r="L96" s="119"/>
      <c r="M96" s="113"/>
      <c r="N96" s="9" t="s">
        <v>224</v>
      </c>
    </row>
    <row r="97" spans="1:14">
      <c r="A97" s="118">
        <v>83</v>
      </c>
      <c r="B97" s="118" t="s">
        <v>225</v>
      </c>
      <c r="C97" s="118">
        <v>1</v>
      </c>
      <c r="D97" s="118">
        <v>32.5</v>
      </c>
      <c r="E97" s="60">
        <v>32.5</v>
      </c>
      <c r="F97" s="117">
        <f>G97*H97*I97/1000000/J97</f>
        <v>7.9897499999999996E-2</v>
      </c>
      <c r="G97" s="118">
        <v>22.5</v>
      </c>
      <c r="H97" s="118">
        <v>67</v>
      </c>
      <c r="I97" s="118">
        <v>53</v>
      </c>
      <c r="J97" s="118">
        <v>1</v>
      </c>
      <c r="K97" s="118" t="s">
        <v>226</v>
      </c>
      <c r="L97" s="118" t="s">
        <v>92</v>
      </c>
      <c r="M97" s="113"/>
      <c r="N97" s="10" t="s">
        <v>227</v>
      </c>
    </row>
    <row r="98" spans="1:14">
      <c r="A98" s="118"/>
      <c r="B98" s="118"/>
      <c r="C98" s="118"/>
      <c r="D98" s="118"/>
      <c r="E98" s="66"/>
      <c r="F98" s="117"/>
      <c r="G98" s="118"/>
      <c r="H98" s="118"/>
      <c r="I98" s="118"/>
      <c r="J98" s="118"/>
      <c r="K98" s="118"/>
      <c r="L98" s="118"/>
      <c r="M98" s="113"/>
      <c r="N98" s="11" t="s">
        <v>228</v>
      </c>
    </row>
    <row r="99" spans="1:14">
      <c r="A99" s="118"/>
      <c r="B99" s="118"/>
      <c r="C99" s="118"/>
      <c r="D99" s="118"/>
      <c r="E99" s="66"/>
      <c r="F99" s="117"/>
      <c r="G99" s="118"/>
      <c r="H99" s="118"/>
      <c r="I99" s="118"/>
      <c r="J99" s="118"/>
      <c r="K99" s="118"/>
      <c r="L99" s="118"/>
      <c r="M99" s="113"/>
      <c r="N99" s="11" t="s">
        <v>222</v>
      </c>
    </row>
    <row r="100" spans="1:14">
      <c r="A100" s="118"/>
      <c r="B100" s="118"/>
      <c r="C100" s="118"/>
      <c r="D100" s="118"/>
      <c r="E100" s="66"/>
      <c r="F100" s="117"/>
      <c r="G100" s="118"/>
      <c r="H100" s="118"/>
      <c r="I100" s="118"/>
      <c r="J100" s="118"/>
      <c r="K100" s="118"/>
      <c r="L100" s="118"/>
      <c r="M100" s="113"/>
      <c r="N100" s="11" t="s">
        <v>215</v>
      </c>
    </row>
    <row r="101" spans="1:14">
      <c r="A101" s="118"/>
      <c r="B101" s="118"/>
      <c r="C101" s="118"/>
      <c r="D101" s="118"/>
      <c r="E101" s="66"/>
      <c r="F101" s="117"/>
      <c r="G101" s="118"/>
      <c r="H101" s="118"/>
      <c r="I101" s="118"/>
      <c r="J101" s="118"/>
      <c r="K101" s="118"/>
      <c r="L101" s="118"/>
      <c r="M101" s="113"/>
      <c r="N101" s="12" t="s">
        <v>229</v>
      </c>
    </row>
    <row r="102" spans="1:14" ht="16.5" thickBot="1">
      <c r="A102" s="118"/>
      <c r="B102" s="118"/>
      <c r="C102" s="118"/>
      <c r="D102" s="118"/>
      <c r="E102" s="66"/>
      <c r="F102" s="117"/>
      <c r="G102" s="118"/>
      <c r="H102" s="118"/>
      <c r="I102" s="118"/>
      <c r="J102" s="118"/>
      <c r="K102" s="118"/>
      <c r="L102" s="118"/>
      <c r="M102" s="113"/>
      <c r="N102" s="13" t="s">
        <v>230</v>
      </c>
    </row>
    <row r="103" spans="1:14">
      <c r="A103" s="118">
        <v>84</v>
      </c>
      <c r="B103" s="118" t="s">
        <v>231</v>
      </c>
      <c r="C103" s="118">
        <v>1</v>
      </c>
      <c r="D103" s="118">
        <v>30.12</v>
      </c>
      <c r="E103" s="60">
        <v>30.12</v>
      </c>
      <c r="F103" s="117">
        <f>G103*H103*I103/1000000/J103</f>
        <v>8.2282499999999995E-2</v>
      </c>
      <c r="G103" s="118">
        <v>22.5</v>
      </c>
      <c r="H103" s="118">
        <v>69</v>
      </c>
      <c r="I103" s="118">
        <v>53</v>
      </c>
      <c r="J103" s="118">
        <v>1</v>
      </c>
      <c r="K103" s="118" t="s">
        <v>232</v>
      </c>
      <c r="L103" s="118" t="s">
        <v>92</v>
      </c>
      <c r="M103" s="113"/>
      <c r="N103" s="10" t="s">
        <v>233</v>
      </c>
    </row>
    <row r="104" spans="1:14">
      <c r="A104" s="118"/>
      <c r="B104" s="118"/>
      <c r="C104" s="118"/>
      <c r="D104" s="118"/>
      <c r="E104" s="66"/>
      <c r="F104" s="117"/>
      <c r="G104" s="118"/>
      <c r="H104" s="118"/>
      <c r="I104" s="118"/>
      <c r="J104" s="118"/>
      <c r="K104" s="118"/>
      <c r="L104" s="118"/>
      <c r="M104" s="113"/>
      <c r="N104" s="11" t="s">
        <v>233</v>
      </c>
    </row>
    <row r="105" spans="1:14">
      <c r="A105" s="118"/>
      <c r="B105" s="118"/>
      <c r="C105" s="118"/>
      <c r="D105" s="118"/>
      <c r="E105" s="66"/>
      <c r="F105" s="117"/>
      <c r="G105" s="118"/>
      <c r="H105" s="118"/>
      <c r="I105" s="118"/>
      <c r="J105" s="118"/>
      <c r="K105" s="118"/>
      <c r="L105" s="118"/>
      <c r="M105" s="113"/>
      <c r="N105" s="11" t="s">
        <v>215</v>
      </c>
    </row>
    <row r="106" spans="1:14">
      <c r="A106" s="118"/>
      <c r="B106" s="118"/>
      <c r="C106" s="118"/>
      <c r="D106" s="118"/>
      <c r="E106" s="66"/>
      <c r="F106" s="117"/>
      <c r="G106" s="118"/>
      <c r="H106" s="118"/>
      <c r="I106" s="118"/>
      <c r="J106" s="118"/>
      <c r="K106" s="118"/>
      <c r="L106" s="118"/>
      <c r="M106" s="113"/>
      <c r="N106" s="7" t="s">
        <v>216</v>
      </c>
    </row>
    <row r="107" spans="1:14">
      <c r="A107" s="118"/>
      <c r="B107" s="118"/>
      <c r="C107" s="118"/>
      <c r="D107" s="118"/>
      <c r="E107" s="66"/>
      <c r="F107" s="117"/>
      <c r="G107" s="118"/>
      <c r="H107" s="118"/>
      <c r="I107" s="118"/>
      <c r="J107" s="118"/>
      <c r="K107" s="118"/>
      <c r="L107" s="118"/>
      <c r="M107" s="113"/>
      <c r="N107" s="8" t="s">
        <v>234</v>
      </c>
    </row>
    <row r="108" spans="1:14" ht="16.5" thickBot="1">
      <c r="A108" s="118"/>
      <c r="B108" s="118"/>
      <c r="C108" s="118"/>
      <c r="D108" s="118"/>
      <c r="E108" s="66"/>
      <c r="F108" s="117"/>
      <c r="G108" s="118"/>
      <c r="H108" s="118"/>
      <c r="I108" s="118"/>
      <c r="J108" s="118"/>
      <c r="K108" s="118"/>
      <c r="L108" s="118"/>
      <c r="M108" s="113"/>
      <c r="N108" s="9" t="s">
        <v>224</v>
      </c>
    </row>
    <row r="109" spans="1:14">
      <c r="A109" s="118">
        <v>85</v>
      </c>
      <c r="B109" s="118" t="s">
        <v>235</v>
      </c>
      <c r="C109" s="118">
        <v>1</v>
      </c>
      <c r="D109" s="118">
        <v>29.7</v>
      </c>
      <c r="E109" s="60">
        <v>29.7</v>
      </c>
      <c r="F109" s="117">
        <f>G109*H109*I109/1000000/J109</f>
        <v>8.2282499999999995E-2</v>
      </c>
      <c r="G109" s="118">
        <v>22.5</v>
      </c>
      <c r="H109" s="118">
        <v>69</v>
      </c>
      <c r="I109" s="118">
        <v>53</v>
      </c>
      <c r="J109" s="118">
        <v>1</v>
      </c>
      <c r="K109" s="118" t="s">
        <v>236</v>
      </c>
      <c r="L109" s="118" t="s">
        <v>92</v>
      </c>
      <c r="M109" s="113"/>
      <c r="N109" s="10" t="s">
        <v>233</v>
      </c>
    </row>
    <row r="110" spans="1:14">
      <c r="A110" s="118"/>
      <c r="B110" s="118"/>
      <c r="C110" s="118"/>
      <c r="D110" s="118"/>
      <c r="E110" s="66"/>
      <c r="F110" s="117"/>
      <c r="G110" s="118"/>
      <c r="H110" s="118"/>
      <c r="I110" s="118"/>
      <c r="J110" s="118"/>
      <c r="K110" s="118"/>
      <c r="L110" s="118"/>
      <c r="M110" s="113"/>
      <c r="N110" s="11" t="s">
        <v>237</v>
      </c>
    </row>
    <row r="111" spans="1:14">
      <c r="A111" s="118"/>
      <c r="B111" s="118"/>
      <c r="C111" s="118"/>
      <c r="D111" s="118"/>
      <c r="E111" s="66"/>
      <c r="F111" s="117"/>
      <c r="G111" s="118"/>
      <c r="H111" s="118"/>
      <c r="I111" s="118"/>
      <c r="J111" s="118"/>
      <c r="K111" s="118"/>
      <c r="L111" s="118"/>
      <c r="M111" s="113"/>
      <c r="N111" s="11" t="s">
        <v>215</v>
      </c>
    </row>
    <row r="112" spans="1:14">
      <c r="A112" s="118"/>
      <c r="B112" s="118"/>
      <c r="C112" s="118"/>
      <c r="D112" s="118"/>
      <c r="E112" s="66"/>
      <c r="F112" s="117"/>
      <c r="G112" s="118"/>
      <c r="H112" s="118"/>
      <c r="I112" s="118"/>
      <c r="J112" s="118"/>
      <c r="K112" s="118"/>
      <c r="L112" s="118"/>
      <c r="M112" s="113"/>
      <c r="N112" s="7" t="s">
        <v>216</v>
      </c>
    </row>
    <row r="113" spans="1:14">
      <c r="A113" s="118"/>
      <c r="B113" s="118"/>
      <c r="C113" s="118"/>
      <c r="D113" s="118"/>
      <c r="E113" s="66"/>
      <c r="F113" s="117"/>
      <c r="G113" s="118"/>
      <c r="H113" s="118"/>
      <c r="I113" s="118"/>
      <c r="J113" s="118"/>
      <c r="K113" s="118"/>
      <c r="L113" s="118"/>
      <c r="M113" s="113"/>
      <c r="N113" s="8" t="s">
        <v>234</v>
      </c>
    </row>
    <row r="114" spans="1:14" ht="16.5" thickBot="1">
      <c r="A114" s="118"/>
      <c r="B114" s="118"/>
      <c r="C114" s="118"/>
      <c r="D114" s="118"/>
      <c r="E114" s="66"/>
      <c r="F114" s="117"/>
      <c r="G114" s="118"/>
      <c r="H114" s="118"/>
      <c r="I114" s="118"/>
      <c r="J114" s="118"/>
      <c r="K114" s="118"/>
      <c r="L114" s="118"/>
      <c r="M114" s="113"/>
      <c r="N114" s="9" t="s">
        <v>218</v>
      </c>
    </row>
    <row r="115" spans="1:14">
      <c r="A115" s="118">
        <v>86</v>
      </c>
      <c r="B115" s="118" t="s">
        <v>238</v>
      </c>
      <c r="C115" s="118">
        <v>1</v>
      </c>
      <c r="D115" s="118">
        <v>20.100000000000001</v>
      </c>
      <c r="E115" s="60">
        <v>20.100000000000001</v>
      </c>
      <c r="F115" s="117">
        <f>G115*H115*I115/1000000/J115</f>
        <v>7.9897499999999996E-2</v>
      </c>
      <c r="G115" s="118">
        <v>22.5</v>
      </c>
      <c r="H115" s="118">
        <v>67</v>
      </c>
      <c r="I115" s="118">
        <v>53</v>
      </c>
      <c r="J115" s="118">
        <v>1</v>
      </c>
      <c r="K115" s="118" t="s">
        <v>239</v>
      </c>
      <c r="L115" s="118" t="s">
        <v>92</v>
      </c>
      <c r="M115" s="113"/>
      <c r="N115" s="10" t="s">
        <v>233</v>
      </c>
    </row>
    <row r="116" spans="1:14">
      <c r="A116" s="118"/>
      <c r="B116" s="118"/>
      <c r="C116" s="118"/>
      <c r="D116" s="118"/>
      <c r="E116" s="66"/>
      <c r="F116" s="117"/>
      <c r="G116" s="118"/>
      <c r="H116" s="118"/>
      <c r="I116" s="118"/>
      <c r="J116" s="118"/>
      <c r="K116" s="118"/>
      <c r="L116" s="118"/>
      <c r="M116" s="113"/>
      <c r="N116" s="11" t="s">
        <v>240</v>
      </c>
    </row>
    <row r="117" spans="1:14">
      <c r="A117" s="118"/>
      <c r="B117" s="118"/>
      <c r="C117" s="118"/>
      <c r="D117" s="118"/>
      <c r="E117" s="66"/>
      <c r="F117" s="117"/>
      <c r="G117" s="118"/>
      <c r="H117" s="118"/>
      <c r="I117" s="118"/>
      <c r="J117" s="118"/>
      <c r="K117" s="118"/>
      <c r="L117" s="118"/>
      <c r="M117" s="113"/>
      <c r="N117" s="11" t="s">
        <v>240</v>
      </c>
    </row>
    <row r="118" spans="1:14">
      <c r="A118" s="118"/>
      <c r="B118" s="118"/>
      <c r="C118" s="118"/>
      <c r="D118" s="118"/>
      <c r="E118" s="66"/>
      <c r="F118" s="117"/>
      <c r="G118" s="118"/>
      <c r="H118" s="118"/>
      <c r="I118" s="118"/>
      <c r="J118" s="118"/>
      <c r="K118" s="118"/>
      <c r="L118" s="118"/>
      <c r="M118" s="113"/>
      <c r="N118" s="7" t="s">
        <v>223</v>
      </c>
    </row>
    <row r="119" spans="1:14">
      <c r="A119" s="118"/>
      <c r="B119" s="118"/>
      <c r="C119" s="118"/>
      <c r="D119" s="118"/>
      <c r="E119" s="66"/>
      <c r="F119" s="117"/>
      <c r="G119" s="118"/>
      <c r="H119" s="118"/>
      <c r="I119" s="118"/>
      <c r="J119" s="118"/>
      <c r="K119" s="118"/>
      <c r="L119" s="118"/>
      <c r="M119" s="113"/>
      <c r="N119" s="8" t="s">
        <v>217</v>
      </c>
    </row>
    <row r="120" spans="1:14" ht="16.5" thickBot="1">
      <c r="A120" s="118"/>
      <c r="B120" s="118"/>
      <c r="C120" s="118"/>
      <c r="D120" s="118"/>
      <c r="E120" s="66"/>
      <c r="F120" s="117"/>
      <c r="G120" s="118"/>
      <c r="H120" s="118"/>
      <c r="I120" s="118"/>
      <c r="J120" s="118"/>
      <c r="K120" s="118"/>
      <c r="L120" s="118"/>
      <c r="M120" s="113"/>
      <c r="N120" s="9" t="s">
        <v>230</v>
      </c>
    </row>
    <row r="121" spans="1:14">
      <c r="A121" s="118">
        <v>87</v>
      </c>
      <c r="B121" s="118" t="s">
        <v>241</v>
      </c>
      <c r="C121" s="118">
        <v>1</v>
      </c>
      <c r="D121" s="118">
        <v>20</v>
      </c>
      <c r="E121" s="60">
        <v>20</v>
      </c>
      <c r="F121" s="117">
        <f>G121*H121*I121/1000000/J121</f>
        <v>7.9897499999999996E-2</v>
      </c>
      <c r="G121" s="118">
        <v>22.5</v>
      </c>
      <c r="H121" s="118">
        <v>67</v>
      </c>
      <c r="I121" s="118">
        <v>53</v>
      </c>
      <c r="J121" s="118">
        <v>1</v>
      </c>
      <c r="K121" s="118" t="s">
        <v>242</v>
      </c>
      <c r="L121" s="118" t="s">
        <v>92</v>
      </c>
      <c r="M121" s="113"/>
      <c r="N121" s="10" t="s">
        <v>243</v>
      </c>
    </row>
    <row r="122" spans="1:14">
      <c r="A122" s="118"/>
      <c r="B122" s="118"/>
      <c r="C122" s="118"/>
      <c r="D122" s="118"/>
      <c r="E122" s="66"/>
      <c r="F122" s="117"/>
      <c r="G122" s="118"/>
      <c r="H122" s="118"/>
      <c r="I122" s="118"/>
      <c r="J122" s="118"/>
      <c r="K122" s="118"/>
      <c r="L122" s="118"/>
      <c r="M122" s="113"/>
      <c r="N122" s="11" t="s">
        <v>228</v>
      </c>
    </row>
    <row r="123" spans="1:14">
      <c r="A123" s="118"/>
      <c r="B123" s="118"/>
      <c r="C123" s="118"/>
      <c r="D123" s="118"/>
      <c r="E123" s="66"/>
      <c r="F123" s="117"/>
      <c r="G123" s="118"/>
      <c r="H123" s="118"/>
      <c r="I123" s="118"/>
      <c r="J123" s="118"/>
      <c r="K123" s="118"/>
      <c r="L123" s="118"/>
      <c r="M123" s="113"/>
      <c r="N123" s="12" t="s">
        <v>223</v>
      </c>
    </row>
    <row r="124" spans="1:14" ht="16.5" thickBot="1">
      <c r="A124" s="118"/>
      <c r="B124" s="118"/>
      <c r="C124" s="118"/>
      <c r="D124" s="118"/>
      <c r="E124" s="66"/>
      <c r="F124" s="117"/>
      <c r="G124" s="118"/>
      <c r="H124" s="118"/>
      <c r="I124" s="118"/>
      <c r="J124" s="118"/>
      <c r="K124" s="118"/>
      <c r="L124" s="118"/>
      <c r="M124" s="113"/>
      <c r="N124" s="13" t="s">
        <v>224</v>
      </c>
    </row>
    <row r="125" spans="1:14">
      <c r="A125" s="118">
        <v>88</v>
      </c>
      <c r="B125" s="118" t="s">
        <v>244</v>
      </c>
      <c r="C125" s="118">
        <v>1</v>
      </c>
      <c r="D125" s="118">
        <v>20</v>
      </c>
      <c r="E125" s="60">
        <v>20</v>
      </c>
      <c r="F125" s="117">
        <f>G125*H125*I125/1000000/J125</f>
        <v>7.9897499999999996E-2</v>
      </c>
      <c r="G125" s="118">
        <v>22.5</v>
      </c>
      <c r="H125" s="118">
        <v>67</v>
      </c>
      <c r="I125" s="118">
        <v>53</v>
      </c>
      <c r="J125" s="118">
        <v>1</v>
      </c>
      <c r="K125" s="118" t="s">
        <v>245</v>
      </c>
      <c r="L125" s="118" t="s">
        <v>92</v>
      </c>
      <c r="M125" s="113"/>
      <c r="N125" s="10" t="s">
        <v>246</v>
      </c>
    </row>
    <row r="126" spans="1:14">
      <c r="A126" s="118"/>
      <c r="B126" s="118"/>
      <c r="C126" s="118"/>
      <c r="D126" s="118"/>
      <c r="E126" s="66"/>
      <c r="F126" s="117"/>
      <c r="G126" s="118"/>
      <c r="H126" s="118"/>
      <c r="I126" s="118"/>
      <c r="J126" s="118"/>
      <c r="K126" s="118"/>
      <c r="L126" s="118"/>
      <c r="M126" s="113"/>
      <c r="N126" s="11" t="s">
        <v>228</v>
      </c>
    </row>
    <row r="127" spans="1:14">
      <c r="A127" s="118"/>
      <c r="B127" s="118"/>
      <c r="C127" s="118"/>
      <c r="D127" s="118"/>
      <c r="E127" s="66"/>
      <c r="F127" s="117"/>
      <c r="G127" s="118"/>
      <c r="H127" s="118"/>
      <c r="I127" s="118"/>
      <c r="J127" s="118"/>
      <c r="K127" s="118"/>
      <c r="L127" s="118"/>
      <c r="M127" s="113"/>
      <c r="N127" s="12" t="s">
        <v>223</v>
      </c>
    </row>
    <row r="128" spans="1:14" ht="16.5" thickBot="1">
      <c r="A128" s="118"/>
      <c r="B128" s="118"/>
      <c r="C128" s="118"/>
      <c r="D128" s="118"/>
      <c r="E128" s="66"/>
      <c r="F128" s="117"/>
      <c r="G128" s="118"/>
      <c r="H128" s="118"/>
      <c r="I128" s="118"/>
      <c r="J128" s="118"/>
      <c r="K128" s="118"/>
      <c r="L128" s="118"/>
      <c r="M128" s="113"/>
      <c r="N128" s="13" t="s">
        <v>224</v>
      </c>
    </row>
    <row r="129" spans="1:14">
      <c r="A129" s="118">
        <v>89</v>
      </c>
      <c r="B129" s="118" t="s">
        <v>247</v>
      </c>
      <c r="C129" s="118">
        <v>1</v>
      </c>
      <c r="D129" s="118">
        <v>22</v>
      </c>
      <c r="E129" s="60">
        <v>22</v>
      </c>
      <c r="F129" s="117">
        <f>G129*H129*I129/1000000/J129</f>
        <v>4.7223000000000001E-2</v>
      </c>
      <c r="G129" s="118">
        <v>16.5</v>
      </c>
      <c r="H129" s="118">
        <v>54</v>
      </c>
      <c r="I129" s="118">
        <v>53</v>
      </c>
      <c r="J129" s="118">
        <v>1</v>
      </c>
      <c r="K129" s="118" t="s">
        <v>248</v>
      </c>
      <c r="L129" s="118" t="s">
        <v>92</v>
      </c>
      <c r="M129" s="113"/>
      <c r="N129" s="10" t="s">
        <v>249</v>
      </c>
    </row>
    <row r="130" spans="1:14">
      <c r="A130" s="118"/>
      <c r="B130" s="118"/>
      <c r="C130" s="118"/>
      <c r="D130" s="118"/>
      <c r="E130" s="66"/>
      <c r="F130" s="117"/>
      <c r="G130" s="118"/>
      <c r="H130" s="118"/>
      <c r="I130" s="118"/>
      <c r="J130" s="118"/>
      <c r="K130" s="118"/>
      <c r="L130" s="118"/>
      <c r="M130" s="113"/>
      <c r="N130" s="11" t="s">
        <v>228</v>
      </c>
    </row>
    <row r="131" spans="1:14">
      <c r="A131" s="118"/>
      <c r="B131" s="118"/>
      <c r="C131" s="118"/>
      <c r="D131" s="118"/>
      <c r="E131" s="66"/>
      <c r="F131" s="117"/>
      <c r="G131" s="118"/>
      <c r="H131" s="118"/>
      <c r="I131" s="118"/>
      <c r="J131" s="118"/>
      <c r="K131" s="118"/>
      <c r="L131" s="118"/>
      <c r="M131" s="113"/>
      <c r="N131" s="11" t="s">
        <v>237</v>
      </c>
    </row>
    <row r="132" spans="1:14">
      <c r="A132" s="118"/>
      <c r="B132" s="118"/>
      <c r="C132" s="118"/>
      <c r="D132" s="118"/>
      <c r="E132" s="66"/>
      <c r="F132" s="117"/>
      <c r="G132" s="118"/>
      <c r="H132" s="118"/>
      <c r="I132" s="118"/>
      <c r="J132" s="118"/>
      <c r="K132" s="118"/>
      <c r="L132" s="118"/>
      <c r="M132" s="113"/>
      <c r="N132" s="7" t="s">
        <v>223</v>
      </c>
    </row>
    <row r="133" spans="1:14">
      <c r="A133" s="118"/>
      <c r="B133" s="118"/>
      <c r="C133" s="118"/>
      <c r="D133" s="118"/>
      <c r="E133" s="66"/>
      <c r="F133" s="117"/>
      <c r="G133" s="118"/>
      <c r="H133" s="118"/>
      <c r="I133" s="118"/>
      <c r="J133" s="118"/>
      <c r="K133" s="118"/>
      <c r="L133" s="118"/>
      <c r="M133" s="113"/>
      <c r="N133" s="8" t="s">
        <v>217</v>
      </c>
    </row>
    <row r="134" spans="1:14" ht="16.5" thickBot="1">
      <c r="A134" s="118"/>
      <c r="B134" s="118"/>
      <c r="C134" s="118"/>
      <c r="D134" s="118"/>
      <c r="E134" s="66"/>
      <c r="F134" s="117"/>
      <c r="G134" s="118"/>
      <c r="H134" s="118"/>
      <c r="I134" s="118"/>
      <c r="J134" s="118"/>
      <c r="K134" s="118"/>
      <c r="L134" s="118"/>
      <c r="M134" s="113"/>
      <c r="N134" s="9" t="s">
        <v>224</v>
      </c>
    </row>
    <row r="135" spans="1:14">
      <c r="A135" s="118">
        <v>90</v>
      </c>
      <c r="B135" s="118" t="s">
        <v>250</v>
      </c>
      <c r="C135" s="118">
        <v>1</v>
      </c>
      <c r="D135" s="118">
        <v>20</v>
      </c>
      <c r="E135" s="60">
        <v>20</v>
      </c>
      <c r="F135" s="117">
        <f>G135*H135*I135/1000000/J135</f>
        <v>4.7223000000000001E-2</v>
      </c>
      <c r="G135" s="118">
        <v>16.5</v>
      </c>
      <c r="H135" s="118">
        <v>54</v>
      </c>
      <c r="I135" s="118">
        <v>53</v>
      </c>
      <c r="J135" s="118">
        <v>1</v>
      </c>
      <c r="K135" s="118" t="s">
        <v>251</v>
      </c>
      <c r="L135" s="118" t="s">
        <v>92</v>
      </c>
      <c r="M135" s="113"/>
      <c r="N135" s="10" t="s">
        <v>252</v>
      </c>
    </row>
    <row r="136" spans="1:14">
      <c r="A136" s="118"/>
      <c r="B136" s="118"/>
      <c r="C136" s="118"/>
      <c r="D136" s="118"/>
      <c r="E136" s="66"/>
      <c r="F136" s="117"/>
      <c r="G136" s="118"/>
      <c r="H136" s="118"/>
      <c r="I136" s="118"/>
      <c r="J136" s="118"/>
      <c r="K136" s="118"/>
      <c r="L136" s="118"/>
      <c r="M136" s="113"/>
      <c r="N136" s="11" t="s">
        <v>237</v>
      </c>
    </row>
    <row r="137" spans="1:14">
      <c r="A137" s="118"/>
      <c r="B137" s="118"/>
      <c r="C137" s="118"/>
      <c r="D137" s="118"/>
      <c r="E137" s="66"/>
      <c r="F137" s="117"/>
      <c r="G137" s="118"/>
      <c r="H137" s="118"/>
      <c r="I137" s="118"/>
      <c r="J137" s="118"/>
      <c r="K137" s="118"/>
      <c r="L137" s="118"/>
      <c r="M137" s="113"/>
      <c r="N137" s="11" t="s">
        <v>237</v>
      </c>
    </row>
    <row r="138" spans="1:14">
      <c r="A138" s="118"/>
      <c r="B138" s="118"/>
      <c r="C138" s="118"/>
      <c r="D138" s="118"/>
      <c r="E138" s="66"/>
      <c r="F138" s="117"/>
      <c r="G138" s="118"/>
      <c r="H138" s="118"/>
      <c r="I138" s="118"/>
      <c r="J138" s="118"/>
      <c r="K138" s="118"/>
      <c r="L138" s="118"/>
      <c r="M138" s="113"/>
      <c r="N138" s="8" t="s">
        <v>253</v>
      </c>
    </row>
    <row r="139" spans="1:14" ht="16.5" thickBot="1">
      <c r="A139" s="118"/>
      <c r="B139" s="118"/>
      <c r="C139" s="118"/>
      <c r="D139" s="118"/>
      <c r="E139" s="66"/>
      <c r="F139" s="117"/>
      <c r="G139" s="118"/>
      <c r="H139" s="118"/>
      <c r="I139" s="118"/>
      <c r="J139" s="118"/>
      <c r="K139" s="118"/>
      <c r="L139" s="118"/>
      <c r="M139" s="113"/>
      <c r="N139" s="9" t="s">
        <v>218</v>
      </c>
    </row>
    <row r="140" spans="1:14">
      <c r="A140" s="118">
        <v>91</v>
      </c>
      <c r="B140" s="118" t="s">
        <v>254</v>
      </c>
      <c r="C140" s="118">
        <v>1</v>
      </c>
      <c r="D140" s="118">
        <v>16.3</v>
      </c>
      <c r="E140" s="60">
        <v>16.3</v>
      </c>
      <c r="F140" s="117">
        <f>G140*H140*I140/1000000/J140</f>
        <v>5.0084999999999998E-2</v>
      </c>
      <c r="G140" s="118">
        <v>17.5</v>
      </c>
      <c r="H140" s="118">
        <v>54</v>
      </c>
      <c r="I140" s="118">
        <v>53</v>
      </c>
      <c r="J140" s="118">
        <v>1</v>
      </c>
      <c r="K140" s="118" t="s">
        <v>255</v>
      </c>
      <c r="L140" s="118" t="s">
        <v>92</v>
      </c>
      <c r="M140" s="113"/>
      <c r="N140" s="10" t="s">
        <v>233</v>
      </c>
    </row>
    <row r="141" spans="1:14">
      <c r="A141" s="118"/>
      <c r="B141" s="118"/>
      <c r="C141" s="118"/>
      <c r="D141" s="118"/>
      <c r="E141" s="66"/>
      <c r="F141" s="117"/>
      <c r="G141" s="118"/>
      <c r="H141" s="118"/>
      <c r="I141" s="118"/>
      <c r="J141" s="118"/>
      <c r="K141" s="118"/>
      <c r="L141" s="118"/>
      <c r="M141" s="113"/>
      <c r="N141" s="11" t="s">
        <v>233</v>
      </c>
    </row>
    <row r="142" spans="1:14">
      <c r="A142" s="118"/>
      <c r="B142" s="118"/>
      <c r="C142" s="118"/>
      <c r="D142" s="118"/>
      <c r="E142" s="66"/>
      <c r="F142" s="117"/>
      <c r="G142" s="118"/>
      <c r="H142" s="118"/>
      <c r="I142" s="118"/>
      <c r="J142" s="118"/>
      <c r="K142" s="118"/>
      <c r="L142" s="118"/>
      <c r="M142" s="113"/>
      <c r="N142" s="11" t="s">
        <v>256</v>
      </c>
    </row>
    <row r="143" spans="1:14">
      <c r="A143" s="118"/>
      <c r="B143" s="118"/>
      <c r="C143" s="118"/>
      <c r="D143" s="118"/>
      <c r="E143" s="66"/>
      <c r="F143" s="117"/>
      <c r="G143" s="118"/>
      <c r="H143" s="118"/>
      <c r="I143" s="118"/>
      <c r="J143" s="118"/>
      <c r="K143" s="118"/>
      <c r="L143" s="118"/>
      <c r="M143" s="113"/>
      <c r="N143" s="7" t="s">
        <v>216</v>
      </c>
    </row>
    <row r="144" spans="1:14">
      <c r="A144" s="118"/>
      <c r="B144" s="118"/>
      <c r="C144" s="118"/>
      <c r="D144" s="118"/>
      <c r="E144" s="66"/>
      <c r="F144" s="117"/>
      <c r="G144" s="118"/>
      <c r="H144" s="118"/>
      <c r="I144" s="118"/>
      <c r="J144" s="118"/>
      <c r="K144" s="118"/>
      <c r="L144" s="118"/>
      <c r="M144" s="113"/>
      <c r="N144" s="8" t="s">
        <v>234</v>
      </c>
    </row>
    <row r="145" spans="1:14" ht="16.5" thickBot="1">
      <c r="A145" s="118"/>
      <c r="B145" s="118"/>
      <c r="C145" s="118"/>
      <c r="D145" s="118"/>
      <c r="E145" s="66"/>
      <c r="F145" s="117"/>
      <c r="G145" s="118"/>
      <c r="H145" s="118"/>
      <c r="I145" s="118"/>
      <c r="J145" s="118"/>
      <c r="K145" s="118"/>
      <c r="L145" s="118"/>
      <c r="M145" s="113"/>
      <c r="N145" s="9" t="s">
        <v>224</v>
      </c>
    </row>
    <row r="146" spans="1:14">
      <c r="A146" s="118">
        <v>92</v>
      </c>
      <c r="B146" s="118" t="s">
        <v>257</v>
      </c>
      <c r="C146" s="118">
        <v>1</v>
      </c>
      <c r="D146" s="118">
        <v>16.5</v>
      </c>
      <c r="E146" s="60">
        <v>16.5</v>
      </c>
      <c r="F146" s="117">
        <f>G146*H146*I146/1000000/J146</f>
        <v>4.2347000000000003E-2</v>
      </c>
      <c r="G146" s="118">
        <v>17</v>
      </c>
      <c r="H146" s="118">
        <v>47</v>
      </c>
      <c r="I146" s="118">
        <v>53</v>
      </c>
      <c r="J146" s="118">
        <v>1</v>
      </c>
      <c r="K146" s="118" t="s">
        <v>258</v>
      </c>
      <c r="L146" s="118" t="s">
        <v>92</v>
      </c>
      <c r="M146" s="113"/>
      <c r="N146" s="10" t="s">
        <v>259</v>
      </c>
    </row>
    <row r="147" spans="1:14">
      <c r="A147" s="118"/>
      <c r="B147" s="118"/>
      <c r="C147" s="118"/>
      <c r="D147" s="118"/>
      <c r="E147" s="66"/>
      <c r="F147" s="117"/>
      <c r="G147" s="118"/>
      <c r="H147" s="118"/>
      <c r="I147" s="118"/>
      <c r="J147" s="118"/>
      <c r="K147" s="118"/>
      <c r="L147" s="118"/>
      <c r="M147" s="113"/>
      <c r="N147" s="11" t="s">
        <v>237</v>
      </c>
    </row>
    <row r="148" spans="1:14">
      <c r="A148" s="118"/>
      <c r="B148" s="118"/>
      <c r="C148" s="118"/>
      <c r="D148" s="118"/>
      <c r="E148" s="66"/>
      <c r="F148" s="117"/>
      <c r="G148" s="118"/>
      <c r="H148" s="118"/>
      <c r="I148" s="118"/>
      <c r="J148" s="118"/>
      <c r="K148" s="118"/>
      <c r="L148" s="118"/>
      <c r="M148" s="113"/>
      <c r="N148" s="11" t="s">
        <v>237</v>
      </c>
    </row>
    <row r="149" spans="1:14" ht="16.5" thickBot="1">
      <c r="A149" s="118"/>
      <c r="B149" s="118"/>
      <c r="C149" s="118"/>
      <c r="D149" s="118"/>
      <c r="E149" s="66"/>
      <c r="F149" s="117"/>
      <c r="G149" s="118"/>
      <c r="H149" s="118"/>
      <c r="I149" s="118"/>
      <c r="J149" s="118"/>
      <c r="K149" s="118"/>
      <c r="L149" s="118"/>
      <c r="M149" s="113"/>
      <c r="N149" s="9" t="s">
        <v>253</v>
      </c>
    </row>
    <row r="150" spans="1:14">
      <c r="A150" s="118">
        <v>93</v>
      </c>
      <c r="B150" s="118" t="s">
        <v>260</v>
      </c>
      <c r="C150" s="118">
        <v>1</v>
      </c>
      <c r="D150" s="118">
        <v>16.5</v>
      </c>
      <c r="E150" s="60">
        <v>16.5</v>
      </c>
      <c r="F150" s="117">
        <f>G150*H150*I150/1000000/J150</f>
        <v>4.2347000000000003E-2</v>
      </c>
      <c r="G150" s="118">
        <v>17</v>
      </c>
      <c r="H150" s="118">
        <v>47</v>
      </c>
      <c r="I150" s="118">
        <v>53</v>
      </c>
      <c r="J150" s="118">
        <v>1</v>
      </c>
      <c r="K150" s="118" t="s">
        <v>261</v>
      </c>
      <c r="L150" s="118" t="s">
        <v>92</v>
      </c>
      <c r="M150" s="113"/>
      <c r="N150" s="10" t="s">
        <v>259</v>
      </c>
    </row>
    <row r="151" spans="1:14">
      <c r="A151" s="118"/>
      <c r="B151" s="118"/>
      <c r="C151" s="118"/>
      <c r="D151" s="118"/>
      <c r="E151" s="66"/>
      <c r="F151" s="117"/>
      <c r="G151" s="118"/>
      <c r="H151" s="118"/>
      <c r="I151" s="118"/>
      <c r="J151" s="118"/>
      <c r="K151" s="118"/>
      <c r="L151" s="118"/>
      <c r="M151" s="113"/>
      <c r="N151" s="11" t="s">
        <v>237</v>
      </c>
    </row>
    <row r="152" spans="1:14">
      <c r="A152" s="118"/>
      <c r="B152" s="118"/>
      <c r="C152" s="118"/>
      <c r="D152" s="118"/>
      <c r="E152" s="66"/>
      <c r="F152" s="117"/>
      <c r="G152" s="118"/>
      <c r="H152" s="118"/>
      <c r="I152" s="118"/>
      <c r="J152" s="118"/>
      <c r="K152" s="118"/>
      <c r="L152" s="118"/>
      <c r="M152" s="113"/>
      <c r="N152" s="11" t="s">
        <v>237</v>
      </c>
    </row>
    <row r="153" spans="1:14" ht="16.5" thickBot="1">
      <c r="A153" s="118"/>
      <c r="B153" s="118"/>
      <c r="C153" s="118"/>
      <c r="D153" s="118"/>
      <c r="E153" s="66"/>
      <c r="F153" s="117"/>
      <c r="G153" s="118"/>
      <c r="H153" s="118"/>
      <c r="I153" s="118"/>
      <c r="J153" s="118"/>
      <c r="K153" s="118"/>
      <c r="L153" s="118"/>
      <c r="M153" s="113"/>
      <c r="N153" s="9" t="s">
        <v>253</v>
      </c>
    </row>
    <row r="154" spans="1:14">
      <c r="A154" s="118">
        <v>94</v>
      </c>
      <c r="B154" s="118" t="s">
        <v>262</v>
      </c>
      <c r="C154" s="118">
        <v>1</v>
      </c>
      <c r="D154" s="118">
        <v>16.5</v>
      </c>
      <c r="E154" s="60">
        <v>16.5</v>
      </c>
      <c r="F154" s="117">
        <f>G154*H154*I154/1000000/J154</f>
        <v>4.2347000000000003E-2</v>
      </c>
      <c r="G154" s="118">
        <v>17</v>
      </c>
      <c r="H154" s="118">
        <v>47</v>
      </c>
      <c r="I154" s="118">
        <v>53</v>
      </c>
      <c r="J154" s="118">
        <v>1</v>
      </c>
      <c r="K154" s="118" t="s">
        <v>263</v>
      </c>
      <c r="L154" s="118" t="s">
        <v>92</v>
      </c>
      <c r="M154" s="113"/>
      <c r="N154" s="10" t="s">
        <v>259</v>
      </c>
    </row>
    <row r="155" spans="1:14">
      <c r="A155" s="118"/>
      <c r="B155" s="118"/>
      <c r="C155" s="118"/>
      <c r="D155" s="118"/>
      <c r="E155" s="66"/>
      <c r="F155" s="117"/>
      <c r="G155" s="118"/>
      <c r="H155" s="118"/>
      <c r="I155" s="118"/>
      <c r="J155" s="118"/>
      <c r="K155" s="118"/>
      <c r="L155" s="118"/>
      <c r="M155" s="113"/>
      <c r="N155" s="11" t="s">
        <v>237</v>
      </c>
    </row>
    <row r="156" spans="1:14">
      <c r="A156" s="118"/>
      <c r="B156" s="118"/>
      <c r="C156" s="118"/>
      <c r="D156" s="118"/>
      <c r="E156" s="66"/>
      <c r="F156" s="117"/>
      <c r="G156" s="118"/>
      <c r="H156" s="118"/>
      <c r="I156" s="118"/>
      <c r="J156" s="118"/>
      <c r="K156" s="118"/>
      <c r="L156" s="118"/>
      <c r="M156" s="113"/>
      <c r="N156" s="11" t="s">
        <v>237</v>
      </c>
    </row>
    <row r="157" spans="1:14" ht="16.5" thickBot="1">
      <c r="A157" s="118"/>
      <c r="B157" s="118"/>
      <c r="C157" s="118"/>
      <c r="D157" s="118"/>
      <c r="E157" s="66"/>
      <c r="F157" s="117"/>
      <c r="G157" s="118"/>
      <c r="H157" s="118"/>
      <c r="I157" s="118"/>
      <c r="J157" s="118"/>
      <c r="K157" s="118"/>
      <c r="L157" s="118"/>
      <c r="M157" s="113"/>
      <c r="N157" s="9" t="s">
        <v>253</v>
      </c>
    </row>
    <row r="158" spans="1:14">
      <c r="A158" s="118">
        <v>95</v>
      </c>
      <c r="B158" s="118" t="s">
        <v>264</v>
      </c>
      <c r="C158" s="118">
        <v>1</v>
      </c>
      <c r="D158" s="118">
        <v>16.5</v>
      </c>
      <c r="E158" s="60">
        <v>16.5</v>
      </c>
      <c r="F158" s="117">
        <f>G158*H158*I158/1000000/J158</f>
        <v>4.2347000000000003E-2</v>
      </c>
      <c r="G158" s="118">
        <v>17</v>
      </c>
      <c r="H158" s="118">
        <v>47</v>
      </c>
      <c r="I158" s="118">
        <v>53</v>
      </c>
      <c r="J158" s="118">
        <v>1</v>
      </c>
      <c r="K158" s="118" t="s">
        <v>265</v>
      </c>
      <c r="L158" s="118" t="s">
        <v>92</v>
      </c>
      <c r="M158" s="113"/>
      <c r="N158" s="10" t="s">
        <v>259</v>
      </c>
    </row>
    <row r="159" spans="1:14">
      <c r="A159" s="118"/>
      <c r="B159" s="118"/>
      <c r="C159" s="118"/>
      <c r="D159" s="118"/>
      <c r="E159" s="66"/>
      <c r="F159" s="117"/>
      <c r="G159" s="118"/>
      <c r="H159" s="118"/>
      <c r="I159" s="118"/>
      <c r="J159" s="118"/>
      <c r="K159" s="118"/>
      <c r="L159" s="118"/>
      <c r="M159" s="113"/>
      <c r="N159" s="11" t="s">
        <v>237</v>
      </c>
    </row>
    <row r="160" spans="1:14">
      <c r="A160" s="118"/>
      <c r="B160" s="118"/>
      <c r="C160" s="118"/>
      <c r="D160" s="118"/>
      <c r="E160" s="66"/>
      <c r="F160" s="117"/>
      <c r="G160" s="118"/>
      <c r="H160" s="118"/>
      <c r="I160" s="118"/>
      <c r="J160" s="118"/>
      <c r="K160" s="118"/>
      <c r="L160" s="118"/>
      <c r="M160" s="113"/>
      <c r="N160" s="11" t="s">
        <v>237</v>
      </c>
    </row>
    <row r="161" spans="1:14" ht="16.5" thickBot="1">
      <c r="A161" s="118"/>
      <c r="B161" s="118"/>
      <c r="C161" s="118"/>
      <c r="D161" s="118"/>
      <c r="E161" s="66"/>
      <c r="F161" s="117"/>
      <c r="G161" s="118"/>
      <c r="H161" s="118"/>
      <c r="I161" s="118"/>
      <c r="J161" s="118"/>
      <c r="K161" s="118"/>
      <c r="L161" s="118"/>
      <c r="M161" s="113"/>
      <c r="N161" s="9" t="s">
        <v>253</v>
      </c>
    </row>
    <row r="162" spans="1:14">
      <c r="A162" s="118">
        <v>96</v>
      </c>
      <c r="B162" s="118" t="s">
        <v>266</v>
      </c>
      <c r="C162" s="118">
        <v>1</v>
      </c>
      <c r="D162" s="118"/>
      <c r="E162" s="60" t="e">
        <v>#DIV/0!</v>
      </c>
      <c r="F162" s="117" t="e">
        <f>G162*H162*I162/1000000/J162</f>
        <v>#DIV/0!</v>
      </c>
      <c r="G162" s="118"/>
      <c r="H162" s="118"/>
      <c r="I162" s="118"/>
      <c r="J162" s="118"/>
      <c r="K162" s="118" t="s">
        <v>267</v>
      </c>
      <c r="L162" s="118" t="s">
        <v>92</v>
      </c>
      <c r="M162" s="113"/>
      <c r="N162" s="10" t="s">
        <v>268</v>
      </c>
    </row>
    <row r="163" spans="1:14">
      <c r="A163" s="118"/>
      <c r="B163" s="118"/>
      <c r="C163" s="118"/>
      <c r="D163" s="118"/>
      <c r="E163" s="66"/>
      <c r="F163" s="117"/>
      <c r="G163" s="118"/>
      <c r="H163" s="118"/>
      <c r="I163" s="118"/>
      <c r="J163" s="118"/>
      <c r="K163" s="118"/>
      <c r="L163" s="118"/>
      <c r="M163" s="113"/>
      <c r="N163" s="11" t="s">
        <v>268</v>
      </c>
    </row>
    <row r="164" spans="1:14">
      <c r="A164" s="118"/>
      <c r="B164" s="118"/>
      <c r="C164" s="118"/>
      <c r="D164" s="118"/>
      <c r="E164" s="66"/>
      <c r="F164" s="117"/>
      <c r="G164" s="118"/>
      <c r="H164" s="118"/>
      <c r="I164" s="118"/>
      <c r="J164" s="118"/>
      <c r="K164" s="118"/>
      <c r="L164" s="118"/>
      <c r="M164" s="113"/>
      <c r="N164" s="11" t="s">
        <v>268</v>
      </c>
    </row>
    <row r="165" spans="1:14" ht="16.5" thickBot="1">
      <c r="A165" s="118"/>
      <c r="B165" s="118"/>
      <c r="C165" s="118"/>
      <c r="D165" s="118"/>
      <c r="E165" s="66"/>
      <c r="F165" s="117"/>
      <c r="G165" s="118"/>
      <c r="H165" s="118"/>
      <c r="I165" s="118"/>
      <c r="J165" s="118"/>
      <c r="K165" s="118"/>
      <c r="L165" s="118"/>
      <c r="M165" s="113"/>
      <c r="N165" s="9"/>
    </row>
    <row r="166" spans="1:14">
      <c r="A166" s="118">
        <v>97</v>
      </c>
      <c r="B166" s="118" t="s">
        <v>269</v>
      </c>
      <c r="C166" s="118">
        <v>1</v>
      </c>
      <c r="D166" s="118">
        <v>15</v>
      </c>
      <c r="E166" s="60">
        <v>15</v>
      </c>
      <c r="F166" s="117">
        <f>G166*H166*I166/1000000/J166</f>
        <v>5.1198E-2</v>
      </c>
      <c r="G166" s="118">
        <v>14</v>
      </c>
      <c r="H166" s="118">
        <v>69</v>
      </c>
      <c r="I166" s="118">
        <v>53</v>
      </c>
      <c r="J166" s="118">
        <v>1</v>
      </c>
      <c r="K166" s="118" t="s">
        <v>270</v>
      </c>
      <c r="L166" s="118" t="s">
        <v>92</v>
      </c>
      <c r="M166" s="113"/>
      <c r="N166" s="10" t="s">
        <v>271</v>
      </c>
    </row>
    <row r="167" spans="1:14">
      <c r="A167" s="118"/>
      <c r="B167" s="118"/>
      <c r="C167" s="118"/>
      <c r="D167" s="118"/>
      <c r="E167" s="66"/>
      <c r="F167" s="117"/>
      <c r="G167" s="118"/>
      <c r="H167" s="118"/>
      <c r="I167" s="118"/>
      <c r="J167" s="118"/>
      <c r="K167" s="118"/>
      <c r="L167" s="118"/>
      <c r="M167" s="113"/>
      <c r="N167" s="12" t="s">
        <v>216</v>
      </c>
    </row>
    <row r="168" spans="1:14" ht="16.5" thickBot="1">
      <c r="A168" s="118"/>
      <c r="B168" s="118"/>
      <c r="C168" s="118"/>
      <c r="D168" s="118"/>
      <c r="E168" s="66"/>
      <c r="F168" s="117"/>
      <c r="G168" s="118"/>
      <c r="H168" s="118"/>
      <c r="I168" s="118"/>
      <c r="J168" s="118"/>
      <c r="K168" s="118"/>
      <c r="L168" s="118"/>
      <c r="M168" s="113"/>
      <c r="N168" s="13" t="s">
        <v>218</v>
      </c>
    </row>
    <row r="169" spans="1:14">
      <c r="A169" s="118">
        <v>98</v>
      </c>
      <c r="B169" s="118" t="s">
        <v>272</v>
      </c>
      <c r="C169" s="118">
        <v>1</v>
      </c>
      <c r="D169" s="118">
        <v>15</v>
      </c>
      <c r="E169" s="60">
        <v>15</v>
      </c>
      <c r="F169" s="117">
        <f>G169*H169*I169/1000000/J169</f>
        <v>5.1198E-2</v>
      </c>
      <c r="G169" s="118">
        <v>14</v>
      </c>
      <c r="H169" s="118">
        <v>69</v>
      </c>
      <c r="I169" s="118">
        <v>53</v>
      </c>
      <c r="J169" s="118">
        <v>1</v>
      </c>
      <c r="K169" s="118" t="s">
        <v>273</v>
      </c>
      <c r="L169" s="118" t="s">
        <v>92</v>
      </c>
      <c r="M169" s="113"/>
      <c r="N169" s="10" t="s">
        <v>271</v>
      </c>
    </row>
    <row r="170" spans="1:14">
      <c r="A170" s="118"/>
      <c r="B170" s="118"/>
      <c r="C170" s="118"/>
      <c r="D170" s="118"/>
      <c r="E170" s="66"/>
      <c r="F170" s="117"/>
      <c r="G170" s="118"/>
      <c r="H170" s="118"/>
      <c r="I170" s="118"/>
      <c r="J170" s="118"/>
      <c r="K170" s="118"/>
      <c r="L170" s="118"/>
      <c r="M170" s="113"/>
      <c r="N170" s="12" t="s">
        <v>216</v>
      </c>
    </row>
    <row r="171" spans="1:14" ht="16.5" thickBot="1">
      <c r="A171" s="118"/>
      <c r="B171" s="118"/>
      <c r="C171" s="118"/>
      <c r="D171" s="118"/>
      <c r="E171" s="66"/>
      <c r="F171" s="117"/>
      <c r="G171" s="118"/>
      <c r="H171" s="118"/>
      <c r="I171" s="118"/>
      <c r="J171" s="118"/>
      <c r="K171" s="118"/>
      <c r="L171" s="118"/>
      <c r="M171" s="113"/>
      <c r="N171" s="13" t="s">
        <v>218</v>
      </c>
    </row>
    <row r="172" spans="1:14">
      <c r="A172" s="119">
        <v>99</v>
      </c>
      <c r="B172" s="120" t="s">
        <v>274</v>
      </c>
      <c r="C172" s="118">
        <v>1</v>
      </c>
      <c r="D172" s="118">
        <v>31</v>
      </c>
      <c r="E172" s="60">
        <v>31</v>
      </c>
      <c r="F172" s="117">
        <f>G172*H172*I172/1000000/J172</f>
        <v>8.2282499999999995E-2</v>
      </c>
      <c r="G172" s="118">
        <v>22.5</v>
      </c>
      <c r="H172" s="118">
        <v>69</v>
      </c>
      <c r="I172" s="118">
        <v>53</v>
      </c>
      <c r="J172" s="118">
        <v>1</v>
      </c>
      <c r="K172" s="118" t="s">
        <v>275</v>
      </c>
      <c r="L172" s="118" t="s">
        <v>92</v>
      </c>
      <c r="M172" s="113"/>
      <c r="N172" s="5" t="s">
        <v>276</v>
      </c>
    </row>
    <row r="173" spans="1:14">
      <c r="A173" s="119"/>
      <c r="B173" s="120"/>
      <c r="C173" s="118"/>
      <c r="D173" s="118"/>
      <c r="E173" s="66"/>
      <c r="F173" s="117"/>
      <c r="G173" s="118"/>
      <c r="H173" s="118"/>
      <c r="I173" s="118"/>
      <c r="J173" s="118"/>
      <c r="K173" s="118"/>
      <c r="L173" s="118"/>
      <c r="M173" s="113"/>
      <c r="N173" s="6" t="s">
        <v>215</v>
      </c>
    </row>
    <row r="174" spans="1:14">
      <c r="A174" s="119"/>
      <c r="B174" s="120"/>
      <c r="C174" s="118"/>
      <c r="D174" s="118"/>
      <c r="E174" s="66"/>
      <c r="F174" s="117"/>
      <c r="G174" s="118"/>
      <c r="H174" s="118"/>
      <c r="I174" s="118"/>
      <c r="J174" s="118"/>
      <c r="K174" s="118"/>
      <c r="L174" s="118"/>
      <c r="M174" s="113"/>
      <c r="N174" s="7" t="s">
        <v>216</v>
      </c>
    </row>
    <row r="175" spans="1:14">
      <c r="A175" s="119"/>
      <c r="B175" s="120"/>
      <c r="C175" s="118"/>
      <c r="D175" s="118"/>
      <c r="E175" s="66"/>
      <c r="F175" s="117"/>
      <c r="G175" s="118"/>
      <c r="H175" s="118"/>
      <c r="I175" s="118"/>
      <c r="J175" s="118"/>
      <c r="K175" s="118"/>
      <c r="L175" s="118"/>
      <c r="M175" s="113"/>
      <c r="N175" s="8" t="s">
        <v>217</v>
      </c>
    </row>
    <row r="176" spans="1:14" ht="16.5" thickBot="1">
      <c r="A176" s="119"/>
      <c r="B176" s="120"/>
      <c r="C176" s="118"/>
      <c r="D176" s="118"/>
      <c r="E176" s="66"/>
      <c r="F176" s="117"/>
      <c r="G176" s="118"/>
      <c r="H176" s="118"/>
      <c r="I176" s="118"/>
      <c r="J176" s="118"/>
      <c r="K176" s="118"/>
      <c r="L176" s="118"/>
      <c r="M176" s="113"/>
      <c r="N176" s="9" t="s">
        <v>218</v>
      </c>
    </row>
    <row r="177" spans="1:14">
      <c r="A177" s="119">
        <v>100</v>
      </c>
      <c r="B177" s="120" t="s">
        <v>277</v>
      </c>
      <c r="C177" s="118">
        <v>1</v>
      </c>
      <c r="D177" s="118">
        <v>31</v>
      </c>
      <c r="E177" s="60">
        <v>31</v>
      </c>
      <c r="F177" s="117">
        <f>G177*H177*I177/1000000/J177</f>
        <v>8.2282499999999995E-2</v>
      </c>
      <c r="G177" s="118">
        <v>22.5</v>
      </c>
      <c r="H177" s="118">
        <v>69</v>
      </c>
      <c r="I177" s="118">
        <v>53</v>
      </c>
      <c r="J177" s="118">
        <v>1</v>
      </c>
      <c r="K177" s="118" t="s">
        <v>278</v>
      </c>
      <c r="L177" s="118" t="s">
        <v>92</v>
      </c>
      <c r="M177" s="113"/>
      <c r="N177" s="5" t="s">
        <v>276</v>
      </c>
    </row>
    <row r="178" spans="1:14">
      <c r="A178" s="119"/>
      <c r="B178" s="120"/>
      <c r="C178" s="118"/>
      <c r="D178" s="118"/>
      <c r="E178" s="66"/>
      <c r="F178" s="117"/>
      <c r="G178" s="118"/>
      <c r="H178" s="118"/>
      <c r="I178" s="118"/>
      <c r="J178" s="118"/>
      <c r="K178" s="118"/>
      <c r="L178" s="118"/>
      <c r="M178" s="113"/>
      <c r="N178" s="6" t="s">
        <v>215</v>
      </c>
    </row>
    <row r="179" spans="1:14">
      <c r="A179" s="119"/>
      <c r="B179" s="120"/>
      <c r="C179" s="118"/>
      <c r="D179" s="118"/>
      <c r="E179" s="66"/>
      <c r="F179" s="117"/>
      <c r="G179" s="118"/>
      <c r="H179" s="118"/>
      <c r="I179" s="118"/>
      <c r="J179" s="118"/>
      <c r="K179" s="118"/>
      <c r="L179" s="118"/>
      <c r="M179" s="113"/>
      <c r="N179" s="7" t="s">
        <v>216</v>
      </c>
    </row>
    <row r="180" spans="1:14">
      <c r="A180" s="119"/>
      <c r="B180" s="120"/>
      <c r="C180" s="118"/>
      <c r="D180" s="118"/>
      <c r="E180" s="66"/>
      <c r="F180" s="117"/>
      <c r="G180" s="118"/>
      <c r="H180" s="118"/>
      <c r="I180" s="118"/>
      <c r="J180" s="118"/>
      <c r="K180" s="118"/>
      <c r="L180" s="118"/>
      <c r="M180" s="113"/>
      <c r="N180" s="8" t="s">
        <v>217</v>
      </c>
    </row>
    <row r="181" spans="1:14" ht="16.5" thickBot="1">
      <c r="A181" s="119"/>
      <c r="B181" s="120"/>
      <c r="C181" s="118"/>
      <c r="D181" s="118"/>
      <c r="E181" s="66"/>
      <c r="F181" s="117"/>
      <c r="G181" s="118"/>
      <c r="H181" s="118"/>
      <c r="I181" s="118"/>
      <c r="J181" s="118"/>
      <c r="K181" s="118"/>
      <c r="L181" s="118"/>
      <c r="M181" s="113"/>
      <c r="N181" s="9" t="s">
        <v>218</v>
      </c>
    </row>
    <row r="182" spans="1:14">
      <c r="A182" s="119">
        <v>101</v>
      </c>
      <c r="B182" s="120" t="s">
        <v>279</v>
      </c>
      <c r="C182" s="118">
        <v>1</v>
      </c>
      <c r="D182" s="118">
        <v>15.4</v>
      </c>
      <c r="E182" s="60">
        <v>15.4</v>
      </c>
      <c r="F182" s="117">
        <f>G182*H182*I182/1000000/J182</f>
        <v>5.194E-2</v>
      </c>
      <c r="G182" s="118">
        <v>14</v>
      </c>
      <c r="H182" s="118">
        <v>70</v>
      </c>
      <c r="I182" s="118">
        <v>53</v>
      </c>
      <c r="J182" s="118">
        <v>1</v>
      </c>
      <c r="K182" s="118" t="s">
        <v>280</v>
      </c>
      <c r="L182" s="118" t="s">
        <v>92</v>
      </c>
      <c r="M182" s="113"/>
      <c r="N182" s="5" t="s">
        <v>281</v>
      </c>
    </row>
    <row r="183" spans="1:14">
      <c r="A183" s="119"/>
      <c r="B183" s="120"/>
      <c r="C183" s="118"/>
      <c r="D183" s="118"/>
      <c r="E183" s="66"/>
      <c r="F183" s="117"/>
      <c r="G183" s="118"/>
      <c r="H183" s="118"/>
      <c r="I183" s="118"/>
      <c r="J183" s="118"/>
      <c r="K183" s="118"/>
      <c r="L183" s="118"/>
      <c r="M183" s="113"/>
      <c r="N183" s="7" t="s">
        <v>216</v>
      </c>
    </row>
    <row r="184" spans="1:14" ht="16.5" thickBot="1">
      <c r="A184" s="119"/>
      <c r="B184" s="120"/>
      <c r="C184" s="118"/>
      <c r="D184" s="118"/>
      <c r="E184" s="66"/>
      <c r="F184" s="117"/>
      <c r="G184" s="118"/>
      <c r="H184" s="118"/>
      <c r="I184" s="118"/>
      <c r="J184" s="118"/>
      <c r="K184" s="118"/>
      <c r="L184" s="118"/>
      <c r="M184" s="113"/>
      <c r="N184" s="9" t="s">
        <v>218</v>
      </c>
    </row>
    <row r="185" spans="1:14">
      <c r="A185" s="118">
        <v>102</v>
      </c>
      <c r="B185" s="118" t="s">
        <v>282</v>
      </c>
      <c r="C185" s="118">
        <v>1</v>
      </c>
      <c r="D185" s="118">
        <v>15</v>
      </c>
      <c r="E185" s="60">
        <v>15</v>
      </c>
      <c r="F185" s="117">
        <f>G185*H185*I185/1000000/J185</f>
        <v>5.1198E-2</v>
      </c>
      <c r="G185" s="118">
        <v>14</v>
      </c>
      <c r="H185" s="118">
        <v>69</v>
      </c>
      <c r="I185" s="118">
        <v>53</v>
      </c>
      <c r="J185" s="118">
        <v>1</v>
      </c>
      <c r="K185" s="118" t="s">
        <v>283</v>
      </c>
      <c r="L185" s="118" t="s">
        <v>92</v>
      </c>
      <c r="M185" s="113"/>
      <c r="N185" s="10" t="s">
        <v>271</v>
      </c>
    </row>
    <row r="186" spans="1:14">
      <c r="A186" s="118"/>
      <c r="B186" s="118"/>
      <c r="C186" s="118"/>
      <c r="D186" s="118"/>
      <c r="E186" s="66"/>
      <c r="F186" s="117"/>
      <c r="G186" s="118"/>
      <c r="H186" s="118"/>
      <c r="I186" s="118"/>
      <c r="J186" s="118"/>
      <c r="K186" s="118"/>
      <c r="L186" s="118"/>
      <c r="M186" s="113"/>
      <c r="N186" s="12" t="s">
        <v>216</v>
      </c>
    </row>
    <row r="187" spans="1:14" ht="16.5" thickBot="1">
      <c r="A187" s="118"/>
      <c r="B187" s="118"/>
      <c r="C187" s="118"/>
      <c r="D187" s="118"/>
      <c r="E187" s="66"/>
      <c r="F187" s="117"/>
      <c r="G187" s="118"/>
      <c r="H187" s="118"/>
      <c r="I187" s="118"/>
      <c r="J187" s="118"/>
      <c r="K187" s="118"/>
      <c r="L187" s="118"/>
      <c r="M187" s="113"/>
      <c r="N187" s="13" t="s">
        <v>218</v>
      </c>
    </row>
    <row r="188" spans="1:14">
      <c r="A188" s="118">
        <v>103</v>
      </c>
      <c r="B188" s="118" t="s">
        <v>284</v>
      </c>
      <c r="C188" s="118">
        <v>1</v>
      </c>
      <c r="D188" s="118">
        <v>15</v>
      </c>
      <c r="E188" s="60">
        <v>15</v>
      </c>
      <c r="F188" s="117">
        <f>G188*H188*I188/1000000/J188</f>
        <v>5.1198E-2</v>
      </c>
      <c r="G188" s="118">
        <v>14</v>
      </c>
      <c r="H188" s="118">
        <v>69</v>
      </c>
      <c r="I188" s="118">
        <v>53</v>
      </c>
      <c r="J188" s="118">
        <v>1</v>
      </c>
      <c r="K188" s="118" t="s">
        <v>285</v>
      </c>
      <c r="L188" s="118" t="s">
        <v>92</v>
      </c>
      <c r="M188" s="113"/>
      <c r="N188" s="10" t="s">
        <v>271</v>
      </c>
    </row>
    <row r="189" spans="1:14">
      <c r="A189" s="118"/>
      <c r="B189" s="118"/>
      <c r="C189" s="118"/>
      <c r="D189" s="118"/>
      <c r="E189" s="66"/>
      <c r="F189" s="117"/>
      <c r="G189" s="118"/>
      <c r="H189" s="118"/>
      <c r="I189" s="118"/>
      <c r="J189" s="118"/>
      <c r="K189" s="118"/>
      <c r="L189" s="118"/>
      <c r="M189" s="113"/>
      <c r="N189" s="12" t="s">
        <v>216</v>
      </c>
    </row>
    <row r="190" spans="1:14" ht="16.5" thickBot="1">
      <c r="A190" s="118"/>
      <c r="B190" s="118"/>
      <c r="C190" s="118"/>
      <c r="D190" s="118"/>
      <c r="E190" s="66"/>
      <c r="F190" s="117"/>
      <c r="G190" s="118"/>
      <c r="H190" s="118"/>
      <c r="I190" s="118"/>
      <c r="J190" s="118"/>
      <c r="K190" s="118"/>
      <c r="L190" s="118"/>
      <c r="M190" s="113"/>
      <c r="N190" s="13" t="s">
        <v>218</v>
      </c>
    </row>
    <row r="191" spans="1:14">
      <c r="A191" s="107">
        <v>104</v>
      </c>
      <c r="B191" s="107" t="s">
        <v>286</v>
      </c>
      <c r="C191" s="107">
        <v>58</v>
      </c>
      <c r="D191" s="67"/>
      <c r="E191" s="66"/>
      <c r="F191" s="68"/>
      <c r="G191" s="67"/>
      <c r="H191" s="67"/>
      <c r="I191" s="67"/>
      <c r="J191" s="67"/>
      <c r="K191" s="107" t="s">
        <v>287</v>
      </c>
      <c r="L191" s="107" t="s">
        <v>287</v>
      </c>
      <c r="M191" s="113"/>
      <c r="N191" s="113"/>
    </row>
    <row r="192" spans="1:14">
      <c r="A192" s="107">
        <v>105</v>
      </c>
      <c r="B192" s="107" t="s">
        <v>288</v>
      </c>
      <c r="C192" s="107">
        <v>59</v>
      </c>
      <c r="D192" s="67"/>
      <c r="E192" s="66"/>
      <c r="F192" s="68"/>
      <c r="G192" s="67"/>
      <c r="H192" s="67"/>
      <c r="I192" s="67"/>
      <c r="J192" s="67"/>
      <c r="K192" s="107" t="s">
        <v>287</v>
      </c>
      <c r="L192" s="107" t="s">
        <v>287</v>
      </c>
      <c r="M192" s="113"/>
    </row>
    <row r="193" spans="1:13">
      <c r="A193" s="107">
        <v>106</v>
      </c>
      <c r="B193" s="107" t="s">
        <v>289</v>
      </c>
      <c r="C193" s="107">
        <v>28</v>
      </c>
      <c r="D193" s="67"/>
      <c r="E193" s="60"/>
      <c r="F193" s="68"/>
      <c r="G193" s="67"/>
      <c r="H193" s="67"/>
      <c r="I193" s="67"/>
      <c r="J193" s="67"/>
      <c r="K193" s="107" t="s">
        <v>287</v>
      </c>
      <c r="L193" s="107" t="s">
        <v>287</v>
      </c>
      <c r="M193" s="113"/>
    </row>
  </sheetData>
  <mergeCells count="276">
    <mergeCell ref="N1:N2"/>
    <mergeCell ref="A9:A10"/>
    <mergeCell ref="B9:B10"/>
    <mergeCell ref="K9:K10"/>
    <mergeCell ref="L9:L10"/>
    <mergeCell ref="C9:C10"/>
    <mergeCell ref="A1:A2"/>
    <mergeCell ref="B1:B2"/>
    <mergeCell ref="K1:K2"/>
    <mergeCell ref="L1:L2"/>
    <mergeCell ref="C1:C2"/>
    <mergeCell ref="M1:M2"/>
    <mergeCell ref="D9:D10"/>
    <mergeCell ref="A35:A37"/>
    <mergeCell ref="B35:B37"/>
    <mergeCell ref="K35:K37"/>
    <mergeCell ref="L35:L37"/>
    <mergeCell ref="C35:C37"/>
    <mergeCell ref="D35:D37"/>
    <mergeCell ref="D1:D2"/>
    <mergeCell ref="E1:E2"/>
    <mergeCell ref="F1:F2"/>
    <mergeCell ref="G1:J1"/>
    <mergeCell ref="J86:J90"/>
    <mergeCell ref="A91:A96"/>
    <mergeCell ref="B91:B96"/>
    <mergeCell ref="K91:K96"/>
    <mergeCell ref="L91:L96"/>
    <mergeCell ref="C91:C96"/>
    <mergeCell ref="D91:D96"/>
    <mergeCell ref="F91:F96"/>
    <mergeCell ref="G91:G96"/>
    <mergeCell ref="F86:F90"/>
    <mergeCell ref="G86:G90"/>
    <mergeCell ref="H86:H90"/>
    <mergeCell ref="I86:I90"/>
    <mergeCell ref="A86:A90"/>
    <mergeCell ref="B86:B90"/>
    <mergeCell ref="K86:K90"/>
    <mergeCell ref="L86:L90"/>
    <mergeCell ref="C86:C90"/>
    <mergeCell ref="D86:D90"/>
    <mergeCell ref="H91:H96"/>
    <mergeCell ref="I91:I96"/>
    <mergeCell ref="J91:J96"/>
    <mergeCell ref="A97:A102"/>
    <mergeCell ref="B97:B102"/>
    <mergeCell ref="K97:K102"/>
    <mergeCell ref="L97:L102"/>
    <mergeCell ref="C97:C102"/>
    <mergeCell ref="D97:D102"/>
    <mergeCell ref="J97:J102"/>
    <mergeCell ref="A103:A108"/>
    <mergeCell ref="B103:B108"/>
    <mergeCell ref="K103:K108"/>
    <mergeCell ref="L103:L108"/>
    <mergeCell ref="C103:C108"/>
    <mergeCell ref="D103:D108"/>
    <mergeCell ref="F103:F108"/>
    <mergeCell ref="G103:G108"/>
    <mergeCell ref="F97:F102"/>
    <mergeCell ref="G97:G102"/>
    <mergeCell ref="H97:H102"/>
    <mergeCell ref="I97:I102"/>
    <mergeCell ref="H103:H108"/>
    <mergeCell ref="I103:I108"/>
    <mergeCell ref="J103:J108"/>
    <mergeCell ref="A109:A114"/>
    <mergeCell ref="B109:B114"/>
    <mergeCell ref="K109:K114"/>
    <mergeCell ref="L109:L114"/>
    <mergeCell ref="C109:C114"/>
    <mergeCell ref="D109:D114"/>
    <mergeCell ref="J109:J114"/>
    <mergeCell ref="A115:A120"/>
    <mergeCell ref="B115:B120"/>
    <mergeCell ref="K115:K120"/>
    <mergeCell ref="L115:L120"/>
    <mergeCell ref="C115:C120"/>
    <mergeCell ref="D115:D120"/>
    <mergeCell ref="F115:F120"/>
    <mergeCell ref="G115:G120"/>
    <mergeCell ref="F109:F114"/>
    <mergeCell ref="G109:G114"/>
    <mergeCell ref="H109:H114"/>
    <mergeCell ref="I109:I114"/>
    <mergeCell ref="H115:H120"/>
    <mergeCell ref="I115:I120"/>
    <mergeCell ref="J115:J120"/>
    <mergeCell ref="A121:A124"/>
    <mergeCell ref="B121:B124"/>
    <mergeCell ref="K121:K124"/>
    <mergeCell ref="L121:L124"/>
    <mergeCell ref="C121:C124"/>
    <mergeCell ref="D121:D124"/>
    <mergeCell ref="J121:J124"/>
    <mergeCell ref="A125:A128"/>
    <mergeCell ref="B125:B128"/>
    <mergeCell ref="K125:K128"/>
    <mergeCell ref="L125:L128"/>
    <mergeCell ref="C125:C128"/>
    <mergeCell ref="D125:D128"/>
    <mergeCell ref="F125:F128"/>
    <mergeCell ref="G125:G128"/>
    <mergeCell ref="F121:F124"/>
    <mergeCell ref="G121:G124"/>
    <mergeCell ref="H121:H124"/>
    <mergeCell ref="I121:I124"/>
    <mergeCell ref="H125:H128"/>
    <mergeCell ref="I125:I128"/>
    <mergeCell ref="J125:J128"/>
    <mergeCell ref="A129:A134"/>
    <mergeCell ref="B129:B134"/>
    <mergeCell ref="K129:K134"/>
    <mergeCell ref="L129:L134"/>
    <mergeCell ref="C129:C134"/>
    <mergeCell ref="D129:D134"/>
    <mergeCell ref="J129:J134"/>
    <mergeCell ref="A135:A139"/>
    <mergeCell ref="B135:B139"/>
    <mergeCell ref="K135:K139"/>
    <mergeCell ref="L135:L139"/>
    <mergeCell ref="C135:C139"/>
    <mergeCell ref="D135:D139"/>
    <mergeCell ref="F135:F139"/>
    <mergeCell ref="G135:G139"/>
    <mergeCell ref="F129:F134"/>
    <mergeCell ref="G129:G134"/>
    <mergeCell ref="H129:H134"/>
    <mergeCell ref="I129:I134"/>
    <mergeCell ref="H135:H139"/>
    <mergeCell ref="I135:I139"/>
    <mergeCell ref="J135:J139"/>
    <mergeCell ref="A140:A145"/>
    <mergeCell ref="B140:B145"/>
    <mergeCell ref="K140:K145"/>
    <mergeCell ref="L140:L145"/>
    <mergeCell ref="C140:C145"/>
    <mergeCell ref="D140:D145"/>
    <mergeCell ref="J140:J145"/>
    <mergeCell ref="A146:A149"/>
    <mergeCell ref="B146:B149"/>
    <mergeCell ref="K146:K149"/>
    <mergeCell ref="L146:L149"/>
    <mergeCell ref="C146:C149"/>
    <mergeCell ref="D146:D149"/>
    <mergeCell ref="F146:F149"/>
    <mergeCell ref="G146:G149"/>
    <mergeCell ref="F140:F145"/>
    <mergeCell ref="G140:G145"/>
    <mergeCell ref="H140:H145"/>
    <mergeCell ref="I140:I145"/>
    <mergeCell ref="H146:H149"/>
    <mergeCell ref="I146:I149"/>
    <mergeCell ref="J146:J149"/>
    <mergeCell ref="A150:A153"/>
    <mergeCell ref="B150:B153"/>
    <mergeCell ref="K150:K153"/>
    <mergeCell ref="L150:L153"/>
    <mergeCell ref="C150:C153"/>
    <mergeCell ref="D150:D153"/>
    <mergeCell ref="J150:J153"/>
    <mergeCell ref="A154:A157"/>
    <mergeCell ref="B154:B157"/>
    <mergeCell ref="K154:K157"/>
    <mergeCell ref="L154:L157"/>
    <mergeCell ref="C154:C157"/>
    <mergeCell ref="D154:D157"/>
    <mergeCell ref="F154:F157"/>
    <mergeCell ref="G154:G157"/>
    <mergeCell ref="F150:F153"/>
    <mergeCell ref="G150:G153"/>
    <mergeCell ref="H150:H153"/>
    <mergeCell ref="I150:I153"/>
    <mergeCell ref="H154:H157"/>
    <mergeCell ref="I154:I157"/>
    <mergeCell ref="J154:J157"/>
    <mergeCell ref="A158:A161"/>
    <mergeCell ref="B158:B161"/>
    <mergeCell ref="K158:K161"/>
    <mergeCell ref="L158:L161"/>
    <mergeCell ref="C158:C161"/>
    <mergeCell ref="D158:D161"/>
    <mergeCell ref="J158:J161"/>
    <mergeCell ref="A162:A165"/>
    <mergeCell ref="B162:B165"/>
    <mergeCell ref="K162:K165"/>
    <mergeCell ref="L162:L165"/>
    <mergeCell ref="C162:C165"/>
    <mergeCell ref="D162:D165"/>
    <mergeCell ref="F162:F165"/>
    <mergeCell ref="G162:G165"/>
    <mergeCell ref="F158:F161"/>
    <mergeCell ref="G158:G161"/>
    <mergeCell ref="H158:H161"/>
    <mergeCell ref="I158:I161"/>
    <mergeCell ref="H162:H165"/>
    <mergeCell ref="I162:I165"/>
    <mergeCell ref="J162:J165"/>
    <mergeCell ref="A166:A168"/>
    <mergeCell ref="B166:B168"/>
    <mergeCell ref="K166:K168"/>
    <mergeCell ref="L166:L168"/>
    <mergeCell ref="C166:C168"/>
    <mergeCell ref="D166:D168"/>
    <mergeCell ref="J166:J168"/>
    <mergeCell ref="A169:A171"/>
    <mergeCell ref="B169:B171"/>
    <mergeCell ref="K169:K171"/>
    <mergeCell ref="L169:L171"/>
    <mergeCell ref="C169:C171"/>
    <mergeCell ref="D169:D171"/>
    <mergeCell ref="F169:F171"/>
    <mergeCell ref="G169:G171"/>
    <mergeCell ref="F166:F168"/>
    <mergeCell ref="G166:G168"/>
    <mergeCell ref="H166:H168"/>
    <mergeCell ref="I166:I168"/>
    <mergeCell ref="H169:H171"/>
    <mergeCell ref="I169:I171"/>
    <mergeCell ref="J169:J171"/>
    <mergeCell ref="A172:A176"/>
    <mergeCell ref="B172:B176"/>
    <mergeCell ref="K172:K176"/>
    <mergeCell ref="L172:L176"/>
    <mergeCell ref="C172:C176"/>
    <mergeCell ref="D172:D176"/>
    <mergeCell ref="J172:J176"/>
    <mergeCell ref="A177:A181"/>
    <mergeCell ref="B177:B181"/>
    <mergeCell ref="K177:K181"/>
    <mergeCell ref="L177:L181"/>
    <mergeCell ref="C177:C181"/>
    <mergeCell ref="D177:D181"/>
    <mergeCell ref="F177:F181"/>
    <mergeCell ref="G177:G181"/>
    <mergeCell ref="F172:F176"/>
    <mergeCell ref="G172:G176"/>
    <mergeCell ref="H172:H176"/>
    <mergeCell ref="I172:I176"/>
    <mergeCell ref="H177:H181"/>
    <mergeCell ref="I177:I181"/>
    <mergeCell ref="J177:J181"/>
    <mergeCell ref="A182:A184"/>
    <mergeCell ref="B182:B184"/>
    <mergeCell ref="K182:K184"/>
    <mergeCell ref="L182:L184"/>
    <mergeCell ref="C182:C184"/>
    <mergeCell ref="D182:D184"/>
    <mergeCell ref="K188:K190"/>
    <mergeCell ref="L188:L190"/>
    <mergeCell ref="C188:C190"/>
    <mergeCell ref="D188:D190"/>
    <mergeCell ref="J182:J184"/>
    <mergeCell ref="A185:A187"/>
    <mergeCell ref="B185:B187"/>
    <mergeCell ref="K185:K187"/>
    <mergeCell ref="L185:L187"/>
    <mergeCell ref="C185:C187"/>
    <mergeCell ref="D185:D187"/>
    <mergeCell ref="F185:F187"/>
    <mergeCell ref="G185:G187"/>
    <mergeCell ref="F182:F184"/>
    <mergeCell ref="G182:G184"/>
    <mergeCell ref="H182:H184"/>
    <mergeCell ref="I182:I184"/>
    <mergeCell ref="J188:J190"/>
    <mergeCell ref="F188:F190"/>
    <mergeCell ref="G188:G190"/>
    <mergeCell ref="H188:H190"/>
    <mergeCell ref="I188:I190"/>
    <mergeCell ref="H185:H187"/>
    <mergeCell ref="I185:I187"/>
    <mergeCell ref="J185:J187"/>
    <mergeCell ref="A188:A190"/>
    <mergeCell ref="B188:B19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7"/>
  <sheetViews>
    <sheetView zoomScale="70" zoomScaleNormal="70" workbookViewId="0">
      <selection activeCell="P20" sqref="P20"/>
    </sheetView>
  </sheetViews>
  <sheetFormatPr defaultColWidth="10.875" defaultRowHeight="15.75"/>
  <cols>
    <col min="1" max="1" width="10.875" style="16"/>
    <col min="2" max="2" width="52.75" style="16" customWidth="1"/>
    <col min="3" max="3" width="7" style="16" hidden="1" customWidth="1"/>
    <col min="4" max="4" width="14" style="16" hidden="1" customWidth="1"/>
    <col min="5" max="5" width="19.75" style="16" hidden="1" customWidth="1"/>
    <col min="6" max="6" width="23.5" style="16" bestFit="1" customWidth="1"/>
    <col min="7" max="9" width="10.875" style="16"/>
    <col min="10" max="10" width="13.5" style="16" bestFit="1" customWidth="1"/>
    <col min="11" max="16384" width="10.875" style="16"/>
  </cols>
  <sheetData>
    <row r="1" spans="1:15" s="70" customFormat="1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</row>
    <row r="2" spans="1:15" s="70" customFormat="1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</row>
    <row r="3" spans="1:15" s="70" customFormat="1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</row>
    <row r="4" spans="1:15" ht="16.350000000000001" customHeight="1">
      <c r="A4" s="137" t="s">
        <v>0</v>
      </c>
      <c r="B4" s="137" t="s">
        <v>1</v>
      </c>
      <c r="C4" s="137" t="s">
        <v>290</v>
      </c>
      <c r="D4" s="138" t="s">
        <v>291</v>
      </c>
      <c r="E4" s="138" t="s">
        <v>4</v>
      </c>
      <c r="F4" s="138" t="s">
        <v>5</v>
      </c>
      <c r="G4" s="138" t="s">
        <v>292</v>
      </c>
      <c r="H4" s="138"/>
      <c r="I4" s="138"/>
      <c r="J4" s="138"/>
      <c r="K4" s="137" t="s">
        <v>7</v>
      </c>
      <c r="L4" s="137" t="s">
        <v>8</v>
      </c>
      <c r="M4" s="139" t="s">
        <v>9</v>
      </c>
      <c r="N4" s="132" t="s">
        <v>10</v>
      </c>
      <c r="O4" s="113"/>
    </row>
    <row r="5" spans="1:15" ht="16.350000000000001" customHeight="1">
      <c r="A5" s="137"/>
      <c r="B5" s="137"/>
      <c r="C5" s="137"/>
      <c r="D5" s="138"/>
      <c r="E5" s="138"/>
      <c r="F5" s="138"/>
      <c r="G5" s="17" t="s">
        <v>11</v>
      </c>
      <c r="H5" s="17" t="s">
        <v>12</v>
      </c>
      <c r="I5" s="17" t="s">
        <v>13</v>
      </c>
      <c r="J5" s="17" t="s">
        <v>14</v>
      </c>
      <c r="K5" s="137"/>
      <c r="L5" s="137"/>
      <c r="M5" s="140"/>
      <c r="N5" s="132"/>
      <c r="O5" s="113"/>
    </row>
    <row r="6" spans="1:15" ht="16.350000000000001" customHeight="1">
      <c r="A6" s="133" t="s">
        <v>293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13"/>
    </row>
    <row r="7" spans="1:15" ht="16.350000000000001" customHeight="1">
      <c r="A7" s="1">
        <v>1</v>
      </c>
      <c r="B7" s="1" t="s">
        <v>294</v>
      </c>
      <c r="C7" s="1">
        <v>1200</v>
      </c>
      <c r="D7" s="1" t="s">
        <v>295</v>
      </c>
      <c r="E7" s="1" t="s">
        <v>296</v>
      </c>
      <c r="F7" s="69">
        <f>G7*H7*I7/100000000</f>
        <v>0.1875</v>
      </c>
      <c r="G7" s="69">
        <v>500</v>
      </c>
      <c r="H7" s="69">
        <v>75</v>
      </c>
      <c r="I7" s="69">
        <v>500</v>
      </c>
      <c r="J7" s="1">
        <v>8</v>
      </c>
      <c r="K7" s="1"/>
      <c r="L7" s="1"/>
      <c r="M7" s="1"/>
      <c r="N7" s="1"/>
      <c r="O7" s="113"/>
    </row>
    <row r="8" spans="1:15" ht="16.350000000000001" customHeight="1">
      <c r="A8" s="1">
        <v>2</v>
      </c>
      <c r="B8" s="1" t="s">
        <v>297</v>
      </c>
      <c r="C8" s="1">
        <v>1000</v>
      </c>
      <c r="D8" s="1" t="s">
        <v>298</v>
      </c>
      <c r="E8" s="1" t="s">
        <v>299</v>
      </c>
      <c r="F8" s="69">
        <f t="shared" ref="F8:F23" si="0">G8*H8*I8/1000000</f>
        <v>25</v>
      </c>
      <c r="G8" s="69">
        <v>500</v>
      </c>
      <c r="H8" s="69">
        <v>100</v>
      </c>
      <c r="I8" s="69">
        <v>500</v>
      </c>
      <c r="J8" s="1">
        <v>6</v>
      </c>
      <c r="K8" s="1"/>
      <c r="L8" s="1"/>
      <c r="M8" s="1"/>
      <c r="N8" s="1"/>
      <c r="O8" s="113"/>
    </row>
    <row r="9" spans="1:15" ht="16.350000000000001" customHeight="1">
      <c r="A9" s="1">
        <v>3</v>
      </c>
      <c r="B9" s="1" t="s">
        <v>300</v>
      </c>
      <c r="C9" s="1">
        <v>1600</v>
      </c>
      <c r="D9" s="1" t="s">
        <v>301</v>
      </c>
      <c r="E9" s="1" t="s">
        <v>302</v>
      </c>
      <c r="F9" s="69">
        <f t="shared" si="0"/>
        <v>16.25</v>
      </c>
      <c r="G9" s="69">
        <v>500</v>
      </c>
      <c r="H9" s="69">
        <v>65</v>
      </c>
      <c r="I9" s="69">
        <v>500</v>
      </c>
      <c r="J9" s="1">
        <v>8</v>
      </c>
      <c r="K9" s="1"/>
      <c r="L9" s="1"/>
      <c r="M9" s="1"/>
      <c r="N9" s="1"/>
      <c r="O9" s="113"/>
    </row>
    <row r="10" spans="1:15" ht="16.350000000000001" customHeight="1">
      <c r="A10" s="1">
        <v>4</v>
      </c>
      <c r="B10" s="1" t="s">
        <v>303</v>
      </c>
      <c r="C10" s="1">
        <v>402</v>
      </c>
      <c r="D10" s="1" t="s">
        <v>304</v>
      </c>
      <c r="E10" s="1" t="s">
        <v>305</v>
      </c>
      <c r="F10" s="69">
        <f t="shared" si="0"/>
        <v>22.5</v>
      </c>
      <c r="G10" s="69">
        <v>500</v>
      </c>
      <c r="H10" s="69">
        <v>90</v>
      </c>
      <c r="I10" s="69">
        <v>500</v>
      </c>
      <c r="J10" s="1">
        <v>6</v>
      </c>
      <c r="K10" s="1"/>
      <c r="L10" s="1"/>
      <c r="M10" s="1"/>
      <c r="N10" s="1"/>
      <c r="O10" s="113"/>
    </row>
    <row r="11" spans="1:15" ht="16.350000000000001" customHeight="1">
      <c r="A11" s="1">
        <v>5</v>
      </c>
      <c r="B11" s="1" t="s">
        <v>306</v>
      </c>
      <c r="C11" s="1">
        <v>1000</v>
      </c>
      <c r="D11" s="1" t="s">
        <v>307</v>
      </c>
      <c r="E11" s="1" t="s">
        <v>308</v>
      </c>
      <c r="F11" s="69">
        <f t="shared" si="0"/>
        <v>18.75</v>
      </c>
      <c r="G11" s="69">
        <v>500</v>
      </c>
      <c r="H11" s="69">
        <v>75</v>
      </c>
      <c r="I11" s="69">
        <v>500</v>
      </c>
      <c r="J11" s="1">
        <v>8</v>
      </c>
      <c r="K11" s="1"/>
      <c r="L11" s="1"/>
      <c r="M11" s="1"/>
      <c r="N11" s="1"/>
      <c r="O11" s="113"/>
    </row>
    <row r="12" spans="1:15" ht="16.350000000000001" customHeight="1">
      <c r="A12" s="1">
        <v>6</v>
      </c>
      <c r="B12" s="1" t="s">
        <v>309</v>
      </c>
      <c r="C12" s="1">
        <v>180</v>
      </c>
      <c r="D12" s="1" t="s">
        <v>310</v>
      </c>
      <c r="E12" s="1" t="s">
        <v>311</v>
      </c>
      <c r="F12" s="69">
        <f t="shared" si="0"/>
        <v>25.214976</v>
      </c>
      <c r="G12" s="69">
        <v>576</v>
      </c>
      <c r="H12" s="69">
        <v>76</v>
      </c>
      <c r="I12" s="69">
        <v>576</v>
      </c>
      <c r="J12" s="1">
        <v>8</v>
      </c>
      <c r="K12" s="1"/>
      <c r="L12" s="1"/>
      <c r="M12" s="1"/>
      <c r="N12" s="1"/>
      <c r="O12" s="113"/>
    </row>
    <row r="13" spans="1:15" ht="16.350000000000001" customHeight="1">
      <c r="A13" s="1">
        <v>7</v>
      </c>
      <c r="B13" s="1" t="s">
        <v>312</v>
      </c>
      <c r="C13" s="1">
        <v>822</v>
      </c>
      <c r="D13" s="1" t="s">
        <v>313</v>
      </c>
      <c r="E13" s="1" t="s">
        <v>314</v>
      </c>
      <c r="F13" s="69">
        <f t="shared" si="0"/>
        <v>3</v>
      </c>
      <c r="G13" s="69">
        <v>500</v>
      </c>
      <c r="H13" s="69">
        <v>12</v>
      </c>
      <c r="I13" s="69">
        <v>500</v>
      </c>
      <c r="J13" s="1">
        <v>6</v>
      </c>
      <c r="K13" s="1"/>
      <c r="L13" s="1"/>
      <c r="M13" s="1"/>
      <c r="N13" s="1"/>
      <c r="O13" s="113"/>
    </row>
    <row r="14" spans="1:15" ht="16.350000000000001" customHeight="1">
      <c r="A14" s="1">
        <v>8</v>
      </c>
      <c r="B14" s="1" t="s">
        <v>315</v>
      </c>
      <c r="C14" s="1">
        <v>240</v>
      </c>
      <c r="D14" s="1" t="s">
        <v>316</v>
      </c>
      <c r="E14" s="1" t="s">
        <v>317</v>
      </c>
      <c r="F14" s="69">
        <f t="shared" si="0"/>
        <v>51</v>
      </c>
      <c r="G14" s="69">
        <v>500</v>
      </c>
      <c r="H14" s="69">
        <v>102</v>
      </c>
      <c r="I14" s="69">
        <v>1000</v>
      </c>
      <c r="J14" s="1">
        <v>8</v>
      </c>
      <c r="K14" s="1"/>
      <c r="L14" s="1"/>
      <c r="M14" s="1"/>
      <c r="N14" s="1"/>
      <c r="O14" s="113"/>
    </row>
    <row r="15" spans="1:15" ht="16.350000000000001" customHeight="1">
      <c r="A15" s="1">
        <v>9</v>
      </c>
      <c r="B15" s="1" t="s">
        <v>318</v>
      </c>
      <c r="C15" s="1">
        <v>204</v>
      </c>
      <c r="D15" s="1" t="s">
        <v>319</v>
      </c>
      <c r="E15" s="1" t="s">
        <v>320</v>
      </c>
      <c r="F15" s="69">
        <f t="shared" si="0"/>
        <v>37.5</v>
      </c>
      <c r="G15" s="69">
        <v>500</v>
      </c>
      <c r="H15" s="69">
        <v>75</v>
      </c>
      <c r="I15" s="69">
        <v>1000</v>
      </c>
      <c r="J15" s="1">
        <v>6</v>
      </c>
      <c r="K15" s="1"/>
      <c r="L15" s="1"/>
      <c r="M15" s="1"/>
      <c r="N15" s="1"/>
      <c r="O15" s="113"/>
    </row>
    <row r="16" spans="1:15" ht="16.350000000000001" customHeight="1">
      <c r="A16" s="1">
        <v>10</v>
      </c>
      <c r="B16" s="1" t="s">
        <v>321</v>
      </c>
      <c r="C16" s="1">
        <v>160</v>
      </c>
      <c r="D16" s="1" t="s">
        <v>319</v>
      </c>
      <c r="E16" s="1" t="s">
        <v>320</v>
      </c>
      <c r="F16" s="69">
        <f t="shared" si="0"/>
        <v>37.5</v>
      </c>
      <c r="G16" s="69">
        <v>500</v>
      </c>
      <c r="H16" s="69">
        <v>75</v>
      </c>
      <c r="I16" s="69">
        <v>1000</v>
      </c>
      <c r="J16" s="1">
        <v>6</v>
      </c>
      <c r="K16" s="1"/>
      <c r="L16" s="1"/>
      <c r="M16" s="1"/>
      <c r="N16" s="1"/>
      <c r="O16" s="113"/>
    </row>
    <row r="17" spans="1:15" ht="16.350000000000001" customHeight="1">
      <c r="A17" s="1">
        <v>11</v>
      </c>
      <c r="B17" s="1" t="s">
        <v>322</v>
      </c>
      <c r="C17" s="1">
        <v>192</v>
      </c>
      <c r="D17" s="1" t="s">
        <v>323</v>
      </c>
      <c r="E17" s="1" t="s">
        <v>324</v>
      </c>
      <c r="F17" s="69">
        <f t="shared" si="0"/>
        <v>10.8</v>
      </c>
      <c r="G17" s="69">
        <v>300</v>
      </c>
      <c r="H17" s="69">
        <v>30</v>
      </c>
      <c r="I17" s="69">
        <v>1200</v>
      </c>
      <c r="J17" s="1">
        <v>16</v>
      </c>
      <c r="K17" s="1"/>
      <c r="L17" s="1"/>
      <c r="M17" s="1"/>
      <c r="N17" s="1"/>
      <c r="O17" s="113"/>
    </row>
    <row r="18" spans="1:15" ht="16.350000000000001" customHeight="1">
      <c r="A18" s="1">
        <v>12</v>
      </c>
      <c r="B18" s="1" t="s">
        <v>325</v>
      </c>
      <c r="C18" s="1">
        <v>544</v>
      </c>
      <c r="D18" s="1" t="s">
        <v>326</v>
      </c>
      <c r="E18" s="1" t="s">
        <v>327</v>
      </c>
      <c r="F18" s="69">
        <f t="shared" si="0"/>
        <v>19.52</v>
      </c>
      <c r="G18" s="69">
        <v>400</v>
      </c>
      <c r="H18" s="69">
        <v>61</v>
      </c>
      <c r="I18" s="69">
        <v>800</v>
      </c>
      <c r="J18" s="1">
        <v>8</v>
      </c>
      <c r="K18" s="1"/>
      <c r="L18" s="1"/>
      <c r="M18" s="1"/>
      <c r="N18" s="1"/>
      <c r="O18" s="113"/>
    </row>
    <row r="19" spans="1:15" ht="16.350000000000001" customHeight="1">
      <c r="A19" s="1">
        <v>13</v>
      </c>
      <c r="B19" s="1" t="s">
        <v>328</v>
      </c>
      <c r="C19" s="1">
        <v>640</v>
      </c>
      <c r="D19" s="1" t="s">
        <v>329</v>
      </c>
      <c r="E19" s="1" t="s">
        <v>330</v>
      </c>
      <c r="F19" s="69">
        <f t="shared" si="0"/>
        <v>21.25</v>
      </c>
      <c r="G19" s="69">
        <v>500</v>
      </c>
      <c r="H19" s="69">
        <v>85</v>
      </c>
      <c r="I19" s="69">
        <v>500</v>
      </c>
      <c r="J19" s="1">
        <v>6</v>
      </c>
      <c r="K19" s="1"/>
      <c r="L19" s="1"/>
      <c r="M19" s="1"/>
      <c r="N19" s="1"/>
      <c r="O19" s="113"/>
    </row>
    <row r="20" spans="1:15" ht="16.350000000000001" customHeight="1">
      <c r="A20" s="1">
        <v>14</v>
      </c>
      <c r="B20" s="1" t="s">
        <v>331</v>
      </c>
      <c r="C20" s="1">
        <v>200</v>
      </c>
      <c r="D20" s="1" t="s">
        <v>332</v>
      </c>
      <c r="E20" s="1" t="s">
        <v>333</v>
      </c>
      <c r="F20" s="69">
        <f t="shared" si="0"/>
        <v>0.8256</v>
      </c>
      <c r="G20" s="69">
        <v>24</v>
      </c>
      <c r="H20" s="69">
        <v>43</v>
      </c>
      <c r="I20" s="69">
        <v>800</v>
      </c>
      <c r="J20" s="1">
        <v>200</v>
      </c>
      <c r="K20" s="1"/>
      <c r="L20" s="1"/>
      <c r="M20" s="1"/>
      <c r="N20" s="1"/>
      <c r="O20" s="113"/>
    </row>
    <row r="21" spans="1:15" ht="16.350000000000001" customHeight="1">
      <c r="A21" s="1">
        <v>15</v>
      </c>
      <c r="B21" s="1" t="s">
        <v>334</v>
      </c>
      <c r="C21" s="1">
        <v>200</v>
      </c>
      <c r="D21" s="1" t="s">
        <v>335</v>
      </c>
      <c r="E21" s="1" t="s">
        <v>336</v>
      </c>
      <c r="F21" s="69">
        <f t="shared" si="0"/>
        <v>1.6512</v>
      </c>
      <c r="G21" s="69">
        <v>24</v>
      </c>
      <c r="H21" s="69">
        <v>43</v>
      </c>
      <c r="I21" s="69">
        <v>1600</v>
      </c>
      <c r="J21" s="1">
        <v>200</v>
      </c>
      <c r="K21" s="1"/>
      <c r="L21" s="1"/>
      <c r="M21" s="1"/>
      <c r="N21" s="1"/>
      <c r="O21" s="113"/>
    </row>
    <row r="22" spans="1:15" ht="16.350000000000001" customHeight="1">
      <c r="A22" s="1">
        <v>16</v>
      </c>
      <c r="B22" s="1" t="s">
        <v>337</v>
      </c>
      <c r="C22" s="1">
        <v>800</v>
      </c>
      <c r="D22" s="1" t="s">
        <v>338</v>
      </c>
      <c r="E22" s="1" t="s">
        <v>339</v>
      </c>
      <c r="F22" s="69">
        <f t="shared" si="0"/>
        <v>1.377</v>
      </c>
      <c r="G22" s="69">
        <v>30</v>
      </c>
      <c r="H22" s="69">
        <v>30</v>
      </c>
      <c r="I22" s="69">
        <v>1530</v>
      </c>
      <c r="J22" s="1">
        <v>80</v>
      </c>
      <c r="K22" s="1"/>
      <c r="L22" s="1"/>
      <c r="M22" s="1"/>
      <c r="N22" s="1"/>
      <c r="O22" s="113"/>
    </row>
    <row r="23" spans="1:15" ht="16.350000000000001" customHeight="1">
      <c r="A23" s="1">
        <v>17</v>
      </c>
      <c r="B23" s="1" t="s">
        <v>340</v>
      </c>
      <c r="C23" s="1">
        <v>320</v>
      </c>
      <c r="D23" s="1" t="s">
        <v>341</v>
      </c>
      <c r="E23" s="1" t="s">
        <v>342</v>
      </c>
      <c r="F23" s="69">
        <f t="shared" si="0"/>
        <v>2.4359999999999999</v>
      </c>
      <c r="G23" s="69">
        <v>29</v>
      </c>
      <c r="H23" s="69">
        <v>56</v>
      </c>
      <c r="I23" s="69">
        <v>1500</v>
      </c>
      <c r="J23" s="1">
        <v>27</v>
      </c>
      <c r="K23" s="1"/>
      <c r="L23" s="1"/>
      <c r="M23" s="1"/>
      <c r="N23" s="1"/>
      <c r="O23" s="113"/>
    </row>
    <row r="24" spans="1:15" ht="16.350000000000001" customHeight="1">
      <c r="A24" s="130" t="s">
        <v>343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13"/>
    </row>
    <row r="25" spans="1:15" ht="16.350000000000001" customHeight="1">
      <c r="A25" s="44">
        <v>1</v>
      </c>
      <c r="B25" s="44" t="s">
        <v>344</v>
      </c>
      <c r="C25" s="44">
        <v>1300</v>
      </c>
      <c r="D25" s="44" t="s">
        <v>345</v>
      </c>
      <c r="E25" s="44" t="s">
        <v>346</v>
      </c>
      <c r="F25" s="44"/>
      <c r="G25" s="44" t="s">
        <v>287</v>
      </c>
      <c r="H25" s="44" t="s">
        <v>287</v>
      </c>
      <c r="I25" s="44" t="s">
        <v>287</v>
      </c>
      <c r="J25" s="44">
        <v>300</v>
      </c>
      <c r="K25" s="44"/>
      <c r="L25" s="44"/>
      <c r="M25" s="44"/>
      <c r="N25" s="46"/>
      <c r="O25" s="113"/>
    </row>
    <row r="26" spans="1:15" ht="16.350000000000001" customHeight="1">
      <c r="A26" s="44">
        <v>2</v>
      </c>
      <c r="B26" s="44" t="s">
        <v>347</v>
      </c>
      <c r="C26" s="44">
        <v>1125</v>
      </c>
      <c r="D26" s="44" t="s">
        <v>345</v>
      </c>
      <c r="E26" s="44" t="s">
        <v>346</v>
      </c>
      <c r="F26" s="44"/>
      <c r="G26" s="44" t="s">
        <v>287</v>
      </c>
      <c r="H26" s="44" t="s">
        <v>287</v>
      </c>
      <c r="I26" s="44" t="s">
        <v>287</v>
      </c>
      <c r="J26" s="44">
        <v>300</v>
      </c>
      <c r="K26" s="44"/>
      <c r="L26" s="44"/>
      <c r="M26" s="44"/>
      <c r="N26" s="46"/>
      <c r="O26" s="113"/>
    </row>
    <row r="27" spans="1:15" ht="16.350000000000001" customHeight="1">
      <c r="A27" s="44">
        <v>3</v>
      </c>
      <c r="B27" s="44" t="s">
        <v>348</v>
      </c>
      <c r="C27" s="44">
        <v>2800</v>
      </c>
      <c r="D27" s="44" t="s">
        <v>345</v>
      </c>
      <c r="E27" s="44" t="s">
        <v>346</v>
      </c>
      <c r="F27" s="44"/>
      <c r="G27" s="44" t="s">
        <v>287</v>
      </c>
      <c r="H27" s="44" t="s">
        <v>287</v>
      </c>
      <c r="I27" s="44" t="s">
        <v>287</v>
      </c>
      <c r="J27" s="44">
        <v>300</v>
      </c>
      <c r="K27" s="44"/>
      <c r="L27" s="44"/>
      <c r="M27" s="44"/>
      <c r="N27" s="46"/>
      <c r="O27" s="113"/>
    </row>
    <row r="28" spans="1:15" ht="16.350000000000001" customHeight="1">
      <c r="A28" s="44">
        <v>4</v>
      </c>
      <c r="B28" s="44" t="s">
        <v>349</v>
      </c>
      <c r="C28" s="44">
        <v>440</v>
      </c>
      <c r="D28" s="44" t="s">
        <v>345</v>
      </c>
      <c r="E28" s="44" t="s">
        <v>346</v>
      </c>
      <c r="F28" s="44"/>
      <c r="G28" s="44" t="s">
        <v>287</v>
      </c>
      <c r="H28" s="44" t="s">
        <v>287</v>
      </c>
      <c r="I28" s="44" t="s">
        <v>287</v>
      </c>
      <c r="J28" s="44">
        <v>300</v>
      </c>
      <c r="K28" s="44"/>
      <c r="L28" s="44"/>
      <c r="M28" s="44"/>
      <c r="N28" s="46"/>
      <c r="O28" s="113"/>
    </row>
    <row r="29" spans="1:15" ht="16.350000000000001" customHeight="1">
      <c r="A29" s="44">
        <v>5</v>
      </c>
      <c r="B29" s="44" t="s">
        <v>350</v>
      </c>
      <c r="C29" s="44">
        <v>840</v>
      </c>
      <c r="D29" s="44" t="s">
        <v>345</v>
      </c>
      <c r="E29" s="44" t="s">
        <v>346</v>
      </c>
      <c r="F29" s="44"/>
      <c r="G29" s="44" t="s">
        <v>287</v>
      </c>
      <c r="H29" s="44" t="s">
        <v>287</v>
      </c>
      <c r="I29" s="44" t="s">
        <v>287</v>
      </c>
      <c r="J29" s="44">
        <v>300</v>
      </c>
      <c r="K29" s="44"/>
      <c r="L29" s="44"/>
      <c r="M29" s="44"/>
      <c r="N29" s="46"/>
      <c r="O29" s="113"/>
    </row>
    <row r="30" spans="1:15" ht="16.350000000000001" customHeight="1">
      <c r="A30" s="44">
        <v>6</v>
      </c>
      <c r="B30" s="44" t="s">
        <v>351</v>
      </c>
      <c r="C30" s="44">
        <v>380</v>
      </c>
      <c r="D30" s="44" t="s">
        <v>345</v>
      </c>
      <c r="E30" s="44" t="s">
        <v>346</v>
      </c>
      <c r="F30" s="44"/>
      <c r="G30" s="44" t="s">
        <v>287</v>
      </c>
      <c r="H30" s="44" t="s">
        <v>287</v>
      </c>
      <c r="I30" s="44" t="s">
        <v>287</v>
      </c>
      <c r="J30" s="44">
        <v>300</v>
      </c>
      <c r="K30" s="44"/>
      <c r="L30" s="44"/>
      <c r="M30" s="44"/>
      <c r="N30" s="46"/>
      <c r="O30" s="113"/>
    </row>
    <row r="31" spans="1:15" ht="16.350000000000001" customHeight="1">
      <c r="A31" s="44">
        <v>7</v>
      </c>
      <c r="B31" s="44" t="s">
        <v>352</v>
      </c>
      <c r="C31" s="44">
        <v>5444</v>
      </c>
      <c r="D31" s="44" t="s">
        <v>353</v>
      </c>
      <c r="E31" s="44" t="s">
        <v>354</v>
      </c>
      <c r="F31" s="44"/>
      <c r="G31" s="44" t="s">
        <v>287</v>
      </c>
      <c r="H31" s="44" t="s">
        <v>287</v>
      </c>
      <c r="I31" s="44" t="s">
        <v>287</v>
      </c>
      <c r="J31" s="44">
        <v>700</v>
      </c>
      <c r="K31" s="44"/>
      <c r="L31" s="44"/>
      <c r="M31" s="44"/>
      <c r="N31" s="46"/>
      <c r="O31" s="113"/>
    </row>
    <row r="32" spans="1:15" ht="16.350000000000001" customHeight="1">
      <c r="A32" s="44">
        <v>8</v>
      </c>
      <c r="B32" s="44" t="s">
        <v>355</v>
      </c>
      <c r="C32" s="44">
        <v>380</v>
      </c>
      <c r="D32" s="44" t="s">
        <v>353</v>
      </c>
      <c r="E32" s="44" t="s">
        <v>354</v>
      </c>
      <c r="F32" s="44"/>
      <c r="G32" s="44" t="s">
        <v>287</v>
      </c>
      <c r="H32" s="44" t="s">
        <v>287</v>
      </c>
      <c r="I32" s="44" t="s">
        <v>287</v>
      </c>
      <c r="J32" s="44">
        <v>700</v>
      </c>
      <c r="K32" s="44"/>
      <c r="L32" s="44"/>
      <c r="M32" s="44"/>
      <c r="N32" s="46"/>
      <c r="O32" s="113"/>
    </row>
    <row r="33" spans="1:15" ht="16.350000000000001" customHeight="1">
      <c r="A33" s="44">
        <v>9</v>
      </c>
      <c r="B33" s="44" t="s">
        <v>356</v>
      </c>
      <c r="C33" s="44">
        <v>1125</v>
      </c>
      <c r="D33" s="44" t="s">
        <v>353</v>
      </c>
      <c r="E33" s="44" t="s">
        <v>354</v>
      </c>
      <c r="F33" s="44"/>
      <c r="G33" s="44" t="s">
        <v>287</v>
      </c>
      <c r="H33" s="44" t="s">
        <v>287</v>
      </c>
      <c r="I33" s="44" t="s">
        <v>287</v>
      </c>
      <c r="J33" s="44">
        <v>700</v>
      </c>
      <c r="K33" s="44"/>
      <c r="L33" s="44"/>
      <c r="M33" s="44"/>
      <c r="N33" s="46"/>
      <c r="O33" s="113"/>
    </row>
    <row r="34" spans="1:15" ht="16.350000000000001" customHeight="1">
      <c r="A34" s="44">
        <v>10</v>
      </c>
      <c r="B34" s="44" t="s">
        <v>357</v>
      </c>
      <c r="C34" s="44">
        <v>80</v>
      </c>
      <c r="D34" s="44" t="s">
        <v>353</v>
      </c>
      <c r="E34" s="44" t="s">
        <v>354</v>
      </c>
      <c r="F34" s="44"/>
      <c r="G34" s="44" t="s">
        <v>287</v>
      </c>
      <c r="H34" s="44" t="s">
        <v>287</v>
      </c>
      <c r="I34" s="44" t="s">
        <v>287</v>
      </c>
      <c r="J34" s="44">
        <v>700</v>
      </c>
      <c r="K34" s="44"/>
      <c r="L34" s="44"/>
      <c r="M34" s="44"/>
      <c r="N34" s="46"/>
      <c r="O34" s="113"/>
    </row>
    <row r="35" spans="1:15" ht="16.350000000000001" customHeight="1">
      <c r="A35" s="44">
        <v>11</v>
      </c>
      <c r="B35" s="44" t="s">
        <v>358</v>
      </c>
      <c r="C35" s="44">
        <v>80</v>
      </c>
      <c r="D35" s="44" t="s">
        <v>353</v>
      </c>
      <c r="E35" s="44" t="s">
        <v>359</v>
      </c>
      <c r="F35" s="44"/>
      <c r="G35" s="44" t="s">
        <v>287</v>
      </c>
      <c r="H35" s="44" t="s">
        <v>287</v>
      </c>
      <c r="I35" s="44" t="s">
        <v>287</v>
      </c>
      <c r="J35" s="44">
        <v>1000</v>
      </c>
      <c r="K35" s="44"/>
      <c r="L35" s="44"/>
      <c r="M35" s="44"/>
      <c r="N35" s="46"/>
      <c r="O35" s="113"/>
    </row>
    <row r="36" spans="1:15" ht="16.350000000000001" customHeight="1">
      <c r="A36" s="130" t="s">
        <v>360</v>
      </c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13"/>
    </row>
    <row r="37" spans="1:15" ht="16.350000000000001" customHeight="1">
      <c r="A37" s="44">
        <v>1</v>
      </c>
      <c r="B37" s="44" t="s">
        <v>361</v>
      </c>
      <c r="C37" s="44">
        <v>120</v>
      </c>
      <c r="D37" s="44" t="s">
        <v>362</v>
      </c>
      <c r="E37" s="44" t="s">
        <v>363</v>
      </c>
      <c r="F37" s="44"/>
      <c r="G37" s="44" t="s">
        <v>287</v>
      </c>
      <c r="H37" s="44" t="s">
        <v>287</v>
      </c>
      <c r="I37" s="44" t="s">
        <v>287</v>
      </c>
      <c r="J37" s="44">
        <v>30</v>
      </c>
      <c r="K37" s="44"/>
      <c r="L37" s="44"/>
      <c r="M37" s="44"/>
      <c r="N37" s="46"/>
      <c r="O37" s="113"/>
    </row>
    <row r="38" spans="1:15" ht="16.350000000000001" customHeight="1">
      <c r="A38" s="44">
        <v>2</v>
      </c>
      <c r="B38" s="44" t="s">
        <v>364</v>
      </c>
      <c r="C38" s="44">
        <v>120</v>
      </c>
      <c r="D38" s="44" t="s">
        <v>362</v>
      </c>
      <c r="E38" s="44" t="s">
        <v>363</v>
      </c>
      <c r="F38" s="44"/>
      <c r="G38" s="44" t="s">
        <v>287</v>
      </c>
      <c r="H38" s="44" t="s">
        <v>287</v>
      </c>
      <c r="I38" s="44" t="s">
        <v>287</v>
      </c>
      <c r="J38" s="44">
        <v>30</v>
      </c>
      <c r="K38" s="44"/>
      <c r="L38" s="44"/>
      <c r="M38" s="44"/>
      <c r="N38" s="46"/>
      <c r="O38" s="113"/>
    </row>
    <row r="39" spans="1:15" ht="16.350000000000001" customHeight="1">
      <c r="A39" s="44">
        <v>3</v>
      </c>
      <c r="B39" s="44" t="s">
        <v>365</v>
      </c>
      <c r="C39" s="44">
        <v>120</v>
      </c>
      <c r="D39" s="44" t="s">
        <v>362</v>
      </c>
      <c r="E39" s="44" t="s">
        <v>363</v>
      </c>
      <c r="F39" s="44"/>
      <c r="G39" s="44" t="s">
        <v>287</v>
      </c>
      <c r="H39" s="44" t="s">
        <v>287</v>
      </c>
      <c r="I39" s="44" t="s">
        <v>287</v>
      </c>
      <c r="J39" s="44">
        <v>30</v>
      </c>
      <c r="K39" s="44"/>
      <c r="L39" s="44"/>
      <c r="M39" s="44"/>
      <c r="N39" s="46"/>
      <c r="O39" s="113"/>
    </row>
    <row r="40" spans="1:15" ht="16.350000000000001" customHeight="1">
      <c r="A40" s="44">
        <v>4</v>
      </c>
      <c r="B40" s="44" t="s">
        <v>366</v>
      </c>
      <c r="C40" s="44">
        <v>15</v>
      </c>
      <c r="D40" s="44" t="s">
        <v>362</v>
      </c>
      <c r="E40" s="44" t="s">
        <v>363</v>
      </c>
      <c r="F40" s="44"/>
      <c r="G40" s="44" t="s">
        <v>287</v>
      </c>
      <c r="H40" s="44" t="s">
        <v>287</v>
      </c>
      <c r="I40" s="44" t="s">
        <v>287</v>
      </c>
      <c r="J40" s="44">
        <v>30</v>
      </c>
      <c r="K40" s="44"/>
      <c r="L40" s="44"/>
      <c r="M40" s="44"/>
      <c r="N40" s="46"/>
      <c r="O40" s="113"/>
    </row>
    <row r="41" spans="1:15" ht="16.350000000000001" customHeight="1">
      <c r="A41" s="44">
        <v>5</v>
      </c>
      <c r="B41" s="44" t="s">
        <v>367</v>
      </c>
      <c r="C41" s="44">
        <v>30</v>
      </c>
      <c r="D41" s="44" t="s">
        <v>362</v>
      </c>
      <c r="E41" s="44" t="s">
        <v>363</v>
      </c>
      <c r="F41" s="44"/>
      <c r="G41" s="44" t="s">
        <v>287</v>
      </c>
      <c r="H41" s="44" t="s">
        <v>287</v>
      </c>
      <c r="I41" s="44" t="s">
        <v>287</v>
      </c>
      <c r="J41" s="44">
        <v>30</v>
      </c>
      <c r="K41" s="44"/>
      <c r="L41" s="44"/>
      <c r="M41" s="44"/>
      <c r="N41" s="46"/>
      <c r="O41" s="113"/>
    </row>
    <row r="42" spans="1:15" ht="16.350000000000001" customHeight="1">
      <c r="A42" s="44">
        <v>6</v>
      </c>
      <c r="B42" s="44" t="s">
        <v>368</v>
      </c>
      <c r="C42" s="44">
        <v>50</v>
      </c>
      <c r="D42" s="44" t="s">
        <v>362</v>
      </c>
      <c r="E42" s="44" t="s">
        <v>363</v>
      </c>
      <c r="F42" s="44"/>
      <c r="G42" s="44" t="s">
        <v>287</v>
      </c>
      <c r="H42" s="44" t="s">
        <v>287</v>
      </c>
      <c r="I42" s="44" t="s">
        <v>287</v>
      </c>
      <c r="J42" s="44">
        <v>30</v>
      </c>
      <c r="K42" s="44"/>
      <c r="L42" s="44"/>
      <c r="M42" s="44"/>
      <c r="N42" s="46"/>
      <c r="O42" s="113"/>
    </row>
    <row r="43" spans="1:15" ht="16.350000000000001" customHeight="1">
      <c r="A43" s="130" t="s">
        <v>369</v>
      </c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13"/>
    </row>
    <row r="44" spans="1:15" ht="16.350000000000001" customHeight="1">
      <c r="A44" s="113"/>
      <c r="B44" s="113" t="s">
        <v>370</v>
      </c>
      <c r="C44" s="113">
        <v>4</v>
      </c>
      <c r="D44" s="113">
        <v>61</v>
      </c>
      <c r="E44" s="113">
        <v>99</v>
      </c>
      <c r="F44" s="113"/>
      <c r="G44" s="113">
        <v>1000</v>
      </c>
      <c r="H44" s="113">
        <v>800</v>
      </c>
      <c r="I44" s="113">
        <v>650</v>
      </c>
      <c r="J44" s="113">
        <v>1</v>
      </c>
      <c r="K44" s="113"/>
      <c r="L44" s="113"/>
      <c r="M44" s="113"/>
      <c r="N44" s="113"/>
      <c r="O44" s="113"/>
    </row>
    <row r="45" spans="1:15" ht="16.350000000000001" customHeight="1">
      <c r="A45" s="113"/>
      <c r="B45" s="113" t="s">
        <v>371</v>
      </c>
      <c r="C45" s="113">
        <v>3</v>
      </c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</row>
    <row r="46" spans="1:15" ht="16.350000000000001" customHeight="1">
      <c r="A46" s="113"/>
      <c r="B46" s="113" t="s">
        <v>372</v>
      </c>
      <c r="C46" s="113">
        <v>4</v>
      </c>
      <c r="D46" s="113" t="s">
        <v>373</v>
      </c>
      <c r="E46" s="113">
        <v>17</v>
      </c>
      <c r="F46" s="113"/>
      <c r="G46" s="113">
        <v>460</v>
      </c>
      <c r="H46" s="113">
        <v>280</v>
      </c>
      <c r="I46" s="113">
        <v>300</v>
      </c>
      <c r="J46" s="113">
        <v>1</v>
      </c>
      <c r="K46" s="113"/>
      <c r="L46" s="113"/>
      <c r="M46" s="113"/>
      <c r="N46" s="113"/>
      <c r="O46" s="113"/>
    </row>
    <row r="47" spans="1:15" ht="16.350000000000001" customHeight="1">
      <c r="A47" s="113"/>
      <c r="B47" s="113" t="s">
        <v>374</v>
      </c>
      <c r="C47" s="113">
        <v>4</v>
      </c>
      <c r="D47" s="113" t="s">
        <v>375</v>
      </c>
      <c r="E47" s="113" t="s">
        <v>376</v>
      </c>
      <c r="F47" s="113"/>
      <c r="G47" s="113">
        <v>380</v>
      </c>
      <c r="H47" s="113">
        <v>280</v>
      </c>
      <c r="I47" s="113">
        <v>300</v>
      </c>
      <c r="J47" s="113">
        <v>1</v>
      </c>
      <c r="K47" s="113"/>
      <c r="L47" s="113"/>
      <c r="M47" s="113"/>
      <c r="N47" s="113"/>
      <c r="O47" s="113"/>
    </row>
    <row r="48" spans="1:15" ht="16.350000000000001" customHeight="1">
      <c r="A48" s="113"/>
      <c r="B48" s="113" t="s">
        <v>377</v>
      </c>
      <c r="C48" s="113"/>
      <c r="D48" s="113" t="s">
        <v>378</v>
      </c>
      <c r="E48" s="113">
        <v>88</v>
      </c>
      <c r="F48" s="113"/>
      <c r="G48" s="113">
        <v>110</v>
      </c>
      <c r="H48" s="113">
        <v>60</v>
      </c>
      <c r="I48" s="113">
        <v>74</v>
      </c>
      <c r="J48" s="113">
        <v>1</v>
      </c>
      <c r="K48" s="113"/>
      <c r="L48" s="113"/>
      <c r="M48" s="113"/>
      <c r="N48" s="113"/>
      <c r="O48" s="113"/>
    </row>
    <row r="49" spans="1:15" ht="16.350000000000001" customHeight="1">
      <c r="A49" s="113"/>
      <c r="B49" s="113" t="s">
        <v>379</v>
      </c>
      <c r="C49" s="113">
        <v>1</v>
      </c>
      <c r="D49" s="113" t="s">
        <v>380</v>
      </c>
      <c r="E49" s="113" t="s">
        <v>381</v>
      </c>
      <c r="F49" s="113"/>
      <c r="G49" s="113">
        <v>880</v>
      </c>
      <c r="H49" s="113">
        <v>660</v>
      </c>
      <c r="I49" s="113">
        <v>500</v>
      </c>
      <c r="J49" s="113"/>
      <c r="K49" s="113"/>
      <c r="L49" s="113"/>
      <c r="M49" s="113"/>
      <c r="N49" s="113"/>
      <c r="O49" s="113"/>
    </row>
    <row r="50" spans="1:15" ht="16.350000000000001" customHeight="1">
      <c r="A50" s="113"/>
      <c r="B50" s="113" t="s">
        <v>382</v>
      </c>
      <c r="C50" s="113">
        <v>1</v>
      </c>
      <c r="D50" s="113" t="s">
        <v>295</v>
      </c>
      <c r="E50" s="113" t="s">
        <v>383</v>
      </c>
      <c r="F50" s="113"/>
      <c r="G50" s="113">
        <v>880</v>
      </c>
      <c r="H50" s="113">
        <v>660</v>
      </c>
      <c r="I50" s="113">
        <v>500</v>
      </c>
      <c r="J50" s="113"/>
      <c r="K50" s="113"/>
      <c r="L50" s="113"/>
      <c r="M50" s="113"/>
      <c r="N50" s="113"/>
      <c r="O50" s="113"/>
    </row>
    <row r="51" spans="1:15" ht="16.350000000000001" customHeight="1">
      <c r="A51" s="130" t="s">
        <v>384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13"/>
    </row>
    <row r="52" spans="1:15" ht="16.350000000000001" customHeight="1">
      <c r="A52" s="113"/>
      <c r="B52" s="113" t="s">
        <v>385</v>
      </c>
      <c r="C52" s="113">
        <v>139</v>
      </c>
      <c r="D52" s="113" t="s">
        <v>386</v>
      </c>
      <c r="E52" s="113" t="s">
        <v>287</v>
      </c>
      <c r="F52" s="113"/>
      <c r="G52" s="113" t="s">
        <v>287</v>
      </c>
      <c r="H52" s="113" t="s">
        <v>287</v>
      </c>
      <c r="I52" s="113" t="s">
        <v>287</v>
      </c>
      <c r="J52" s="113">
        <v>139</v>
      </c>
      <c r="K52" s="113"/>
      <c r="L52" s="113"/>
      <c r="M52" s="113"/>
      <c r="N52" s="113"/>
      <c r="O52" s="113"/>
    </row>
    <row r="53" spans="1:15" ht="16.350000000000001" customHeight="1">
      <c r="A53" s="113"/>
      <c r="B53" s="113" t="s">
        <v>387</v>
      </c>
      <c r="C53" s="113">
        <v>45</v>
      </c>
      <c r="D53" s="113" t="s">
        <v>388</v>
      </c>
      <c r="E53" s="113" t="s">
        <v>287</v>
      </c>
      <c r="F53" s="113"/>
      <c r="G53" s="113" t="s">
        <v>287</v>
      </c>
      <c r="H53" s="113" t="s">
        <v>287</v>
      </c>
      <c r="I53" s="113" t="s">
        <v>287</v>
      </c>
      <c r="J53" s="113">
        <v>45</v>
      </c>
      <c r="K53" s="113"/>
      <c r="L53" s="113"/>
      <c r="M53" s="113"/>
      <c r="N53" s="113"/>
      <c r="O53" s="113"/>
    </row>
    <row r="54" spans="1:15" ht="16.350000000000001" customHeight="1">
      <c r="A54" s="113"/>
      <c r="B54" s="113" t="s">
        <v>389</v>
      </c>
      <c r="C54" s="113">
        <v>50</v>
      </c>
      <c r="D54" s="113" t="s">
        <v>390</v>
      </c>
      <c r="E54" s="113" t="s">
        <v>287</v>
      </c>
      <c r="F54" s="113"/>
      <c r="G54" s="113" t="s">
        <v>287</v>
      </c>
      <c r="H54" s="113" t="s">
        <v>287</v>
      </c>
      <c r="I54" s="113" t="s">
        <v>287</v>
      </c>
      <c r="J54" s="113">
        <v>50</v>
      </c>
      <c r="K54" s="113"/>
      <c r="L54" s="113"/>
      <c r="M54" s="113"/>
      <c r="N54" s="113"/>
      <c r="O54" s="113"/>
    </row>
    <row r="55" spans="1:15" ht="16.350000000000001" customHeight="1">
      <c r="A55" s="113"/>
      <c r="B55" s="113" t="s">
        <v>391</v>
      </c>
      <c r="C55" s="113">
        <v>42</v>
      </c>
      <c r="D55" s="113" t="s">
        <v>392</v>
      </c>
      <c r="E55" s="113" t="s">
        <v>287</v>
      </c>
      <c r="F55" s="113"/>
      <c r="G55" s="113" t="s">
        <v>287</v>
      </c>
      <c r="H55" s="113" t="s">
        <v>287</v>
      </c>
      <c r="I55" s="113" t="s">
        <v>287</v>
      </c>
      <c r="J55" s="113">
        <v>42</v>
      </c>
      <c r="K55" s="113"/>
      <c r="L55" s="113"/>
      <c r="M55" s="113"/>
      <c r="N55" s="113"/>
      <c r="O55" s="113"/>
    </row>
    <row r="56" spans="1:15" ht="16.350000000000001" customHeight="1">
      <c r="A56" s="113"/>
      <c r="B56" s="113" t="s">
        <v>393</v>
      </c>
      <c r="C56" s="113">
        <v>51</v>
      </c>
      <c r="D56" s="113" t="s">
        <v>394</v>
      </c>
      <c r="E56" s="113" t="s">
        <v>287</v>
      </c>
      <c r="F56" s="113"/>
      <c r="G56" s="113" t="s">
        <v>287</v>
      </c>
      <c r="H56" s="113" t="s">
        <v>287</v>
      </c>
      <c r="I56" s="113" t="s">
        <v>287</v>
      </c>
      <c r="J56" s="113">
        <v>51</v>
      </c>
      <c r="K56" s="113"/>
      <c r="L56" s="113"/>
      <c r="M56" s="113"/>
      <c r="N56" s="113"/>
      <c r="O56" s="113"/>
    </row>
    <row r="57" spans="1:15" ht="16.350000000000001" customHeight="1">
      <c r="A57" s="113"/>
      <c r="B57" s="113" t="s">
        <v>395</v>
      </c>
      <c r="C57" s="113">
        <v>16</v>
      </c>
      <c r="D57" s="113" t="s">
        <v>396</v>
      </c>
      <c r="E57" s="113" t="s">
        <v>287</v>
      </c>
      <c r="F57" s="113"/>
      <c r="G57" s="113" t="s">
        <v>287</v>
      </c>
      <c r="H57" s="113" t="s">
        <v>287</v>
      </c>
      <c r="I57" s="113" t="s">
        <v>287</v>
      </c>
      <c r="J57" s="113">
        <v>16</v>
      </c>
      <c r="K57" s="113"/>
      <c r="L57" s="113"/>
      <c r="M57" s="113"/>
      <c r="N57" s="113"/>
      <c r="O57" s="113"/>
    </row>
    <row r="58" spans="1:15" ht="16.350000000000001" customHeight="1">
      <c r="A58" s="113"/>
      <c r="B58" s="113" t="s">
        <v>397</v>
      </c>
      <c r="C58" s="113"/>
      <c r="D58" s="113" t="s">
        <v>398</v>
      </c>
      <c r="E58" s="113" t="s">
        <v>287</v>
      </c>
      <c r="F58" s="113"/>
      <c r="G58" s="113">
        <v>310</v>
      </c>
      <c r="H58" s="113">
        <v>310</v>
      </c>
      <c r="I58" s="113">
        <v>220</v>
      </c>
      <c r="J58" s="113">
        <v>8</v>
      </c>
      <c r="K58" s="113"/>
      <c r="L58" s="113"/>
      <c r="M58" s="113"/>
      <c r="N58" s="113"/>
      <c r="O58" s="113"/>
    </row>
    <row r="59" spans="1:15" ht="16.350000000000001" customHeight="1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</row>
    <row r="60" spans="1:15" ht="16.350000000000001" customHeight="1">
      <c r="A60" s="130" t="s">
        <v>399</v>
      </c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13"/>
    </row>
    <row r="61" spans="1:15" ht="16.350000000000001" customHeight="1">
      <c r="A61" s="113"/>
      <c r="B61" s="113" t="s">
        <v>400</v>
      </c>
      <c r="C61" s="113">
        <v>1</v>
      </c>
      <c r="D61" s="113">
        <v>116</v>
      </c>
      <c r="E61" s="113"/>
      <c r="F61" s="113"/>
      <c r="G61" s="113" t="s">
        <v>401</v>
      </c>
      <c r="H61" s="113" t="s">
        <v>402</v>
      </c>
      <c r="I61" s="113" t="s">
        <v>403</v>
      </c>
      <c r="J61" s="113"/>
      <c r="K61" s="113"/>
      <c r="L61" s="113"/>
      <c r="M61" s="113"/>
      <c r="N61" s="113"/>
      <c r="O61" s="113"/>
    </row>
    <row r="62" spans="1:15">
      <c r="A62" s="113"/>
      <c r="B62" s="113" t="s">
        <v>404</v>
      </c>
      <c r="C62" s="113">
        <v>3</v>
      </c>
      <c r="D62" s="113">
        <v>20</v>
      </c>
      <c r="E62" s="113"/>
      <c r="F62" s="113"/>
      <c r="G62" s="113">
        <v>60</v>
      </c>
      <c r="H62" s="113">
        <v>52</v>
      </c>
      <c r="I62" s="113">
        <v>24</v>
      </c>
      <c r="J62" s="113"/>
      <c r="K62" s="113"/>
      <c r="L62" s="113"/>
      <c r="M62" s="113"/>
      <c r="N62" s="113"/>
      <c r="O62" s="113"/>
    </row>
    <row r="63" spans="1:15">
      <c r="A63" s="113"/>
      <c r="B63" s="113" t="s">
        <v>405</v>
      </c>
      <c r="C63" s="113">
        <v>4</v>
      </c>
      <c r="D63" s="113">
        <v>106</v>
      </c>
      <c r="E63" s="113"/>
      <c r="F63" s="113"/>
      <c r="G63" s="113" t="s">
        <v>406</v>
      </c>
      <c r="H63" s="113" t="s">
        <v>407</v>
      </c>
      <c r="I63" s="113" t="s">
        <v>408</v>
      </c>
      <c r="J63" s="113"/>
      <c r="K63" s="113"/>
      <c r="L63" s="113"/>
      <c r="M63" s="113"/>
      <c r="N63" s="113"/>
      <c r="O63" s="113"/>
    </row>
    <row r="64" spans="1:15">
      <c r="A64" s="113"/>
      <c r="B64" s="113" t="s">
        <v>409</v>
      </c>
      <c r="C64" s="113">
        <v>1</v>
      </c>
      <c r="D64" s="113"/>
      <c r="E64" s="113"/>
      <c r="F64" s="113"/>
      <c r="G64" s="113" t="s">
        <v>406</v>
      </c>
      <c r="H64" s="113" t="s">
        <v>402</v>
      </c>
      <c r="I64" s="113" t="s">
        <v>410</v>
      </c>
      <c r="J64" s="113"/>
      <c r="K64" s="113"/>
      <c r="L64" s="113"/>
      <c r="M64" s="113"/>
      <c r="N64" s="113"/>
      <c r="O64" s="113"/>
    </row>
    <row r="65" spans="1:15">
      <c r="A65" s="113"/>
      <c r="B65" s="113" t="s">
        <v>411</v>
      </c>
      <c r="C65" s="113">
        <v>4</v>
      </c>
      <c r="D65" s="113" t="s">
        <v>412</v>
      </c>
      <c r="E65" s="113"/>
      <c r="F65" s="113"/>
      <c r="G65" s="113" t="s">
        <v>413</v>
      </c>
      <c r="H65" s="113" t="s">
        <v>414</v>
      </c>
      <c r="I65" s="113" t="s">
        <v>415</v>
      </c>
      <c r="J65" s="113"/>
      <c r="K65" s="113"/>
      <c r="L65" s="113"/>
      <c r="M65" s="113"/>
      <c r="N65" s="113"/>
      <c r="O65" s="113"/>
    </row>
    <row r="66" spans="1:15">
      <c r="A66" s="113"/>
      <c r="B66" s="113" t="s">
        <v>416</v>
      </c>
      <c r="C66" s="113">
        <v>1</v>
      </c>
      <c r="D66" s="113">
        <v>111</v>
      </c>
      <c r="E66" s="113"/>
      <c r="F66" s="113"/>
      <c r="G66" s="113" t="s">
        <v>417</v>
      </c>
      <c r="H66" s="113" t="s">
        <v>418</v>
      </c>
      <c r="I66" s="113" t="s">
        <v>419</v>
      </c>
      <c r="J66" s="113"/>
      <c r="K66" s="113"/>
      <c r="L66" s="113"/>
      <c r="M66" s="113"/>
      <c r="N66" s="113"/>
      <c r="O66" s="113"/>
    </row>
    <row r="67" spans="1:15">
      <c r="A67" s="113"/>
      <c r="B67" s="113" t="s">
        <v>420</v>
      </c>
      <c r="C67" s="113">
        <v>1</v>
      </c>
      <c r="D67" s="113">
        <v>20</v>
      </c>
      <c r="E67" s="113"/>
      <c r="F67" s="113"/>
      <c r="G67" s="113">
        <v>60</v>
      </c>
      <c r="H67" s="113">
        <v>52</v>
      </c>
      <c r="I67" s="113">
        <v>24</v>
      </c>
      <c r="J67" s="113"/>
      <c r="K67" s="113"/>
      <c r="L67" s="113"/>
      <c r="M67" s="113"/>
      <c r="N67" s="113"/>
      <c r="O67" s="113"/>
    </row>
    <row r="68" spans="1:15">
      <c r="A68" s="113"/>
      <c r="B68" s="113" t="s">
        <v>421</v>
      </c>
      <c r="C68" s="113">
        <v>2</v>
      </c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</row>
    <row r="69" spans="1:15">
      <c r="A69" s="113"/>
      <c r="B69" s="113" t="s">
        <v>422</v>
      </c>
      <c r="C69" s="113">
        <v>2</v>
      </c>
      <c r="D69" s="113">
        <v>115</v>
      </c>
      <c r="E69" s="113"/>
      <c r="F69" s="113"/>
      <c r="G69" s="113" t="s">
        <v>423</v>
      </c>
      <c r="H69" s="113" t="s">
        <v>424</v>
      </c>
      <c r="I69" s="113" t="s">
        <v>425</v>
      </c>
      <c r="J69" s="113"/>
      <c r="K69" s="113"/>
      <c r="L69" s="113"/>
      <c r="M69" s="113"/>
      <c r="N69" s="113"/>
      <c r="O69" s="113"/>
    </row>
    <row r="70" spans="1:15">
      <c r="A70" s="113"/>
      <c r="B70" s="113" t="s">
        <v>426</v>
      </c>
      <c r="C70" s="113">
        <v>2</v>
      </c>
      <c r="D70" s="113">
        <v>90</v>
      </c>
      <c r="E70" s="113"/>
      <c r="F70" s="113"/>
      <c r="G70" s="113" t="s">
        <v>427</v>
      </c>
      <c r="H70" s="113" t="s">
        <v>428</v>
      </c>
      <c r="I70" s="113" t="s">
        <v>429</v>
      </c>
      <c r="J70" s="113"/>
      <c r="K70" s="113"/>
      <c r="L70" s="113"/>
      <c r="M70" s="113"/>
      <c r="N70" s="113"/>
      <c r="O70" s="113"/>
    </row>
    <row r="71" spans="1:15">
      <c r="A71" s="113"/>
      <c r="B71" s="113" t="s">
        <v>430</v>
      </c>
      <c r="C71" s="113">
        <v>1</v>
      </c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</row>
    <row r="72" spans="1:15">
      <c r="A72" s="130" t="s">
        <v>431</v>
      </c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13"/>
    </row>
    <row r="73" spans="1:15">
      <c r="A73" s="47"/>
      <c r="B73" s="113" t="s">
        <v>432</v>
      </c>
      <c r="C73" s="113">
        <v>1</v>
      </c>
      <c r="D73" s="113" t="s">
        <v>433</v>
      </c>
      <c r="E73" s="113"/>
      <c r="F73" s="113"/>
      <c r="G73" s="113">
        <v>55</v>
      </c>
      <c r="H73" s="113">
        <v>71</v>
      </c>
      <c r="I73" s="113">
        <v>16</v>
      </c>
      <c r="J73" s="113"/>
      <c r="K73" s="113"/>
      <c r="L73" s="113"/>
      <c r="M73" s="113"/>
      <c r="N73" s="113"/>
      <c r="O73" s="113"/>
    </row>
    <row r="74" spans="1:15">
      <c r="A74" s="113"/>
      <c r="B74" s="113" t="s">
        <v>434</v>
      </c>
      <c r="C74" s="113">
        <v>2</v>
      </c>
      <c r="D74" s="113" t="s">
        <v>433</v>
      </c>
      <c r="E74" s="113"/>
      <c r="F74" s="113"/>
      <c r="G74" s="113">
        <v>55</v>
      </c>
      <c r="H74" s="113">
        <v>71</v>
      </c>
      <c r="I74" s="113">
        <v>16</v>
      </c>
      <c r="J74" s="113"/>
      <c r="K74" s="113"/>
      <c r="L74" s="113"/>
      <c r="M74" s="113"/>
      <c r="N74" s="113"/>
      <c r="O74" s="113"/>
    </row>
    <row r="75" spans="1:15">
      <c r="A75" s="113"/>
      <c r="B75" s="113" t="s">
        <v>435</v>
      </c>
      <c r="C75" s="113">
        <v>3</v>
      </c>
      <c r="D75" s="113" t="s">
        <v>436</v>
      </c>
      <c r="E75" s="113"/>
      <c r="F75" s="113"/>
      <c r="G75" s="113" t="s">
        <v>437</v>
      </c>
      <c r="H75" s="113">
        <v>27</v>
      </c>
      <c r="I75" s="113">
        <v>17</v>
      </c>
      <c r="J75" s="113"/>
      <c r="K75" s="113"/>
      <c r="L75" s="113"/>
      <c r="M75" s="113"/>
      <c r="N75" s="113"/>
      <c r="O75" s="113"/>
    </row>
    <row r="76" spans="1:15">
      <c r="A76" s="113"/>
      <c r="B76" s="113" t="s">
        <v>438</v>
      </c>
      <c r="C76" s="113">
        <v>2</v>
      </c>
      <c r="D76" s="113" t="s">
        <v>439</v>
      </c>
      <c r="E76" s="113"/>
      <c r="F76" s="113"/>
      <c r="G76" s="113" t="s">
        <v>437</v>
      </c>
      <c r="H76" s="113">
        <v>27</v>
      </c>
      <c r="I76" s="113">
        <v>17</v>
      </c>
      <c r="J76" s="113"/>
      <c r="K76" s="113"/>
      <c r="L76" s="113"/>
      <c r="M76" s="113"/>
      <c r="N76" s="113"/>
      <c r="O76" s="113"/>
    </row>
    <row r="77" spans="1:15">
      <c r="A77" s="113"/>
      <c r="B77" s="113" t="s">
        <v>440</v>
      </c>
      <c r="C77" s="113">
        <v>6</v>
      </c>
      <c r="D77" s="113" t="s">
        <v>441</v>
      </c>
      <c r="E77" s="113"/>
      <c r="F77" s="113"/>
      <c r="G77" s="113" t="s">
        <v>437</v>
      </c>
      <c r="H77" s="113">
        <v>27</v>
      </c>
      <c r="I77" s="113">
        <v>17</v>
      </c>
      <c r="J77" s="113"/>
      <c r="K77" s="113"/>
      <c r="L77" s="113"/>
      <c r="M77" s="113"/>
      <c r="N77" s="113"/>
      <c r="O77" s="113"/>
    </row>
    <row r="78" spans="1:15">
      <c r="A78" s="113"/>
      <c r="B78" s="113" t="s">
        <v>442</v>
      </c>
      <c r="C78" s="113">
        <v>6</v>
      </c>
      <c r="D78" s="113" t="s">
        <v>443</v>
      </c>
      <c r="E78" s="113"/>
      <c r="F78" s="113"/>
      <c r="G78" s="113" t="s">
        <v>444</v>
      </c>
      <c r="H78" s="113" t="s">
        <v>402</v>
      </c>
      <c r="I78" s="113" t="s">
        <v>445</v>
      </c>
      <c r="J78" s="113"/>
      <c r="K78" s="113"/>
      <c r="L78" s="113"/>
      <c r="M78" s="113"/>
      <c r="N78" s="113"/>
      <c r="O78" s="113"/>
    </row>
    <row r="79" spans="1:15">
      <c r="A79" s="113"/>
      <c r="B79" s="113" t="s">
        <v>446</v>
      </c>
      <c r="C79" s="113">
        <v>16</v>
      </c>
      <c r="D79" s="113" t="s">
        <v>447</v>
      </c>
      <c r="E79" s="113"/>
      <c r="F79" s="113"/>
      <c r="G79" s="113" t="s">
        <v>444</v>
      </c>
      <c r="H79" s="113" t="s">
        <v>448</v>
      </c>
      <c r="I79" s="113" t="s">
        <v>449</v>
      </c>
      <c r="J79" s="113"/>
      <c r="K79" s="113"/>
      <c r="L79" s="113"/>
      <c r="M79" s="113"/>
      <c r="N79" s="113"/>
      <c r="O79" s="113"/>
    </row>
    <row r="80" spans="1:15">
      <c r="A80" s="113"/>
      <c r="B80" s="113" t="s">
        <v>450</v>
      </c>
      <c r="C80" s="113">
        <v>4</v>
      </c>
      <c r="D80" s="113" t="s">
        <v>451</v>
      </c>
      <c r="E80" s="113"/>
      <c r="F80" s="113"/>
      <c r="G80" s="113" t="s">
        <v>444</v>
      </c>
      <c r="H80" s="113" t="s">
        <v>448</v>
      </c>
      <c r="I80" s="113" t="s">
        <v>437</v>
      </c>
      <c r="J80" s="113"/>
      <c r="K80" s="113"/>
      <c r="L80" s="113"/>
      <c r="M80" s="113"/>
      <c r="N80" s="113"/>
      <c r="O80" s="113"/>
    </row>
    <row r="81" spans="1:15">
      <c r="A81" s="113"/>
      <c r="B81" s="113" t="s">
        <v>452</v>
      </c>
      <c r="C81" s="113">
        <v>6</v>
      </c>
      <c r="D81" s="113" t="s">
        <v>453</v>
      </c>
      <c r="E81" s="113"/>
      <c r="F81" s="113"/>
      <c r="G81" s="113" t="s">
        <v>444</v>
      </c>
      <c r="H81" s="113" t="s">
        <v>454</v>
      </c>
      <c r="I81" s="113" t="s">
        <v>455</v>
      </c>
      <c r="J81" s="113"/>
      <c r="K81" s="113"/>
      <c r="L81" s="113"/>
      <c r="M81" s="113"/>
      <c r="N81" s="113"/>
      <c r="O81" s="113"/>
    </row>
    <row r="82" spans="1:15">
      <c r="A82" s="113"/>
      <c r="B82" s="113" t="s">
        <v>456</v>
      </c>
      <c r="C82" s="113">
        <v>9</v>
      </c>
      <c r="D82" s="113" t="s">
        <v>457</v>
      </c>
      <c r="E82" s="113"/>
      <c r="F82" s="113"/>
      <c r="G82" s="113" t="s">
        <v>444</v>
      </c>
      <c r="H82" s="113" t="s">
        <v>448</v>
      </c>
      <c r="I82" s="113" t="s">
        <v>458</v>
      </c>
      <c r="J82" s="113"/>
      <c r="K82" s="113"/>
      <c r="L82" s="113"/>
      <c r="M82" s="113"/>
      <c r="N82" s="113"/>
      <c r="O82" s="113"/>
    </row>
    <row r="83" spans="1:15">
      <c r="A83" s="113"/>
      <c r="B83" s="113" t="s">
        <v>459</v>
      </c>
      <c r="C83" s="113">
        <v>6</v>
      </c>
      <c r="D83" s="113" t="s">
        <v>460</v>
      </c>
      <c r="E83" s="113"/>
      <c r="F83" s="113"/>
      <c r="G83" s="113" t="s">
        <v>444</v>
      </c>
      <c r="H83" s="113" t="s">
        <v>461</v>
      </c>
      <c r="I83" s="113" t="s">
        <v>449</v>
      </c>
      <c r="J83" s="113"/>
      <c r="K83" s="113"/>
      <c r="L83" s="113"/>
      <c r="M83" s="113"/>
      <c r="N83" s="113"/>
      <c r="O83" s="113"/>
    </row>
    <row r="84" spans="1:15">
      <c r="A84" s="130" t="s">
        <v>431</v>
      </c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13"/>
    </row>
    <row r="85" spans="1:15">
      <c r="A85" s="113"/>
      <c r="B85" s="113" t="s">
        <v>462</v>
      </c>
      <c r="C85" s="113"/>
      <c r="D85" s="113" t="s">
        <v>463</v>
      </c>
      <c r="E85" s="113"/>
      <c r="F85" s="113"/>
      <c r="G85" s="113">
        <v>55</v>
      </c>
      <c r="H85" s="113" t="s">
        <v>464</v>
      </c>
      <c r="I85" s="113">
        <v>25</v>
      </c>
      <c r="J85" s="113"/>
      <c r="K85" s="113"/>
      <c r="L85" s="113"/>
      <c r="M85" s="113"/>
      <c r="N85" s="113"/>
      <c r="O85" s="113"/>
    </row>
    <row r="86" spans="1:15">
      <c r="A86" s="113"/>
      <c r="B86" s="113" t="s">
        <v>465</v>
      </c>
      <c r="C86" s="113">
        <v>4</v>
      </c>
      <c r="D86" s="113" t="s">
        <v>466</v>
      </c>
      <c r="E86" s="113"/>
      <c r="F86" s="113"/>
      <c r="G86" s="113">
        <v>48</v>
      </c>
      <c r="H86" s="113">
        <v>38</v>
      </c>
      <c r="I86" s="113">
        <v>14</v>
      </c>
      <c r="J86" s="113"/>
      <c r="K86" s="113"/>
      <c r="L86" s="113"/>
      <c r="M86" s="113"/>
      <c r="N86" s="113"/>
      <c r="O86" s="113"/>
    </row>
    <row r="87" spans="1:15">
      <c r="A87" s="113"/>
      <c r="B87" s="113" t="s">
        <v>467</v>
      </c>
      <c r="C87" s="113">
        <v>2</v>
      </c>
      <c r="D87" s="113" t="s">
        <v>468</v>
      </c>
      <c r="E87" s="113"/>
      <c r="F87" s="113"/>
      <c r="G87" s="113">
        <v>48</v>
      </c>
      <c r="H87" s="113">
        <v>38</v>
      </c>
      <c r="I87" s="113">
        <v>14</v>
      </c>
      <c r="J87" s="113"/>
      <c r="K87" s="113"/>
      <c r="L87" s="113"/>
      <c r="M87" s="113"/>
      <c r="N87" s="113"/>
      <c r="O87" s="113"/>
    </row>
    <row r="88" spans="1:15">
      <c r="A88" s="130" t="s">
        <v>469</v>
      </c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13"/>
    </row>
    <row r="89" spans="1:15">
      <c r="A89" s="113"/>
      <c r="B89" s="113" t="s">
        <v>470</v>
      </c>
      <c r="C89" s="113">
        <v>6</v>
      </c>
      <c r="D89" s="113" t="s">
        <v>471</v>
      </c>
      <c r="E89" s="113"/>
      <c r="F89" s="113"/>
      <c r="G89" s="113">
        <v>28</v>
      </c>
      <c r="H89" s="113">
        <v>24</v>
      </c>
      <c r="I89" s="113">
        <v>10</v>
      </c>
      <c r="J89" s="113"/>
      <c r="K89" s="113"/>
      <c r="L89" s="113"/>
      <c r="M89" s="113"/>
      <c r="N89" s="113"/>
      <c r="O89" s="113"/>
    </row>
    <row r="90" spans="1:15">
      <c r="A90" s="113"/>
      <c r="B90" s="113" t="s">
        <v>472</v>
      </c>
      <c r="C90" s="113">
        <v>18</v>
      </c>
      <c r="D90" s="113" t="s">
        <v>471</v>
      </c>
      <c r="E90" s="113"/>
      <c r="F90" s="113"/>
      <c r="G90" s="113">
        <v>28</v>
      </c>
      <c r="H90" s="113">
        <v>24</v>
      </c>
      <c r="I90" s="113">
        <v>10</v>
      </c>
      <c r="J90" s="113"/>
      <c r="K90" s="113"/>
      <c r="L90" s="113"/>
      <c r="M90" s="113"/>
      <c r="N90" s="113"/>
      <c r="O90" s="113"/>
    </row>
    <row r="91" spans="1:15">
      <c r="A91" s="113"/>
      <c r="B91" s="113" t="s">
        <v>473</v>
      </c>
      <c r="C91" s="113">
        <v>12</v>
      </c>
      <c r="D91" s="113" t="s">
        <v>474</v>
      </c>
      <c r="E91" s="113"/>
      <c r="F91" s="113"/>
      <c r="G91" s="113">
        <v>28</v>
      </c>
      <c r="H91" s="113">
        <v>24</v>
      </c>
      <c r="I91" s="113">
        <v>10</v>
      </c>
      <c r="J91" s="113"/>
      <c r="K91" s="113"/>
      <c r="L91" s="113"/>
      <c r="M91" s="113"/>
      <c r="N91" s="113"/>
      <c r="O91" s="113"/>
    </row>
    <row r="92" spans="1:15">
      <c r="A92" s="113"/>
      <c r="B92" s="113" t="s">
        <v>475</v>
      </c>
      <c r="C92" s="113">
        <v>16</v>
      </c>
      <c r="D92" s="113" t="s">
        <v>476</v>
      </c>
      <c r="E92" s="113"/>
      <c r="F92" s="113"/>
      <c r="G92" s="113">
        <v>24</v>
      </c>
      <c r="H92" s="113">
        <v>20</v>
      </c>
      <c r="I92" s="113">
        <v>10</v>
      </c>
      <c r="J92" s="113"/>
      <c r="K92" s="113"/>
      <c r="L92" s="113"/>
      <c r="M92" s="113"/>
      <c r="N92" s="113"/>
      <c r="O92" s="113"/>
    </row>
    <row r="93" spans="1:15">
      <c r="A93" s="113"/>
      <c r="B93" s="113" t="s">
        <v>477</v>
      </c>
      <c r="C93" s="113">
        <v>10</v>
      </c>
      <c r="D93" s="113" t="s">
        <v>478</v>
      </c>
      <c r="E93" s="113"/>
      <c r="F93" s="113"/>
      <c r="G93" s="113">
        <v>28</v>
      </c>
      <c r="H93" s="113">
        <v>24</v>
      </c>
      <c r="I93" s="113">
        <v>10</v>
      </c>
      <c r="J93" s="113"/>
      <c r="K93" s="113"/>
      <c r="L93" s="113"/>
      <c r="M93" s="113"/>
      <c r="N93" s="113"/>
      <c r="O93" s="113"/>
    </row>
    <row r="94" spans="1:15">
      <c r="A94" s="113"/>
      <c r="B94" s="113" t="s">
        <v>479</v>
      </c>
      <c r="C94" s="113">
        <v>1</v>
      </c>
      <c r="D94" s="113" t="s">
        <v>474</v>
      </c>
      <c r="E94" s="113"/>
      <c r="F94" s="113"/>
      <c r="G94" s="113">
        <v>24</v>
      </c>
      <c r="H94" s="113">
        <v>20</v>
      </c>
      <c r="I94" s="113">
        <v>10</v>
      </c>
      <c r="J94" s="113"/>
      <c r="K94" s="113"/>
      <c r="L94" s="113"/>
      <c r="M94" s="113"/>
      <c r="N94" s="113"/>
      <c r="O94" s="113"/>
    </row>
    <row r="95" spans="1:15">
      <c r="A95" s="113"/>
      <c r="B95" s="113" t="s">
        <v>480</v>
      </c>
      <c r="C95" s="113">
        <v>1</v>
      </c>
      <c r="D95" s="113" t="s">
        <v>478</v>
      </c>
      <c r="E95" s="113"/>
      <c r="F95" s="113"/>
      <c r="G95" s="113">
        <v>28</v>
      </c>
      <c r="H95" s="113">
        <v>24</v>
      </c>
      <c r="I95" s="113">
        <v>10</v>
      </c>
      <c r="J95" s="113"/>
      <c r="K95" s="113"/>
      <c r="L95" s="113"/>
      <c r="M95" s="113"/>
      <c r="N95" s="113"/>
      <c r="O95" s="113"/>
    </row>
    <row r="96" spans="1:15">
      <c r="A96" s="113"/>
      <c r="B96" s="113" t="s">
        <v>481</v>
      </c>
      <c r="C96" s="113">
        <v>1</v>
      </c>
      <c r="D96" s="113" t="s">
        <v>482</v>
      </c>
      <c r="E96" s="113"/>
      <c r="F96" s="113"/>
      <c r="G96" s="113">
        <v>28</v>
      </c>
      <c r="H96" s="113">
        <v>24</v>
      </c>
      <c r="I96" s="113" t="s">
        <v>455</v>
      </c>
      <c r="J96" s="113"/>
      <c r="K96" s="113"/>
      <c r="L96" s="113"/>
      <c r="M96" s="113"/>
      <c r="N96" s="113"/>
      <c r="O96" s="113"/>
    </row>
    <row r="97" spans="1:15">
      <c r="A97" s="130" t="s">
        <v>483</v>
      </c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13"/>
    </row>
    <row r="98" spans="1:15">
      <c r="A98" s="113"/>
      <c r="B98" s="113" t="s">
        <v>484</v>
      </c>
      <c r="C98" s="113">
        <v>1</v>
      </c>
      <c r="D98" s="113" t="s">
        <v>485</v>
      </c>
      <c r="E98" s="113"/>
      <c r="F98" s="113"/>
      <c r="G98" s="113">
        <v>24</v>
      </c>
      <c r="H98" s="113">
        <v>20</v>
      </c>
      <c r="I98" s="113">
        <v>10</v>
      </c>
      <c r="J98" s="113"/>
      <c r="K98" s="113"/>
      <c r="L98" s="113"/>
      <c r="M98" s="113"/>
      <c r="N98" s="113"/>
      <c r="O98" s="113"/>
    </row>
    <row r="99" spans="1:15">
      <c r="A99" s="113"/>
      <c r="B99" s="113" t="s">
        <v>486</v>
      </c>
      <c r="C99" s="113">
        <v>4</v>
      </c>
      <c r="D99" s="113" t="s">
        <v>487</v>
      </c>
      <c r="E99" s="113"/>
      <c r="F99" s="113"/>
      <c r="G99" s="113">
        <v>28</v>
      </c>
      <c r="H99" s="113">
        <v>24</v>
      </c>
      <c r="I99" s="113">
        <v>10</v>
      </c>
      <c r="J99" s="113"/>
      <c r="K99" s="113"/>
      <c r="L99" s="113"/>
      <c r="M99" s="113"/>
      <c r="N99" s="113"/>
      <c r="O99" s="113"/>
    </row>
    <row r="100" spans="1:15">
      <c r="A100" s="113"/>
      <c r="B100" s="113" t="s">
        <v>488</v>
      </c>
      <c r="C100" s="113">
        <v>1</v>
      </c>
      <c r="D100" s="113">
        <v>2</v>
      </c>
      <c r="E100" s="113"/>
      <c r="F100" s="113"/>
      <c r="G100" s="113">
        <v>28</v>
      </c>
      <c r="H100" s="113">
        <v>24</v>
      </c>
      <c r="I100" s="113">
        <v>10</v>
      </c>
      <c r="J100" s="113"/>
      <c r="K100" s="113"/>
      <c r="L100" s="113"/>
      <c r="M100" s="113"/>
      <c r="N100" s="113"/>
      <c r="O100" s="113"/>
    </row>
    <row r="101" spans="1:15">
      <c r="A101" s="113"/>
      <c r="B101" s="113" t="s">
        <v>489</v>
      </c>
      <c r="C101" s="113"/>
      <c r="D101" s="113"/>
      <c r="E101" s="113"/>
      <c r="F101" s="113"/>
      <c r="G101" s="113">
        <v>57</v>
      </c>
      <c r="H101" s="113">
        <v>71</v>
      </c>
      <c r="I101" s="113">
        <v>16</v>
      </c>
      <c r="J101" s="113"/>
      <c r="K101" s="113"/>
      <c r="L101" s="113"/>
      <c r="M101" s="113"/>
      <c r="N101" s="113"/>
      <c r="O101" s="113"/>
    </row>
    <row r="102" spans="1:15">
      <c r="A102" s="113"/>
      <c r="B102" s="113" t="s">
        <v>490</v>
      </c>
      <c r="C102" s="113">
        <v>1</v>
      </c>
      <c r="D102" s="113" t="s">
        <v>491</v>
      </c>
      <c r="E102" s="113"/>
      <c r="F102" s="113"/>
      <c r="G102" s="113">
        <v>28</v>
      </c>
      <c r="H102" s="113">
        <v>24</v>
      </c>
      <c r="I102" s="113">
        <v>10</v>
      </c>
      <c r="J102" s="113"/>
      <c r="K102" s="113"/>
      <c r="L102" s="113"/>
      <c r="M102" s="113"/>
      <c r="N102" s="113"/>
      <c r="O102" s="113"/>
    </row>
    <row r="103" spans="1:15">
      <c r="A103" s="113"/>
      <c r="B103" s="113" t="s">
        <v>492</v>
      </c>
      <c r="C103" s="113">
        <v>2</v>
      </c>
      <c r="D103" s="113" t="s">
        <v>493</v>
      </c>
      <c r="E103" s="113"/>
      <c r="F103" s="113"/>
      <c r="G103" s="113">
        <v>550</v>
      </c>
      <c r="H103" s="113">
        <v>710</v>
      </c>
      <c r="I103" s="113">
        <v>160</v>
      </c>
      <c r="J103" s="113"/>
      <c r="K103" s="113"/>
      <c r="L103" s="113"/>
      <c r="M103" s="113"/>
      <c r="N103" s="113"/>
      <c r="O103" s="113"/>
    </row>
    <row r="104" spans="1:15">
      <c r="A104" s="113"/>
      <c r="B104" s="113" t="s">
        <v>494</v>
      </c>
      <c r="C104" s="113">
        <v>2</v>
      </c>
      <c r="D104" s="113" t="s">
        <v>495</v>
      </c>
      <c r="E104" s="113"/>
      <c r="F104" s="113"/>
      <c r="G104" s="113">
        <v>545</v>
      </c>
      <c r="H104" s="113">
        <v>710</v>
      </c>
      <c r="I104" s="113">
        <v>245</v>
      </c>
      <c r="J104" s="113"/>
      <c r="K104" s="113"/>
      <c r="L104" s="113"/>
      <c r="M104" s="113"/>
      <c r="N104" s="113"/>
      <c r="O104" s="113"/>
    </row>
    <row r="105" spans="1:15">
      <c r="A105" s="113"/>
      <c r="B105" s="113" t="s">
        <v>496</v>
      </c>
      <c r="C105" s="113">
        <v>2</v>
      </c>
      <c r="D105" s="113" t="s">
        <v>497</v>
      </c>
      <c r="E105" s="113"/>
      <c r="F105" s="113"/>
      <c r="G105" s="113">
        <v>560</v>
      </c>
      <c r="H105" s="113">
        <v>715</v>
      </c>
      <c r="I105" s="113">
        <v>155</v>
      </c>
      <c r="J105" s="113"/>
      <c r="K105" s="113"/>
      <c r="L105" s="113"/>
      <c r="M105" s="113"/>
      <c r="N105" s="113"/>
      <c r="O105" s="113"/>
    </row>
    <row r="106" spans="1:15">
      <c r="A106" s="113"/>
      <c r="B106" s="113" t="s">
        <v>498</v>
      </c>
      <c r="C106" s="113">
        <v>2</v>
      </c>
      <c r="D106" s="113" t="s">
        <v>499</v>
      </c>
      <c r="E106" s="113"/>
      <c r="F106" s="113"/>
      <c r="G106" s="113">
        <v>560</v>
      </c>
      <c r="H106" s="113">
        <v>715</v>
      </c>
      <c r="I106" s="113">
        <v>155</v>
      </c>
      <c r="J106" s="113"/>
      <c r="K106" s="113"/>
      <c r="L106" s="113"/>
      <c r="M106" s="113"/>
      <c r="N106" s="113"/>
      <c r="O106" s="113"/>
    </row>
    <row r="107" spans="1:15">
      <c r="A107" s="113"/>
      <c r="B107" s="113" t="s">
        <v>500</v>
      </c>
      <c r="C107" s="113">
        <v>1</v>
      </c>
      <c r="D107" s="113" t="s">
        <v>501</v>
      </c>
      <c r="E107" s="113"/>
      <c r="F107" s="113"/>
      <c r="G107" s="113">
        <v>28</v>
      </c>
      <c r="H107" s="113">
        <v>24</v>
      </c>
      <c r="I107" s="113" t="s">
        <v>455</v>
      </c>
      <c r="J107" s="113"/>
      <c r="K107" s="113"/>
      <c r="L107" s="113"/>
      <c r="M107" s="113"/>
      <c r="N107" s="113"/>
      <c r="O107" s="113"/>
    </row>
    <row r="108" spans="1:15">
      <c r="A108" s="113"/>
      <c r="B108" s="113" t="s">
        <v>502</v>
      </c>
      <c r="C108" s="113">
        <v>1</v>
      </c>
      <c r="D108" s="113" t="s">
        <v>491</v>
      </c>
      <c r="E108" s="113"/>
      <c r="F108" s="113"/>
      <c r="G108" s="113">
        <v>28</v>
      </c>
      <c r="H108" s="113">
        <v>24</v>
      </c>
      <c r="I108" s="113">
        <v>10</v>
      </c>
      <c r="J108" s="113"/>
      <c r="K108" s="113"/>
      <c r="L108" s="113"/>
      <c r="M108" s="113"/>
      <c r="N108" s="113"/>
      <c r="O108" s="113"/>
    </row>
    <row r="109" spans="1:15">
      <c r="A109" s="130" t="s">
        <v>503</v>
      </c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13"/>
    </row>
    <row r="110" spans="1:15">
      <c r="A110" s="113"/>
      <c r="B110" s="113" t="s">
        <v>504</v>
      </c>
      <c r="C110" s="113">
        <v>9</v>
      </c>
      <c r="D110" s="113" t="s">
        <v>487</v>
      </c>
      <c r="E110" s="113"/>
      <c r="F110" s="113"/>
      <c r="G110" s="113">
        <v>28</v>
      </c>
      <c r="H110" s="113">
        <v>24</v>
      </c>
      <c r="I110" s="113">
        <v>10</v>
      </c>
      <c r="J110" s="113"/>
      <c r="K110" s="113"/>
      <c r="L110" s="113"/>
      <c r="M110" s="113"/>
      <c r="N110" s="113"/>
      <c r="O110" s="113"/>
    </row>
    <row r="111" spans="1:15">
      <c r="A111" s="113"/>
      <c r="B111" s="113" t="s">
        <v>505</v>
      </c>
      <c r="C111" s="113">
        <v>5</v>
      </c>
      <c r="D111" s="113" t="s">
        <v>487</v>
      </c>
      <c r="E111" s="113"/>
      <c r="F111" s="113"/>
      <c r="G111" s="113">
        <v>28</v>
      </c>
      <c r="H111" s="113">
        <v>24</v>
      </c>
      <c r="I111" s="113">
        <v>10</v>
      </c>
      <c r="J111" s="113"/>
      <c r="K111" s="113"/>
      <c r="L111" s="113"/>
      <c r="M111" s="113"/>
      <c r="N111" s="113"/>
      <c r="O111" s="113"/>
    </row>
    <row r="112" spans="1:15">
      <c r="A112" s="113"/>
      <c r="B112" s="113" t="s">
        <v>506</v>
      </c>
      <c r="C112" s="113">
        <v>3</v>
      </c>
      <c r="D112" s="113" t="s">
        <v>485</v>
      </c>
      <c r="E112" s="113"/>
      <c r="F112" s="113"/>
      <c r="G112" s="113">
        <v>24</v>
      </c>
      <c r="H112" s="113">
        <v>20</v>
      </c>
      <c r="I112" s="113">
        <v>10</v>
      </c>
      <c r="J112" s="113"/>
      <c r="K112" s="113"/>
      <c r="L112" s="113"/>
      <c r="M112" s="113"/>
      <c r="N112" s="113"/>
      <c r="O112" s="113"/>
    </row>
    <row r="113" spans="1:15">
      <c r="A113" s="113"/>
      <c r="B113" s="113" t="s">
        <v>507</v>
      </c>
      <c r="C113" s="113">
        <v>1</v>
      </c>
      <c r="D113" s="113" t="s">
        <v>485</v>
      </c>
      <c r="E113" s="113"/>
      <c r="F113" s="113"/>
      <c r="G113" s="113">
        <v>24</v>
      </c>
      <c r="H113" s="113">
        <v>20</v>
      </c>
      <c r="I113" s="113">
        <v>10</v>
      </c>
      <c r="J113" s="113"/>
      <c r="K113" s="113"/>
      <c r="L113" s="113"/>
      <c r="M113" s="113"/>
      <c r="N113" s="113"/>
      <c r="O113" s="113"/>
    </row>
    <row r="114" spans="1:15">
      <c r="A114" s="113"/>
      <c r="B114" s="113" t="s">
        <v>508</v>
      </c>
      <c r="C114" s="113">
        <v>1</v>
      </c>
      <c r="D114" s="113" t="s">
        <v>487</v>
      </c>
      <c r="E114" s="113"/>
      <c r="F114" s="113"/>
      <c r="G114" s="113">
        <v>28</v>
      </c>
      <c r="H114" s="113">
        <v>24</v>
      </c>
      <c r="I114" s="113">
        <v>10</v>
      </c>
      <c r="J114" s="113"/>
      <c r="K114" s="113"/>
      <c r="L114" s="113"/>
      <c r="M114" s="113"/>
      <c r="N114" s="113"/>
      <c r="O114" s="113"/>
    </row>
    <row r="115" spans="1:15">
      <c r="A115" s="113"/>
      <c r="B115" s="113" t="s">
        <v>509</v>
      </c>
      <c r="C115" s="113">
        <v>1</v>
      </c>
      <c r="D115" s="113" t="s">
        <v>335</v>
      </c>
      <c r="E115" s="113"/>
      <c r="F115" s="113"/>
      <c r="G115" s="113">
        <v>24</v>
      </c>
      <c r="H115" s="113">
        <v>20</v>
      </c>
      <c r="I115" s="113">
        <v>10</v>
      </c>
      <c r="J115" s="113"/>
      <c r="K115" s="113"/>
      <c r="L115" s="113"/>
      <c r="M115" s="113"/>
      <c r="N115" s="113"/>
      <c r="O115" s="113"/>
    </row>
    <row r="116" spans="1:15">
      <c r="A116" s="113"/>
      <c r="B116" s="113" t="s">
        <v>510</v>
      </c>
      <c r="C116" s="113">
        <v>2</v>
      </c>
      <c r="D116" s="113" t="s">
        <v>511</v>
      </c>
      <c r="E116" s="113"/>
      <c r="F116" s="113"/>
      <c r="G116" s="113">
        <v>24</v>
      </c>
      <c r="H116" s="113">
        <v>20</v>
      </c>
      <c r="I116" s="113">
        <v>10</v>
      </c>
      <c r="J116" s="113"/>
      <c r="K116" s="113"/>
      <c r="L116" s="113"/>
      <c r="M116" s="113"/>
      <c r="N116" s="113"/>
      <c r="O116" s="113"/>
    </row>
    <row r="117" spans="1:15">
      <c r="A117" s="113"/>
      <c r="B117" s="113" t="s">
        <v>512</v>
      </c>
      <c r="C117" s="113">
        <v>1</v>
      </c>
      <c r="D117" s="113" t="s">
        <v>513</v>
      </c>
      <c r="E117" s="113"/>
      <c r="F117" s="113"/>
      <c r="G117" s="113">
        <v>24</v>
      </c>
      <c r="H117" s="113">
        <v>20</v>
      </c>
      <c r="I117" s="113">
        <v>10</v>
      </c>
      <c r="J117" s="113"/>
      <c r="K117" s="113"/>
      <c r="L117" s="113"/>
      <c r="M117" s="113"/>
      <c r="N117" s="113"/>
      <c r="O117" s="113"/>
    </row>
    <row r="118" spans="1:15">
      <c r="A118" s="113"/>
      <c r="B118" s="113" t="s">
        <v>514</v>
      </c>
      <c r="C118" s="113">
        <v>2</v>
      </c>
      <c r="D118" s="113" t="s">
        <v>513</v>
      </c>
      <c r="E118" s="113"/>
      <c r="F118" s="113"/>
      <c r="G118" s="113">
        <v>24</v>
      </c>
      <c r="H118" s="113">
        <v>20</v>
      </c>
      <c r="I118" s="113">
        <v>10</v>
      </c>
      <c r="J118" s="113"/>
      <c r="K118" s="113"/>
      <c r="L118" s="113"/>
      <c r="M118" s="113"/>
      <c r="N118" s="113"/>
      <c r="O118" s="113"/>
    </row>
    <row r="119" spans="1:15">
      <c r="A119" s="113"/>
      <c r="B119" s="113" t="s">
        <v>515</v>
      </c>
      <c r="C119" s="113">
        <v>2</v>
      </c>
      <c r="D119" s="113" t="s">
        <v>485</v>
      </c>
      <c r="E119" s="113"/>
      <c r="F119" s="113"/>
      <c r="G119" s="113">
        <v>24</v>
      </c>
      <c r="H119" s="113">
        <v>20</v>
      </c>
      <c r="I119" s="113">
        <v>10</v>
      </c>
      <c r="J119" s="113"/>
      <c r="K119" s="113"/>
      <c r="L119" s="113"/>
      <c r="M119" s="113"/>
      <c r="N119" s="113"/>
      <c r="O119" s="113"/>
    </row>
    <row r="120" spans="1:15">
      <c r="A120" s="130" t="s">
        <v>516</v>
      </c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13"/>
    </row>
    <row r="121" spans="1:15">
      <c r="A121" s="113"/>
      <c r="B121" s="113" t="s">
        <v>517</v>
      </c>
      <c r="C121" s="113">
        <v>3</v>
      </c>
      <c r="D121" s="113"/>
      <c r="E121" s="113"/>
      <c r="F121" s="113"/>
      <c r="G121" s="113">
        <v>24</v>
      </c>
      <c r="H121" s="113">
        <v>20</v>
      </c>
      <c r="I121" s="113">
        <v>10</v>
      </c>
      <c r="J121" s="113"/>
      <c r="K121" s="113"/>
      <c r="L121" s="113"/>
      <c r="M121" s="113"/>
      <c r="N121" s="113"/>
      <c r="O121" s="113"/>
    </row>
    <row r="122" spans="1:15">
      <c r="A122" s="130" t="s">
        <v>518</v>
      </c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13"/>
    </row>
    <row r="123" spans="1:15">
      <c r="A123" s="113"/>
      <c r="B123" s="113" t="s">
        <v>519</v>
      </c>
      <c r="C123" s="113">
        <v>1</v>
      </c>
      <c r="D123" s="113" t="s">
        <v>485</v>
      </c>
      <c r="E123" s="113"/>
      <c r="F123" s="113"/>
      <c r="G123" s="113">
        <v>24</v>
      </c>
      <c r="H123" s="113">
        <v>20</v>
      </c>
      <c r="I123" s="113">
        <v>10</v>
      </c>
      <c r="J123" s="113"/>
      <c r="K123" s="113"/>
      <c r="L123" s="113"/>
      <c r="M123" s="113"/>
      <c r="N123" s="113"/>
      <c r="O123" s="113"/>
    </row>
    <row r="124" spans="1:15">
      <c r="A124" s="113"/>
      <c r="B124" s="113" t="s">
        <v>520</v>
      </c>
      <c r="C124" s="113">
        <v>2</v>
      </c>
      <c r="D124" s="113" t="s">
        <v>521</v>
      </c>
      <c r="E124" s="113"/>
      <c r="F124" s="113"/>
      <c r="G124" s="113">
        <v>24</v>
      </c>
      <c r="H124" s="113">
        <v>20</v>
      </c>
      <c r="I124" s="113">
        <v>10</v>
      </c>
      <c r="J124" s="113"/>
      <c r="K124" s="113"/>
      <c r="L124" s="113"/>
      <c r="M124" s="113"/>
      <c r="N124" s="113"/>
      <c r="O124" s="113"/>
    </row>
    <row r="125" spans="1:15">
      <c r="A125" s="113"/>
      <c r="B125" s="113" t="s">
        <v>522</v>
      </c>
      <c r="C125" s="113">
        <v>1</v>
      </c>
      <c r="D125" s="113" t="s">
        <v>521</v>
      </c>
      <c r="E125" s="113"/>
      <c r="F125" s="113"/>
      <c r="G125" s="113">
        <v>24</v>
      </c>
      <c r="H125" s="113">
        <v>20</v>
      </c>
      <c r="I125" s="113">
        <v>10</v>
      </c>
      <c r="J125" s="113"/>
      <c r="K125" s="113"/>
      <c r="L125" s="113"/>
      <c r="M125" s="113"/>
      <c r="N125" s="113"/>
      <c r="O125" s="113"/>
    </row>
    <row r="126" spans="1:15">
      <c r="A126" s="113"/>
      <c r="B126" s="113" t="s">
        <v>523</v>
      </c>
      <c r="C126" s="113">
        <v>2</v>
      </c>
      <c r="D126" s="113" t="s">
        <v>524</v>
      </c>
      <c r="E126" s="113"/>
      <c r="F126" s="113"/>
      <c r="G126" s="113">
        <v>28</v>
      </c>
      <c r="H126" s="113">
        <v>24</v>
      </c>
      <c r="I126" s="113">
        <v>10</v>
      </c>
      <c r="J126" s="113"/>
      <c r="K126" s="113"/>
      <c r="L126" s="113"/>
      <c r="M126" s="113"/>
      <c r="N126" s="113"/>
      <c r="O126" s="113"/>
    </row>
    <row r="127" spans="1:15">
      <c r="A127" s="113"/>
      <c r="B127" s="113" t="s">
        <v>525</v>
      </c>
      <c r="C127" s="113">
        <v>1</v>
      </c>
      <c r="D127" s="113" t="s">
        <v>526</v>
      </c>
      <c r="E127" s="113"/>
      <c r="F127" s="113"/>
      <c r="G127" s="113">
        <v>28</v>
      </c>
      <c r="H127" s="113">
        <v>24</v>
      </c>
      <c r="I127" s="113" t="s">
        <v>455</v>
      </c>
      <c r="J127" s="113"/>
      <c r="K127" s="113"/>
      <c r="L127" s="113"/>
      <c r="M127" s="113"/>
      <c r="N127" s="113"/>
      <c r="O127" s="113"/>
    </row>
    <row r="128" spans="1:15">
      <c r="A128" s="113"/>
      <c r="B128" s="113" t="s">
        <v>527</v>
      </c>
      <c r="C128" s="113">
        <v>1</v>
      </c>
      <c r="D128" s="113" t="s">
        <v>485</v>
      </c>
      <c r="E128" s="113"/>
      <c r="F128" s="113"/>
      <c r="G128" s="113">
        <v>24</v>
      </c>
      <c r="H128" s="113">
        <v>20</v>
      </c>
      <c r="I128" s="113">
        <v>10</v>
      </c>
      <c r="J128" s="113"/>
      <c r="K128" s="113"/>
      <c r="L128" s="113"/>
      <c r="M128" s="113"/>
      <c r="N128" s="113"/>
      <c r="O128" s="113"/>
    </row>
    <row r="129" spans="1:15">
      <c r="A129" s="113"/>
      <c r="B129" s="113" t="s">
        <v>528</v>
      </c>
      <c r="C129" s="113">
        <v>1</v>
      </c>
      <c r="D129" s="113" t="s">
        <v>529</v>
      </c>
      <c r="E129" s="113"/>
      <c r="F129" s="113"/>
      <c r="G129" s="113">
        <v>28</v>
      </c>
      <c r="H129" s="113">
        <v>24</v>
      </c>
      <c r="I129" s="113">
        <v>10</v>
      </c>
      <c r="J129" s="113"/>
      <c r="K129" s="113"/>
      <c r="L129" s="113"/>
      <c r="M129" s="113"/>
      <c r="N129" s="113"/>
      <c r="O129" s="113"/>
    </row>
    <row r="130" spans="1:15">
      <c r="A130" s="113"/>
      <c r="B130" s="113" t="s">
        <v>530</v>
      </c>
      <c r="C130" s="113">
        <v>2</v>
      </c>
      <c r="D130" s="113"/>
      <c r="E130" s="113"/>
      <c r="F130" s="113"/>
      <c r="G130" s="113">
        <v>40</v>
      </c>
      <c r="H130" s="113">
        <v>34</v>
      </c>
      <c r="I130" s="113">
        <v>12</v>
      </c>
      <c r="J130" s="113"/>
      <c r="K130" s="113"/>
      <c r="L130" s="113"/>
      <c r="M130" s="113"/>
      <c r="N130" s="113"/>
      <c r="O130" s="113"/>
    </row>
    <row r="131" spans="1:15">
      <c r="A131" s="113"/>
      <c r="B131" s="113" t="s">
        <v>531</v>
      </c>
      <c r="C131" s="113">
        <v>2</v>
      </c>
      <c r="D131" s="113"/>
      <c r="E131" s="113"/>
      <c r="F131" s="113"/>
      <c r="G131" s="113">
        <v>48</v>
      </c>
      <c r="H131" s="113">
        <v>38</v>
      </c>
      <c r="I131" s="113">
        <v>14</v>
      </c>
      <c r="J131" s="113"/>
      <c r="K131" s="113"/>
      <c r="L131" s="113"/>
      <c r="M131" s="113"/>
      <c r="N131" s="113"/>
      <c r="O131" s="113"/>
    </row>
    <row r="132" spans="1:15">
      <c r="A132" s="113"/>
      <c r="B132" s="113" t="s">
        <v>532</v>
      </c>
      <c r="C132" s="113">
        <v>1</v>
      </c>
      <c r="D132" s="113" t="s">
        <v>533</v>
      </c>
      <c r="E132" s="113"/>
      <c r="F132" s="113"/>
      <c r="G132" s="113">
        <v>58</v>
      </c>
      <c r="H132" s="113">
        <v>44</v>
      </c>
      <c r="I132" s="113">
        <v>24</v>
      </c>
      <c r="J132" s="113"/>
      <c r="K132" s="113"/>
      <c r="L132" s="113"/>
      <c r="M132" s="113"/>
      <c r="N132" s="113"/>
      <c r="O132" s="113"/>
    </row>
    <row r="133" spans="1:15">
      <c r="A133" s="130" t="s">
        <v>534</v>
      </c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13"/>
    </row>
    <row r="134" spans="1:15">
      <c r="A134" s="113"/>
      <c r="B134" s="113" t="s">
        <v>535</v>
      </c>
      <c r="C134" s="113">
        <v>2</v>
      </c>
      <c r="D134" s="113" t="s">
        <v>536</v>
      </c>
      <c r="E134" s="113"/>
      <c r="F134" s="113"/>
      <c r="G134" s="113">
        <v>70</v>
      </c>
      <c r="H134" s="113">
        <v>51</v>
      </c>
      <c r="I134" s="113">
        <v>23</v>
      </c>
      <c r="J134" s="113"/>
      <c r="K134" s="113"/>
      <c r="L134" s="113"/>
      <c r="M134" s="113"/>
      <c r="N134" s="113"/>
      <c r="O134" s="113"/>
    </row>
    <row r="135" spans="1:15">
      <c r="A135" s="113"/>
      <c r="B135" s="113" t="s">
        <v>537</v>
      </c>
      <c r="C135" s="113">
        <v>7</v>
      </c>
      <c r="D135" s="113" t="s">
        <v>536</v>
      </c>
      <c r="E135" s="113"/>
      <c r="F135" s="113"/>
      <c r="G135" s="113">
        <v>70</v>
      </c>
      <c r="H135" s="113">
        <v>51</v>
      </c>
      <c r="I135" s="113">
        <v>23</v>
      </c>
      <c r="J135" s="113"/>
      <c r="K135" s="113"/>
      <c r="L135" s="113"/>
      <c r="M135" s="113"/>
      <c r="N135" s="113"/>
      <c r="O135" s="113"/>
    </row>
    <row r="136" spans="1:15">
      <c r="A136" s="113"/>
      <c r="B136" s="113" t="s">
        <v>538</v>
      </c>
      <c r="C136" s="113">
        <v>1</v>
      </c>
      <c r="D136" s="113" t="s">
        <v>536</v>
      </c>
      <c r="E136" s="113"/>
      <c r="F136" s="113"/>
      <c r="G136" s="113">
        <v>70</v>
      </c>
      <c r="H136" s="113">
        <v>51</v>
      </c>
      <c r="I136" s="113">
        <v>23</v>
      </c>
      <c r="J136" s="113"/>
      <c r="K136" s="113"/>
      <c r="L136" s="113"/>
      <c r="M136" s="113"/>
      <c r="N136" s="113"/>
      <c r="O136" s="113"/>
    </row>
    <row r="137" spans="1:15">
      <c r="A137" s="113"/>
      <c r="B137" s="113" t="s">
        <v>539</v>
      </c>
      <c r="C137" s="113">
        <v>2</v>
      </c>
      <c r="D137" s="113" t="s">
        <v>540</v>
      </c>
      <c r="E137" s="113"/>
      <c r="F137" s="113"/>
      <c r="G137" s="113">
        <v>150</v>
      </c>
      <c r="H137" s="113">
        <v>88</v>
      </c>
      <c r="I137" s="113">
        <v>20</v>
      </c>
      <c r="J137" s="113"/>
      <c r="K137" s="113"/>
      <c r="L137" s="113"/>
      <c r="M137" s="113"/>
      <c r="N137" s="113"/>
      <c r="O137" s="113"/>
    </row>
    <row r="138" spans="1:15">
      <c r="A138" s="113"/>
      <c r="B138" s="113" t="s">
        <v>541</v>
      </c>
      <c r="C138" s="113">
        <v>2</v>
      </c>
      <c r="D138" s="113">
        <v>14</v>
      </c>
      <c r="E138" s="113"/>
      <c r="F138" s="113"/>
      <c r="G138" s="113">
        <v>84</v>
      </c>
      <c r="H138" s="113">
        <v>57</v>
      </c>
      <c r="I138" s="113">
        <v>8</v>
      </c>
      <c r="J138" s="113"/>
      <c r="K138" s="113"/>
      <c r="L138" s="113"/>
      <c r="M138" s="113"/>
      <c r="N138" s="113"/>
      <c r="O138" s="113"/>
    </row>
    <row r="139" spans="1:15">
      <c r="A139" s="130" t="s">
        <v>542</v>
      </c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13"/>
    </row>
    <row r="140" spans="1:15">
      <c r="A140" s="113"/>
      <c r="B140" s="113" t="s">
        <v>543</v>
      </c>
      <c r="C140" s="113">
        <v>1</v>
      </c>
      <c r="D140" s="113" t="s">
        <v>544</v>
      </c>
      <c r="E140" s="113"/>
      <c r="F140" s="113"/>
      <c r="G140" s="113">
        <v>370</v>
      </c>
      <c r="H140" s="113">
        <v>280</v>
      </c>
      <c r="I140" s="113">
        <v>300</v>
      </c>
      <c r="J140" s="113"/>
      <c r="K140" s="113"/>
      <c r="L140" s="113"/>
      <c r="M140" s="113"/>
      <c r="N140" s="113"/>
      <c r="O140" s="113"/>
    </row>
    <row r="141" spans="1:15">
      <c r="A141" s="113"/>
      <c r="B141" s="113" t="s">
        <v>545</v>
      </c>
      <c r="C141" s="113">
        <v>1</v>
      </c>
      <c r="D141" s="113" t="s">
        <v>546</v>
      </c>
      <c r="E141" s="113"/>
      <c r="F141" s="113"/>
      <c r="G141" s="113">
        <v>370</v>
      </c>
      <c r="H141" s="113">
        <v>280</v>
      </c>
      <c r="I141" s="113">
        <v>300</v>
      </c>
      <c r="J141" s="113"/>
      <c r="K141" s="113"/>
      <c r="L141" s="113"/>
      <c r="M141" s="113"/>
      <c r="N141" s="113"/>
      <c r="O141" s="113"/>
    </row>
    <row r="142" spans="1:15">
      <c r="A142" s="113"/>
      <c r="B142" s="113" t="s">
        <v>547</v>
      </c>
      <c r="C142" s="113">
        <v>4</v>
      </c>
      <c r="D142" s="113" t="s">
        <v>548</v>
      </c>
      <c r="E142" s="113"/>
      <c r="F142" s="113"/>
      <c r="G142" s="113">
        <v>640</v>
      </c>
      <c r="H142" s="113">
        <v>340</v>
      </c>
      <c r="I142" s="113">
        <v>300</v>
      </c>
      <c r="J142" s="113"/>
      <c r="K142" s="113"/>
      <c r="L142" s="113"/>
      <c r="M142" s="113"/>
      <c r="N142" s="113"/>
      <c r="O142" s="113"/>
    </row>
    <row r="143" spans="1:15">
      <c r="A143" s="113"/>
      <c r="B143" s="113" t="s">
        <v>549</v>
      </c>
      <c r="C143" s="113">
        <v>1</v>
      </c>
      <c r="D143" s="113" t="s">
        <v>550</v>
      </c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</row>
    <row r="144" spans="1:15">
      <c r="A144" s="113"/>
      <c r="B144" s="113" t="s">
        <v>551</v>
      </c>
      <c r="C144" s="113">
        <v>1</v>
      </c>
      <c r="D144" s="113" t="s">
        <v>552</v>
      </c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</row>
    <row r="145" spans="1:15">
      <c r="A145" s="113"/>
      <c r="B145" s="113" t="s">
        <v>553</v>
      </c>
      <c r="C145" s="113">
        <v>1</v>
      </c>
      <c r="D145" s="113" t="s">
        <v>554</v>
      </c>
      <c r="E145" s="113"/>
      <c r="F145" s="113"/>
      <c r="G145" s="113">
        <v>700</v>
      </c>
      <c r="H145" s="113">
        <v>500</v>
      </c>
      <c r="I145" s="113">
        <v>230</v>
      </c>
      <c r="J145" s="113"/>
      <c r="K145" s="113"/>
      <c r="L145" s="113"/>
      <c r="M145" s="113"/>
      <c r="N145" s="113"/>
      <c r="O145" s="113"/>
    </row>
    <row r="146" spans="1:15">
      <c r="A146" s="113"/>
      <c r="B146" s="113" t="s">
        <v>555</v>
      </c>
      <c r="C146" s="113">
        <v>5</v>
      </c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</row>
    <row r="147" spans="1:15">
      <c r="A147" s="113"/>
      <c r="B147" s="113" t="s">
        <v>556</v>
      </c>
      <c r="C147" s="113">
        <v>1</v>
      </c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</row>
    <row r="148" spans="1:15">
      <c r="A148" s="113"/>
      <c r="B148" s="113" t="s">
        <v>557</v>
      </c>
      <c r="C148" s="113">
        <v>1</v>
      </c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</row>
    <row r="149" spans="1:15">
      <c r="A149" s="130" t="s">
        <v>558</v>
      </c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13"/>
    </row>
    <row r="150" spans="1:15">
      <c r="A150" s="113"/>
      <c r="B150" s="50" t="s">
        <v>559</v>
      </c>
      <c r="C150" s="111">
        <v>18</v>
      </c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</row>
    <row r="151" spans="1:15">
      <c r="A151" s="113"/>
      <c r="B151" s="50" t="s">
        <v>560</v>
      </c>
      <c r="C151" s="111">
        <v>8</v>
      </c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</row>
    <row r="152" spans="1:15">
      <c r="A152" s="113"/>
      <c r="B152" s="50" t="s">
        <v>561</v>
      </c>
      <c r="C152" s="111">
        <v>5</v>
      </c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</row>
    <row r="153" spans="1:15">
      <c r="A153" s="113"/>
      <c r="B153" s="50" t="s">
        <v>562</v>
      </c>
      <c r="C153" s="111">
        <v>9</v>
      </c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</row>
    <row r="154" spans="1:15">
      <c r="A154" s="113"/>
      <c r="B154" s="113" t="s">
        <v>563</v>
      </c>
      <c r="C154" s="111">
        <v>12</v>
      </c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</row>
    <row r="155" spans="1:15">
      <c r="A155" s="113"/>
      <c r="B155" s="113" t="s">
        <v>564</v>
      </c>
      <c r="C155" s="111">
        <v>6</v>
      </c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</row>
    <row r="156" spans="1:15">
      <c r="A156" s="113"/>
      <c r="B156" s="113" t="s">
        <v>565</v>
      </c>
      <c r="C156" s="111">
        <v>24</v>
      </c>
      <c r="D156" s="113">
        <v>0.25</v>
      </c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</row>
    <row r="157" spans="1:15">
      <c r="A157" s="113"/>
      <c r="B157" s="113" t="s">
        <v>566</v>
      </c>
      <c r="C157" s="111">
        <v>13</v>
      </c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</row>
    <row r="158" spans="1:15">
      <c r="A158" s="113"/>
      <c r="B158" s="113" t="s">
        <v>567</v>
      </c>
      <c r="C158" s="111">
        <v>10</v>
      </c>
      <c r="D158" s="113">
        <v>0.05</v>
      </c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</row>
    <row r="159" spans="1:15">
      <c r="A159" s="113"/>
      <c r="B159" s="113" t="s">
        <v>568</v>
      </c>
      <c r="C159" s="111">
        <v>16</v>
      </c>
      <c r="D159" s="113">
        <v>0.03</v>
      </c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</row>
    <row r="160" spans="1:15">
      <c r="A160" s="113"/>
      <c r="B160" s="113" t="s">
        <v>569</v>
      </c>
      <c r="C160" s="111">
        <v>4</v>
      </c>
      <c r="D160" s="113">
        <v>0.02</v>
      </c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</row>
    <row r="161" spans="1:15">
      <c r="A161" s="113"/>
      <c r="B161" s="113" t="s">
        <v>570</v>
      </c>
      <c r="C161" s="111">
        <v>18</v>
      </c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</row>
    <row r="162" spans="1:15">
      <c r="A162" s="113"/>
      <c r="B162" s="113" t="s">
        <v>571</v>
      </c>
      <c r="C162" s="111">
        <v>12</v>
      </c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</row>
    <row r="163" spans="1:15">
      <c r="A163" s="113"/>
      <c r="B163" s="113" t="s">
        <v>572</v>
      </c>
      <c r="C163" s="111">
        <v>28</v>
      </c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</row>
    <row r="164" spans="1:15">
      <c r="A164" s="113"/>
      <c r="B164" s="113" t="s">
        <v>573</v>
      </c>
      <c r="C164" s="111">
        <v>19</v>
      </c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</row>
    <row r="165" spans="1:15">
      <c r="A165" s="113"/>
      <c r="B165" s="113" t="s">
        <v>574</v>
      </c>
      <c r="C165" s="111">
        <v>12</v>
      </c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</row>
    <row r="166" spans="1:15">
      <c r="A166" s="113"/>
      <c r="B166" s="113" t="s">
        <v>575</v>
      </c>
      <c r="C166" s="111">
        <v>13</v>
      </c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</row>
    <row r="167" spans="1:15">
      <c r="A167" s="113"/>
      <c r="B167" s="113" t="s">
        <v>576</v>
      </c>
      <c r="C167" s="111">
        <v>12</v>
      </c>
      <c r="D167" s="113">
        <v>0.1</v>
      </c>
      <c r="E167" s="113"/>
      <c r="F167" s="113"/>
      <c r="G167" s="113">
        <v>0.3</v>
      </c>
      <c r="H167" s="113">
        <v>0.3</v>
      </c>
      <c r="I167" s="113">
        <v>0.65</v>
      </c>
      <c r="J167" s="113"/>
      <c r="K167" s="113"/>
      <c r="L167" s="113"/>
      <c r="M167" s="113"/>
      <c r="N167" s="113"/>
      <c r="O167" s="113"/>
    </row>
    <row r="168" spans="1:15">
      <c r="A168" s="113"/>
      <c r="B168" s="113" t="s">
        <v>577</v>
      </c>
      <c r="C168" s="111">
        <v>10</v>
      </c>
      <c r="D168" s="113">
        <v>0.05</v>
      </c>
      <c r="E168" s="113"/>
      <c r="F168" s="113"/>
      <c r="G168" s="113">
        <v>0.61</v>
      </c>
      <c r="H168" s="113">
        <v>0.51</v>
      </c>
      <c r="I168" s="113">
        <v>1.2</v>
      </c>
      <c r="J168" s="113"/>
      <c r="K168" s="113"/>
      <c r="L168" s="113"/>
      <c r="M168" s="113"/>
      <c r="N168" s="113"/>
      <c r="O168" s="113"/>
    </row>
    <row r="169" spans="1:15">
      <c r="A169" s="113"/>
      <c r="B169" s="113" t="s">
        <v>578</v>
      </c>
      <c r="C169" s="111">
        <v>10</v>
      </c>
      <c r="D169" s="113">
        <v>0.02</v>
      </c>
      <c r="E169" s="113"/>
      <c r="F169" s="113"/>
      <c r="G169" s="113">
        <v>0.14000000000000001</v>
      </c>
      <c r="H169" s="113">
        <v>0.25</v>
      </c>
      <c r="I169" s="113">
        <v>0.56999999999999995</v>
      </c>
      <c r="J169" s="113"/>
      <c r="K169" s="113"/>
      <c r="L169" s="113"/>
      <c r="M169" s="113"/>
      <c r="N169" s="113"/>
      <c r="O169" s="113"/>
    </row>
    <row r="170" spans="1:15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</row>
    <row r="171" spans="1:15">
      <c r="A171" s="110" t="s">
        <v>579</v>
      </c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3"/>
    </row>
    <row r="172" spans="1:15">
      <c r="A172" s="113"/>
      <c r="B172" s="113" t="s">
        <v>580</v>
      </c>
      <c r="C172" s="46">
        <v>50</v>
      </c>
      <c r="D172" s="113" t="s">
        <v>345</v>
      </c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</row>
    <row r="173" spans="1:15">
      <c r="A173" s="113"/>
      <c r="B173" s="113" t="s">
        <v>581</v>
      </c>
      <c r="C173" s="46">
        <v>50</v>
      </c>
      <c r="D173" s="113" t="s">
        <v>582</v>
      </c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</row>
    <row r="174" spans="1:15">
      <c r="A174" s="113"/>
      <c r="B174" s="113" t="s">
        <v>583</v>
      </c>
      <c r="C174" s="46">
        <v>50</v>
      </c>
      <c r="D174" s="113" t="s">
        <v>584</v>
      </c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</row>
    <row r="175" spans="1:15">
      <c r="A175" s="113"/>
      <c r="B175" s="113" t="s">
        <v>585</v>
      </c>
      <c r="C175" s="46">
        <v>37</v>
      </c>
      <c r="D175" s="113">
        <v>2</v>
      </c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</row>
    <row r="176" spans="1:15">
      <c r="A176" s="113"/>
      <c r="B176" s="113" t="s">
        <v>586</v>
      </c>
      <c r="C176" s="46">
        <v>18</v>
      </c>
      <c r="D176" s="113">
        <v>4</v>
      </c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</row>
    <row r="177" spans="1:15">
      <c r="A177" s="130" t="s">
        <v>587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13"/>
    </row>
    <row r="178" spans="1:15">
      <c r="A178" s="113"/>
      <c r="B178" s="48" t="s">
        <v>588</v>
      </c>
      <c r="C178" s="46">
        <v>0</v>
      </c>
      <c r="D178" s="113" t="s">
        <v>589</v>
      </c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</row>
    <row r="179" spans="1:15">
      <c r="A179" s="113"/>
      <c r="B179" s="113" t="s">
        <v>590</v>
      </c>
      <c r="C179" s="46">
        <v>0</v>
      </c>
      <c r="D179" s="113" t="s">
        <v>345</v>
      </c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</row>
    <row r="180" spans="1:15">
      <c r="A180" s="113"/>
      <c r="B180" s="113" t="s">
        <v>591</v>
      </c>
      <c r="C180" s="46">
        <v>0</v>
      </c>
      <c r="D180" s="113" t="s">
        <v>582</v>
      </c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</row>
    <row r="181" spans="1:15">
      <c r="A181" s="113"/>
      <c r="B181" s="113" t="s">
        <v>592</v>
      </c>
      <c r="C181" s="46">
        <v>10</v>
      </c>
      <c r="D181" s="113">
        <v>1</v>
      </c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</row>
    <row r="182" spans="1:15">
      <c r="A182" s="113"/>
      <c r="B182" s="113" t="s">
        <v>593</v>
      </c>
      <c r="C182" s="46">
        <v>10</v>
      </c>
      <c r="D182" s="113">
        <v>2</v>
      </c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</row>
    <row r="183" spans="1:15">
      <c r="A183" s="113"/>
      <c r="B183" s="113" t="s">
        <v>594</v>
      </c>
      <c r="C183" s="46">
        <v>3</v>
      </c>
      <c r="D183" s="113">
        <v>4</v>
      </c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</row>
    <row r="184" spans="1:15">
      <c r="A184" s="113"/>
      <c r="B184" s="113" t="s">
        <v>595</v>
      </c>
      <c r="C184" s="46">
        <v>2</v>
      </c>
      <c r="D184" s="113">
        <v>6</v>
      </c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</row>
    <row r="185" spans="1:15">
      <c r="A185" s="113"/>
      <c r="B185" s="113" t="s">
        <v>596</v>
      </c>
      <c r="C185" s="46">
        <v>0</v>
      </c>
      <c r="D185" s="113">
        <v>8</v>
      </c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</row>
    <row r="186" spans="1:15">
      <c r="A186" s="113"/>
      <c r="B186" s="113" t="s">
        <v>597</v>
      </c>
      <c r="C186" s="46">
        <v>2</v>
      </c>
      <c r="D186" s="113">
        <v>12</v>
      </c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</row>
    <row r="187" spans="1:15">
      <c r="A187" s="130" t="s">
        <v>598</v>
      </c>
      <c r="B187" s="131"/>
      <c r="C187" s="131"/>
      <c r="D187" s="131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13"/>
    </row>
    <row r="188" spans="1:15">
      <c r="A188" s="113"/>
      <c r="B188" s="113" t="s">
        <v>599</v>
      </c>
      <c r="C188" s="46">
        <v>30</v>
      </c>
      <c r="D188" s="113" t="s">
        <v>589</v>
      </c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</row>
    <row r="189" spans="1:15">
      <c r="A189" s="113"/>
      <c r="B189" s="113" t="s">
        <v>600</v>
      </c>
      <c r="C189" s="46">
        <v>30</v>
      </c>
      <c r="D189" s="113" t="s">
        <v>353</v>
      </c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</row>
    <row r="190" spans="1:15">
      <c r="A190" s="113"/>
      <c r="B190" s="113" t="s">
        <v>601</v>
      </c>
      <c r="C190" s="46">
        <v>10</v>
      </c>
      <c r="D190" s="113" t="s">
        <v>345</v>
      </c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</row>
    <row r="191" spans="1:15">
      <c r="A191" s="113"/>
      <c r="B191" s="113" t="s">
        <v>602</v>
      </c>
      <c r="C191" s="46">
        <v>6</v>
      </c>
      <c r="D191" s="113" t="s">
        <v>582</v>
      </c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</row>
    <row r="192" spans="1:15">
      <c r="A192" s="113"/>
      <c r="B192" s="113" t="s">
        <v>603</v>
      </c>
      <c r="C192" s="46">
        <v>7</v>
      </c>
      <c r="D192" s="113">
        <v>1</v>
      </c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</row>
    <row r="193" spans="1:15">
      <c r="A193" s="130" t="s">
        <v>604</v>
      </c>
      <c r="B193" s="131"/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13"/>
    </row>
    <row r="194" spans="1:15">
      <c r="A194" s="113"/>
      <c r="B194" s="113" t="s">
        <v>605</v>
      </c>
      <c r="C194" s="113"/>
      <c r="D194" s="49" t="s">
        <v>353</v>
      </c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</row>
    <row r="195" spans="1:15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</row>
    <row r="196" spans="1:15">
      <c r="A196" s="130" t="s">
        <v>606</v>
      </c>
      <c r="B196" s="131"/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13"/>
    </row>
    <row r="197" spans="1:15">
      <c r="A197" s="113"/>
      <c r="B197" s="113" t="s">
        <v>607</v>
      </c>
      <c r="C197" s="113">
        <v>80</v>
      </c>
      <c r="D197" s="45" t="s">
        <v>608</v>
      </c>
      <c r="E197" s="113"/>
      <c r="F197" s="113"/>
      <c r="G197" s="113">
        <v>500</v>
      </c>
      <c r="H197" s="113">
        <v>95</v>
      </c>
      <c r="I197" s="113">
        <v>100</v>
      </c>
      <c r="J197" s="113"/>
      <c r="K197" s="113"/>
      <c r="L197" s="113"/>
      <c r="M197" s="113"/>
      <c r="N197" s="113"/>
      <c r="O197" s="113"/>
    </row>
    <row r="198" spans="1:15">
      <c r="A198" s="113"/>
      <c r="B198" s="113" t="s">
        <v>609</v>
      </c>
      <c r="C198" s="113">
        <v>80</v>
      </c>
      <c r="D198" s="45" t="s">
        <v>610</v>
      </c>
      <c r="E198" s="113"/>
      <c r="F198" s="113"/>
      <c r="G198" s="14">
        <v>1000</v>
      </c>
      <c r="H198" s="113">
        <v>95</v>
      </c>
      <c r="I198" s="113">
        <v>100</v>
      </c>
      <c r="J198" s="113"/>
      <c r="K198" s="113"/>
      <c r="L198" s="113"/>
      <c r="M198" s="113"/>
      <c r="N198" s="113"/>
      <c r="O198" s="113"/>
    </row>
    <row r="199" spans="1:15">
      <c r="A199" s="113"/>
      <c r="B199" s="113" t="s">
        <v>611</v>
      </c>
      <c r="C199" s="113">
        <v>32</v>
      </c>
      <c r="D199" s="45" t="s">
        <v>612</v>
      </c>
      <c r="E199" s="113"/>
      <c r="F199" s="113"/>
      <c r="G199" s="113">
        <v>500</v>
      </c>
      <c r="H199" s="113">
        <v>60</v>
      </c>
      <c r="I199" s="113">
        <v>140</v>
      </c>
      <c r="J199" s="113"/>
      <c r="K199" s="113"/>
      <c r="L199" s="113"/>
      <c r="M199" s="113"/>
      <c r="N199" s="113"/>
      <c r="O199" s="113"/>
    </row>
    <row r="200" spans="1:15">
      <c r="A200" s="113"/>
      <c r="B200" s="113" t="s">
        <v>613</v>
      </c>
      <c r="C200" s="113">
        <v>2</v>
      </c>
      <c r="D200" s="45" t="s">
        <v>614</v>
      </c>
      <c r="E200" s="113"/>
      <c r="F200" s="113"/>
      <c r="G200" s="113">
        <v>2500</v>
      </c>
      <c r="H200" s="113">
        <v>60</v>
      </c>
      <c r="I200" s="113">
        <v>140</v>
      </c>
      <c r="J200" s="113"/>
      <c r="K200" s="113"/>
      <c r="L200" s="113"/>
      <c r="M200" s="113"/>
      <c r="N200" s="113"/>
      <c r="O200" s="113"/>
    </row>
    <row r="201" spans="1:15">
      <c r="A201" s="113"/>
      <c r="B201" s="113" t="s">
        <v>615</v>
      </c>
      <c r="C201" s="113">
        <v>4</v>
      </c>
      <c r="D201" s="45"/>
      <c r="E201" s="113"/>
      <c r="F201" s="113"/>
      <c r="G201" s="113">
        <v>3000</v>
      </c>
      <c r="H201" s="113"/>
      <c r="I201" s="113"/>
      <c r="J201" s="113"/>
      <c r="K201" s="113"/>
      <c r="L201" s="113"/>
      <c r="M201" s="113"/>
      <c r="N201" s="113"/>
      <c r="O201" s="113"/>
    </row>
    <row r="202" spans="1:15">
      <c r="A202" s="113"/>
      <c r="B202" s="113" t="s">
        <v>616</v>
      </c>
      <c r="C202" s="113">
        <v>30</v>
      </c>
      <c r="D202" s="45" t="s">
        <v>617</v>
      </c>
      <c r="E202" s="113"/>
      <c r="F202" s="113"/>
      <c r="G202" s="113">
        <v>400</v>
      </c>
      <c r="H202" s="113">
        <v>85</v>
      </c>
      <c r="I202" s="113">
        <v>150</v>
      </c>
      <c r="J202" s="113"/>
      <c r="K202" s="113"/>
      <c r="L202" s="113"/>
      <c r="M202" s="113"/>
      <c r="N202" s="113"/>
      <c r="O202" s="113"/>
    </row>
    <row r="203" spans="1:15">
      <c r="A203" s="113"/>
      <c r="B203" s="113" t="s">
        <v>618</v>
      </c>
      <c r="C203" s="113">
        <v>46</v>
      </c>
      <c r="D203" s="45" t="s">
        <v>619</v>
      </c>
      <c r="E203" s="113"/>
      <c r="F203" s="113"/>
      <c r="G203" s="113">
        <v>800</v>
      </c>
      <c r="H203" s="113">
        <v>85</v>
      </c>
      <c r="I203" s="113">
        <v>150</v>
      </c>
      <c r="J203" s="113"/>
      <c r="K203" s="113"/>
      <c r="L203" s="113"/>
      <c r="M203" s="113"/>
      <c r="N203" s="113"/>
      <c r="O203" s="113"/>
    </row>
    <row r="204" spans="1:15">
      <c r="A204" s="113"/>
      <c r="B204" s="113" t="s">
        <v>620</v>
      </c>
      <c r="C204" s="113">
        <v>10</v>
      </c>
      <c r="D204" s="45" t="s">
        <v>621</v>
      </c>
      <c r="E204" s="113"/>
      <c r="F204" s="113"/>
      <c r="G204" s="113">
        <v>2000</v>
      </c>
      <c r="H204" s="113">
        <v>60</v>
      </c>
      <c r="I204" s="113">
        <v>135</v>
      </c>
      <c r="J204" s="113"/>
      <c r="K204" s="113"/>
      <c r="L204" s="113"/>
      <c r="M204" s="113"/>
      <c r="N204" s="113"/>
      <c r="O204" s="113"/>
    </row>
    <row r="205" spans="1:15">
      <c r="A205" s="113"/>
      <c r="B205" s="113" t="s">
        <v>622</v>
      </c>
      <c r="C205" s="113">
        <v>46</v>
      </c>
      <c r="D205" s="45" t="s">
        <v>623</v>
      </c>
      <c r="E205" s="113"/>
      <c r="F205" s="113"/>
      <c r="G205" s="113">
        <v>500</v>
      </c>
      <c r="H205" s="113">
        <v>70</v>
      </c>
      <c r="I205" s="113">
        <v>90</v>
      </c>
      <c r="J205" s="113"/>
      <c r="K205" s="113"/>
      <c r="L205" s="113"/>
      <c r="M205" s="113"/>
      <c r="N205" s="113"/>
      <c r="O205" s="113"/>
    </row>
    <row r="206" spans="1:15">
      <c r="A206" s="113"/>
      <c r="B206" s="113" t="s">
        <v>624</v>
      </c>
      <c r="C206" s="113">
        <v>24</v>
      </c>
      <c r="D206" s="45" t="s">
        <v>625</v>
      </c>
      <c r="E206" s="113"/>
      <c r="F206" s="113"/>
      <c r="G206" s="14">
        <v>1000</v>
      </c>
      <c r="H206" s="113">
        <v>70</v>
      </c>
      <c r="I206" s="113">
        <v>90</v>
      </c>
      <c r="J206" s="113"/>
      <c r="K206" s="113"/>
      <c r="L206" s="113"/>
      <c r="M206" s="113"/>
      <c r="N206" s="113"/>
      <c r="O206" s="113"/>
    </row>
    <row r="207" spans="1:15">
      <c r="A207" s="113"/>
      <c r="B207" s="113" t="s">
        <v>626</v>
      </c>
      <c r="C207" s="113">
        <v>11</v>
      </c>
      <c r="D207" s="45" t="s">
        <v>627</v>
      </c>
      <c r="E207" s="113"/>
      <c r="F207" s="113"/>
      <c r="G207" s="14">
        <v>576</v>
      </c>
      <c r="H207" s="113">
        <v>160</v>
      </c>
      <c r="I207" s="113">
        <v>105</v>
      </c>
      <c r="J207" s="113"/>
      <c r="K207" s="113"/>
      <c r="L207" s="113"/>
      <c r="M207" s="113"/>
      <c r="N207" s="113"/>
      <c r="O207" s="113"/>
    </row>
    <row r="208" spans="1:15">
      <c r="A208" s="113"/>
      <c r="B208" s="113" t="s">
        <v>628</v>
      </c>
      <c r="C208" s="113">
        <v>4</v>
      </c>
      <c r="D208" s="45" t="s">
        <v>629</v>
      </c>
      <c r="E208" s="113"/>
      <c r="F208" s="113"/>
      <c r="G208" s="113">
        <v>1252</v>
      </c>
      <c r="H208" s="113">
        <v>160</v>
      </c>
      <c r="I208" s="113">
        <v>105</v>
      </c>
      <c r="J208" s="113"/>
      <c r="K208" s="113"/>
      <c r="L208" s="113"/>
      <c r="M208" s="113"/>
      <c r="N208" s="113"/>
      <c r="O208" s="113"/>
    </row>
    <row r="209" spans="1:15">
      <c r="A209" s="113"/>
      <c r="B209" s="113" t="s">
        <v>630</v>
      </c>
      <c r="C209" s="113">
        <v>40</v>
      </c>
      <c r="D209" s="45" t="s">
        <v>631</v>
      </c>
      <c r="E209" s="113"/>
      <c r="F209" s="113"/>
      <c r="G209" s="113">
        <v>300</v>
      </c>
      <c r="H209" s="113">
        <v>100</v>
      </c>
      <c r="I209" s="113">
        <v>290</v>
      </c>
      <c r="J209" s="113"/>
      <c r="K209" s="113"/>
      <c r="L209" s="113"/>
      <c r="M209" s="113"/>
      <c r="N209" s="113"/>
      <c r="O209" s="113"/>
    </row>
    <row r="210" spans="1:15">
      <c r="A210" s="113"/>
      <c r="B210" s="113" t="s">
        <v>632</v>
      </c>
      <c r="C210" s="113">
        <v>20</v>
      </c>
      <c r="D210" s="45" t="s">
        <v>633</v>
      </c>
      <c r="E210" s="113"/>
      <c r="F210" s="113"/>
      <c r="G210" s="113">
        <v>600</v>
      </c>
      <c r="H210" s="113">
        <v>100</v>
      </c>
      <c r="I210" s="113">
        <v>290</v>
      </c>
      <c r="J210" s="113"/>
      <c r="K210" s="113"/>
      <c r="L210" s="113"/>
      <c r="M210" s="113"/>
      <c r="N210" s="113"/>
      <c r="O210" s="113"/>
    </row>
    <row r="211" spans="1:15">
      <c r="A211" s="113"/>
      <c r="B211" s="113" t="s">
        <v>634</v>
      </c>
      <c r="C211" s="113">
        <v>20</v>
      </c>
      <c r="D211" s="45" t="s">
        <v>635</v>
      </c>
      <c r="E211" s="113"/>
      <c r="F211" s="113"/>
      <c r="G211" s="113">
        <v>1200</v>
      </c>
      <c r="H211" s="113">
        <v>100</v>
      </c>
      <c r="I211" s="113">
        <v>290</v>
      </c>
      <c r="J211" s="113"/>
      <c r="K211" s="113"/>
      <c r="L211" s="113"/>
      <c r="M211" s="113"/>
      <c r="N211" s="113"/>
      <c r="O211" s="113"/>
    </row>
    <row r="212" spans="1:15">
      <c r="A212" s="113"/>
      <c r="B212" s="113" t="s">
        <v>636</v>
      </c>
      <c r="C212" s="113">
        <v>60</v>
      </c>
      <c r="D212" s="45" t="s">
        <v>637</v>
      </c>
      <c r="E212" s="113"/>
      <c r="F212" s="113"/>
      <c r="G212" s="113">
        <v>500</v>
      </c>
      <c r="H212" s="113">
        <v>80</v>
      </c>
      <c r="I212" s="113">
        <v>145</v>
      </c>
      <c r="J212" s="113"/>
      <c r="K212" s="113"/>
      <c r="L212" s="113"/>
      <c r="M212" s="113"/>
      <c r="N212" s="113"/>
      <c r="O212" s="113"/>
    </row>
    <row r="213" spans="1:15">
      <c r="A213" s="113"/>
      <c r="B213" s="113" t="s">
        <v>638</v>
      </c>
      <c r="C213" s="113">
        <v>80</v>
      </c>
      <c r="D213" s="45" t="s">
        <v>639</v>
      </c>
      <c r="E213" s="113"/>
      <c r="F213" s="113"/>
      <c r="G213" s="113">
        <v>500</v>
      </c>
      <c r="H213" s="113">
        <v>80</v>
      </c>
      <c r="I213" s="113">
        <v>145</v>
      </c>
      <c r="J213" s="113"/>
      <c r="K213" s="113"/>
      <c r="L213" s="113"/>
      <c r="M213" s="113"/>
      <c r="N213" s="113"/>
      <c r="O213" s="113"/>
    </row>
    <row r="214" spans="1:15">
      <c r="A214" s="113"/>
      <c r="B214" s="113" t="s">
        <v>640</v>
      </c>
      <c r="C214" s="113">
        <v>150</v>
      </c>
      <c r="D214" s="45" t="s">
        <v>641</v>
      </c>
      <c r="E214" s="113"/>
      <c r="F214" s="113"/>
      <c r="G214" s="113">
        <v>1000</v>
      </c>
      <c r="H214" s="113">
        <v>80</v>
      </c>
      <c r="I214" s="113">
        <v>145</v>
      </c>
      <c r="J214" s="113"/>
      <c r="K214" s="113"/>
      <c r="L214" s="113"/>
      <c r="M214" s="113"/>
      <c r="N214" s="113"/>
      <c r="O214" s="113"/>
    </row>
    <row r="215" spans="1:15">
      <c r="A215" s="113"/>
      <c r="B215" s="113" t="s">
        <v>642</v>
      </c>
      <c r="C215" s="113">
        <v>40</v>
      </c>
      <c r="D215" s="45" t="s">
        <v>643</v>
      </c>
      <c r="E215" s="113"/>
      <c r="F215" s="113"/>
      <c r="G215" s="113">
        <v>500</v>
      </c>
      <c r="H215" s="113">
        <v>65</v>
      </c>
      <c r="I215" s="113">
        <v>145</v>
      </c>
      <c r="J215" s="113"/>
      <c r="K215" s="113"/>
      <c r="L215" s="113"/>
      <c r="M215" s="113"/>
      <c r="N215" s="113"/>
      <c r="O215" s="113"/>
    </row>
    <row r="216" spans="1:15">
      <c r="A216" s="113"/>
      <c r="B216" s="113" t="s">
        <v>644</v>
      </c>
      <c r="C216" s="113">
        <v>120</v>
      </c>
      <c r="D216" s="45" t="s">
        <v>645</v>
      </c>
      <c r="E216" s="113"/>
      <c r="F216" s="113"/>
      <c r="G216" s="113">
        <v>1000</v>
      </c>
      <c r="H216" s="113">
        <v>65</v>
      </c>
      <c r="I216" s="113">
        <v>145</v>
      </c>
      <c r="J216" s="113"/>
      <c r="K216" s="113"/>
      <c r="L216" s="113"/>
      <c r="M216" s="113"/>
      <c r="N216" s="113"/>
      <c r="O216" s="113"/>
    </row>
    <row r="217" spans="1:15">
      <c r="A217" s="113"/>
      <c r="B217" s="113" t="s">
        <v>646</v>
      </c>
      <c r="C217" s="113">
        <v>43</v>
      </c>
      <c r="D217" s="45" t="s">
        <v>647</v>
      </c>
      <c r="E217" s="113"/>
      <c r="F217" s="113"/>
      <c r="G217" s="113">
        <v>500</v>
      </c>
      <c r="H217" s="113">
        <v>80</v>
      </c>
      <c r="I217" s="113">
        <v>155</v>
      </c>
      <c r="J217" s="113"/>
      <c r="K217" s="113"/>
      <c r="L217" s="113"/>
      <c r="M217" s="113"/>
      <c r="N217" s="113"/>
      <c r="O217" s="113"/>
    </row>
    <row r="218" spans="1:15">
      <c r="A218" s="113"/>
      <c r="B218" s="113" t="s">
        <v>648</v>
      </c>
      <c r="C218" s="113">
        <v>18</v>
      </c>
      <c r="D218" s="45" t="s">
        <v>373</v>
      </c>
      <c r="E218" s="113"/>
      <c r="F218" s="113"/>
      <c r="G218" s="113">
        <v>1000</v>
      </c>
      <c r="H218" s="113">
        <v>80</v>
      </c>
      <c r="I218" s="113">
        <v>155</v>
      </c>
      <c r="J218" s="113"/>
      <c r="K218" s="113"/>
      <c r="L218" s="113"/>
      <c r="M218" s="113"/>
      <c r="N218" s="113"/>
      <c r="O218" s="113"/>
    </row>
    <row r="219" spans="1:15">
      <c r="A219" s="130" t="s">
        <v>649</v>
      </c>
      <c r="B219" s="131"/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13"/>
    </row>
    <row r="220" spans="1:15">
      <c r="A220" s="113"/>
      <c r="B220" s="113" t="s">
        <v>650</v>
      </c>
      <c r="C220" s="113">
        <v>20</v>
      </c>
      <c r="D220" s="113" t="s">
        <v>651</v>
      </c>
      <c r="E220" s="113"/>
      <c r="F220" s="113"/>
      <c r="G220" s="113">
        <v>300</v>
      </c>
      <c r="H220" s="113">
        <v>3000</v>
      </c>
      <c r="I220" s="113">
        <v>300</v>
      </c>
      <c r="J220" s="113"/>
      <c r="K220" s="113"/>
      <c r="L220" s="113"/>
      <c r="M220" s="113"/>
      <c r="N220" s="113"/>
      <c r="O220" s="113"/>
    </row>
    <row r="221" spans="1:15">
      <c r="A221" s="113"/>
      <c r="B221" s="113" t="s">
        <v>652</v>
      </c>
      <c r="C221" s="113">
        <v>7</v>
      </c>
      <c r="D221" s="113" t="s">
        <v>653</v>
      </c>
      <c r="E221" s="113"/>
      <c r="F221" s="113"/>
      <c r="G221" s="113">
        <v>300</v>
      </c>
      <c r="H221" s="113">
        <v>2000</v>
      </c>
      <c r="I221" s="113">
        <v>300</v>
      </c>
      <c r="J221" s="113"/>
      <c r="K221" s="113"/>
      <c r="L221" s="113"/>
      <c r="M221" s="113"/>
      <c r="N221" s="113"/>
      <c r="O221" s="113"/>
    </row>
    <row r="222" spans="1:15">
      <c r="A222" s="113"/>
      <c r="B222" s="113" t="s">
        <v>654</v>
      </c>
      <c r="C222" s="113">
        <v>5</v>
      </c>
      <c r="D222" s="113" t="s">
        <v>655</v>
      </c>
      <c r="E222" s="113"/>
      <c r="F222" s="113"/>
      <c r="G222" s="113">
        <v>300</v>
      </c>
      <c r="H222" s="113">
        <v>1000</v>
      </c>
      <c r="I222" s="113">
        <v>300</v>
      </c>
      <c r="J222" s="113"/>
      <c r="K222" s="113"/>
      <c r="L222" s="113"/>
      <c r="M222" s="113"/>
      <c r="N222" s="113"/>
      <c r="O222" s="113"/>
    </row>
    <row r="223" spans="1:15">
      <c r="A223" s="113"/>
      <c r="B223" s="113" t="s">
        <v>656</v>
      </c>
      <c r="C223" s="113">
        <v>5</v>
      </c>
      <c r="D223" s="113" t="s">
        <v>657</v>
      </c>
      <c r="E223" s="113"/>
      <c r="F223" s="113"/>
      <c r="G223" s="113">
        <v>300</v>
      </c>
      <c r="H223" s="113">
        <v>500</v>
      </c>
      <c r="I223" s="113">
        <v>300</v>
      </c>
      <c r="J223" s="113"/>
      <c r="K223" s="113"/>
      <c r="L223" s="113"/>
      <c r="M223" s="113"/>
      <c r="N223" s="113"/>
      <c r="O223" s="113"/>
    </row>
    <row r="224" spans="1:15">
      <c r="A224" s="130" t="s">
        <v>658</v>
      </c>
      <c r="B224" s="131"/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13"/>
    </row>
    <row r="225" spans="1:15">
      <c r="A225" s="113"/>
      <c r="B225" s="113" t="s">
        <v>659</v>
      </c>
      <c r="C225" s="113">
        <v>210</v>
      </c>
      <c r="D225" s="51" t="s">
        <v>660</v>
      </c>
      <c r="E225" s="113"/>
      <c r="F225" s="113"/>
      <c r="G225" s="45" t="s">
        <v>287</v>
      </c>
      <c r="H225" s="45" t="s">
        <v>287</v>
      </c>
      <c r="I225" s="45" t="s">
        <v>287</v>
      </c>
      <c r="J225" s="113"/>
      <c r="K225" s="113"/>
      <c r="L225" s="113"/>
      <c r="M225" s="113"/>
      <c r="N225" s="113"/>
      <c r="O225" s="113"/>
    </row>
    <row r="226" spans="1:15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</row>
    <row r="227" spans="1:15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</row>
  </sheetData>
  <mergeCells count="33">
    <mergeCell ref="M4:M5"/>
    <mergeCell ref="A219:N219"/>
    <mergeCell ref="A4:A5"/>
    <mergeCell ref="B4:B5"/>
    <mergeCell ref="C4:C5"/>
    <mergeCell ref="E4:E5"/>
    <mergeCell ref="A133:N133"/>
    <mergeCell ref="F4:F5"/>
    <mergeCell ref="D4:D5"/>
    <mergeCell ref="A122:N122"/>
    <mergeCell ref="G4:J4"/>
    <mergeCell ref="A120:N120"/>
    <mergeCell ref="K4:K5"/>
    <mergeCell ref="A60:N60"/>
    <mergeCell ref="A72:N72"/>
    <mergeCell ref="A84:N84"/>
    <mergeCell ref="L4:L5"/>
    <mergeCell ref="A196:N196"/>
    <mergeCell ref="N4:N5"/>
    <mergeCell ref="A6:N6"/>
    <mergeCell ref="A24:N24"/>
    <mergeCell ref="A224:N224"/>
    <mergeCell ref="A36:N36"/>
    <mergeCell ref="A43:N43"/>
    <mergeCell ref="A51:N51"/>
    <mergeCell ref="A139:N139"/>
    <mergeCell ref="A149:N149"/>
    <mergeCell ref="A177:N177"/>
    <mergeCell ref="A187:N187"/>
    <mergeCell ref="A193:N193"/>
    <mergeCell ref="A88:N88"/>
    <mergeCell ref="A97:N97"/>
    <mergeCell ref="A109:N109"/>
  </mergeCells>
  <conditionalFormatting sqref="N25">
    <cfRule type="expression" dxfId="28" priority="1352">
      <formula>#REF!&gt;0</formula>
    </cfRule>
  </conditionalFormatting>
  <conditionalFormatting sqref="N26">
    <cfRule type="expression" dxfId="27" priority="1351">
      <formula>#REF!&gt;0</formula>
    </cfRule>
  </conditionalFormatting>
  <conditionalFormatting sqref="N27">
    <cfRule type="expression" dxfId="26" priority="1350">
      <formula>#REF!&gt;0</formula>
    </cfRule>
  </conditionalFormatting>
  <conditionalFormatting sqref="N28">
    <cfRule type="expression" dxfId="25" priority="1349">
      <formula>#REF!&gt;0</formula>
    </cfRule>
  </conditionalFormatting>
  <conditionalFormatting sqref="N29">
    <cfRule type="expression" dxfId="24" priority="1348">
      <formula>#REF!&gt;0</formula>
    </cfRule>
  </conditionalFormatting>
  <conditionalFormatting sqref="N30">
    <cfRule type="expression" dxfId="23" priority="1347">
      <formula>#REF!&gt;0</formula>
    </cfRule>
  </conditionalFormatting>
  <conditionalFormatting sqref="N30">
    <cfRule type="expression" dxfId="22" priority="1346">
      <formula>#REF!&gt;0</formula>
    </cfRule>
  </conditionalFormatting>
  <conditionalFormatting sqref="N31:N35">
    <cfRule type="expression" dxfId="21" priority="1245">
      <formula>#REF!&gt;0</formula>
    </cfRule>
  </conditionalFormatting>
  <conditionalFormatting sqref="N31:N35">
    <cfRule type="expression" dxfId="20" priority="1244">
      <formula>#REF!&gt;0</formula>
    </cfRule>
  </conditionalFormatting>
  <conditionalFormatting sqref="N37:N42">
    <cfRule type="expression" dxfId="19" priority="1143">
      <formula>#REF!&gt;0</formula>
    </cfRule>
  </conditionalFormatting>
  <conditionalFormatting sqref="B150:B152">
    <cfRule type="expression" dxfId="18" priority="785">
      <formula>$I150&gt;0</formula>
    </cfRule>
  </conditionalFormatting>
  <conditionalFormatting sqref="B153">
    <cfRule type="expression" dxfId="17" priority="608">
      <formula>$I153&gt;0</formula>
    </cfRule>
  </conditionalFormatting>
  <conditionalFormatting sqref="B178">
    <cfRule type="expression" dxfId="16" priority="134">
      <formula>$I178&gt;0</formula>
    </cfRule>
  </conditionalFormatting>
  <conditionalFormatting sqref="C178 C184:C186 C192">
    <cfRule type="expression" dxfId="15" priority="100">
      <formula>$I178&gt;0</formula>
    </cfRule>
  </conditionalFormatting>
  <conditionalFormatting sqref="C172:C176">
    <cfRule type="expression" dxfId="14" priority="99">
      <formula>$I172&gt;0</formula>
    </cfRule>
  </conditionalFormatting>
  <conditionalFormatting sqref="C172">
    <cfRule type="expression" dxfId="13" priority="98">
      <formula>$I172&gt;0</formula>
    </cfRule>
  </conditionalFormatting>
  <conditionalFormatting sqref="C174">
    <cfRule type="expression" dxfId="12" priority="97">
      <formula>$I174&gt;0</formula>
    </cfRule>
  </conditionalFormatting>
  <conditionalFormatting sqref="C175">
    <cfRule type="expression" dxfId="11" priority="96">
      <formula>$I175&gt;0</formula>
    </cfRule>
  </conditionalFormatting>
  <conditionalFormatting sqref="C176">
    <cfRule type="expression" dxfId="10" priority="95">
      <formula>$I176&gt;0</formula>
    </cfRule>
  </conditionalFormatting>
  <conditionalFormatting sqref="C173">
    <cfRule type="expression" dxfId="9" priority="94">
      <formula>$I173&gt;0</formula>
    </cfRule>
  </conditionalFormatting>
  <conditionalFormatting sqref="C179">
    <cfRule type="expression" dxfId="8" priority="93">
      <formula>$I179&gt;0</formula>
    </cfRule>
  </conditionalFormatting>
  <conditionalFormatting sqref="C180">
    <cfRule type="expression" dxfId="7" priority="92">
      <formula>$I180&gt;0</formula>
    </cfRule>
  </conditionalFormatting>
  <conditionalFormatting sqref="C181">
    <cfRule type="expression" dxfId="6" priority="91">
      <formula>$I181&gt;0</formula>
    </cfRule>
  </conditionalFormatting>
  <conditionalFormatting sqref="C182">
    <cfRule type="expression" dxfId="5" priority="90">
      <formula>$I182&gt;0</formula>
    </cfRule>
  </conditionalFormatting>
  <conditionalFormatting sqref="C183">
    <cfRule type="expression" dxfId="4" priority="89">
      <formula>$I183&gt;0</formula>
    </cfRule>
  </conditionalFormatting>
  <conditionalFormatting sqref="C188">
    <cfRule type="expression" dxfId="3" priority="88">
      <formula>$I188&gt;0</formula>
    </cfRule>
  </conditionalFormatting>
  <conditionalFormatting sqref="C189">
    <cfRule type="expression" dxfId="2" priority="87">
      <formula>$I189&gt;0</formula>
    </cfRule>
  </conditionalFormatting>
  <conditionalFormatting sqref="C190">
    <cfRule type="expression" dxfId="1" priority="86">
      <formula>$I190&gt;0</formula>
    </cfRule>
  </conditionalFormatting>
  <conditionalFormatting sqref="C191">
    <cfRule type="expression" dxfId="0" priority="85">
      <formula>$I191&gt;0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10"/>
  <sheetViews>
    <sheetView tabSelected="1" topLeftCell="A24" zoomScale="90" zoomScaleNormal="90" workbookViewId="0">
      <selection activeCell="C30" sqref="C30"/>
    </sheetView>
  </sheetViews>
  <sheetFormatPr defaultColWidth="11" defaultRowHeight="15.75"/>
  <cols>
    <col min="1" max="1" width="5.75" bestFit="1" customWidth="1"/>
    <col min="2" max="2" width="41.625" customWidth="1"/>
    <col min="3" max="3" width="11" bestFit="1" customWidth="1"/>
    <col min="4" max="4" width="12.875" hidden="1" customWidth="1"/>
    <col min="5" max="5" width="19.875" bestFit="1" customWidth="1"/>
    <col min="6" max="6" width="23.75" bestFit="1" customWidth="1"/>
    <col min="7" max="9" width="11" bestFit="1" customWidth="1"/>
    <col min="10" max="10" width="13.5" bestFit="1" customWidth="1"/>
    <col min="11" max="11" width="18.25" bestFit="1" customWidth="1"/>
  </cols>
  <sheetData>
    <row r="1" spans="1:18" ht="16.350000000000001" customHeight="1">
      <c r="A1" s="137" t="s">
        <v>0</v>
      </c>
      <c r="B1" s="137" t="s">
        <v>1</v>
      </c>
      <c r="C1" s="137" t="s">
        <v>290</v>
      </c>
      <c r="D1" s="138" t="s">
        <v>291</v>
      </c>
      <c r="E1" s="138" t="s">
        <v>4</v>
      </c>
      <c r="F1" s="138" t="s">
        <v>5</v>
      </c>
      <c r="G1" s="138" t="s">
        <v>292</v>
      </c>
      <c r="H1" s="138"/>
      <c r="I1" s="138"/>
      <c r="J1" s="138"/>
      <c r="K1" s="137" t="s">
        <v>7</v>
      </c>
      <c r="L1" s="137" t="s">
        <v>8</v>
      </c>
      <c r="M1" s="139" t="s">
        <v>9</v>
      </c>
      <c r="N1" s="132" t="s">
        <v>10</v>
      </c>
      <c r="O1" s="141" t="s">
        <v>661</v>
      </c>
      <c r="P1" s="141" t="s">
        <v>662</v>
      </c>
      <c r="Q1" s="141" t="s">
        <v>663</v>
      </c>
      <c r="R1" s="141" t="s">
        <v>664</v>
      </c>
    </row>
    <row r="2" spans="1:18" ht="16.350000000000001" customHeight="1">
      <c r="A2" s="137"/>
      <c r="B2" s="137"/>
      <c r="C2" s="137"/>
      <c r="D2" s="138"/>
      <c r="E2" s="138"/>
      <c r="F2" s="138"/>
      <c r="G2" s="17" t="s">
        <v>11</v>
      </c>
      <c r="H2" s="17" t="s">
        <v>12</v>
      </c>
      <c r="I2" s="17" t="s">
        <v>13</v>
      </c>
      <c r="J2" s="17" t="s">
        <v>14</v>
      </c>
      <c r="K2" s="137"/>
      <c r="L2" s="137"/>
      <c r="M2" s="140"/>
      <c r="N2" s="132"/>
      <c r="O2" s="141"/>
      <c r="P2" s="141"/>
      <c r="Q2" s="141"/>
      <c r="R2" s="141"/>
    </row>
    <row r="3" spans="1:18" ht="16.350000000000001" customHeight="1">
      <c r="A3" s="145" t="s">
        <v>665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76"/>
      <c r="P3" s="76"/>
      <c r="Q3" s="76"/>
      <c r="R3" s="76"/>
    </row>
    <row r="4" spans="1:18" ht="16.350000000000001" customHeight="1">
      <c r="A4" s="18">
        <v>1</v>
      </c>
      <c r="B4" s="18" t="s">
        <v>666</v>
      </c>
      <c r="C4" s="18">
        <v>81</v>
      </c>
      <c r="D4" s="18">
        <v>25</v>
      </c>
      <c r="E4" s="18">
        <v>25</v>
      </c>
      <c r="F4" s="114">
        <f>G4*H4*I4</f>
        <v>0.48000000000000009</v>
      </c>
      <c r="G4" s="18">
        <v>0.4</v>
      </c>
      <c r="H4" s="18">
        <v>3</v>
      </c>
      <c r="I4" s="18">
        <v>0.4</v>
      </c>
      <c r="J4" s="19"/>
      <c r="K4" s="18" t="s">
        <v>667</v>
      </c>
      <c r="L4" s="19"/>
      <c r="M4" s="19"/>
      <c r="N4" s="19"/>
      <c r="R4">
        <f>O4+P4+Q4</f>
        <v>0</v>
      </c>
    </row>
    <row r="5" spans="1:18" ht="16.350000000000001" customHeight="1">
      <c r="A5" s="18">
        <v>2</v>
      </c>
      <c r="B5" s="18" t="s">
        <v>668</v>
      </c>
      <c r="C5" s="18">
        <v>11</v>
      </c>
      <c r="D5" s="18">
        <v>22</v>
      </c>
      <c r="E5" s="18">
        <v>22</v>
      </c>
      <c r="F5" s="114">
        <f t="shared" ref="F5:F69" si="0">G5*H5*I5</f>
        <v>0.4</v>
      </c>
      <c r="G5" s="18">
        <v>0.4</v>
      </c>
      <c r="H5" s="18">
        <v>2.5</v>
      </c>
      <c r="I5" s="18">
        <v>0.4</v>
      </c>
      <c r="J5" s="19"/>
      <c r="K5" s="20" t="s">
        <v>669</v>
      </c>
      <c r="L5" s="19"/>
      <c r="M5" s="19"/>
      <c r="N5" s="19"/>
    </row>
    <row r="6" spans="1:18" ht="16.350000000000001" customHeight="1">
      <c r="A6" s="18">
        <v>3</v>
      </c>
      <c r="B6" s="18" t="s">
        <v>670</v>
      </c>
      <c r="C6" s="18">
        <v>29</v>
      </c>
      <c r="D6" s="18">
        <v>18</v>
      </c>
      <c r="E6" s="18">
        <v>18</v>
      </c>
      <c r="F6" s="114">
        <f t="shared" si="0"/>
        <v>0.32000000000000006</v>
      </c>
      <c r="G6" s="18">
        <v>0.4</v>
      </c>
      <c r="H6" s="18">
        <v>2</v>
      </c>
      <c r="I6" s="18">
        <v>0.4</v>
      </c>
      <c r="J6" s="19"/>
      <c r="K6" s="20" t="s">
        <v>671</v>
      </c>
      <c r="L6" s="19"/>
      <c r="M6" s="19"/>
      <c r="N6" s="19"/>
    </row>
    <row r="7" spans="1:18" ht="16.350000000000001" customHeight="1">
      <c r="A7" s="18">
        <v>4</v>
      </c>
      <c r="B7" s="18" t="s">
        <v>672</v>
      </c>
      <c r="C7" s="18">
        <v>10</v>
      </c>
      <c r="D7" s="18">
        <v>14</v>
      </c>
      <c r="E7" s="18">
        <v>14</v>
      </c>
      <c r="F7" s="114">
        <f t="shared" si="0"/>
        <v>0.24000000000000005</v>
      </c>
      <c r="G7" s="18">
        <v>0.4</v>
      </c>
      <c r="H7" s="18">
        <v>1.5</v>
      </c>
      <c r="I7" s="18">
        <v>0.4</v>
      </c>
      <c r="J7" s="19"/>
      <c r="K7" s="20" t="s">
        <v>673</v>
      </c>
      <c r="L7" s="19"/>
      <c r="M7" s="19"/>
      <c r="N7" s="19"/>
    </row>
    <row r="8" spans="1:18" ht="16.350000000000001" customHeight="1">
      <c r="A8" s="18">
        <v>5</v>
      </c>
      <c r="B8" s="18" t="s">
        <v>674</v>
      </c>
      <c r="C8" s="18">
        <v>17</v>
      </c>
      <c r="D8" s="18">
        <v>11</v>
      </c>
      <c r="E8" s="18">
        <v>11</v>
      </c>
      <c r="F8" s="114">
        <f t="shared" si="0"/>
        <v>0.16000000000000003</v>
      </c>
      <c r="G8" s="18">
        <v>0.4</v>
      </c>
      <c r="H8" s="18">
        <v>1</v>
      </c>
      <c r="I8" s="18">
        <v>0.4</v>
      </c>
      <c r="J8" s="19"/>
      <c r="K8" s="20" t="s">
        <v>675</v>
      </c>
      <c r="L8" s="19"/>
      <c r="M8" s="19"/>
      <c r="N8" s="19"/>
    </row>
    <row r="9" spans="1:18" ht="16.350000000000001" customHeight="1">
      <c r="A9" s="142" t="s">
        <v>676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</row>
    <row r="10" spans="1:18" ht="16.350000000000001" customHeight="1">
      <c r="A10" s="18">
        <v>1</v>
      </c>
      <c r="B10" s="18" t="s">
        <v>677</v>
      </c>
      <c r="C10" s="18">
        <v>4</v>
      </c>
      <c r="D10" s="18">
        <v>36</v>
      </c>
      <c r="E10" s="18">
        <v>36</v>
      </c>
      <c r="F10" s="114">
        <f t="shared" si="0"/>
        <v>0.64000000000000012</v>
      </c>
      <c r="G10" s="18">
        <v>0.4</v>
      </c>
      <c r="H10" s="18">
        <v>4</v>
      </c>
      <c r="I10" s="18">
        <v>0.4</v>
      </c>
      <c r="J10" s="19"/>
      <c r="K10" s="18" t="s">
        <v>678</v>
      </c>
      <c r="L10" s="19"/>
      <c r="M10" s="19"/>
      <c r="N10" s="19"/>
    </row>
    <row r="11" spans="1:18" ht="16.350000000000001" customHeight="1">
      <c r="A11" s="18">
        <v>2</v>
      </c>
      <c r="B11" s="18" t="s">
        <v>679</v>
      </c>
      <c r="C11" s="18">
        <v>80</v>
      </c>
      <c r="D11" s="18">
        <v>25</v>
      </c>
      <c r="E11" s="18">
        <v>25</v>
      </c>
      <c r="F11" s="114">
        <f t="shared" si="0"/>
        <v>0.48000000000000009</v>
      </c>
      <c r="G11" s="18">
        <v>0.4</v>
      </c>
      <c r="H11" s="18">
        <v>3</v>
      </c>
      <c r="I11" s="18">
        <v>0.4</v>
      </c>
      <c r="J11" s="19"/>
      <c r="K11" s="18" t="s">
        <v>680</v>
      </c>
      <c r="L11" s="19"/>
      <c r="M11" s="19"/>
      <c r="N11" s="19"/>
    </row>
    <row r="12" spans="1:18" ht="16.350000000000001" customHeight="1">
      <c r="A12" s="18">
        <v>4</v>
      </c>
      <c r="B12" s="18" t="s">
        <v>681</v>
      </c>
      <c r="C12" s="18">
        <v>38</v>
      </c>
      <c r="D12" s="18">
        <v>18</v>
      </c>
      <c r="E12" s="18">
        <v>18</v>
      </c>
      <c r="F12" s="114">
        <f t="shared" si="0"/>
        <v>0.32000000000000006</v>
      </c>
      <c r="G12" s="18">
        <v>0.4</v>
      </c>
      <c r="H12" s="18">
        <v>2</v>
      </c>
      <c r="I12" s="18">
        <v>0.4</v>
      </c>
      <c r="J12" s="19"/>
      <c r="K12" s="18" t="s">
        <v>682</v>
      </c>
      <c r="L12" s="19"/>
      <c r="M12" s="19"/>
      <c r="N12" s="19"/>
    </row>
    <row r="13" spans="1:18" ht="16.350000000000001" customHeight="1">
      <c r="A13" s="18">
        <v>5</v>
      </c>
      <c r="B13" s="21" t="s">
        <v>683</v>
      </c>
      <c r="C13" s="18">
        <v>13</v>
      </c>
      <c r="D13" s="21">
        <v>11</v>
      </c>
      <c r="E13" s="21">
        <v>11</v>
      </c>
      <c r="F13" s="114">
        <f t="shared" si="0"/>
        <v>0.16000000000000003</v>
      </c>
      <c r="G13" s="18">
        <v>0.4</v>
      </c>
      <c r="H13" s="21">
        <v>1</v>
      </c>
      <c r="I13" s="18">
        <v>0.4</v>
      </c>
      <c r="J13" s="19"/>
      <c r="K13" s="21" t="s">
        <v>684</v>
      </c>
      <c r="L13" s="19"/>
      <c r="M13" s="19"/>
      <c r="N13" s="19"/>
    </row>
    <row r="14" spans="1:18" ht="16.350000000000001" customHeight="1">
      <c r="A14" s="142" t="s">
        <v>685</v>
      </c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</row>
    <row r="15" spans="1:18" ht="16.350000000000001" customHeight="1">
      <c r="A15" s="18">
        <v>1</v>
      </c>
      <c r="B15" s="18" t="s">
        <v>686</v>
      </c>
      <c r="C15" s="18">
        <v>33</v>
      </c>
      <c r="D15" s="18">
        <v>23</v>
      </c>
      <c r="E15" s="18">
        <v>23</v>
      </c>
      <c r="F15" s="114">
        <f t="shared" si="0"/>
        <v>0.26999999999999996</v>
      </c>
      <c r="G15" s="18">
        <v>0.3</v>
      </c>
      <c r="H15" s="18">
        <v>3</v>
      </c>
      <c r="I15" s="18">
        <v>0.3</v>
      </c>
      <c r="J15" s="19"/>
      <c r="K15" s="18" t="s">
        <v>687</v>
      </c>
      <c r="L15" s="19"/>
      <c r="M15" s="19"/>
      <c r="N15" s="19"/>
    </row>
    <row r="16" spans="1:18" ht="16.350000000000001" customHeight="1">
      <c r="A16" s="18">
        <v>2</v>
      </c>
      <c r="B16" s="18" t="s">
        <v>688</v>
      </c>
      <c r="C16" s="18">
        <v>20</v>
      </c>
      <c r="D16" s="18">
        <v>19</v>
      </c>
      <c r="E16" s="18">
        <v>19</v>
      </c>
      <c r="F16" s="114">
        <f t="shared" si="0"/>
        <v>0.22499999999999998</v>
      </c>
      <c r="G16" s="18">
        <v>0.3</v>
      </c>
      <c r="H16" s="18">
        <v>2.5</v>
      </c>
      <c r="I16" s="18">
        <v>0.3</v>
      </c>
      <c r="J16" s="19"/>
      <c r="K16" s="18" t="s">
        <v>689</v>
      </c>
      <c r="L16" s="19"/>
      <c r="M16" s="19"/>
      <c r="N16" s="19"/>
    </row>
    <row r="17" spans="1:14" ht="16.350000000000001" customHeight="1">
      <c r="A17" s="18">
        <v>3</v>
      </c>
      <c r="B17" s="18" t="s">
        <v>690</v>
      </c>
      <c r="C17" s="18">
        <v>28</v>
      </c>
      <c r="D17" s="18">
        <v>18</v>
      </c>
      <c r="E17" s="18">
        <v>18</v>
      </c>
      <c r="F17" s="114">
        <f t="shared" si="0"/>
        <v>0.18</v>
      </c>
      <c r="G17" s="18">
        <v>0.3</v>
      </c>
      <c r="H17" s="18">
        <v>2</v>
      </c>
      <c r="I17" s="18">
        <v>0.3</v>
      </c>
      <c r="J17" s="19"/>
      <c r="K17" s="18" t="s">
        <v>691</v>
      </c>
      <c r="L17" s="19"/>
      <c r="M17" s="19"/>
      <c r="N17" s="19"/>
    </row>
    <row r="18" spans="1:14" ht="16.350000000000001" customHeight="1">
      <c r="A18" s="142" t="s">
        <v>692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</row>
    <row r="19" spans="1:14" ht="16.350000000000001" customHeight="1">
      <c r="A19" s="18">
        <v>1</v>
      </c>
      <c r="B19" s="18" t="s">
        <v>693</v>
      </c>
      <c r="C19" s="21">
        <v>29</v>
      </c>
      <c r="D19" s="18">
        <v>23</v>
      </c>
      <c r="E19" s="18">
        <v>23</v>
      </c>
      <c r="F19" s="114">
        <f t="shared" si="0"/>
        <v>0.26999999999999996</v>
      </c>
      <c r="G19" s="18">
        <v>0.3</v>
      </c>
      <c r="H19" s="18">
        <v>3</v>
      </c>
      <c r="I19" s="18">
        <v>0.3</v>
      </c>
      <c r="J19" s="19"/>
      <c r="K19" s="18" t="s">
        <v>694</v>
      </c>
      <c r="L19" s="19"/>
      <c r="M19" s="19"/>
      <c r="N19" s="19"/>
    </row>
    <row r="20" spans="1:14" ht="16.350000000000001" customHeight="1">
      <c r="A20" s="18">
        <v>2</v>
      </c>
      <c r="B20" s="18" t="s">
        <v>695</v>
      </c>
      <c r="C20" s="21">
        <v>10</v>
      </c>
      <c r="D20" s="18">
        <v>19</v>
      </c>
      <c r="E20" s="18">
        <v>19</v>
      </c>
      <c r="F20" s="114">
        <f t="shared" si="0"/>
        <v>0.22499999999999998</v>
      </c>
      <c r="G20" s="18">
        <v>0.3</v>
      </c>
      <c r="H20" s="18">
        <v>2.5</v>
      </c>
      <c r="I20" s="18">
        <v>0.3</v>
      </c>
      <c r="J20" s="19"/>
      <c r="K20" s="18" t="s">
        <v>696</v>
      </c>
      <c r="L20" s="19"/>
      <c r="M20" s="19"/>
      <c r="N20" s="19"/>
    </row>
    <row r="21" spans="1:14" ht="16.350000000000001" customHeight="1">
      <c r="A21" s="18">
        <v>3</v>
      </c>
      <c r="B21" s="18" t="s">
        <v>697</v>
      </c>
      <c r="C21" s="21">
        <v>9</v>
      </c>
      <c r="D21" s="18">
        <v>18</v>
      </c>
      <c r="E21" s="18">
        <v>18</v>
      </c>
      <c r="F21" s="114">
        <f t="shared" si="0"/>
        <v>0.18</v>
      </c>
      <c r="G21" s="18">
        <v>0.3</v>
      </c>
      <c r="H21" s="18">
        <v>2</v>
      </c>
      <c r="I21" s="18">
        <v>0.3</v>
      </c>
      <c r="J21" s="19"/>
      <c r="K21" s="18" t="s">
        <v>698</v>
      </c>
      <c r="L21" s="19"/>
      <c r="M21" s="19"/>
      <c r="N21" s="19"/>
    </row>
    <row r="22" spans="1:14" ht="16.350000000000001" customHeight="1">
      <c r="A22" s="18">
        <v>4</v>
      </c>
      <c r="B22" s="18" t="s">
        <v>699</v>
      </c>
      <c r="C22" s="21">
        <v>12</v>
      </c>
      <c r="D22" s="18">
        <v>10</v>
      </c>
      <c r="E22" s="18">
        <v>10</v>
      </c>
      <c r="F22" s="114">
        <f t="shared" si="0"/>
        <v>0.09</v>
      </c>
      <c r="G22" s="18">
        <v>0.3</v>
      </c>
      <c r="H22" s="18">
        <v>1</v>
      </c>
      <c r="I22" s="18">
        <v>0.3</v>
      </c>
      <c r="J22" s="19"/>
      <c r="K22" s="18" t="s">
        <v>700</v>
      </c>
      <c r="L22" s="19"/>
      <c r="M22" s="19"/>
      <c r="N22" s="19"/>
    </row>
    <row r="23" spans="1:14" ht="16.350000000000001" customHeight="1">
      <c r="A23" s="142" t="s">
        <v>701</v>
      </c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</row>
    <row r="24" spans="1:14" ht="16.350000000000001" customHeight="1">
      <c r="A24" s="18">
        <v>1</v>
      </c>
      <c r="B24" s="18" t="s">
        <v>702</v>
      </c>
      <c r="C24" s="18">
        <v>9</v>
      </c>
      <c r="D24" s="18">
        <v>50</v>
      </c>
      <c r="E24" s="18">
        <v>50</v>
      </c>
      <c r="F24" s="114">
        <f t="shared" si="0"/>
        <v>1.8239999999999998</v>
      </c>
      <c r="G24" s="18">
        <v>0.76</v>
      </c>
      <c r="H24" s="18">
        <v>4</v>
      </c>
      <c r="I24" s="18">
        <v>0.6</v>
      </c>
      <c r="J24" s="19"/>
      <c r="K24" s="18" t="s">
        <v>703</v>
      </c>
      <c r="L24" s="19"/>
      <c r="M24" s="19"/>
      <c r="N24" s="19"/>
    </row>
    <row r="25" spans="1:14" ht="16.350000000000001" customHeight="1">
      <c r="A25" s="18">
        <v>2</v>
      </c>
      <c r="B25" s="18" t="s">
        <v>704</v>
      </c>
      <c r="C25" s="18">
        <v>9</v>
      </c>
      <c r="D25" s="18">
        <v>40</v>
      </c>
      <c r="E25" s="18">
        <v>40</v>
      </c>
      <c r="F25" s="114">
        <f t="shared" si="0"/>
        <v>1.3680000000000001</v>
      </c>
      <c r="G25" s="18">
        <v>0.76</v>
      </c>
      <c r="H25" s="18">
        <v>3</v>
      </c>
      <c r="I25" s="18">
        <v>0.6</v>
      </c>
      <c r="J25" s="19"/>
      <c r="K25" s="18" t="s">
        <v>705</v>
      </c>
      <c r="L25" s="19"/>
      <c r="M25" s="19"/>
      <c r="N25" s="19"/>
    </row>
    <row r="26" spans="1:14" ht="16.350000000000001" customHeight="1">
      <c r="A26" s="18">
        <v>3</v>
      </c>
      <c r="B26" s="18" t="s">
        <v>706</v>
      </c>
      <c r="C26" s="18">
        <v>3</v>
      </c>
      <c r="D26" s="18">
        <v>29</v>
      </c>
      <c r="E26" s="18">
        <v>29</v>
      </c>
      <c r="F26" s="114">
        <f t="shared" si="0"/>
        <v>0.91199999999999992</v>
      </c>
      <c r="G26" s="18">
        <v>0.76</v>
      </c>
      <c r="H26" s="18">
        <v>2</v>
      </c>
      <c r="I26" s="18">
        <v>0.6</v>
      </c>
      <c r="J26" s="19"/>
      <c r="K26" s="18" t="s">
        <v>707</v>
      </c>
      <c r="L26" s="19"/>
      <c r="M26" s="19"/>
      <c r="N26" s="19"/>
    </row>
    <row r="27" spans="1:14" ht="16.350000000000001" customHeight="1">
      <c r="A27" s="18">
        <v>4</v>
      </c>
      <c r="B27" s="18" t="s">
        <v>708</v>
      </c>
      <c r="C27" s="18">
        <v>3</v>
      </c>
      <c r="D27" s="18">
        <v>18</v>
      </c>
      <c r="E27" s="18">
        <v>18</v>
      </c>
      <c r="F27" s="114">
        <f t="shared" si="0"/>
        <v>0.45599999999999996</v>
      </c>
      <c r="G27" s="18">
        <v>0.76</v>
      </c>
      <c r="H27" s="18">
        <v>1</v>
      </c>
      <c r="I27" s="18">
        <v>0.6</v>
      </c>
      <c r="J27" s="19"/>
      <c r="K27" s="18" t="s">
        <v>709</v>
      </c>
      <c r="L27" s="19"/>
      <c r="M27" s="19"/>
      <c r="N27" s="19"/>
    </row>
    <row r="28" spans="1:14" ht="16.350000000000001" customHeight="1">
      <c r="A28" s="142" t="s">
        <v>710</v>
      </c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</row>
    <row r="29" spans="1:14" ht="16.350000000000001" customHeight="1">
      <c r="A29" s="18">
        <v>1</v>
      </c>
      <c r="B29" s="18" t="s">
        <v>711</v>
      </c>
      <c r="C29" s="18">
        <v>12</v>
      </c>
      <c r="D29" s="18">
        <v>48</v>
      </c>
      <c r="E29" s="18">
        <v>48</v>
      </c>
      <c r="F29" s="114">
        <f t="shared" si="0"/>
        <v>1.0816000000000001</v>
      </c>
      <c r="G29" s="18">
        <v>0.52</v>
      </c>
      <c r="H29" s="18">
        <v>4</v>
      </c>
      <c r="I29" s="18">
        <v>0.52</v>
      </c>
      <c r="J29" s="19"/>
      <c r="K29" s="18" t="s">
        <v>712</v>
      </c>
      <c r="L29" s="19"/>
      <c r="M29" s="19"/>
      <c r="N29" s="19"/>
    </row>
    <row r="30" spans="1:14" ht="16.350000000000001" customHeight="1">
      <c r="A30" s="18">
        <v>2</v>
      </c>
      <c r="B30" s="18" t="s">
        <v>713</v>
      </c>
      <c r="C30" s="18">
        <v>38</v>
      </c>
      <c r="D30" s="18">
        <v>37</v>
      </c>
      <c r="E30" s="18">
        <v>37</v>
      </c>
      <c r="F30" s="114">
        <f t="shared" si="0"/>
        <v>0.81120000000000003</v>
      </c>
      <c r="G30" s="18">
        <v>0.52</v>
      </c>
      <c r="H30" s="18">
        <v>3</v>
      </c>
      <c r="I30" s="18">
        <v>0.52</v>
      </c>
      <c r="J30" s="19"/>
      <c r="K30" s="18" t="s">
        <v>714</v>
      </c>
      <c r="L30" s="19"/>
      <c r="M30" s="19"/>
      <c r="N30" s="19"/>
    </row>
    <row r="31" spans="1:14" ht="16.350000000000001" customHeight="1">
      <c r="A31" s="18">
        <v>3</v>
      </c>
      <c r="B31" s="18" t="s">
        <v>715</v>
      </c>
      <c r="C31" s="18">
        <v>6</v>
      </c>
      <c r="D31" s="18">
        <v>31</v>
      </c>
      <c r="E31" s="18">
        <v>31</v>
      </c>
      <c r="F31" s="114">
        <f t="shared" si="0"/>
        <v>0.67600000000000005</v>
      </c>
      <c r="G31" s="18">
        <v>0.52</v>
      </c>
      <c r="H31" s="18">
        <v>2.5</v>
      </c>
      <c r="I31" s="18">
        <v>0.52</v>
      </c>
      <c r="J31" s="19"/>
      <c r="K31" s="18" t="s">
        <v>716</v>
      </c>
      <c r="L31" s="19"/>
      <c r="M31" s="19"/>
      <c r="N31" s="19"/>
    </row>
    <row r="32" spans="1:14" ht="16.350000000000001" customHeight="1">
      <c r="A32" s="18">
        <v>4</v>
      </c>
      <c r="B32" s="18" t="s">
        <v>717</v>
      </c>
      <c r="C32" s="18">
        <v>6</v>
      </c>
      <c r="D32" s="18">
        <v>30</v>
      </c>
      <c r="E32" s="18">
        <v>30</v>
      </c>
      <c r="F32" s="114">
        <f t="shared" si="0"/>
        <v>0.64895999999999998</v>
      </c>
      <c r="G32" s="18">
        <v>0.52</v>
      </c>
      <c r="H32" s="18">
        <v>2.4</v>
      </c>
      <c r="I32" s="18">
        <v>0.52</v>
      </c>
      <c r="J32" s="19"/>
      <c r="K32" s="18" t="s">
        <v>718</v>
      </c>
      <c r="L32" s="19"/>
      <c r="M32" s="19"/>
      <c r="N32" s="19"/>
    </row>
    <row r="33" spans="1:14" ht="16.350000000000001" customHeight="1">
      <c r="A33" s="18">
        <v>5</v>
      </c>
      <c r="B33" s="18" t="s">
        <v>719</v>
      </c>
      <c r="C33" s="18">
        <v>6</v>
      </c>
      <c r="D33" s="18">
        <v>27</v>
      </c>
      <c r="E33" s="18">
        <v>27</v>
      </c>
      <c r="F33" s="114">
        <f t="shared" si="0"/>
        <v>0.54080000000000006</v>
      </c>
      <c r="G33" s="18">
        <v>0.52</v>
      </c>
      <c r="H33" s="18">
        <v>2</v>
      </c>
      <c r="I33" s="18">
        <v>0.52</v>
      </c>
      <c r="J33" s="19"/>
      <c r="K33" s="18" t="s">
        <v>720</v>
      </c>
      <c r="L33" s="19"/>
      <c r="M33" s="19"/>
      <c r="N33" s="19"/>
    </row>
    <row r="34" spans="1:14" ht="16.350000000000001" customHeight="1">
      <c r="A34" s="18">
        <v>6</v>
      </c>
      <c r="B34" s="18" t="s">
        <v>721</v>
      </c>
      <c r="C34" s="18">
        <v>4</v>
      </c>
      <c r="D34" s="18">
        <v>22</v>
      </c>
      <c r="E34" s="18">
        <v>22</v>
      </c>
      <c r="F34" s="114">
        <f t="shared" si="0"/>
        <v>0.47320000000000001</v>
      </c>
      <c r="G34" s="18">
        <v>0.52</v>
      </c>
      <c r="H34" s="18">
        <v>1.75</v>
      </c>
      <c r="I34" s="18">
        <v>0.52</v>
      </c>
      <c r="J34" s="19"/>
      <c r="K34" s="18" t="s">
        <v>722</v>
      </c>
      <c r="L34" s="19"/>
      <c r="M34" s="19"/>
      <c r="N34" s="19"/>
    </row>
    <row r="35" spans="1:14" ht="16.350000000000001" customHeight="1">
      <c r="A35" s="18">
        <v>7</v>
      </c>
      <c r="B35" s="18" t="s">
        <v>723</v>
      </c>
      <c r="C35" s="18">
        <v>3</v>
      </c>
      <c r="D35" s="18">
        <v>22</v>
      </c>
      <c r="E35" s="18">
        <v>22</v>
      </c>
      <c r="F35" s="114">
        <f t="shared" si="0"/>
        <v>0.43264000000000008</v>
      </c>
      <c r="G35" s="18">
        <v>0.52</v>
      </c>
      <c r="H35" s="18">
        <v>1.6</v>
      </c>
      <c r="I35" s="18">
        <v>0.52</v>
      </c>
      <c r="J35" s="19"/>
      <c r="K35" s="18" t="s">
        <v>724</v>
      </c>
      <c r="L35" s="19"/>
      <c r="M35" s="19"/>
      <c r="N35" s="19"/>
    </row>
    <row r="36" spans="1:14" ht="16.350000000000001" customHeight="1">
      <c r="A36" s="18">
        <v>8</v>
      </c>
      <c r="B36" s="18" t="s">
        <v>725</v>
      </c>
      <c r="C36" s="18">
        <v>4</v>
      </c>
      <c r="D36" s="18">
        <v>19</v>
      </c>
      <c r="E36" s="18">
        <v>19</v>
      </c>
      <c r="F36" s="114">
        <f t="shared" si="0"/>
        <v>0.32447999999999999</v>
      </c>
      <c r="G36" s="18">
        <v>0.52</v>
      </c>
      <c r="H36" s="18">
        <v>1.2</v>
      </c>
      <c r="I36" s="18">
        <v>0.52</v>
      </c>
      <c r="J36" s="19"/>
      <c r="K36" s="18" t="s">
        <v>726</v>
      </c>
      <c r="L36" s="19"/>
      <c r="M36" s="19"/>
      <c r="N36" s="19"/>
    </row>
    <row r="37" spans="1:14" ht="16.350000000000001" customHeight="1">
      <c r="A37" s="18">
        <v>9</v>
      </c>
      <c r="B37" s="18" t="s">
        <v>727</v>
      </c>
      <c r="C37" s="18">
        <v>4</v>
      </c>
      <c r="D37" s="18">
        <v>16</v>
      </c>
      <c r="E37" s="18">
        <v>16</v>
      </c>
      <c r="F37" s="114">
        <f t="shared" si="0"/>
        <v>0.27040000000000003</v>
      </c>
      <c r="G37" s="18">
        <v>0.52</v>
      </c>
      <c r="H37" s="18">
        <v>1</v>
      </c>
      <c r="I37" s="18">
        <v>0.52</v>
      </c>
      <c r="J37" s="19"/>
      <c r="K37" s="18" t="s">
        <v>728</v>
      </c>
      <c r="L37" s="19"/>
      <c r="M37" s="19"/>
      <c r="N37" s="19"/>
    </row>
    <row r="38" spans="1:14" ht="16.350000000000001" customHeight="1">
      <c r="A38" s="18">
        <v>10</v>
      </c>
      <c r="B38" s="20" t="s">
        <v>729</v>
      </c>
      <c r="C38" s="18">
        <v>3</v>
      </c>
      <c r="D38" s="18">
        <v>12</v>
      </c>
      <c r="E38" s="18">
        <v>12</v>
      </c>
      <c r="F38" s="114">
        <f t="shared" si="0"/>
        <v>0.16224</v>
      </c>
      <c r="G38" s="18">
        <v>0.52</v>
      </c>
      <c r="H38" s="18">
        <v>0.6</v>
      </c>
      <c r="I38" s="18">
        <v>0.52</v>
      </c>
      <c r="J38" s="19"/>
      <c r="K38" s="18" t="s">
        <v>730</v>
      </c>
      <c r="L38" s="19"/>
      <c r="M38" s="19"/>
      <c r="N38" s="19"/>
    </row>
    <row r="39" spans="1:14" ht="16.350000000000001" customHeight="1">
      <c r="A39" s="142" t="s">
        <v>731</v>
      </c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</row>
    <row r="40" spans="1:14" ht="16.350000000000001" customHeight="1">
      <c r="A40" s="18">
        <v>1</v>
      </c>
      <c r="B40" s="22" t="s">
        <v>732</v>
      </c>
      <c r="C40" s="18">
        <v>19</v>
      </c>
      <c r="D40" s="18">
        <v>42</v>
      </c>
      <c r="E40" s="18">
        <v>42</v>
      </c>
      <c r="F40" s="114">
        <f t="shared" si="0"/>
        <v>0.89999999999999991</v>
      </c>
      <c r="G40" s="18">
        <v>0.5</v>
      </c>
      <c r="H40" s="18">
        <v>3</v>
      </c>
      <c r="I40" s="18">
        <v>0.6</v>
      </c>
      <c r="J40" s="19"/>
      <c r="K40" s="114" t="s">
        <v>733</v>
      </c>
      <c r="L40" s="19"/>
      <c r="M40" s="19"/>
      <c r="N40" s="19"/>
    </row>
    <row r="41" spans="1:14" ht="16.350000000000001" customHeight="1">
      <c r="A41" s="18">
        <v>2</v>
      </c>
      <c r="B41" s="18" t="s">
        <v>734</v>
      </c>
      <c r="C41" s="18">
        <v>3</v>
      </c>
      <c r="D41" s="18">
        <v>32</v>
      </c>
      <c r="E41" s="18">
        <v>32</v>
      </c>
      <c r="F41" s="114">
        <f t="shared" si="0"/>
        <v>0.6</v>
      </c>
      <c r="G41" s="18">
        <v>0.5</v>
      </c>
      <c r="H41" s="18">
        <v>2</v>
      </c>
      <c r="I41" s="18">
        <v>0.6</v>
      </c>
      <c r="J41" s="19"/>
      <c r="K41" s="114" t="s">
        <v>735</v>
      </c>
      <c r="L41" s="19"/>
      <c r="M41" s="19"/>
      <c r="N41" s="19"/>
    </row>
    <row r="42" spans="1:14" ht="16.350000000000001" customHeight="1">
      <c r="A42" s="142" t="s">
        <v>736</v>
      </c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</row>
    <row r="43" spans="1:14" ht="16.350000000000001" customHeight="1">
      <c r="A43" s="18">
        <v>1</v>
      </c>
      <c r="B43" s="18" t="s">
        <v>737</v>
      </c>
      <c r="C43" s="18">
        <v>12</v>
      </c>
      <c r="D43" s="18">
        <v>30</v>
      </c>
      <c r="E43" s="18">
        <v>30</v>
      </c>
      <c r="F43" s="114">
        <f t="shared" si="0"/>
        <v>0.48000000000000009</v>
      </c>
      <c r="G43" s="18">
        <v>0.4</v>
      </c>
      <c r="H43" s="18">
        <v>3</v>
      </c>
      <c r="I43" s="18">
        <v>0.4</v>
      </c>
      <c r="J43" s="19"/>
      <c r="K43" s="18" t="s">
        <v>738</v>
      </c>
      <c r="L43" s="19"/>
      <c r="M43" s="19"/>
      <c r="N43" s="19"/>
    </row>
    <row r="44" spans="1:14" ht="16.350000000000001" customHeight="1">
      <c r="A44" s="18">
        <v>2</v>
      </c>
      <c r="B44" s="18" t="s">
        <v>739</v>
      </c>
      <c r="C44" s="21">
        <v>6</v>
      </c>
      <c r="D44" s="18">
        <v>27</v>
      </c>
      <c r="E44" s="18">
        <v>27</v>
      </c>
      <c r="F44" s="114">
        <f t="shared" si="0"/>
        <v>0.4</v>
      </c>
      <c r="G44" s="18">
        <v>0.4</v>
      </c>
      <c r="H44" s="18">
        <v>2.5</v>
      </c>
      <c r="I44" s="18">
        <v>0.4</v>
      </c>
      <c r="J44" s="19"/>
      <c r="K44" s="18" t="s">
        <v>740</v>
      </c>
      <c r="L44" s="19"/>
      <c r="M44" s="19"/>
      <c r="N44" s="19"/>
    </row>
    <row r="45" spans="1:14" ht="16.350000000000001" customHeight="1">
      <c r="A45" s="18">
        <v>3</v>
      </c>
      <c r="B45" s="18" t="s">
        <v>741</v>
      </c>
      <c r="C45" s="114">
        <v>6</v>
      </c>
      <c r="D45" s="18">
        <v>22</v>
      </c>
      <c r="E45" s="18">
        <v>22</v>
      </c>
      <c r="F45" s="114">
        <f t="shared" si="0"/>
        <v>0.32000000000000006</v>
      </c>
      <c r="G45" s="18">
        <v>0.4</v>
      </c>
      <c r="H45" s="18">
        <v>2</v>
      </c>
      <c r="I45" s="18">
        <v>0.4</v>
      </c>
      <c r="J45" s="19"/>
      <c r="K45" s="18" t="s">
        <v>742</v>
      </c>
      <c r="L45" s="19"/>
      <c r="M45" s="19"/>
      <c r="N45" s="19"/>
    </row>
    <row r="46" spans="1:14" ht="16.350000000000001" customHeight="1">
      <c r="A46" s="18">
        <v>4</v>
      </c>
      <c r="B46" s="18" t="s">
        <v>743</v>
      </c>
      <c r="C46" s="114">
        <v>6</v>
      </c>
      <c r="D46" s="18">
        <v>13</v>
      </c>
      <c r="E46" s="18">
        <v>13</v>
      </c>
      <c r="F46" s="114">
        <f t="shared" si="0"/>
        <v>0.16000000000000003</v>
      </c>
      <c r="G46" s="18">
        <v>0.4</v>
      </c>
      <c r="H46" s="18">
        <v>1</v>
      </c>
      <c r="I46" s="18">
        <v>0.4</v>
      </c>
      <c r="J46" s="19"/>
      <c r="K46" s="18" t="s">
        <v>744</v>
      </c>
      <c r="L46" s="19"/>
      <c r="M46" s="19"/>
      <c r="N46" s="19"/>
    </row>
    <row r="47" spans="1:14" ht="16.350000000000001" customHeight="1">
      <c r="A47" s="18">
        <v>5</v>
      </c>
      <c r="B47" s="18" t="s">
        <v>745</v>
      </c>
      <c r="C47" s="114">
        <v>6</v>
      </c>
      <c r="D47" s="18">
        <v>7</v>
      </c>
      <c r="E47" s="18">
        <v>7</v>
      </c>
      <c r="F47" s="114">
        <f t="shared" si="0"/>
        <v>8.0000000000000016E-2</v>
      </c>
      <c r="G47" s="18">
        <v>0.4</v>
      </c>
      <c r="H47" s="18">
        <v>0.5</v>
      </c>
      <c r="I47" s="18">
        <v>0.4</v>
      </c>
      <c r="J47" s="19"/>
      <c r="K47" s="18" t="s">
        <v>746</v>
      </c>
      <c r="L47" s="19"/>
      <c r="M47" s="19"/>
      <c r="N47" s="19"/>
    </row>
    <row r="48" spans="1:14" ht="16.350000000000001" customHeight="1">
      <c r="A48" s="144" t="s">
        <v>747</v>
      </c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</row>
    <row r="49" spans="1:14" ht="16.350000000000001" customHeight="1">
      <c r="A49" s="18">
        <v>1</v>
      </c>
      <c r="B49" s="21" t="s">
        <v>748</v>
      </c>
      <c r="C49" s="21">
        <v>10</v>
      </c>
      <c r="D49" s="21">
        <v>16</v>
      </c>
      <c r="E49" s="21">
        <v>16</v>
      </c>
      <c r="F49" s="114">
        <f t="shared" si="0"/>
        <v>0.26100000000000001</v>
      </c>
      <c r="G49" s="21">
        <v>0.3</v>
      </c>
      <c r="H49" s="21">
        <v>2.9</v>
      </c>
      <c r="I49" s="21">
        <v>0.3</v>
      </c>
      <c r="J49" s="19"/>
      <c r="K49" s="114" t="s">
        <v>749</v>
      </c>
      <c r="L49" s="19"/>
      <c r="M49" s="19"/>
      <c r="N49" s="19"/>
    </row>
    <row r="50" spans="1:14" ht="16.350000000000001" customHeight="1">
      <c r="A50" s="18">
        <v>2</v>
      </c>
      <c r="B50" s="21" t="s">
        <v>750</v>
      </c>
      <c r="C50" s="21">
        <v>3</v>
      </c>
      <c r="D50" s="21">
        <v>15</v>
      </c>
      <c r="E50" s="21">
        <v>15</v>
      </c>
      <c r="F50" s="114">
        <f t="shared" si="0"/>
        <v>0.22499999999999998</v>
      </c>
      <c r="G50" s="21">
        <v>0.3</v>
      </c>
      <c r="H50" s="21">
        <v>2.5</v>
      </c>
      <c r="I50" s="21">
        <v>0.3</v>
      </c>
      <c r="J50" s="19"/>
      <c r="K50" s="114" t="s">
        <v>751</v>
      </c>
      <c r="L50" s="19"/>
      <c r="M50" s="19"/>
      <c r="N50" s="19"/>
    </row>
    <row r="51" spans="1:14" ht="16.350000000000001" customHeight="1">
      <c r="A51" s="18">
        <v>3</v>
      </c>
      <c r="B51" s="21" t="s">
        <v>752</v>
      </c>
      <c r="C51" s="21">
        <v>1</v>
      </c>
      <c r="D51" s="21">
        <v>13</v>
      </c>
      <c r="E51" s="21">
        <v>13</v>
      </c>
      <c r="F51" s="114">
        <f t="shared" si="0"/>
        <v>0.20699999999999999</v>
      </c>
      <c r="G51" s="21">
        <v>0.3</v>
      </c>
      <c r="H51" s="21">
        <v>2.2999999999999998</v>
      </c>
      <c r="I51" s="21">
        <v>0.3</v>
      </c>
      <c r="J51" s="19"/>
      <c r="K51" s="114" t="s">
        <v>753</v>
      </c>
      <c r="L51" s="19"/>
      <c r="M51" s="19"/>
      <c r="N51" s="19"/>
    </row>
    <row r="52" spans="1:14" ht="16.350000000000001" customHeight="1">
      <c r="A52" s="18">
        <v>4</v>
      </c>
      <c r="B52" s="21" t="s">
        <v>754</v>
      </c>
      <c r="C52" s="21">
        <v>10</v>
      </c>
      <c r="D52" s="21">
        <v>11</v>
      </c>
      <c r="E52" s="21">
        <v>11</v>
      </c>
      <c r="F52" s="114">
        <f t="shared" si="0"/>
        <v>0.18</v>
      </c>
      <c r="G52" s="21">
        <v>0.3</v>
      </c>
      <c r="H52" s="21">
        <v>2</v>
      </c>
      <c r="I52" s="21">
        <v>0.3</v>
      </c>
      <c r="J52" s="19"/>
      <c r="K52" s="114" t="s">
        <v>755</v>
      </c>
      <c r="L52" s="19"/>
      <c r="M52" s="19"/>
      <c r="N52" s="19"/>
    </row>
    <row r="53" spans="1:14" ht="16.350000000000001" customHeight="1">
      <c r="A53" s="18">
        <v>5</v>
      </c>
      <c r="B53" s="21" t="s">
        <v>756</v>
      </c>
      <c r="C53" s="21">
        <v>4</v>
      </c>
      <c r="D53" s="21">
        <v>15</v>
      </c>
      <c r="E53" s="21">
        <v>15</v>
      </c>
      <c r="F53" s="114">
        <f t="shared" si="0"/>
        <v>0.26999999999999996</v>
      </c>
      <c r="G53" s="21">
        <v>0.3</v>
      </c>
      <c r="H53" s="21">
        <v>3</v>
      </c>
      <c r="I53" s="21">
        <v>0.3</v>
      </c>
      <c r="J53" s="19"/>
      <c r="K53" s="114" t="s">
        <v>757</v>
      </c>
      <c r="L53" s="19"/>
      <c r="M53" s="19"/>
      <c r="N53" s="19"/>
    </row>
    <row r="54" spans="1:14" ht="16.350000000000001" customHeight="1">
      <c r="A54" s="18">
        <v>6</v>
      </c>
      <c r="B54" s="21" t="s">
        <v>758</v>
      </c>
      <c r="C54" s="21">
        <v>11</v>
      </c>
      <c r="D54" s="21">
        <v>10</v>
      </c>
      <c r="E54" s="21">
        <v>10</v>
      </c>
      <c r="F54" s="114">
        <f t="shared" si="0"/>
        <v>0.18</v>
      </c>
      <c r="G54" s="21">
        <v>0.3</v>
      </c>
      <c r="H54" s="21">
        <v>2</v>
      </c>
      <c r="I54" s="21">
        <v>0.3</v>
      </c>
      <c r="J54" s="19"/>
      <c r="K54" s="114" t="s">
        <v>757</v>
      </c>
      <c r="L54" s="19"/>
      <c r="M54" s="19"/>
      <c r="N54" s="19"/>
    </row>
    <row r="55" spans="1:14" ht="16.350000000000001" customHeight="1">
      <c r="A55" s="18">
        <v>7</v>
      </c>
      <c r="B55" s="21" t="s">
        <v>759</v>
      </c>
      <c r="C55" s="21">
        <v>4</v>
      </c>
      <c r="D55" s="21">
        <v>9</v>
      </c>
      <c r="E55" s="21">
        <v>9</v>
      </c>
      <c r="F55" s="114">
        <f t="shared" si="0"/>
        <v>0.16650000000000001</v>
      </c>
      <c r="G55" s="21">
        <v>0.3</v>
      </c>
      <c r="H55" s="21">
        <v>1.85</v>
      </c>
      <c r="I55" s="21">
        <v>0.3</v>
      </c>
      <c r="J55" s="19"/>
      <c r="K55" s="114" t="s">
        <v>760</v>
      </c>
      <c r="L55" s="19"/>
      <c r="M55" s="19"/>
      <c r="N55" s="19"/>
    </row>
    <row r="56" spans="1:14" ht="16.350000000000001" customHeight="1">
      <c r="A56" s="144" t="s">
        <v>761</v>
      </c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9"/>
    </row>
    <row r="57" spans="1:14" ht="16.350000000000001" customHeight="1">
      <c r="A57" s="18">
        <v>1</v>
      </c>
      <c r="B57" s="21" t="s">
        <v>762</v>
      </c>
      <c r="C57" s="21">
        <v>36</v>
      </c>
      <c r="D57" s="21">
        <v>20</v>
      </c>
      <c r="E57" s="21">
        <v>20</v>
      </c>
      <c r="F57" s="114">
        <f t="shared" si="0"/>
        <v>0.48000000000000009</v>
      </c>
      <c r="G57" s="21">
        <v>0.4</v>
      </c>
      <c r="H57" s="21">
        <v>3</v>
      </c>
      <c r="I57" s="21">
        <v>0.4</v>
      </c>
      <c r="J57" s="19"/>
      <c r="K57" s="21" t="s">
        <v>763</v>
      </c>
      <c r="L57" s="19"/>
      <c r="M57" s="19"/>
      <c r="N57" s="19"/>
    </row>
    <row r="58" spans="1:14" ht="16.350000000000001" customHeight="1">
      <c r="A58" s="18">
        <v>2</v>
      </c>
      <c r="B58" s="21" t="s">
        <v>764</v>
      </c>
      <c r="C58" s="21">
        <v>24</v>
      </c>
      <c r="D58" s="21">
        <v>17</v>
      </c>
      <c r="E58" s="21">
        <v>17</v>
      </c>
      <c r="F58" s="114">
        <f t="shared" si="0"/>
        <v>0.48000000000000009</v>
      </c>
      <c r="G58" s="21">
        <v>0.4</v>
      </c>
      <c r="H58" s="21">
        <v>3</v>
      </c>
      <c r="I58" s="21">
        <v>0.4</v>
      </c>
      <c r="J58" s="19"/>
      <c r="K58" s="21" t="s">
        <v>765</v>
      </c>
      <c r="L58" s="19"/>
      <c r="M58" s="19"/>
      <c r="N58" s="19"/>
    </row>
    <row r="59" spans="1:14" ht="16.350000000000001" customHeight="1">
      <c r="A59" s="18">
        <v>3</v>
      </c>
      <c r="B59" s="21" t="s">
        <v>766</v>
      </c>
      <c r="C59" s="21">
        <v>58</v>
      </c>
      <c r="D59" s="21">
        <v>16.5</v>
      </c>
      <c r="E59" s="21">
        <v>16.5</v>
      </c>
      <c r="F59" s="114">
        <f t="shared" si="0"/>
        <v>0.32000000000000006</v>
      </c>
      <c r="G59" s="21">
        <v>0.4</v>
      </c>
      <c r="H59" s="21">
        <v>2</v>
      </c>
      <c r="I59" s="21">
        <v>0.4</v>
      </c>
      <c r="J59" s="19"/>
      <c r="K59" s="21" t="s">
        <v>767</v>
      </c>
      <c r="L59" s="19"/>
      <c r="M59" s="19"/>
      <c r="N59" s="19"/>
    </row>
    <row r="60" spans="1:14" ht="16.350000000000001" customHeight="1">
      <c r="A60" s="18">
        <v>4</v>
      </c>
      <c r="B60" s="21" t="s">
        <v>768</v>
      </c>
      <c r="C60" s="21">
        <v>12</v>
      </c>
      <c r="D60" s="21">
        <v>21</v>
      </c>
      <c r="E60" s="21">
        <v>21</v>
      </c>
      <c r="F60" s="114">
        <f t="shared" si="0"/>
        <v>0.48000000000000009</v>
      </c>
      <c r="G60" s="21">
        <v>0.4</v>
      </c>
      <c r="H60" s="21">
        <v>3</v>
      </c>
      <c r="I60" s="21">
        <v>0.4</v>
      </c>
      <c r="J60" s="19"/>
      <c r="K60" s="21" t="s">
        <v>769</v>
      </c>
      <c r="L60" s="19"/>
      <c r="M60" s="19"/>
      <c r="N60" s="19"/>
    </row>
    <row r="61" spans="1:14" ht="16.350000000000001" customHeight="1">
      <c r="A61" s="18">
        <v>5</v>
      </c>
      <c r="B61" s="21" t="s">
        <v>770</v>
      </c>
      <c r="C61" s="21">
        <v>10</v>
      </c>
      <c r="D61" s="21">
        <v>21</v>
      </c>
      <c r="E61" s="21">
        <v>21</v>
      </c>
      <c r="F61" s="114">
        <f t="shared" si="0"/>
        <v>0.57600000000000007</v>
      </c>
      <c r="G61" s="21">
        <v>0.4</v>
      </c>
      <c r="H61" s="21">
        <v>3.6</v>
      </c>
      <c r="I61" s="21">
        <v>0.4</v>
      </c>
      <c r="J61" s="19"/>
      <c r="K61" s="21" t="s">
        <v>771</v>
      </c>
      <c r="L61" s="19"/>
      <c r="M61" s="19"/>
      <c r="N61" s="19"/>
    </row>
    <row r="62" spans="1:14" ht="16.350000000000001" customHeight="1">
      <c r="A62" s="18">
        <v>6</v>
      </c>
      <c r="B62" s="21" t="s">
        <v>772</v>
      </c>
      <c r="C62" s="21">
        <v>16</v>
      </c>
      <c r="D62" s="21">
        <v>21</v>
      </c>
      <c r="E62" s="21">
        <v>21</v>
      </c>
      <c r="F62" s="114">
        <f t="shared" si="0"/>
        <v>0.48000000000000009</v>
      </c>
      <c r="G62" s="21">
        <v>0.4</v>
      </c>
      <c r="H62" s="21">
        <v>3</v>
      </c>
      <c r="I62" s="21">
        <v>0.4</v>
      </c>
      <c r="J62" s="19"/>
      <c r="K62" s="21" t="s">
        <v>773</v>
      </c>
      <c r="L62" s="19"/>
      <c r="M62" s="19"/>
      <c r="N62" s="19"/>
    </row>
    <row r="63" spans="1:14" ht="16.350000000000001" customHeight="1">
      <c r="A63" s="18">
        <v>7</v>
      </c>
      <c r="B63" s="21" t="s">
        <v>774</v>
      </c>
      <c r="C63" s="21">
        <v>8</v>
      </c>
      <c r="D63" s="21">
        <v>17.5</v>
      </c>
      <c r="E63" s="21">
        <v>17.5</v>
      </c>
      <c r="F63" s="114">
        <f t="shared" si="0"/>
        <v>0.32000000000000006</v>
      </c>
      <c r="G63" s="21">
        <v>0.4</v>
      </c>
      <c r="H63" s="21">
        <v>2</v>
      </c>
      <c r="I63" s="21">
        <v>0.4</v>
      </c>
      <c r="J63" s="19"/>
      <c r="K63" s="21" t="s">
        <v>775</v>
      </c>
      <c r="L63" s="19"/>
      <c r="M63" s="19"/>
      <c r="N63" s="19"/>
    </row>
    <row r="64" spans="1:14" ht="16.350000000000001" customHeight="1">
      <c r="A64" s="18">
        <v>8</v>
      </c>
      <c r="B64" s="23" t="s">
        <v>776</v>
      </c>
      <c r="C64" s="21">
        <v>16</v>
      </c>
      <c r="D64" s="114">
        <v>20</v>
      </c>
      <c r="E64" s="21">
        <v>20</v>
      </c>
      <c r="F64" s="114">
        <f t="shared" si="0"/>
        <v>0.18</v>
      </c>
      <c r="G64" s="21">
        <v>0.3</v>
      </c>
      <c r="H64" s="21">
        <v>2</v>
      </c>
      <c r="I64" s="21">
        <v>0.3</v>
      </c>
      <c r="J64" s="19"/>
      <c r="K64" s="114" t="s">
        <v>777</v>
      </c>
      <c r="L64" s="19"/>
      <c r="M64" s="19"/>
      <c r="N64" s="19"/>
    </row>
    <row r="65" spans="1:14" ht="16.350000000000001" customHeight="1">
      <c r="A65" s="18">
        <v>9</v>
      </c>
      <c r="B65" s="23" t="s">
        <v>778</v>
      </c>
      <c r="C65" s="21">
        <v>6</v>
      </c>
      <c r="D65" s="114">
        <v>32</v>
      </c>
      <c r="E65" s="21">
        <v>32</v>
      </c>
      <c r="F65" s="114">
        <f t="shared" si="0"/>
        <v>0.26999999999999996</v>
      </c>
      <c r="G65" s="21">
        <v>0.3</v>
      </c>
      <c r="H65" s="21">
        <v>3</v>
      </c>
      <c r="I65" s="21">
        <v>0.3</v>
      </c>
      <c r="J65" s="19"/>
      <c r="K65" s="114" t="s">
        <v>779</v>
      </c>
      <c r="L65" s="19"/>
      <c r="M65" s="19"/>
      <c r="N65" s="19"/>
    </row>
    <row r="66" spans="1:14" ht="16.350000000000001" customHeight="1">
      <c r="A66" s="18">
        <v>10</v>
      </c>
      <c r="B66" s="23" t="s">
        <v>780</v>
      </c>
      <c r="C66" s="21">
        <v>8</v>
      </c>
      <c r="D66" s="114">
        <v>17</v>
      </c>
      <c r="E66" s="21">
        <v>17</v>
      </c>
      <c r="F66" s="114">
        <f t="shared" si="0"/>
        <v>0.26999999999999996</v>
      </c>
      <c r="G66" s="21">
        <v>0.3</v>
      </c>
      <c r="H66" s="21">
        <v>3</v>
      </c>
      <c r="I66" s="21">
        <v>0.3</v>
      </c>
      <c r="J66" s="19"/>
      <c r="K66" s="114" t="s">
        <v>781</v>
      </c>
      <c r="L66" s="19"/>
      <c r="M66" s="19"/>
      <c r="N66" s="19"/>
    </row>
    <row r="67" spans="1:14" ht="16.350000000000001" customHeight="1">
      <c r="A67" s="144" t="s">
        <v>782</v>
      </c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9"/>
    </row>
    <row r="68" spans="1:14" ht="16.350000000000001" customHeight="1">
      <c r="A68" s="21">
        <v>1</v>
      </c>
      <c r="B68" s="23" t="s">
        <v>783</v>
      </c>
      <c r="C68" s="18">
        <v>36</v>
      </c>
      <c r="D68" s="23">
        <v>7</v>
      </c>
      <c r="E68" s="21">
        <v>7</v>
      </c>
      <c r="F68" s="114">
        <f t="shared" si="0"/>
        <v>0</v>
      </c>
      <c r="G68" s="21">
        <v>2</v>
      </c>
      <c r="H68" s="21">
        <v>0.3</v>
      </c>
      <c r="I68" s="21"/>
      <c r="J68" s="19"/>
      <c r="K68" s="23" t="s">
        <v>784</v>
      </c>
      <c r="L68" s="19"/>
      <c r="M68" s="19"/>
      <c r="N68" s="19"/>
    </row>
    <row r="69" spans="1:14" ht="16.350000000000001" customHeight="1">
      <c r="A69" s="21">
        <v>2</v>
      </c>
      <c r="B69" s="24" t="s">
        <v>785</v>
      </c>
      <c r="C69" s="18">
        <v>9</v>
      </c>
      <c r="D69" s="23">
        <v>7</v>
      </c>
      <c r="E69" s="21">
        <v>7</v>
      </c>
      <c r="F69" s="114">
        <f t="shared" si="0"/>
        <v>0</v>
      </c>
      <c r="G69" s="21">
        <v>2</v>
      </c>
      <c r="H69" s="21">
        <v>0.3</v>
      </c>
      <c r="I69" s="21"/>
      <c r="J69" s="19"/>
      <c r="K69" s="23" t="s">
        <v>784</v>
      </c>
      <c r="L69" s="19"/>
      <c r="M69" s="19"/>
      <c r="N69" s="19"/>
    </row>
    <row r="70" spans="1:14" ht="16.350000000000001" customHeight="1">
      <c r="A70" s="21">
        <v>3</v>
      </c>
      <c r="B70" s="24" t="s">
        <v>786</v>
      </c>
      <c r="C70" s="18">
        <v>8</v>
      </c>
      <c r="D70" s="23">
        <v>6.5</v>
      </c>
      <c r="E70" s="21">
        <v>6.5</v>
      </c>
      <c r="F70" s="114">
        <f t="shared" ref="F70:F133" si="1">G70*H70*I70</f>
        <v>0</v>
      </c>
      <c r="G70" s="21">
        <v>3</v>
      </c>
      <c r="H70" s="21">
        <v>0.3</v>
      </c>
      <c r="I70" s="21"/>
      <c r="J70" s="19"/>
      <c r="K70" s="23" t="s">
        <v>787</v>
      </c>
      <c r="L70" s="19"/>
      <c r="M70" s="19"/>
      <c r="N70" s="19"/>
    </row>
    <row r="71" spans="1:14" ht="16.350000000000001" customHeight="1">
      <c r="A71" s="21">
        <v>3</v>
      </c>
      <c r="B71" s="24" t="s">
        <v>788</v>
      </c>
      <c r="C71" s="18">
        <v>4</v>
      </c>
      <c r="D71" s="23">
        <v>4.5999999999999996</v>
      </c>
      <c r="E71" s="21">
        <v>4.5999999999999996</v>
      </c>
      <c r="F71" s="114">
        <f t="shared" si="1"/>
        <v>0</v>
      </c>
      <c r="G71" s="21">
        <v>2</v>
      </c>
      <c r="H71" s="21">
        <v>0.3</v>
      </c>
      <c r="I71" s="21"/>
      <c r="J71" s="19"/>
      <c r="K71" s="23" t="s">
        <v>789</v>
      </c>
      <c r="L71" s="19"/>
      <c r="M71" s="19"/>
      <c r="N71" s="19"/>
    </row>
    <row r="72" spans="1:14" ht="16.350000000000001" customHeight="1">
      <c r="A72" s="21">
        <v>4</v>
      </c>
      <c r="B72" s="24" t="s">
        <v>790</v>
      </c>
      <c r="C72" s="18">
        <v>3</v>
      </c>
      <c r="D72" s="23">
        <v>2.6</v>
      </c>
      <c r="E72" s="21">
        <v>2.6</v>
      </c>
      <c r="F72" s="114">
        <f t="shared" si="1"/>
        <v>0</v>
      </c>
      <c r="G72" s="21">
        <v>1</v>
      </c>
      <c r="H72" s="21">
        <v>0.3</v>
      </c>
      <c r="I72" s="21"/>
      <c r="J72" s="19"/>
      <c r="K72" s="23" t="s">
        <v>791</v>
      </c>
      <c r="L72" s="19"/>
      <c r="M72" s="19"/>
      <c r="N72" s="19"/>
    </row>
    <row r="73" spans="1:14" ht="16.350000000000001" customHeight="1">
      <c r="A73" s="21">
        <v>5</v>
      </c>
      <c r="B73" s="24" t="s">
        <v>792</v>
      </c>
      <c r="C73" s="18">
        <v>3</v>
      </c>
      <c r="D73" s="23">
        <v>1.6</v>
      </c>
      <c r="E73" s="21">
        <v>1.6</v>
      </c>
      <c r="F73" s="114">
        <f t="shared" si="1"/>
        <v>0</v>
      </c>
      <c r="G73" s="21">
        <v>0.5</v>
      </c>
      <c r="H73" s="21">
        <v>0.3</v>
      </c>
      <c r="I73" s="21"/>
      <c r="J73" s="19"/>
      <c r="K73" s="23" t="s">
        <v>793</v>
      </c>
      <c r="L73" s="19"/>
      <c r="M73" s="19"/>
      <c r="N73" s="19"/>
    </row>
    <row r="74" spans="1:14" ht="16.350000000000001" customHeight="1">
      <c r="A74" s="21">
        <v>6</v>
      </c>
      <c r="B74" s="23" t="s">
        <v>794</v>
      </c>
      <c r="C74" s="18">
        <v>4</v>
      </c>
      <c r="D74" s="21">
        <v>2</v>
      </c>
      <c r="E74" s="21">
        <v>2</v>
      </c>
      <c r="F74" s="114">
        <f t="shared" si="1"/>
        <v>0</v>
      </c>
      <c r="G74" s="21">
        <v>0.3</v>
      </c>
      <c r="H74" s="21">
        <v>0.3</v>
      </c>
      <c r="I74" s="21"/>
      <c r="J74" s="19"/>
      <c r="K74" s="23" t="s">
        <v>795</v>
      </c>
      <c r="L74" s="19"/>
      <c r="M74" s="19"/>
      <c r="N74" s="19"/>
    </row>
    <row r="75" spans="1:14" ht="16.350000000000001" customHeight="1">
      <c r="A75" s="21">
        <v>7</v>
      </c>
      <c r="B75" s="23" t="s">
        <v>796</v>
      </c>
      <c r="C75" s="18">
        <v>4</v>
      </c>
      <c r="D75" s="21">
        <v>3.4</v>
      </c>
      <c r="E75" s="21">
        <v>3.4</v>
      </c>
      <c r="F75" s="114">
        <f t="shared" si="1"/>
        <v>0</v>
      </c>
      <c r="G75" s="21">
        <v>1</v>
      </c>
      <c r="H75" s="21">
        <v>1.2</v>
      </c>
      <c r="I75" s="21"/>
      <c r="J75" s="19"/>
      <c r="K75" s="23" t="s">
        <v>797</v>
      </c>
      <c r="L75" s="19"/>
      <c r="M75" s="19"/>
      <c r="N75" s="19"/>
    </row>
    <row r="76" spans="1:14" ht="16.350000000000001" customHeight="1">
      <c r="A76" s="21">
        <v>8</v>
      </c>
      <c r="B76" s="23" t="s">
        <v>798</v>
      </c>
      <c r="C76" s="18">
        <v>4</v>
      </c>
      <c r="D76" s="21">
        <v>3.8</v>
      </c>
      <c r="E76" s="21">
        <v>3.8</v>
      </c>
      <c r="F76" s="114">
        <f t="shared" si="1"/>
        <v>0</v>
      </c>
      <c r="G76" s="21">
        <v>1</v>
      </c>
      <c r="H76" s="21">
        <v>1.2</v>
      </c>
      <c r="I76" s="21"/>
      <c r="J76" s="19"/>
      <c r="K76" s="23" t="s">
        <v>799</v>
      </c>
      <c r="L76" s="19"/>
      <c r="M76" s="19"/>
      <c r="N76" s="19"/>
    </row>
    <row r="77" spans="1:14" ht="16.350000000000001" customHeight="1">
      <c r="A77" s="21">
        <v>9</v>
      </c>
      <c r="B77" s="23" t="s">
        <v>800</v>
      </c>
      <c r="C77" s="18">
        <v>4</v>
      </c>
      <c r="D77" s="21">
        <v>3.3</v>
      </c>
      <c r="E77" s="21">
        <v>3.3</v>
      </c>
      <c r="F77" s="114">
        <f t="shared" si="1"/>
        <v>0</v>
      </c>
      <c r="G77" s="21">
        <v>1</v>
      </c>
      <c r="H77" s="21">
        <v>0.8</v>
      </c>
      <c r="I77" s="21"/>
      <c r="J77" s="19"/>
      <c r="K77" s="23" t="s">
        <v>801</v>
      </c>
      <c r="L77" s="19"/>
      <c r="M77" s="19"/>
      <c r="N77" s="19"/>
    </row>
    <row r="78" spans="1:14" ht="16.350000000000001" customHeight="1">
      <c r="A78" s="144" t="s">
        <v>802</v>
      </c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9"/>
    </row>
    <row r="79" spans="1:14" ht="16.350000000000001" customHeight="1">
      <c r="A79" s="25">
        <v>1</v>
      </c>
      <c r="B79" s="23" t="s">
        <v>803</v>
      </c>
      <c r="C79" s="18">
        <v>10</v>
      </c>
      <c r="D79" s="21">
        <v>26</v>
      </c>
      <c r="E79" s="21">
        <v>26</v>
      </c>
      <c r="F79" s="114">
        <f t="shared" si="1"/>
        <v>0.36</v>
      </c>
      <c r="G79" s="21">
        <v>0.3</v>
      </c>
      <c r="H79" s="21">
        <v>4</v>
      </c>
      <c r="I79" s="21">
        <v>0.3</v>
      </c>
      <c r="J79" s="19"/>
      <c r="K79" s="23" t="s">
        <v>804</v>
      </c>
      <c r="L79" s="19"/>
      <c r="M79" s="19"/>
      <c r="N79" s="19"/>
    </row>
    <row r="80" spans="1:14" ht="16.350000000000001" customHeight="1">
      <c r="A80" s="25">
        <v>2</v>
      </c>
      <c r="B80" s="23" t="s">
        <v>805</v>
      </c>
      <c r="C80" s="18">
        <v>8</v>
      </c>
      <c r="D80" s="21">
        <v>21</v>
      </c>
      <c r="E80" s="21">
        <v>21</v>
      </c>
      <c r="F80" s="114">
        <f t="shared" si="1"/>
        <v>0.26999999999999996</v>
      </c>
      <c r="G80" s="21">
        <v>0.3</v>
      </c>
      <c r="H80" s="21">
        <v>3</v>
      </c>
      <c r="I80" s="21">
        <v>0.3</v>
      </c>
      <c r="J80" s="19"/>
      <c r="K80" s="23" t="s">
        <v>806</v>
      </c>
      <c r="L80" s="19"/>
      <c r="M80" s="19"/>
      <c r="N80" s="19"/>
    </row>
    <row r="81" spans="1:14" ht="16.350000000000001" customHeight="1">
      <c r="A81" s="25">
        <v>3</v>
      </c>
      <c r="B81" s="23" t="s">
        <v>807</v>
      </c>
      <c r="C81" s="18">
        <v>12</v>
      </c>
      <c r="D81" s="21">
        <v>26</v>
      </c>
      <c r="E81" s="21">
        <v>26</v>
      </c>
      <c r="F81" s="114">
        <f t="shared" si="1"/>
        <v>0.89999999999999991</v>
      </c>
      <c r="G81" s="21">
        <v>0.5</v>
      </c>
      <c r="H81" s="21">
        <v>3</v>
      </c>
      <c r="I81" s="21">
        <v>0.6</v>
      </c>
      <c r="J81" s="19"/>
      <c r="K81" s="23" t="s">
        <v>808</v>
      </c>
      <c r="L81" s="19"/>
      <c r="M81" s="19"/>
      <c r="N81" s="19"/>
    </row>
    <row r="82" spans="1:14" ht="16.350000000000001" customHeight="1">
      <c r="A82" s="25">
        <v>4</v>
      </c>
      <c r="B82" s="23" t="s">
        <v>809</v>
      </c>
      <c r="C82" s="18">
        <v>5</v>
      </c>
      <c r="D82" s="21"/>
      <c r="E82" s="21"/>
      <c r="F82" s="114">
        <f t="shared" si="1"/>
        <v>0</v>
      </c>
      <c r="G82" s="21"/>
      <c r="H82" s="21"/>
      <c r="I82" s="21"/>
      <c r="J82" s="19"/>
      <c r="K82" s="23" t="s">
        <v>810</v>
      </c>
      <c r="L82" s="19"/>
      <c r="M82" s="19"/>
      <c r="N82" s="19"/>
    </row>
    <row r="83" spans="1:14" ht="16.350000000000001" customHeight="1">
      <c r="A83" s="25">
        <v>5</v>
      </c>
      <c r="B83" s="23" t="s">
        <v>811</v>
      </c>
      <c r="C83" s="18">
        <v>16</v>
      </c>
      <c r="D83" s="21">
        <v>27</v>
      </c>
      <c r="E83" s="21">
        <v>27</v>
      </c>
      <c r="F83" s="114">
        <f t="shared" si="1"/>
        <v>0.26999999999999996</v>
      </c>
      <c r="G83" s="21">
        <v>0.3</v>
      </c>
      <c r="H83" s="21">
        <v>3</v>
      </c>
      <c r="I83" s="21">
        <v>0.3</v>
      </c>
      <c r="J83" s="19"/>
      <c r="K83" s="23" t="s">
        <v>812</v>
      </c>
      <c r="L83" s="19"/>
      <c r="M83" s="19"/>
      <c r="N83" s="19"/>
    </row>
    <row r="84" spans="1:14" ht="16.350000000000001" customHeight="1">
      <c r="A84" s="25">
        <v>6</v>
      </c>
      <c r="B84" s="23" t="s">
        <v>813</v>
      </c>
      <c r="C84" s="18">
        <v>7</v>
      </c>
      <c r="D84" s="21">
        <v>10</v>
      </c>
      <c r="E84" s="21">
        <v>10</v>
      </c>
      <c r="F84" s="114">
        <f t="shared" si="1"/>
        <v>0.09</v>
      </c>
      <c r="G84" s="21">
        <v>0.3</v>
      </c>
      <c r="H84" s="21">
        <v>1</v>
      </c>
      <c r="I84" s="21">
        <v>0.3</v>
      </c>
      <c r="J84" s="19"/>
      <c r="K84" s="23" t="s">
        <v>814</v>
      </c>
      <c r="L84" s="19"/>
      <c r="M84" s="19"/>
      <c r="N84" s="19"/>
    </row>
    <row r="85" spans="1:14" ht="16.350000000000001" customHeight="1">
      <c r="A85" s="25">
        <v>7</v>
      </c>
      <c r="B85" s="23" t="s">
        <v>815</v>
      </c>
      <c r="C85" s="18">
        <v>10</v>
      </c>
      <c r="D85" s="21">
        <v>10</v>
      </c>
      <c r="E85" s="21">
        <v>10</v>
      </c>
      <c r="F85" s="114">
        <f t="shared" si="1"/>
        <v>0</v>
      </c>
      <c r="G85" s="21"/>
      <c r="H85" s="21"/>
      <c r="I85" s="21"/>
      <c r="J85" s="19"/>
      <c r="K85" s="23" t="s">
        <v>816</v>
      </c>
      <c r="L85" s="19"/>
      <c r="M85" s="19"/>
      <c r="N85" s="19"/>
    </row>
    <row r="86" spans="1:14" ht="16.350000000000001" customHeight="1">
      <c r="A86" s="25">
        <v>8</v>
      </c>
      <c r="B86" s="23" t="s">
        <v>817</v>
      </c>
      <c r="C86" s="18">
        <v>21</v>
      </c>
      <c r="D86" s="21">
        <v>10</v>
      </c>
      <c r="E86" s="21">
        <v>10</v>
      </c>
      <c r="F86" s="114">
        <f t="shared" si="1"/>
        <v>2.7E-2</v>
      </c>
      <c r="G86" s="21">
        <v>0.3</v>
      </c>
      <c r="H86" s="21">
        <v>0.3</v>
      </c>
      <c r="I86" s="21">
        <v>0.3</v>
      </c>
      <c r="J86" s="19"/>
      <c r="K86" s="23" t="s">
        <v>818</v>
      </c>
      <c r="L86" s="19"/>
      <c r="M86" s="19"/>
      <c r="N86" s="19"/>
    </row>
    <row r="87" spans="1:14" ht="16.350000000000001" customHeight="1">
      <c r="A87" s="25">
        <v>9</v>
      </c>
      <c r="B87" s="26" t="s">
        <v>819</v>
      </c>
      <c r="C87" s="18">
        <v>50</v>
      </c>
      <c r="D87" s="21">
        <v>3</v>
      </c>
      <c r="E87" s="21">
        <v>3</v>
      </c>
      <c r="F87" s="114">
        <f t="shared" si="1"/>
        <v>1.7999999999999999E-2</v>
      </c>
      <c r="G87" s="21">
        <v>0.3</v>
      </c>
      <c r="H87" s="21">
        <v>0.2</v>
      </c>
      <c r="I87" s="21">
        <v>0.3</v>
      </c>
      <c r="J87" s="19"/>
      <c r="K87" s="23" t="s">
        <v>820</v>
      </c>
      <c r="L87" s="19"/>
      <c r="M87" s="19"/>
      <c r="N87" s="19"/>
    </row>
    <row r="88" spans="1:14" ht="16.350000000000001" customHeight="1">
      <c r="A88" s="25">
        <v>10</v>
      </c>
      <c r="B88" s="23" t="s">
        <v>821</v>
      </c>
      <c r="C88" s="18">
        <v>18</v>
      </c>
      <c r="D88" s="21">
        <v>9.9</v>
      </c>
      <c r="E88" s="21">
        <v>9.9</v>
      </c>
      <c r="F88" s="114">
        <f t="shared" si="1"/>
        <v>6.4000000000000015E-2</v>
      </c>
      <c r="G88" s="21">
        <v>0.4</v>
      </c>
      <c r="H88" s="21">
        <v>0.4</v>
      </c>
      <c r="I88" s="21">
        <v>0.4</v>
      </c>
      <c r="J88" s="19"/>
      <c r="K88" s="23" t="s">
        <v>822</v>
      </c>
      <c r="L88" s="19"/>
      <c r="M88" s="19"/>
      <c r="N88" s="19"/>
    </row>
    <row r="89" spans="1:14" ht="16.350000000000001" customHeight="1">
      <c r="A89" s="25">
        <v>11</v>
      </c>
      <c r="B89" s="23" t="s">
        <v>823</v>
      </c>
      <c r="C89" s="18">
        <v>6</v>
      </c>
      <c r="D89" s="21">
        <v>10</v>
      </c>
      <c r="E89" s="21">
        <v>10</v>
      </c>
      <c r="F89" s="114">
        <f t="shared" si="1"/>
        <v>6.4000000000000015E-2</v>
      </c>
      <c r="G89" s="21">
        <v>0.4</v>
      </c>
      <c r="H89" s="21">
        <v>0.4</v>
      </c>
      <c r="I89" s="21">
        <v>0.4</v>
      </c>
      <c r="J89" s="19"/>
      <c r="K89" s="23" t="s">
        <v>824</v>
      </c>
      <c r="L89" s="19"/>
      <c r="M89" s="19"/>
      <c r="N89" s="19"/>
    </row>
    <row r="90" spans="1:14" ht="16.350000000000001" customHeight="1">
      <c r="A90" s="25">
        <v>12</v>
      </c>
      <c r="B90" s="23" t="s">
        <v>825</v>
      </c>
      <c r="C90" s="18">
        <v>11</v>
      </c>
      <c r="D90" s="21">
        <v>15</v>
      </c>
      <c r="E90" s="21">
        <v>15</v>
      </c>
      <c r="F90" s="114">
        <f t="shared" si="1"/>
        <v>0.60000000000000009</v>
      </c>
      <c r="G90" s="21">
        <v>1</v>
      </c>
      <c r="H90" s="21">
        <v>1.5</v>
      </c>
      <c r="I90" s="21">
        <v>0.4</v>
      </c>
      <c r="J90" s="19"/>
      <c r="K90" s="23" t="s">
        <v>826</v>
      </c>
      <c r="L90" s="19"/>
      <c r="M90" s="19"/>
      <c r="N90" s="19"/>
    </row>
    <row r="91" spans="1:14" ht="16.350000000000001" customHeight="1">
      <c r="A91" s="25">
        <v>13</v>
      </c>
      <c r="B91" s="23" t="s">
        <v>827</v>
      </c>
      <c r="C91" s="18">
        <v>4</v>
      </c>
      <c r="D91" s="21">
        <v>21</v>
      </c>
      <c r="E91" s="21">
        <v>21</v>
      </c>
      <c r="F91" s="114">
        <f t="shared" si="1"/>
        <v>0</v>
      </c>
      <c r="G91" s="21">
        <v>2</v>
      </c>
      <c r="H91" s="21">
        <v>2</v>
      </c>
      <c r="I91" s="21"/>
      <c r="J91" s="19"/>
      <c r="K91" s="23" t="s">
        <v>828</v>
      </c>
      <c r="L91" s="19"/>
      <c r="M91" s="19"/>
      <c r="N91" s="19"/>
    </row>
    <row r="92" spans="1:14" ht="16.350000000000001" customHeight="1">
      <c r="A92" s="25">
        <v>14</v>
      </c>
      <c r="B92" s="23" t="s">
        <v>829</v>
      </c>
      <c r="C92" s="18">
        <v>6</v>
      </c>
      <c r="D92" s="21"/>
      <c r="E92" s="21"/>
      <c r="F92" s="114">
        <f t="shared" si="1"/>
        <v>0</v>
      </c>
      <c r="G92" s="21"/>
      <c r="H92" s="21"/>
      <c r="I92" s="21"/>
      <c r="J92" s="19"/>
      <c r="K92" s="23"/>
      <c r="L92" s="19"/>
      <c r="M92" s="19"/>
      <c r="N92" s="19"/>
    </row>
    <row r="93" spans="1:14" ht="16.350000000000001" customHeight="1">
      <c r="A93" s="25">
        <v>15</v>
      </c>
      <c r="B93" s="23" t="s">
        <v>830</v>
      </c>
      <c r="C93" s="18">
        <v>6</v>
      </c>
      <c r="D93" s="21"/>
      <c r="E93" s="21"/>
      <c r="F93" s="114">
        <f t="shared" si="1"/>
        <v>0</v>
      </c>
      <c r="G93" s="21"/>
      <c r="H93" s="21"/>
      <c r="I93" s="21"/>
      <c r="J93" s="19"/>
      <c r="K93" s="23"/>
      <c r="L93" s="19"/>
      <c r="M93" s="19"/>
      <c r="N93" s="19"/>
    </row>
    <row r="94" spans="1:14" ht="16.350000000000001" customHeight="1">
      <c r="A94" s="25">
        <v>16</v>
      </c>
      <c r="B94" s="23" t="s">
        <v>831</v>
      </c>
      <c r="C94" s="18">
        <v>6</v>
      </c>
      <c r="D94" s="21"/>
      <c r="E94" s="21"/>
      <c r="F94" s="114">
        <f t="shared" si="1"/>
        <v>0</v>
      </c>
      <c r="G94" s="21"/>
      <c r="H94" s="21"/>
      <c r="I94" s="21"/>
      <c r="J94" s="19"/>
      <c r="K94" s="23"/>
      <c r="L94" s="19"/>
      <c r="M94" s="19"/>
      <c r="N94" s="19"/>
    </row>
    <row r="95" spans="1:14" ht="16.350000000000001" customHeight="1">
      <c r="A95" s="25">
        <v>17</v>
      </c>
      <c r="B95" s="23" t="s">
        <v>832</v>
      </c>
      <c r="C95" s="18">
        <v>10</v>
      </c>
      <c r="D95" s="21">
        <v>10</v>
      </c>
      <c r="E95" s="21">
        <v>10</v>
      </c>
      <c r="F95" s="114">
        <f t="shared" si="1"/>
        <v>0</v>
      </c>
      <c r="G95" s="21"/>
      <c r="H95" s="21"/>
      <c r="I95" s="21"/>
      <c r="J95" s="19"/>
      <c r="K95" s="23" t="s">
        <v>833</v>
      </c>
      <c r="L95" s="19"/>
      <c r="M95" s="19"/>
      <c r="N95" s="19"/>
    </row>
    <row r="96" spans="1:14" ht="16.350000000000001" customHeight="1">
      <c r="A96" s="25">
        <v>18</v>
      </c>
      <c r="B96" s="23" t="s">
        <v>834</v>
      </c>
      <c r="C96" s="18">
        <v>32</v>
      </c>
      <c r="D96" s="21">
        <v>51</v>
      </c>
      <c r="E96" s="21">
        <v>51</v>
      </c>
      <c r="F96" s="114">
        <f t="shared" si="1"/>
        <v>0</v>
      </c>
      <c r="G96" s="21">
        <v>1</v>
      </c>
      <c r="H96" s="21"/>
      <c r="I96" s="21"/>
      <c r="J96" s="19"/>
      <c r="K96" s="23" t="s">
        <v>835</v>
      </c>
      <c r="L96" s="19"/>
      <c r="M96" s="19"/>
      <c r="N96" s="19"/>
    </row>
    <row r="97" spans="1:14" ht="16.350000000000001" customHeight="1">
      <c r="A97" s="25">
        <v>19</v>
      </c>
      <c r="B97" s="24" t="s">
        <v>836</v>
      </c>
      <c r="C97" s="18">
        <v>15</v>
      </c>
      <c r="D97" s="21">
        <v>5</v>
      </c>
      <c r="E97" s="21">
        <v>5</v>
      </c>
      <c r="F97" s="114">
        <f t="shared" si="1"/>
        <v>0</v>
      </c>
      <c r="G97" s="19"/>
      <c r="H97" s="21">
        <v>2</v>
      </c>
      <c r="I97" s="21"/>
      <c r="J97" s="19"/>
      <c r="K97" s="23" t="s">
        <v>837</v>
      </c>
      <c r="L97" s="19"/>
      <c r="M97" s="19"/>
      <c r="N97" s="19"/>
    </row>
    <row r="98" spans="1:14" ht="16.350000000000001" customHeight="1">
      <c r="A98" s="25">
        <v>20</v>
      </c>
      <c r="B98" s="23" t="s">
        <v>838</v>
      </c>
      <c r="C98" s="18">
        <v>60</v>
      </c>
      <c r="D98" s="21">
        <v>3</v>
      </c>
      <c r="E98" s="21">
        <v>3</v>
      </c>
      <c r="F98" s="114">
        <f t="shared" si="1"/>
        <v>0</v>
      </c>
      <c r="G98" s="21">
        <v>1</v>
      </c>
      <c r="H98" s="21">
        <v>1</v>
      </c>
      <c r="I98" s="21"/>
      <c r="J98" s="19"/>
      <c r="K98" s="23" t="s">
        <v>839</v>
      </c>
      <c r="L98" s="19"/>
      <c r="M98" s="19"/>
      <c r="N98" s="19"/>
    </row>
    <row r="99" spans="1:14" ht="16.350000000000001" customHeight="1">
      <c r="A99" s="25">
        <v>21</v>
      </c>
      <c r="B99" s="24" t="s">
        <v>840</v>
      </c>
      <c r="C99" s="18">
        <v>8</v>
      </c>
      <c r="D99" s="21"/>
      <c r="E99" s="21"/>
      <c r="F99" s="114">
        <f t="shared" si="1"/>
        <v>0</v>
      </c>
      <c r="G99" s="21"/>
      <c r="H99" s="21"/>
      <c r="I99" s="21"/>
      <c r="J99" s="19"/>
      <c r="K99" s="23" t="s">
        <v>841</v>
      </c>
      <c r="L99" s="19"/>
      <c r="M99" s="19"/>
      <c r="N99" s="19"/>
    </row>
    <row r="100" spans="1:14" ht="16.350000000000001" customHeight="1">
      <c r="A100" s="25">
        <v>22</v>
      </c>
      <c r="B100" s="23" t="s">
        <v>842</v>
      </c>
      <c r="C100" s="18">
        <v>26</v>
      </c>
      <c r="D100" s="21">
        <v>3</v>
      </c>
      <c r="E100" s="21">
        <v>3</v>
      </c>
      <c r="F100" s="114">
        <f t="shared" si="1"/>
        <v>0</v>
      </c>
      <c r="G100" s="21">
        <v>1</v>
      </c>
      <c r="H100" s="21">
        <v>1.5</v>
      </c>
      <c r="I100" s="21"/>
      <c r="J100" s="19"/>
      <c r="K100" s="23" t="s">
        <v>843</v>
      </c>
      <c r="L100" s="19"/>
      <c r="M100" s="19"/>
      <c r="N100" s="19"/>
    </row>
    <row r="101" spans="1:14" ht="16.350000000000001" customHeight="1">
      <c r="A101" s="25">
        <v>23</v>
      </c>
      <c r="B101" s="23" t="s">
        <v>844</v>
      </c>
      <c r="C101" s="18">
        <v>9</v>
      </c>
      <c r="D101" s="21">
        <v>2.8</v>
      </c>
      <c r="E101" s="21">
        <v>2.8</v>
      </c>
      <c r="F101" s="114">
        <f t="shared" si="1"/>
        <v>0</v>
      </c>
      <c r="G101" s="21">
        <v>1</v>
      </c>
      <c r="H101" s="21">
        <v>2.5</v>
      </c>
      <c r="I101" s="21"/>
      <c r="J101" s="19"/>
      <c r="K101" s="23" t="s">
        <v>845</v>
      </c>
      <c r="L101" s="19"/>
      <c r="M101" s="19"/>
      <c r="N101" s="19"/>
    </row>
    <row r="102" spans="1:14" ht="16.350000000000001" customHeight="1">
      <c r="A102" s="25">
        <v>24</v>
      </c>
      <c r="B102" s="23" t="s">
        <v>846</v>
      </c>
      <c r="C102" s="18">
        <v>12</v>
      </c>
      <c r="D102" s="21"/>
      <c r="E102" s="21"/>
      <c r="F102" s="114">
        <f t="shared" si="1"/>
        <v>0</v>
      </c>
      <c r="G102" s="21"/>
      <c r="H102" s="21"/>
      <c r="I102" s="21"/>
      <c r="J102" s="19"/>
      <c r="K102" s="23"/>
      <c r="L102" s="19"/>
      <c r="M102" s="19"/>
      <c r="N102" s="19"/>
    </row>
    <row r="103" spans="1:14" ht="16.350000000000001" customHeight="1">
      <c r="A103" s="25">
        <v>25</v>
      </c>
      <c r="B103" s="23" t="s">
        <v>847</v>
      </c>
      <c r="C103" s="18">
        <v>12</v>
      </c>
      <c r="D103" s="21"/>
      <c r="E103" s="21"/>
      <c r="F103" s="114">
        <f t="shared" si="1"/>
        <v>0</v>
      </c>
      <c r="G103" s="21"/>
      <c r="H103" s="21"/>
      <c r="I103" s="21"/>
      <c r="J103" s="19"/>
      <c r="K103" s="23"/>
      <c r="L103" s="19"/>
      <c r="M103" s="19"/>
      <c r="N103" s="19"/>
    </row>
    <row r="104" spans="1:14" ht="16.350000000000001" customHeight="1">
      <c r="A104" s="25">
        <v>26</v>
      </c>
      <c r="B104" s="23" t="s">
        <v>848</v>
      </c>
      <c r="C104" s="18">
        <v>7</v>
      </c>
      <c r="D104" s="21"/>
      <c r="E104" s="21"/>
      <c r="F104" s="114">
        <f t="shared" si="1"/>
        <v>0</v>
      </c>
      <c r="G104" s="21"/>
      <c r="H104" s="21"/>
      <c r="I104" s="21"/>
      <c r="J104" s="19"/>
      <c r="K104" s="23"/>
      <c r="L104" s="19"/>
      <c r="M104" s="19"/>
      <c r="N104" s="19"/>
    </row>
    <row r="105" spans="1:14" ht="16.350000000000001" customHeight="1">
      <c r="A105" s="25">
        <v>27</v>
      </c>
      <c r="B105" s="23" t="s">
        <v>849</v>
      </c>
      <c r="C105" s="18">
        <v>13</v>
      </c>
      <c r="D105" s="21"/>
      <c r="E105" s="21"/>
      <c r="F105" s="114">
        <f t="shared" si="1"/>
        <v>0</v>
      </c>
      <c r="G105" s="21"/>
      <c r="H105" s="21"/>
      <c r="I105" s="21"/>
      <c r="J105" s="19"/>
      <c r="K105" s="23"/>
      <c r="L105" s="19"/>
      <c r="M105" s="19"/>
      <c r="N105" s="19"/>
    </row>
    <row r="106" spans="1:14" ht="16.350000000000001" customHeight="1">
      <c r="A106" s="25">
        <v>28</v>
      </c>
      <c r="B106" s="23" t="s">
        <v>850</v>
      </c>
      <c r="C106" s="18">
        <v>4</v>
      </c>
      <c r="D106" s="21"/>
      <c r="E106" s="21"/>
      <c r="F106" s="114">
        <f t="shared" si="1"/>
        <v>0</v>
      </c>
      <c r="G106" s="21"/>
      <c r="H106" s="21"/>
      <c r="I106" s="21"/>
      <c r="J106" s="19"/>
      <c r="K106" s="23"/>
      <c r="L106" s="19"/>
      <c r="M106" s="19"/>
      <c r="N106" s="19"/>
    </row>
    <row r="107" spans="1:14" ht="16.350000000000001" customHeight="1">
      <c r="A107" s="25">
        <v>29</v>
      </c>
      <c r="B107" s="23" t="s">
        <v>851</v>
      </c>
      <c r="C107" s="18">
        <v>29</v>
      </c>
      <c r="D107" s="21"/>
      <c r="E107" s="21"/>
      <c r="F107" s="114">
        <f t="shared" si="1"/>
        <v>0</v>
      </c>
      <c r="G107" s="21"/>
      <c r="H107" s="21"/>
      <c r="I107" s="21"/>
      <c r="J107" s="19"/>
      <c r="K107" s="23"/>
      <c r="L107" s="19"/>
      <c r="M107" s="19"/>
      <c r="N107" s="19"/>
    </row>
    <row r="108" spans="1:14" ht="16.350000000000001" customHeight="1">
      <c r="A108" s="25">
        <v>30</v>
      </c>
      <c r="B108" s="23" t="s">
        <v>852</v>
      </c>
      <c r="C108" s="18">
        <v>4</v>
      </c>
      <c r="D108" s="21"/>
      <c r="E108" s="21"/>
      <c r="F108" s="114">
        <f t="shared" si="1"/>
        <v>0</v>
      </c>
      <c r="G108" s="21"/>
      <c r="H108" s="21"/>
      <c r="I108" s="21"/>
      <c r="J108" s="19"/>
      <c r="K108" s="23"/>
      <c r="L108" s="19"/>
      <c r="M108" s="19"/>
      <c r="N108" s="19"/>
    </row>
    <row r="109" spans="1:14" ht="16.350000000000001" customHeight="1">
      <c r="A109" s="25">
        <v>31</v>
      </c>
      <c r="B109" s="23" t="s">
        <v>853</v>
      </c>
      <c r="C109" s="18">
        <v>4</v>
      </c>
      <c r="D109" s="21"/>
      <c r="E109" s="21"/>
      <c r="F109" s="114">
        <f t="shared" si="1"/>
        <v>0</v>
      </c>
      <c r="G109" s="21"/>
      <c r="H109" s="21"/>
      <c r="I109" s="21"/>
      <c r="J109" s="19"/>
      <c r="K109" s="23"/>
      <c r="L109" s="19"/>
      <c r="M109" s="19"/>
      <c r="N109" s="19"/>
    </row>
    <row r="110" spans="1:14" ht="16.350000000000001" customHeight="1">
      <c r="A110" s="25">
        <v>32</v>
      </c>
      <c r="B110" s="23" t="s">
        <v>854</v>
      </c>
      <c r="C110" s="18">
        <v>7</v>
      </c>
      <c r="D110" s="21"/>
      <c r="E110" s="21"/>
      <c r="F110" s="114">
        <f t="shared" si="1"/>
        <v>0</v>
      </c>
      <c r="G110" s="21"/>
      <c r="H110" s="21"/>
      <c r="I110" s="21"/>
      <c r="J110" s="19"/>
      <c r="K110" s="23"/>
      <c r="L110" s="19"/>
      <c r="M110" s="19"/>
      <c r="N110" s="19"/>
    </row>
    <row r="111" spans="1:14" ht="16.350000000000001" customHeight="1">
      <c r="A111" s="144" t="s">
        <v>855</v>
      </c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9"/>
    </row>
    <row r="112" spans="1:14" ht="16.350000000000001" customHeight="1">
      <c r="A112" s="18">
        <v>1</v>
      </c>
      <c r="B112" s="23" t="s">
        <v>856</v>
      </c>
      <c r="C112" s="18">
        <v>14</v>
      </c>
      <c r="D112" s="21">
        <v>8</v>
      </c>
      <c r="E112" s="21">
        <v>8</v>
      </c>
      <c r="F112" s="114">
        <f t="shared" si="1"/>
        <v>0</v>
      </c>
      <c r="G112" s="21">
        <v>2</v>
      </c>
      <c r="H112" s="21">
        <v>0.1</v>
      </c>
      <c r="I112" s="21"/>
      <c r="J112" s="19"/>
      <c r="K112" s="23" t="s">
        <v>857</v>
      </c>
      <c r="L112" s="19"/>
      <c r="M112" s="19"/>
      <c r="N112" s="19"/>
    </row>
    <row r="113" spans="1:14" ht="16.350000000000001" customHeight="1">
      <c r="A113" s="18">
        <v>2</v>
      </c>
      <c r="B113" s="27" t="s">
        <v>858</v>
      </c>
      <c r="C113" s="18">
        <v>8</v>
      </c>
      <c r="D113" s="21">
        <v>5</v>
      </c>
      <c r="E113" s="21">
        <v>5</v>
      </c>
      <c r="F113" s="114">
        <f t="shared" si="1"/>
        <v>0</v>
      </c>
      <c r="G113" s="21">
        <v>1</v>
      </c>
      <c r="H113" s="21">
        <v>0.1</v>
      </c>
      <c r="I113" s="21"/>
      <c r="J113" s="19"/>
      <c r="K113" s="23" t="s">
        <v>859</v>
      </c>
      <c r="L113" s="19"/>
      <c r="M113" s="19"/>
      <c r="N113" s="19"/>
    </row>
    <row r="114" spans="1:14" ht="16.350000000000001" customHeight="1">
      <c r="A114" s="18">
        <v>3</v>
      </c>
      <c r="B114" s="27" t="s">
        <v>860</v>
      </c>
      <c r="C114" s="18">
        <v>6</v>
      </c>
      <c r="D114" s="21"/>
      <c r="E114" s="21"/>
      <c r="F114" s="114">
        <f t="shared" si="1"/>
        <v>0</v>
      </c>
      <c r="G114" s="21"/>
      <c r="H114" s="21"/>
      <c r="I114" s="21"/>
      <c r="J114" s="19"/>
      <c r="K114" s="23"/>
      <c r="L114" s="19"/>
      <c r="M114" s="19"/>
      <c r="N114" s="19"/>
    </row>
    <row r="115" spans="1:14" ht="16.350000000000001" customHeight="1">
      <c r="A115" s="18">
        <v>4</v>
      </c>
      <c r="B115" s="27" t="s">
        <v>861</v>
      </c>
      <c r="C115" s="18">
        <v>6</v>
      </c>
      <c r="D115" s="21"/>
      <c r="E115" s="21"/>
      <c r="F115" s="114">
        <f t="shared" si="1"/>
        <v>0</v>
      </c>
      <c r="G115" s="21"/>
      <c r="H115" s="21"/>
      <c r="I115" s="21"/>
      <c r="J115" s="19"/>
      <c r="K115" s="23"/>
      <c r="L115" s="19"/>
      <c r="M115" s="19"/>
      <c r="N115" s="19"/>
    </row>
    <row r="116" spans="1:14" ht="16.350000000000001" customHeight="1">
      <c r="A116" s="18">
        <v>5</v>
      </c>
      <c r="B116" s="21" t="s">
        <v>862</v>
      </c>
      <c r="C116" s="18">
        <v>146</v>
      </c>
      <c r="D116" s="21">
        <v>38</v>
      </c>
      <c r="E116" s="21">
        <v>38</v>
      </c>
      <c r="F116" s="114">
        <f t="shared" si="1"/>
        <v>0.2</v>
      </c>
      <c r="G116" s="21">
        <v>2</v>
      </c>
      <c r="H116" s="21">
        <v>0.1</v>
      </c>
      <c r="I116" s="21">
        <v>1</v>
      </c>
      <c r="J116" s="19"/>
      <c r="K116" s="23" t="s">
        <v>863</v>
      </c>
      <c r="L116" s="19"/>
      <c r="M116" s="19"/>
      <c r="N116" s="19"/>
    </row>
    <row r="117" spans="1:14" ht="16.350000000000001" customHeight="1">
      <c r="A117" s="18">
        <v>6</v>
      </c>
      <c r="B117" s="23" t="s">
        <v>864</v>
      </c>
      <c r="C117" s="18">
        <v>104</v>
      </c>
      <c r="D117" s="21">
        <v>42</v>
      </c>
      <c r="E117" s="21">
        <v>42</v>
      </c>
      <c r="F117" s="114">
        <f t="shared" si="1"/>
        <v>0.2</v>
      </c>
      <c r="G117" s="21">
        <v>2</v>
      </c>
      <c r="H117" s="21">
        <v>0.1</v>
      </c>
      <c r="I117" s="21">
        <v>1</v>
      </c>
      <c r="J117" s="19"/>
      <c r="K117" s="23" t="s">
        <v>865</v>
      </c>
      <c r="L117" s="19"/>
      <c r="M117" s="19"/>
      <c r="N117" s="19"/>
    </row>
    <row r="118" spans="1:14" ht="16.350000000000001" customHeight="1">
      <c r="A118" s="18">
        <v>7</v>
      </c>
      <c r="B118" s="23" t="s">
        <v>866</v>
      </c>
      <c r="C118" s="18">
        <v>12</v>
      </c>
      <c r="D118" s="21">
        <v>19</v>
      </c>
      <c r="E118" s="21">
        <v>19</v>
      </c>
      <c r="F118" s="114">
        <f t="shared" si="1"/>
        <v>0.1</v>
      </c>
      <c r="G118" s="21">
        <v>1</v>
      </c>
      <c r="H118" s="21">
        <v>0.1</v>
      </c>
      <c r="I118" s="21">
        <v>1</v>
      </c>
      <c r="J118" s="19"/>
      <c r="K118" s="23" t="s">
        <v>867</v>
      </c>
      <c r="L118" s="19"/>
      <c r="M118" s="19"/>
      <c r="N118" s="19"/>
    </row>
    <row r="119" spans="1:14" ht="16.350000000000001" customHeight="1">
      <c r="A119" s="18">
        <v>8</v>
      </c>
      <c r="B119" s="23" t="s">
        <v>868</v>
      </c>
      <c r="C119" s="18">
        <v>150</v>
      </c>
      <c r="D119" s="21"/>
      <c r="E119" s="21"/>
      <c r="F119" s="114">
        <f t="shared" si="1"/>
        <v>0</v>
      </c>
      <c r="G119" s="21"/>
      <c r="H119" s="21"/>
      <c r="I119" s="21"/>
      <c r="J119" s="19"/>
      <c r="K119" s="23"/>
      <c r="L119" s="19"/>
      <c r="M119" s="19"/>
      <c r="N119" s="19"/>
    </row>
    <row r="120" spans="1:14" ht="16.350000000000001" customHeight="1">
      <c r="A120" s="18">
        <v>9</v>
      </c>
      <c r="B120" s="23" t="s">
        <v>869</v>
      </c>
      <c r="C120" s="18">
        <v>100</v>
      </c>
      <c r="D120" s="21"/>
      <c r="E120" s="21"/>
      <c r="F120" s="114">
        <f t="shared" si="1"/>
        <v>0</v>
      </c>
      <c r="G120" s="21"/>
      <c r="H120" s="21"/>
      <c r="I120" s="21"/>
      <c r="J120" s="19"/>
      <c r="K120" s="23"/>
      <c r="L120" s="19"/>
      <c r="M120" s="19"/>
      <c r="N120" s="19"/>
    </row>
    <row r="121" spans="1:14" ht="16.350000000000001" customHeight="1">
      <c r="A121" s="144" t="s">
        <v>870</v>
      </c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9"/>
    </row>
    <row r="122" spans="1:14" ht="16.350000000000001" customHeight="1">
      <c r="A122" s="18">
        <v>1</v>
      </c>
      <c r="B122" s="18" t="s">
        <v>871</v>
      </c>
      <c r="C122" s="18">
        <v>11</v>
      </c>
      <c r="D122" s="18"/>
      <c r="E122" s="18"/>
      <c r="F122" s="114">
        <f t="shared" si="1"/>
        <v>0</v>
      </c>
      <c r="G122" s="18">
        <v>6</v>
      </c>
      <c r="H122" s="18">
        <v>9</v>
      </c>
      <c r="I122" s="18"/>
      <c r="J122" s="19"/>
      <c r="K122" s="18"/>
      <c r="L122" s="19"/>
      <c r="M122" s="19"/>
      <c r="N122" s="19"/>
    </row>
    <row r="123" spans="1:14" ht="16.350000000000001" customHeight="1">
      <c r="A123" s="18">
        <v>2</v>
      </c>
      <c r="B123" s="18" t="s">
        <v>872</v>
      </c>
      <c r="C123" s="18">
        <v>14</v>
      </c>
      <c r="D123" s="18"/>
      <c r="E123" s="18"/>
      <c r="F123" s="114">
        <f t="shared" si="1"/>
        <v>0</v>
      </c>
      <c r="G123" s="18">
        <v>0.8</v>
      </c>
      <c r="H123" s="18">
        <v>10</v>
      </c>
      <c r="I123" s="18"/>
      <c r="J123" s="19"/>
      <c r="K123" s="18"/>
      <c r="L123" s="19"/>
      <c r="M123" s="19"/>
      <c r="N123" s="19"/>
    </row>
    <row r="124" spans="1:14" ht="16.350000000000001" customHeight="1">
      <c r="A124" s="18">
        <v>3</v>
      </c>
      <c r="B124" s="18" t="s">
        <v>873</v>
      </c>
      <c r="C124" s="18">
        <v>9</v>
      </c>
      <c r="D124" s="18"/>
      <c r="E124" s="18"/>
      <c r="F124" s="114">
        <f t="shared" si="1"/>
        <v>0</v>
      </c>
      <c r="G124" s="18"/>
      <c r="H124" s="18"/>
      <c r="I124" s="18"/>
      <c r="J124" s="19"/>
      <c r="K124" s="18"/>
      <c r="L124" s="19"/>
      <c r="M124" s="19"/>
      <c r="N124" s="19"/>
    </row>
    <row r="125" spans="1:14" ht="16.350000000000001" customHeight="1">
      <c r="A125" s="18">
        <v>4</v>
      </c>
      <c r="B125" s="18" t="s">
        <v>874</v>
      </c>
      <c r="C125" s="18">
        <v>6</v>
      </c>
      <c r="D125" s="18"/>
      <c r="E125" s="18"/>
      <c r="F125" s="114">
        <f t="shared" si="1"/>
        <v>0</v>
      </c>
      <c r="G125" s="18"/>
      <c r="H125" s="18"/>
      <c r="I125" s="18"/>
      <c r="J125" s="19"/>
      <c r="K125" s="18"/>
      <c r="L125" s="19"/>
      <c r="M125" s="19"/>
      <c r="N125" s="19"/>
    </row>
    <row r="126" spans="1:14" ht="16.350000000000001" customHeight="1">
      <c r="A126" s="144" t="s">
        <v>875</v>
      </c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9"/>
    </row>
    <row r="127" spans="1:14" ht="16.350000000000001" customHeight="1">
      <c r="A127" s="18">
        <v>1</v>
      </c>
      <c r="B127" s="23" t="s">
        <v>876</v>
      </c>
      <c r="C127" s="18">
        <v>45</v>
      </c>
      <c r="D127" s="21"/>
      <c r="E127" s="21"/>
      <c r="F127" s="114">
        <f t="shared" si="1"/>
        <v>1.125</v>
      </c>
      <c r="G127" s="21">
        <v>3</v>
      </c>
      <c r="H127" s="21">
        <v>0.5</v>
      </c>
      <c r="I127" s="21">
        <v>0.75</v>
      </c>
      <c r="J127" s="19"/>
      <c r="K127" s="23" t="s">
        <v>877</v>
      </c>
      <c r="L127" s="19"/>
      <c r="M127" s="19"/>
      <c r="N127" s="19"/>
    </row>
    <row r="128" spans="1:14" ht="16.350000000000001" customHeight="1">
      <c r="A128" s="18">
        <v>2</v>
      </c>
      <c r="B128" s="23" t="s">
        <v>878</v>
      </c>
      <c r="C128" s="18">
        <v>45</v>
      </c>
      <c r="D128" s="21"/>
      <c r="E128" s="21"/>
      <c r="F128" s="114">
        <f t="shared" si="1"/>
        <v>0</v>
      </c>
      <c r="G128" s="21">
        <v>3</v>
      </c>
      <c r="H128" s="21"/>
      <c r="I128" s="21"/>
      <c r="J128" s="19"/>
      <c r="K128" s="23" t="s">
        <v>879</v>
      </c>
      <c r="L128" s="19"/>
      <c r="M128" s="19"/>
      <c r="N128" s="19"/>
    </row>
    <row r="129" spans="1:14" ht="16.350000000000001" customHeight="1">
      <c r="A129" s="18">
        <v>3</v>
      </c>
      <c r="B129" s="23" t="s">
        <v>880</v>
      </c>
      <c r="C129" s="18">
        <v>3</v>
      </c>
      <c r="D129" s="21"/>
      <c r="E129" s="21"/>
      <c r="F129" s="114">
        <f t="shared" si="1"/>
        <v>0</v>
      </c>
      <c r="G129" s="21"/>
      <c r="H129" s="21"/>
      <c r="I129" s="21"/>
      <c r="J129" s="19"/>
      <c r="K129" s="23" t="s">
        <v>881</v>
      </c>
      <c r="L129" s="19"/>
      <c r="M129" s="19"/>
      <c r="N129" s="19"/>
    </row>
    <row r="130" spans="1:14" ht="16.350000000000001" customHeight="1">
      <c r="A130" s="18">
        <v>4</v>
      </c>
      <c r="B130" s="23" t="s">
        <v>882</v>
      </c>
      <c r="C130" s="18">
        <v>1</v>
      </c>
      <c r="D130" s="21">
        <v>26</v>
      </c>
      <c r="E130" s="21">
        <v>26</v>
      </c>
      <c r="F130" s="114">
        <f t="shared" si="1"/>
        <v>123.596</v>
      </c>
      <c r="G130" s="21">
        <v>5.3</v>
      </c>
      <c r="H130" s="21">
        <v>4.4000000000000004</v>
      </c>
      <c r="I130" s="21">
        <v>5.3</v>
      </c>
      <c r="J130" s="19"/>
      <c r="K130" s="23"/>
      <c r="L130" s="19"/>
      <c r="M130" s="19"/>
      <c r="N130" s="19"/>
    </row>
    <row r="131" spans="1:14" ht="16.350000000000001" customHeight="1">
      <c r="A131" s="142" t="s">
        <v>883</v>
      </c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9"/>
    </row>
    <row r="132" spans="1:14" ht="16.350000000000001" customHeight="1">
      <c r="A132" s="18">
        <v>1</v>
      </c>
      <c r="B132" s="23" t="s">
        <v>884</v>
      </c>
      <c r="C132" s="18">
        <v>6</v>
      </c>
      <c r="D132" s="21">
        <v>33</v>
      </c>
      <c r="E132" s="21">
        <v>33</v>
      </c>
      <c r="F132" s="114">
        <f t="shared" si="1"/>
        <v>0.60940800000000006</v>
      </c>
      <c r="G132" s="21">
        <v>0.92</v>
      </c>
      <c r="H132" s="21">
        <v>0.92</v>
      </c>
      <c r="I132" s="21">
        <v>0.72</v>
      </c>
      <c r="J132" s="19"/>
      <c r="K132" s="23" t="s">
        <v>885</v>
      </c>
      <c r="L132" s="19"/>
      <c r="M132" s="19"/>
      <c r="N132" s="19"/>
    </row>
    <row r="133" spans="1:14" ht="16.350000000000001" customHeight="1">
      <c r="A133" s="18">
        <v>2</v>
      </c>
      <c r="B133" s="23" t="s">
        <v>886</v>
      </c>
      <c r="C133" s="18">
        <v>3</v>
      </c>
      <c r="D133" s="21">
        <v>32</v>
      </c>
      <c r="E133" s="21">
        <v>32</v>
      </c>
      <c r="F133" s="114">
        <f t="shared" si="1"/>
        <v>0.76</v>
      </c>
      <c r="G133" s="21">
        <v>1</v>
      </c>
      <c r="H133" s="21">
        <v>1.9</v>
      </c>
      <c r="I133" s="21">
        <v>0.4</v>
      </c>
      <c r="J133" s="19"/>
      <c r="K133" s="23" t="s">
        <v>887</v>
      </c>
      <c r="L133" s="19"/>
      <c r="M133" s="19"/>
      <c r="N133" s="19"/>
    </row>
    <row r="134" spans="1:14" ht="16.350000000000001" customHeight="1">
      <c r="A134" s="18">
        <v>3</v>
      </c>
      <c r="B134" s="23" t="s">
        <v>888</v>
      </c>
      <c r="C134" s="18">
        <v>2</v>
      </c>
      <c r="D134" s="21">
        <v>16</v>
      </c>
      <c r="E134" s="21">
        <v>16</v>
      </c>
      <c r="F134" s="114">
        <f t="shared" ref="F134:F170" si="2">G134*H134*I134</f>
        <v>0.32000000000000006</v>
      </c>
      <c r="G134" s="21">
        <v>0.8</v>
      </c>
      <c r="H134" s="21">
        <v>1</v>
      </c>
      <c r="I134" s="21">
        <v>0.4</v>
      </c>
      <c r="J134" s="19"/>
      <c r="K134" s="23" t="s">
        <v>889</v>
      </c>
      <c r="L134" s="19"/>
      <c r="M134" s="19"/>
      <c r="N134" s="19"/>
    </row>
    <row r="135" spans="1:14" ht="16.350000000000001" customHeight="1">
      <c r="A135" s="18">
        <v>4</v>
      </c>
      <c r="B135" s="23" t="s">
        <v>890</v>
      </c>
      <c r="C135" s="18">
        <v>6</v>
      </c>
      <c r="D135" s="21">
        <v>6</v>
      </c>
      <c r="E135" s="21">
        <v>6</v>
      </c>
      <c r="F135" s="114">
        <f t="shared" si="2"/>
        <v>5.8499999999999996E-2</v>
      </c>
      <c r="G135" s="21">
        <v>0.3</v>
      </c>
      <c r="H135" s="21">
        <v>0.65</v>
      </c>
      <c r="I135" s="21">
        <v>0.3</v>
      </c>
      <c r="J135" s="19"/>
      <c r="K135" s="23" t="s">
        <v>891</v>
      </c>
      <c r="L135" s="19"/>
      <c r="M135" s="19"/>
      <c r="N135" s="19"/>
    </row>
    <row r="136" spans="1:14" ht="16.350000000000001" customHeight="1">
      <c r="A136" s="18">
        <v>5</v>
      </c>
      <c r="B136" s="23" t="s">
        <v>892</v>
      </c>
      <c r="C136" s="18">
        <v>4</v>
      </c>
      <c r="D136" s="21">
        <v>9</v>
      </c>
      <c r="E136" s="21">
        <v>9</v>
      </c>
      <c r="F136" s="114">
        <f t="shared" si="2"/>
        <v>0.126</v>
      </c>
      <c r="G136" s="21">
        <v>0.3</v>
      </c>
      <c r="H136" s="21">
        <v>1.4</v>
      </c>
      <c r="I136" s="21">
        <v>0.3</v>
      </c>
      <c r="J136" s="19"/>
      <c r="K136" s="23" t="s">
        <v>893</v>
      </c>
      <c r="L136" s="19"/>
      <c r="M136" s="19"/>
      <c r="N136" s="19"/>
    </row>
    <row r="137" spans="1:14" ht="16.350000000000001" customHeight="1">
      <c r="A137" s="142" t="s">
        <v>894</v>
      </c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9"/>
    </row>
    <row r="138" spans="1:14" ht="16.350000000000001" customHeight="1">
      <c r="A138" s="18">
        <v>1</v>
      </c>
      <c r="B138" s="23" t="s">
        <v>895</v>
      </c>
      <c r="C138" s="18">
        <v>6</v>
      </c>
      <c r="D138" s="21">
        <v>45</v>
      </c>
      <c r="E138" s="21">
        <v>45</v>
      </c>
      <c r="F138" s="114">
        <f t="shared" si="2"/>
        <v>0.14060800000000001</v>
      </c>
      <c r="G138" s="21">
        <v>0.52</v>
      </c>
      <c r="H138" s="21">
        <v>0.52</v>
      </c>
      <c r="I138" s="21">
        <v>0.52</v>
      </c>
      <c r="J138" s="19"/>
      <c r="K138" s="23" t="s">
        <v>896</v>
      </c>
      <c r="L138" s="19"/>
      <c r="M138" s="19"/>
      <c r="N138" s="19"/>
    </row>
    <row r="139" spans="1:14" ht="16.350000000000001" customHeight="1">
      <c r="A139" s="18">
        <v>2</v>
      </c>
      <c r="B139" s="23" t="s">
        <v>897</v>
      </c>
      <c r="C139" s="18">
        <v>3</v>
      </c>
      <c r="D139" s="21"/>
      <c r="E139" s="21"/>
      <c r="F139" s="114">
        <f t="shared" si="2"/>
        <v>0</v>
      </c>
      <c r="G139" s="21"/>
      <c r="H139" s="21"/>
      <c r="I139" s="21"/>
      <c r="J139" s="19"/>
      <c r="K139" s="23" t="s">
        <v>898</v>
      </c>
      <c r="L139" s="19"/>
      <c r="M139" s="19"/>
      <c r="N139" s="19"/>
    </row>
    <row r="140" spans="1:14" ht="16.350000000000001" customHeight="1">
      <c r="A140" s="18">
        <v>3</v>
      </c>
      <c r="B140" s="23" t="s">
        <v>899</v>
      </c>
      <c r="C140" s="18">
        <v>3</v>
      </c>
      <c r="D140" s="21">
        <v>17</v>
      </c>
      <c r="E140" s="21">
        <v>17</v>
      </c>
      <c r="F140" s="114">
        <f t="shared" si="2"/>
        <v>0.40500000000000003</v>
      </c>
      <c r="G140" s="21">
        <v>0.9</v>
      </c>
      <c r="H140" s="21">
        <v>1.5</v>
      </c>
      <c r="I140" s="21">
        <v>0.3</v>
      </c>
      <c r="J140" s="19"/>
      <c r="K140" s="23" t="s">
        <v>900</v>
      </c>
      <c r="L140" s="19"/>
      <c r="M140" s="19"/>
      <c r="N140" s="19"/>
    </row>
    <row r="141" spans="1:14" ht="16.350000000000001" customHeight="1">
      <c r="A141" s="18">
        <v>4</v>
      </c>
      <c r="B141" s="28" t="s">
        <v>901</v>
      </c>
      <c r="C141" s="114">
        <v>12</v>
      </c>
      <c r="D141" s="21">
        <v>6</v>
      </c>
      <c r="E141" s="21">
        <v>6</v>
      </c>
      <c r="F141" s="114">
        <f t="shared" si="2"/>
        <v>0.108</v>
      </c>
      <c r="G141" s="21">
        <v>0.3</v>
      </c>
      <c r="H141" s="21">
        <v>1.2</v>
      </c>
      <c r="I141" s="21">
        <v>0.3</v>
      </c>
      <c r="J141" s="19"/>
      <c r="K141" s="23" t="s">
        <v>902</v>
      </c>
      <c r="L141" s="19"/>
      <c r="M141" s="19"/>
      <c r="N141" s="19"/>
    </row>
    <row r="142" spans="1:14" ht="16.350000000000001" customHeight="1">
      <c r="A142" s="18">
        <v>5</v>
      </c>
      <c r="B142" s="28" t="s">
        <v>903</v>
      </c>
      <c r="C142" s="114">
        <v>6</v>
      </c>
      <c r="D142" s="21">
        <v>23</v>
      </c>
      <c r="E142" s="21">
        <v>23</v>
      </c>
      <c r="F142" s="114">
        <f t="shared" si="2"/>
        <v>2.7E-2</v>
      </c>
      <c r="G142" s="21">
        <v>0.6</v>
      </c>
      <c r="H142" s="21">
        <v>0.18</v>
      </c>
      <c r="I142" s="21">
        <v>0.25</v>
      </c>
      <c r="J142" s="19"/>
      <c r="K142" s="23" t="s">
        <v>904</v>
      </c>
      <c r="L142" s="19"/>
      <c r="M142" s="19"/>
      <c r="N142" s="19"/>
    </row>
    <row r="143" spans="1:14" ht="16.350000000000001" customHeight="1">
      <c r="A143" s="18">
        <v>6</v>
      </c>
      <c r="B143" s="28" t="s">
        <v>905</v>
      </c>
      <c r="C143" s="114">
        <v>30</v>
      </c>
      <c r="D143" s="21">
        <v>8</v>
      </c>
      <c r="E143" s="21">
        <v>8</v>
      </c>
      <c r="F143" s="114">
        <f t="shared" si="2"/>
        <v>0</v>
      </c>
      <c r="G143" s="21"/>
      <c r="H143" s="21">
        <v>2</v>
      </c>
      <c r="I143" s="21"/>
      <c r="J143" s="19"/>
      <c r="K143" s="23" t="s">
        <v>906</v>
      </c>
      <c r="L143" s="19"/>
      <c r="M143" s="19"/>
      <c r="N143" s="19"/>
    </row>
    <row r="144" spans="1:14" ht="16.350000000000001" customHeight="1">
      <c r="A144" s="18">
        <v>7</v>
      </c>
      <c r="B144" s="28" t="s">
        <v>907</v>
      </c>
      <c r="C144" s="114">
        <v>2</v>
      </c>
      <c r="D144" s="21">
        <v>9</v>
      </c>
      <c r="E144" s="21">
        <v>9</v>
      </c>
      <c r="F144" s="114">
        <f t="shared" si="2"/>
        <v>9.6000000000000002E-2</v>
      </c>
      <c r="G144" s="21">
        <v>0.8</v>
      </c>
      <c r="H144" s="21">
        <v>0.3</v>
      </c>
      <c r="I144" s="21">
        <v>0.4</v>
      </c>
      <c r="J144" s="19"/>
      <c r="K144" s="23" t="s">
        <v>908</v>
      </c>
      <c r="L144" s="19"/>
      <c r="M144" s="19"/>
      <c r="N144" s="19"/>
    </row>
    <row r="145" spans="1:14" ht="16.350000000000001" customHeight="1">
      <c r="A145" s="142" t="s">
        <v>909</v>
      </c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9"/>
    </row>
    <row r="146" spans="1:14" ht="16.350000000000001" customHeight="1">
      <c r="A146" s="18">
        <v>1</v>
      </c>
      <c r="B146" s="28" t="s">
        <v>910</v>
      </c>
      <c r="C146" s="114">
        <v>6</v>
      </c>
      <c r="D146" s="23">
        <v>58</v>
      </c>
      <c r="E146" s="23">
        <v>58</v>
      </c>
      <c r="F146" s="114">
        <f t="shared" si="2"/>
        <v>0.216</v>
      </c>
      <c r="G146" s="23">
        <v>0.6</v>
      </c>
      <c r="H146" s="23">
        <v>0.6</v>
      </c>
      <c r="I146" s="23">
        <v>0.6</v>
      </c>
      <c r="J146" s="19"/>
      <c r="K146" s="23" t="s">
        <v>911</v>
      </c>
      <c r="L146" s="19"/>
      <c r="M146" s="19"/>
      <c r="N146" s="19"/>
    </row>
    <row r="147" spans="1:14" ht="16.350000000000001" customHeight="1">
      <c r="A147" s="18">
        <v>2</v>
      </c>
      <c r="B147" s="28" t="s">
        <v>912</v>
      </c>
      <c r="C147" s="114">
        <v>6</v>
      </c>
      <c r="D147" s="23">
        <v>40</v>
      </c>
      <c r="E147" s="23">
        <v>40</v>
      </c>
      <c r="F147" s="114">
        <f t="shared" si="2"/>
        <v>0.14060800000000001</v>
      </c>
      <c r="G147" s="23">
        <v>0.52</v>
      </c>
      <c r="H147" s="23">
        <v>0.52</v>
      </c>
      <c r="I147" s="23">
        <v>0.52</v>
      </c>
      <c r="J147" s="19"/>
      <c r="K147" s="23" t="s">
        <v>913</v>
      </c>
      <c r="L147" s="19"/>
      <c r="M147" s="19"/>
      <c r="N147" s="19"/>
    </row>
    <row r="148" spans="1:14" ht="16.350000000000001" customHeight="1">
      <c r="A148" s="18">
        <v>3</v>
      </c>
      <c r="B148" s="28" t="s">
        <v>914</v>
      </c>
      <c r="C148" s="114">
        <v>6</v>
      </c>
      <c r="D148" s="23">
        <v>25</v>
      </c>
      <c r="E148" s="23">
        <v>25</v>
      </c>
      <c r="F148" s="114">
        <f t="shared" si="2"/>
        <v>0.48672000000000004</v>
      </c>
      <c r="G148" s="23">
        <v>0.52</v>
      </c>
      <c r="H148" s="23">
        <v>1.8</v>
      </c>
      <c r="I148" s="23">
        <v>0.52</v>
      </c>
      <c r="J148" s="19"/>
      <c r="K148" s="23" t="s">
        <v>915</v>
      </c>
      <c r="L148" s="19"/>
      <c r="M148" s="19"/>
      <c r="N148" s="19"/>
    </row>
    <row r="149" spans="1:14" ht="16.350000000000001" customHeight="1">
      <c r="A149" s="18">
        <v>4</v>
      </c>
      <c r="B149" s="28" t="s">
        <v>916</v>
      </c>
      <c r="C149" s="114">
        <v>6</v>
      </c>
      <c r="D149" s="23">
        <v>20</v>
      </c>
      <c r="E149" s="23">
        <v>20</v>
      </c>
      <c r="F149" s="114">
        <f t="shared" si="2"/>
        <v>0.13999999999999999</v>
      </c>
      <c r="G149" s="23">
        <v>1</v>
      </c>
      <c r="H149" s="23">
        <v>0.35</v>
      </c>
      <c r="I149" s="23">
        <v>0.4</v>
      </c>
      <c r="J149" s="19"/>
      <c r="K149" s="23" t="s">
        <v>917</v>
      </c>
      <c r="L149" s="19"/>
      <c r="M149" s="19"/>
      <c r="N149" s="19"/>
    </row>
    <row r="150" spans="1:14" ht="16.350000000000001" customHeight="1">
      <c r="A150" s="18">
        <v>5</v>
      </c>
      <c r="B150" s="28" t="s">
        <v>918</v>
      </c>
      <c r="C150" s="114">
        <v>24</v>
      </c>
      <c r="D150" s="23">
        <v>15</v>
      </c>
      <c r="E150" s="23">
        <v>15</v>
      </c>
      <c r="F150" s="114">
        <f t="shared" si="2"/>
        <v>4.8000000000000001E-2</v>
      </c>
      <c r="G150" s="23">
        <v>1.2</v>
      </c>
      <c r="H150" s="23">
        <v>0.4</v>
      </c>
      <c r="I150" s="23">
        <v>0.1</v>
      </c>
      <c r="J150" s="19"/>
      <c r="K150" s="23" t="s">
        <v>919</v>
      </c>
      <c r="L150" s="19"/>
      <c r="M150" s="19"/>
      <c r="N150" s="19"/>
    </row>
    <row r="151" spans="1:14" ht="16.350000000000001" customHeight="1">
      <c r="A151" s="18">
        <v>6</v>
      </c>
      <c r="B151" s="28" t="s">
        <v>920</v>
      </c>
      <c r="C151" s="114">
        <v>24</v>
      </c>
      <c r="D151" s="23">
        <v>3</v>
      </c>
      <c r="E151" s="23">
        <v>3</v>
      </c>
      <c r="F151" s="114">
        <f t="shared" si="2"/>
        <v>0</v>
      </c>
      <c r="G151" s="23"/>
      <c r="H151" s="23">
        <v>1</v>
      </c>
      <c r="I151" s="23"/>
      <c r="J151" s="19"/>
      <c r="K151" s="23" t="s">
        <v>921</v>
      </c>
      <c r="L151" s="19"/>
      <c r="M151" s="19"/>
      <c r="N151" s="19"/>
    </row>
    <row r="152" spans="1:14" ht="16.350000000000001" customHeight="1">
      <c r="A152" s="142" t="s">
        <v>922</v>
      </c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9"/>
    </row>
    <row r="153" spans="1:14" ht="16.350000000000001" customHeight="1">
      <c r="A153" s="18">
        <v>1</v>
      </c>
      <c r="B153" s="23" t="s">
        <v>923</v>
      </c>
      <c r="C153" s="114">
        <v>8</v>
      </c>
      <c r="D153" s="23">
        <v>29</v>
      </c>
      <c r="E153" s="23">
        <v>29</v>
      </c>
      <c r="F153" s="114">
        <f t="shared" si="2"/>
        <v>0.18</v>
      </c>
      <c r="G153" s="23">
        <v>0.5</v>
      </c>
      <c r="H153" s="23">
        <v>1.2</v>
      </c>
      <c r="I153" s="23">
        <v>0.3</v>
      </c>
      <c r="J153" s="19"/>
      <c r="K153" s="23" t="s">
        <v>924</v>
      </c>
      <c r="L153" s="19"/>
      <c r="M153" s="19"/>
      <c r="N153" s="19"/>
    </row>
    <row r="154" spans="1:14" ht="16.350000000000001" customHeight="1">
      <c r="A154" s="18">
        <v>2</v>
      </c>
      <c r="B154" s="23" t="s">
        <v>925</v>
      </c>
      <c r="C154" s="114">
        <v>2</v>
      </c>
      <c r="D154" s="23">
        <v>27</v>
      </c>
      <c r="E154" s="23">
        <v>27</v>
      </c>
      <c r="F154" s="114">
        <f t="shared" si="2"/>
        <v>0.60000000000000009</v>
      </c>
      <c r="G154" s="23">
        <v>1</v>
      </c>
      <c r="H154" s="23">
        <v>1.5</v>
      </c>
      <c r="I154" s="23">
        <v>0.4</v>
      </c>
      <c r="J154" s="19"/>
      <c r="K154" s="23" t="s">
        <v>926</v>
      </c>
      <c r="L154" s="19"/>
      <c r="M154" s="19"/>
      <c r="N154" s="19"/>
    </row>
    <row r="155" spans="1:14" ht="16.350000000000001" customHeight="1">
      <c r="A155" s="18">
        <v>3</v>
      </c>
      <c r="B155" s="23" t="s">
        <v>927</v>
      </c>
      <c r="C155" s="114">
        <v>4</v>
      </c>
      <c r="D155" s="23">
        <v>20</v>
      </c>
      <c r="E155" s="23">
        <v>20</v>
      </c>
      <c r="F155" s="114">
        <f t="shared" si="2"/>
        <v>6.7499999999999991E-2</v>
      </c>
      <c r="G155" s="23">
        <v>0.75</v>
      </c>
      <c r="H155" s="23">
        <v>0.3</v>
      </c>
      <c r="I155" s="23">
        <v>0.3</v>
      </c>
      <c r="J155" s="19"/>
      <c r="K155" s="23" t="s">
        <v>928</v>
      </c>
      <c r="L155" s="19"/>
      <c r="M155" s="19"/>
      <c r="N155" s="19"/>
    </row>
    <row r="156" spans="1:14" ht="16.350000000000001" customHeight="1">
      <c r="A156" s="18">
        <v>4</v>
      </c>
      <c r="B156" s="23" t="s">
        <v>929</v>
      </c>
      <c r="C156" s="114">
        <v>6</v>
      </c>
      <c r="D156" s="23"/>
      <c r="E156" s="23"/>
      <c r="F156" s="114">
        <f t="shared" si="2"/>
        <v>0</v>
      </c>
      <c r="G156" s="23"/>
      <c r="H156" s="23"/>
      <c r="I156" s="23"/>
      <c r="J156" s="19"/>
      <c r="K156" s="23" t="s">
        <v>930</v>
      </c>
      <c r="L156" s="19"/>
      <c r="M156" s="19"/>
      <c r="N156" s="19"/>
    </row>
    <row r="157" spans="1:14" ht="16.350000000000001" customHeight="1">
      <c r="A157" s="142" t="s">
        <v>931</v>
      </c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9"/>
    </row>
    <row r="158" spans="1:14" ht="16.350000000000001" customHeight="1">
      <c r="A158" s="18">
        <v>1</v>
      </c>
      <c r="B158" s="23" t="s">
        <v>932</v>
      </c>
      <c r="C158" s="114">
        <v>12</v>
      </c>
      <c r="D158" s="23">
        <v>31</v>
      </c>
      <c r="E158" s="23">
        <v>31</v>
      </c>
      <c r="F158" s="114">
        <f t="shared" si="2"/>
        <v>0.72000000000000008</v>
      </c>
      <c r="G158" s="23">
        <v>3</v>
      </c>
      <c r="H158" s="23">
        <v>0.4</v>
      </c>
      <c r="I158" s="23">
        <v>0.6</v>
      </c>
      <c r="J158" s="19"/>
      <c r="K158" s="23" t="s">
        <v>933</v>
      </c>
      <c r="L158" s="19"/>
      <c r="M158" s="19"/>
      <c r="N158" s="19"/>
    </row>
    <row r="159" spans="1:14" ht="16.350000000000001" customHeight="1">
      <c r="A159" s="18">
        <v>2</v>
      </c>
      <c r="B159" s="25" t="s">
        <v>934</v>
      </c>
      <c r="C159" s="114">
        <v>30</v>
      </c>
      <c r="D159" s="23">
        <v>31.5</v>
      </c>
      <c r="E159" s="23">
        <v>31.5</v>
      </c>
      <c r="F159" s="114">
        <f t="shared" si="2"/>
        <v>0.69599999999999995</v>
      </c>
      <c r="G159" s="23">
        <v>2.9</v>
      </c>
      <c r="H159" s="23">
        <v>0.4</v>
      </c>
      <c r="I159" s="23">
        <v>0.6</v>
      </c>
      <c r="J159" s="19"/>
      <c r="K159" s="23" t="s">
        <v>935</v>
      </c>
      <c r="L159" s="19"/>
      <c r="M159" s="19"/>
      <c r="N159" s="19"/>
    </row>
    <row r="160" spans="1:14" ht="16.350000000000001" customHeight="1">
      <c r="A160" s="18">
        <v>3</v>
      </c>
      <c r="B160" s="23" t="s">
        <v>936</v>
      </c>
      <c r="C160" s="114">
        <v>11</v>
      </c>
      <c r="D160" s="23">
        <v>27.5</v>
      </c>
      <c r="E160" s="23">
        <v>27.5</v>
      </c>
      <c r="F160" s="114">
        <f t="shared" si="2"/>
        <v>0.6</v>
      </c>
      <c r="G160" s="23">
        <v>2.5</v>
      </c>
      <c r="H160" s="23">
        <v>0.4</v>
      </c>
      <c r="I160" s="23">
        <v>0.6</v>
      </c>
      <c r="J160" s="19"/>
      <c r="K160" s="23" t="s">
        <v>937</v>
      </c>
      <c r="L160" s="19"/>
      <c r="M160" s="19"/>
      <c r="N160" s="19"/>
    </row>
    <row r="161" spans="1:14" ht="16.350000000000001" customHeight="1">
      <c r="A161" s="18">
        <v>4</v>
      </c>
      <c r="B161" s="23" t="s">
        <v>938</v>
      </c>
      <c r="C161" s="114">
        <v>13</v>
      </c>
      <c r="D161" s="23">
        <v>25</v>
      </c>
      <c r="E161" s="23">
        <v>25</v>
      </c>
      <c r="F161" s="114">
        <f t="shared" si="2"/>
        <v>0.59279999999999999</v>
      </c>
      <c r="G161" s="23">
        <v>2.4700000000000002</v>
      </c>
      <c r="H161" s="23">
        <v>0.4</v>
      </c>
      <c r="I161" s="23">
        <v>0.6</v>
      </c>
      <c r="J161" s="19"/>
      <c r="K161" s="23" t="s">
        <v>939</v>
      </c>
      <c r="L161" s="19"/>
      <c r="M161" s="19"/>
      <c r="N161" s="19"/>
    </row>
    <row r="162" spans="1:14" ht="16.350000000000001" customHeight="1">
      <c r="A162" s="18">
        <v>6</v>
      </c>
      <c r="B162" s="23" t="s">
        <v>940</v>
      </c>
      <c r="C162" s="114">
        <v>4</v>
      </c>
      <c r="D162" s="23">
        <v>18</v>
      </c>
      <c r="E162" s="23">
        <v>18</v>
      </c>
      <c r="F162" s="114">
        <f t="shared" si="2"/>
        <v>0.48</v>
      </c>
      <c r="G162" s="23">
        <v>2</v>
      </c>
      <c r="H162" s="23">
        <v>0.4</v>
      </c>
      <c r="I162" s="23">
        <v>0.6</v>
      </c>
      <c r="J162" s="19"/>
      <c r="K162" s="23" t="s">
        <v>941</v>
      </c>
      <c r="L162" s="19"/>
      <c r="M162" s="19"/>
      <c r="N162" s="19"/>
    </row>
    <row r="163" spans="1:14" ht="16.350000000000001" customHeight="1">
      <c r="A163" s="18">
        <v>8</v>
      </c>
      <c r="B163" s="25" t="s">
        <v>942</v>
      </c>
      <c r="C163" s="114">
        <v>8</v>
      </c>
      <c r="D163" s="23">
        <v>14</v>
      </c>
      <c r="E163" s="23">
        <v>14</v>
      </c>
      <c r="F163" s="114">
        <f t="shared" si="2"/>
        <v>0.33599999999999997</v>
      </c>
      <c r="G163" s="23">
        <v>1.4</v>
      </c>
      <c r="H163" s="23">
        <v>0.4</v>
      </c>
      <c r="I163" s="23">
        <v>0.6</v>
      </c>
      <c r="J163" s="19"/>
      <c r="K163" s="23" t="s">
        <v>943</v>
      </c>
      <c r="L163" s="19"/>
      <c r="M163" s="19"/>
      <c r="N163" s="19"/>
    </row>
    <row r="164" spans="1:14" ht="16.350000000000001" customHeight="1">
      <c r="A164" s="114">
        <v>9</v>
      </c>
      <c r="B164" s="23" t="s">
        <v>944</v>
      </c>
      <c r="C164" s="114"/>
      <c r="D164" s="114"/>
      <c r="E164" s="114"/>
      <c r="F164" s="114">
        <f t="shared" si="2"/>
        <v>0</v>
      </c>
      <c r="G164" s="114"/>
      <c r="H164" s="114"/>
      <c r="I164" s="114"/>
      <c r="J164" s="19"/>
      <c r="K164" s="23" t="s">
        <v>945</v>
      </c>
      <c r="L164" s="19"/>
      <c r="M164" s="19"/>
      <c r="N164" s="19"/>
    </row>
    <row r="165" spans="1:14" ht="16.350000000000001" customHeight="1">
      <c r="A165" s="142" t="s">
        <v>946</v>
      </c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9"/>
    </row>
    <row r="166" spans="1:14" ht="16.350000000000001" customHeight="1">
      <c r="A166" s="114">
        <v>1</v>
      </c>
      <c r="B166" s="23" t="s">
        <v>947</v>
      </c>
      <c r="C166" s="114">
        <v>14</v>
      </c>
      <c r="D166" s="114"/>
      <c r="E166" s="114"/>
      <c r="F166" s="114">
        <f t="shared" si="2"/>
        <v>0</v>
      </c>
      <c r="G166" s="114"/>
      <c r="H166" s="114"/>
      <c r="I166" s="114"/>
      <c r="J166" s="19"/>
      <c r="K166" s="114"/>
      <c r="L166" s="19"/>
      <c r="M166" s="19"/>
      <c r="N166" s="19"/>
    </row>
    <row r="167" spans="1:14" ht="16.350000000000001" customHeight="1">
      <c r="A167" s="114">
        <v>2</v>
      </c>
      <c r="B167" s="25" t="s">
        <v>948</v>
      </c>
      <c r="C167" s="114">
        <v>30</v>
      </c>
      <c r="D167" s="114"/>
      <c r="E167" s="114"/>
      <c r="F167" s="114">
        <f t="shared" si="2"/>
        <v>0</v>
      </c>
      <c r="G167" s="114"/>
      <c r="H167" s="114"/>
      <c r="I167" s="114"/>
      <c r="J167" s="19"/>
      <c r="K167" s="114"/>
      <c r="L167" s="19"/>
      <c r="M167" s="19"/>
      <c r="N167" s="19"/>
    </row>
    <row r="168" spans="1:14" ht="16.350000000000001" customHeight="1">
      <c r="A168" s="114">
        <v>3</v>
      </c>
      <c r="B168" s="23" t="s">
        <v>949</v>
      </c>
      <c r="C168" s="114">
        <v>12</v>
      </c>
      <c r="D168" s="114"/>
      <c r="E168" s="114"/>
      <c r="F168" s="114">
        <f t="shared" si="2"/>
        <v>0</v>
      </c>
      <c r="G168" s="114"/>
      <c r="H168" s="114"/>
      <c r="I168" s="114"/>
      <c r="J168" s="19"/>
      <c r="K168" s="114"/>
      <c r="L168" s="19"/>
      <c r="M168" s="19"/>
      <c r="N168" s="19"/>
    </row>
    <row r="169" spans="1:14" ht="16.350000000000001" customHeight="1">
      <c r="A169" s="114">
        <v>4</v>
      </c>
      <c r="B169" s="23" t="s">
        <v>950</v>
      </c>
      <c r="C169" s="114">
        <v>11</v>
      </c>
      <c r="D169" s="114"/>
      <c r="E169" s="114"/>
      <c r="F169" s="114">
        <f t="shared" si="2"/>
        <v>0</v>
      </c>
      <c r="G169" s="114"/>
      <c r="H169" s="114"/>
      <c r="I169" s="114"/>
      <c r="J169" s="19"/>
      <c r="K169" s="114"/>
      <c r="L169" s="19"/>
      <c r="M169" s="19"/>
      <c r="N169" s="19"/>
    </row>
    <row r="170" spans="1:14" ht="16.350000000000001" customHeight="1">
      <c r="A170" s="114">
        <v>5</v>
      </c>
      <c r="B170" s="23" t="s">
        <v>951</v>
      </c>
      <c r="C170" s="114">
        <v>4</v>
      </c>
      <c r="D170" s="114"/>
      <c r="E170" s="114"/>
      <c r="F170" s="114">
        <f t="shared" si="2"/>
        <v>0</v>
      </c>
      <c r="G170" s="114"/>
      <c r="H170" s="114"/>
      <c r="I170" s="114"/>
      <c r="J170" s="19"/>
      <c r="K170" s="114"/>
      <c r="L170" s="19"/>
      <c r="M170" s="19"/>
      <c r="N170" s="19"/>
    </row>
    <row r="171" spans="1:14" ht="16.350000000000001" customHeight="1"/>
    <row r="172" spans="1:14" ht="16.350000000000001" customHeight="1"/>
    <row r="173" spans="1:14" ht="16.350000000000001" customHeight="1"/>
    <row r="174" spans="1:14" ht="16.350000000000001" customHeight="1"/>
    <row r="175" spans="1:14" ht="16.350000000000001" customHeight="1"/>
    <row r="176" spans="1:14" ht="16.350000000000001" customHeight="1"/>
    <row r="177" ht="16.350000000000001" customHeight="1"/>
    <row r="178" ht="16.350000000000001" customHeight="1"/>
    <row r="179" ht="16.350000000000001" customHeight="1"/>
    <row r="180" ht="16.350000000000001" customHeight="1"/>
    <row r="181" ht="16.350000000000001" customHeight="1"/>
    <row r="182" ht="16.350000000000001" customHeight="1"/>
    <row r="183" ht="16.350000000000001" customHeight="1"/>
    <row r="184" ht="16.350000000000001" customHeight="1"/>
    <row r="185" ht="16.350000000000001" customHeight="1"/>
    <row r="186" ht="16.350000000000001" customHeight="1"/>
    <row r="187" ht="16.350000000000001" customHeight="1"/>
    <row r="188" ht="16.350000000000001" customHeight="1"/>
    <row r="189" ht="16.350000000000001" customHeight="1"/>
    <row r="190" ht="16.350000000000001" customHeight="1"/>
    <row r="191" ht="16.350000000000001" customHeight="1"/>
    <row r="192" ht="16.350000000000001" customHeight="1"/>
    <row r="193" ht="16.350000000000001" customHeight="1"/>
    <row r="194" ht="16.350000000000001" customHeight="1"/>
    <row r="195" ht="16.350000000000001" customHeight="1"/>
    <row r="196" ht="16.350000000000001" customHeight="1"/>
    <row r="197" ht="16.350000000000001" customHeight="1"/>
    <row r="198" ht="16.350000000000001" customHeight="1"/>
    <row r="199" ht="16.350000000000001" customHeight="1"/>
    <row r="200" ht="16.350000000000001" customHeight="1"/>
    <row r="201" ht="16.350000000000001" customHeight="1"/>
    <row r="202" ht="16.350000000000001" customHeight="1"/>
    <row r="203" ht="16.350000000000001" customHeight="1"/>
    <row r="204" ht="16.350000000000001" customHeight="1"/>
    <row r="205" ht="16.350000000000001" customHeight="1"/>
    <row r="206" ht="16.350000000000001" customHeight="1"/>
    <row r="207" ht="16.350000000000001" customHeight="1"/>
    <row r="208" ht="16.350000000000001" customHeight="1"/>
    <row r="209" ht="16.350000000000001" customHeight="1"/>
    <row r="210" ht="16.350000000000001" customHeight="1"/>
  </sheetData>
  <mergeCells count="36">
    <mergeCell ref="A9:N9"/>
    <mergeCell ref="B1:B2"/>
    <mergeCell ref="D1:D2"/>
    <mergeCell ref="E1:E2"/>
    <mergeCell ref="F1:F2"/>
    <mergeCell ref="K1:K2"/>
    <mergeCell ref="C1:C2"/>
    <mergeCell ref="L1:L2"/>
    <mergeCell ref="M1:M2"/>
    <mergeCell ref="A1:A2"/>
    <mergeCell ref="A3:N3"/>
    <mergeCell ref="A157:M157"/>
    <mergeCell ref="A165:M165"/>
    <mergeCell ref="A78:M78"/>
    <mergeCell ref="A111:M111"/>
    <mergeCell ref="A121:M121"/>
    <mergeCell ref="A126:M126"/>
    <mergeCell ref="A131:M131"/>
    <mergeCell ref="A137:M137"/>
    <mergeCell ref="A145:M145"/>
    <mergeCell ref="O1:O2"/>
    <mergeCell ref="P1:P2"/>
    <mergeCell ref="Q1:Q2"/>
    <mergeCell ref="R1:R2"/>
    <mergeCell ref="A152:M152"/>
    <mergeCell ref="A14:N14"/>
    <mergeCell ref="A18:N18"/>
    <mergeCell ref="N1:N2"/>
    <mergeCell ref="A48:N48"/>
    <mergeCell ref="A67:M67"/>
    <mergeCell ref="A56:M56"/>
    <mergeCell ref="A23:N23"/>
    <mergeCell ref="A28:N28"/>
    <mergeCell ref="A39:N39"/>
    <mergeCell ref="A42:N42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3"/>
  <sheetViews>
    <sheetView topLeftCell="A34" zoomScale="71" zoomScaleNormal="80" workbookViewId="0">
      <selection activeCell="D42" sqref="D42"/>
    </sheetView>
  </sheetViews>
  <sheetFormatPr defaultColWidth="11" defaultRowHeight="15.75"/>
  <cols>
    <col min="1" max="1" width="6.375" bestFit="1" customWidth="1"/>
    <col min="2" max="2" width="50" bestFit="1" customWidth="1"/>
    <col min="3" max="3" width="7.375" bestFit="1" customWidth="1"/>
    <col min="4" max="4" width="13" bestFit="1" customWidth="1"/>
    <col min="5" max="5" width="19.75" bestFit="1" customWidth="1"/>
    <col min="6" max="6" width="23.5" bestFit="1" customWidth="1"/>
    <col min="7" max="7" width="8.25" bestFit="1" customWidth="1"/>
    <col min="8" max="9" width="7.375" bestFit="1" customWidth="1"/>
    <col min="10" max="10" width="13.875" bestFit="1" customWidth="1"/>
    <col min="11" max="11" width="24.75" bestFit="1" customWidth="1"/>
    <col min="12" max="12" width="12" bestFit="1" customWidth="1"/>
    <col min="14" max="14" width="33.75" customWidth="1"/>
  </cols>
  <sheetData>
    <row r="1" spans="1:18" ht="16.350000000000001" customHeight="1">
      <c r="A1" s="137" t="s">
        <v>0</v>
      </c>
      <c r="B1" s="137" t="s">
        <v>1</v>
      </c>
      <c r="C1" s="150" t="s">
        <v>290</v>
      </c>
      <c r="D1" s="151" t="s">
        <v>291</v>
      </c>
      <c r="E1" s="152" t="s">
        <v>4</v>
      </c>
      <c r="F1" s="138" t="s">
        <v>5</v>
      </c>
      <c r="G1" s="153" t="s">
        <v>292</v>
      </c>
      <c r="H1" s="151"/>
      <c r="I1" s="151"/>
      <c r="J1" s="151"/>
      <c r="K1" s="150" t="s">
        <v>7</v>
      </c>
      <c r="L1" s="150" t="s">
        <v>8</v>
      </c>
      <c r="M1" s="154" t="s">
        <v>9</v>
      </c>
      <c r="N1" s="149" t="s">
        <v>10</v>
      </c>
      <c r="O1" s="141" t="s">
        <v>661</v>
      </c>
      <c r="P1" s="141" t="s">
        <v>662</v>
      </c>
      <c r="Q1" s="141" t="s">
        <v>663</v>
      </c>
      <c r="R1" s="141" t="s">
        <v>664</v>
      </c>
    </row>
    <row r="2" spans="1:18" ht="16.350000000000001" customHeight="1">
      <c r="A2" s="137"/>
      <c r="B2" s="137"/>
      <c r="C2" s="150"/>
      <c r="D2" s="151"/>
      <c r="E2" s="151"/>
      <c r="F2" s="138"/>
      <c r="G2" s="30" t="s">
        <v>11</v>
      </c>
      <c r="H2" s="30" t="s">
        <v>12</v>
      </c>
      <c r="I2" s="30" t="s">
        <v>13</v>
      </c>
      <c r="J2" s="30" t="s">
        <v>14</v>
      </c>
      <c r="K2" s="150"/>
      <c r="L2" s="150"/>
      <c r="M2" s="155"/>
      <c r="N2" s="149"/>
      <c r="O2" s="141"/>
      <c r="P2" s="141"/>
      <c r="Q2" s="141"/>
      <c r="R2" s="141"/>
    </row>
    <row r="3" spans="1:18" ht="16.350000000000001" customHeight="1">
      <c r="A3" s="160" t="s">
        <v>952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76"/>
      <c r="P3" s="76"/>
      <c r="Q3" s="76"/>
      <c r="R3" s="76"/>
    </row>
    <row r="4" spans="1:18" ht="16.350000000000001" customHeight="1">
      <c r="A4" s="32">
        <v>1</v>
      </c>
      <c r="B4" s="34" t="s">
        <v>953</v>
      </c>
      <c r="C4" s="33">
        <v>8</v>
      </c>
      <c r="D4" s="31">
        <v>70</v>
      </c>
      <c r="E4" s="31">
        <v>121</v>
      </c>
      <c r="F4" s="32">
        <f>(G4*I4*H4)/1000000000</f>
        <v>0.44646875000000003</v>
      </c>
      <c r="G4" s="31">
        <v>650</v>
      </c>
      <c r="H4" s="31">
        <v>785</v>
      </c>
      <c r="I4" s="31">
        <v>875</v>
      </c>
      <c r="J4" s="42"/>
      <c r="K4" s="33" t="s">
        <v>954</v>
      </c>
      <c r="L4" s="33"/>
      <c r="M4" s="33"/>
      <c r="N4" s="42"/>
      <c r="O4" s="82">
        <v>8</v>
      </c>
      <c r="P4" s="79"/>
      <c r="Q4" s="113"/>
      <c r="R4">
        <f>O4+P4+Q4</f>
        <v>8</v>
      </c>
    </row>
    <row r="5" spans="1:18" ht="16.350000000000001" customHeight="1">
      <c r="A5" s="32">
        <v>2</v>
      </c>
      <c r="B5" s="34" t="s">
        <v>955</v>
      </c>
      <c r="C5" s="32">
        <v>16</v>
      </c>
      <c r="D5" s="31">
        <v>33</v>
      </c>
      <c r="E5" s="31">
        <v>53</v>
      </c>
      <c r="F5" s="32">
        <f t="shared" ref="F5:F68" si="0">(G5*I5*H5)/1000000000</f>
        <v>0.112875</v>
      </c>
      <c r="G5" s="31">
        <v>430</v>
      </c>
      <c r="H5" s="31">
        <v>500</v>
      </c>
      <c r="I5" s="31">
        <v>525</v>
      </c>
      <c r="J5" s="32"/>
      <c r="K5" s="33" t="s">
        <v>956</v>
      </c>
      <c r="L5" s="33"/>
      <c r="M5" s="32"/>
      <c r="N5" s="42"/>
      <c r="O5" s="82">
        <v>12</v>
      </c>
      <c r="P5" s="79"/>
      <c r="Q5" s="113">
        <v>18</v>
      </c>
      <c r="R5">
        <f t="shared" ref="R5:R15" si="1">SUM(O5:Q5)</f>
        <v>30</v>
      </c>
    </row>
    <row r="6" spans="1:18" ht="16.350000000000001" customHeight="1">
      <c r="A6" s="32">
        <v>3</v>
      </c>
      <c r="B6" s="34" t="s">
        <v>957</v>
      </c>
      <c r="C6" s="33">
        <v>21</v>
      </c>
      <c r="D6" s="31">
        <v>54</v>
      </c>
      <c r="E6" s="31">
        <v>76</v>
      </c>
      <c r="F6" s="32">
        <f t="shared" si="0"/>
        <v>0.14839949999999999</v>
      </c>
      <c r="G6" s="31">
        <v>410</v>
      </c>
      <c r="H6" s="31">
        <v>635</v>
      </c>
      <c r="I6" s="31">
        <v>570</v>
      </c>
      <c r="J6" s="32"/>
      <c r="K6" s="33" t="s">
        <v>958</v>
      </c>
      <c r="L6" s="33"/>
      <c r="M6" s="33"/>
      <c r="N6" s="42"/>
      <c r="O6" s="82">
        <v>21</v>
      </c>
      <c r="P6" s="79"/>
      <c r="Q6" s="113"/>
      <c r="R6">
        <f t="shared" si="1"/>
        <v>21</v>
      </c>
    </row>
    <row r="7" spans="1:18" ht="16.350000000000001" customHeight="1">
      <c r="A7" s="32">
        <v>4</v>
      </c>
      <c r="B7" s="34" t="s">
        <v>959</v>
      </c>
      <c r="C7" s="32">
        <v>81</v>
      </c>
      <c r="D7" s="31">
        <v>58</v>
      </c>
      <c r="E7" s="31">
        <v>80</v>
      </c>
      <c r="F7" s="32">
        <f t="shared" si="0"/>
        <v>0.14839949999999999</v>
      </c>
      <c r="G7" s="31">
        <v>410</v>
      </c>
      <c r="H7" s="31">
        <v>635</v>
      </c>
      <c r="I7" s="31">
        <v>570</v>
      </c>
      <c r="J7" s="32"/>
      <c r="K7" s="33" t="s">
        <v>960</v>
      </c>
      <c r="L7" s="33"/>
      <c r="M7" s="32"/>
      <c r="N7" s="42"/>
      <c r="O7" s="82">
        <v>35</v>
      </c>
      <c r="P7" s="80">
        <v>46</v>
      </c>
      <c r="Q7" s="113"/>
      <c r="R7">
        <f t="shared" si="1"/>
        <v>81</v>
      </c>
    </row>
    <row r="8" spans="1:18" ht="16.350000000000001" customHeight="1">
      <c r="A8" s="32">
        <v>5</v>
      </c>
      <c r="B8" s="34" t="s">
        <v>961</v>
      </c>
      <c r="C8" s="32">
        <v>16</v>
      </c>
      <c r="D8" s="31">
        <v>95</v>
      </c>
      <c r="E8" s="31">
        <v>130</v>
      </c>
      <c r="F8" s="32">
        <f t="shared" si="0"/>
        <v>0.28629599999999999</v>
      </c>
      <c r="G8" s="31">
        <v>480</v>
      </c>
      <c r="H8" s="31">
        <v>755</v>
      </c>
      <c r="I8" s="31">
        <v>790</v>
      </c>
      <c r="J8" s="32"/>
      <c r="K8" s="33" t="s">
        <v>962</v>
      </c>
      <c r="L8" s="33"/>
      <c r="M8" s="32"/>
      <c r="N8" s="42"/>
      <c r="O8" s="82">
        <v>16</v>
      </c>
      <c r="P8" s="81"/>
      <c r="Q8" s="113"/>
      <c r="R8">
        <f t="shared" si="1"/>
        <v>16</v>
      </c>
    </row>
    <row r="9" spans="1:18" ht="16.350000000000001" customHeight="1">
      <c r="A9" s="32">
        <v>6</v>
      </c>
      <c r="B9" s="34" t="s">
        <v>963</v>
      </c>
      <c r="C9" s="32">
        <v>6</v>
      </c>
      <c r="D9" s="31">
        <v>33</v>
      </c>
      <c r="E9" s="31">
        <v>53</v>
      </c>
      <c r="F9" s="32">
        <f t="shared" si="0"/>
        <v>0.112875</v>
      </c>
      <c r="G9" s="31">
        <v>430</v>
      </c>
      <c r="H9" s="31">
        <v>500</v>
      </c>
      <c r="I9" s="31">
        <v>525</v>
      </c>
      <c r="J9" s="32"/>
      <c r="K9" s="33" t="s">
        <v>964</v>
      </c>
      <c r="L9" s="33"/>
      <c r="M9" s="32"/>
      <c r="N9" s="42"/>
      <c r="O9" s="82">
        <v>2</v>
      </c>
      <c r="P9" s="81">
        <v>4</v>
      </c>
      <c r="Q9" s="113"/>
      <c r="R9">
        <f t="shared" si="1"/>
        <v>6</v>
      </c>
    </row>
    <row r="10" spans="1:18" ht="16.350000000000001" customHeight="1">
      <c r="A10" s="32">
        <v>7</v>
      </c>
      <c r="B10" s="34" t="s">
        <v>965</v>
      </c>
      <c r="C10" s="32">
        <v>58</v>
      </c>
      <c r="D10" s="31">
        <v>62</v>
      </c>
      <c r="E10" s="31">
        <v>94</v>
      </c>
      <c r="F10" s="32">
        <f t="shared" si="0"/>
        <v>0.20533499999999999</v>
      </c>
      <c r="G10" s="31">
        <v>585</v>
      </c>
      <c r="H10" s="31">
        <v>585</v>
      </c>
      <c r="I10" s="31">
        <v>600</v>
      </c>
      <c r="J10" s="32"/>
      <c r="K10" s="33" t="s">
        <v>966</v>
      </c>
      <c r="L10" s="33"/>
      <c r="M10" s="32"/>
      <c r="N10" s="42"/>
      <c r="O10" s="82">
        <v>35</v>
      </c>
      <c r="P10" s="80">
        <v>23</v>
      </c>
      <c r="Q10" s="113"/>
      <c r="R10">
        <f t="shared" si="1"/>
        <v>58</v>
      </c>
    </row>
    <row r="11" spans="1:18" ht="16.350000000000001" customHeight="1">
      <c r="A11" s="32">
        <v>8</v>
      </c>
      <c r="B11" s="34" t="s">
        <v>967</v>
      </c>
      <c r="C11" s="32">
        <v>12</v>
      </c>
      <c r="D11" s="31">
        <v>51</v>
      </c>
      <c r="E11" s="31">
        <v>81</v>
      </c>
      <c r="F11" s="32">
        <f t="shared" si="0"/>
        <v>0.18385499999999999</v>
      </c>
      <c r="G11" s="31">
        <v>515</v>
      </c>
      <c r="H11" s="31">
        <v>600</v>
      </c>
      <c r="I11" s="31">
        <v>595</v>
      </c>
      <c r="J11" s="32"/>
      <c r="K11" s="33" t="s">
        <v>968</v>
      </c>
      <c r="L11" s="33"/>
      <c r="M11" s="32"/>
      <c r="N11" s="42"/>
      <c r="O11" s="82">
        <v>12</v>
      </c>
      <c r="P11" s="80"/>
      <c r="Q11" s="113"/>
      <c r="R11">
        <f t="shared" si="1"/>
        <v>12</v>
      </c>
    </row>
    <row r="12" spans="1:18" ht="16.350000000000001" customHeight="1">
      <c r="A12" s="32">
        <v>9</v>
      </c>
      <c r="B12" s="34" t="s">
        <v>969</v>
      </c>
      <c r="C12" s="32">
        <v>10</v>
      </c>
      <c r="D12" s="31">
        <v>33</v>
      </c>
      <c r="E12" s="31">
        <v>62</v>
      </c>
      <c r="F12" s="32">
        <f t="shared" si="0"/>
        <v>0.2289175</v>
      </c>
      <c r="G12" s="31">
        <v>515</v>
      </c>
      <c r="H12" s="31">
        <v>700</v>
      </c>
      <c r="I12" s="31">
        <v>635</v>
      </c>
      <c r="J12" s="32"/>
      <c r="K12" s="33" t="s">
        <v>970</v>
      </c>
      <c r="L12" s="33"/>
      <c r="M12" s="32"/>
      <c r="N12" s="42"/>
      <c r="O12" s="82">
        <v>10</v>
      </c>
      <c r="P12" s="80"/>
      <c r="Q12" s="113"/>
      <c r="R12">
        <f t="shared" si="1"/>
        <v>10</v>
      </c>
    </row>
    <row r="13" spans="1:18" ht="16.350000000000001" customHeight="1">
      <c r="A13" s="32">
        <v>10</v>
      </c>
      <c r="B13" s="34" t="s">
        <v>971</v>
      </c>
      <c r="C13" s="32">
        <v>12</v>
      </c>
      <c r="D13" s="31">
        <v>6</v>
      </c>
      <c r="E13" s="31">
        <v>37</v>
      </c>
      <c r="F13" s="32">
        <f t="shared" si="0"/>
        <v>0.15287999999999999</v>
      </c>
      <c r="G13" s="31">
        <v>400</v>
      </c>
      <c r="H13" s="31">
        <v>735</v>
      </c>
      <c r="I13" s="31">
        <v>520</v>
      </c>
      <c r="J13" s="32"/>
      <c r="K13" s="33" t="s">
        <v>972</v>
      </c>
      <c r="L13" s="33"/>
      <c r="M13" s="32"/>
      <c r="N13" s="42"/>
      <c r="O13" s="82"/>
      <c r="P13" s="80">
        <v>8</v>
      </c>
      <c r="Q13" s="113">
        <v>8</v>
      </c>
      <c r="R13">
        <f t="shared" si="1"/>
        <v>16</v>
      </c>
    </row>
    <row r="14" spans="1:18" ht="16.350000000000001" customHeight="1">
      <c r="A14" s="32">
        <v>11</v>
      </c>
      <c r="B14" s="34" t="s">
        <v>973</v>
      </c>
      <c r="C14" s="32">
        <v>2</v>
      </c>
      <c r="D14" s="31">
        <v>5.5</v>
      </c>
      <c r="E14" s="31">
        <v>36</v>
      </c>
      <c r="F14" s="32">
        <f t="shared" si="0"/>
        <v>0.16730999999999999</v>
      </c>
      <c r="G14" s="31">
        <v>450</v>
      </c>
      <c r="H14" s="31">
        <v>715</v>
      </c>
      <c r="I14" s="31">
        <v>520</v>
      </c>
      <c r="J14" s="32"/>
      <c r="K14" s="33" t="s">
        <v>974</v>
      </c>
      <c r="L14" s="33"/>
      <c r="M14" s="32"/>
      <c r="N14" s="42"/>
      <c r="O14" s="82"/>
      <c r="P14" s="80">
        <v>2</v>
      </c>
      <c r="Q14" s="113"/>
      <c r="R14">
        <f t="shared" si="1"/>
        <v>2</v>
      </c>
    </row>
    <row r="15" spans="1:18" ht="16.350000000000001" customHeight="1">
      <c r="A15" s="32">
        <v>12</v>
      </c>
      <c r="B15" s="34" t="s">
        <v>975</v>
      </c>
      <c r="C15" s="32">
        <v>61</v>
      </c>
      <c r="D15" s="31">
        <v>60</v>
      </c>
      <c r="E15" s="32">
        <v>143</v>
      </c>
      <c r="F15" s="32">
        <f t="shared" si="0"/>
        <v>0.201544</v>
      </c>
      <c r="G15" s="31">
        <v>590</v>
      </c>
      <c r="H15" s="31">
        <v>610</v>
      </c>
      <c r="I15" s="31">
        <v>560</v>
      </c>
      <c r="J15" s="32"/>
      <c r="K15" s="33" t="s">
        <v>976</v>
      </c>
      <c r="L15" s="33"/>
      <c r="M15" s="32"/>
      <c r="N15" s="42" t="s">
        <v>977</v>
      </c>
      <c r="O15" s="82">
        <v>61</v>
      </c>
      <c r="P15" s="79"/>
      <c r="Q15" s="113"/>
      <c r="R15">
        <f t="shared" si="1"/>
        <v>61</v>
      </c>
    </row>
    <row r="16" spans="1:18" ht="16.350000000000001" customHeight="1">
      <c r="A16" s="159" t="s">
        <v>978</v>
      </c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82"/>
      <c r="P16" s="79"/>
      <c r="Q16" s="113"/>
    </row>
    <row r="17" spans="1:18" ht="16.350000000000001" customHeight="1">
      <c r="A17" s="32">
        <v>1</v>
      </c>
      <c r="B17" s="103" t="s">
        <v>979</v>
      </c>
      <c r="C17" s="32">
        <v>2</v>
      </c>
      <c r="D17" s="32"/>
      <c r="E17" s="32"/>
      <c r="F17" s="32">
        <f t="shared" si="0"/>
        <v>0</v>
      </c>
      <c r="G17" s="32"/>
      <c r="H17" s="32"/>
      <c r="I17" s="32"/>
      <c r="J17" s="32"/>
      <c r="K17" s="33" t="s">
        <v>980</v>
      </c>
      <c r="L17" s="33"/>
      <c r="M17" s="32"/>
      <c r="N17" s="42"/>
      <c r="O17" s="82">
        <v>1</v>
      </c>
      <c r="P17" s="102">
        <v>1</v>
      </c>
      <c r="Q17" s="113"/>
      <c r="R17">
        <f>SUM(O17:Q17)</f>
        <v>2</v>
      </c>
    </row>
    <row r="18" spans="1:18" ht="16.350000000000001" customHeight="1">
      <c r="A18" s="32">
        <v>2</v>
      </c>
      <c r="B18" s="103" t="s">
        <v>981</v>
      </c>
      <c r="C18" s="32">
        <v>1</v>
      </c>
      <c r="D18" s="32"/>
      <c r="E18" s="32"/>
      <c r="F18" s="32">
        <f t="shared" si="0"/>
        <v>0</v>
      </c>
      <c r="G18" s="32"/>
      <c r="H18" s="32"/>
      <c r="I18" s="32"/>
      <c r="J18" s="32"/>
      <c r="K18" s="33" t="s">
        <v>982</v>
      </c>
      <c r="L18" s="33"/>
      <c r="M18" s="32"/>
      <c r="N18" s="42"/>
      <c r="O18" s="82"/>
      <c r="P18" s="102">
        <v>1</v>
      </c>
      <c r="Q18" s="113"/>
      <c r="R18">
        <f>SUM(O18:Q18)</f>
        <v>1</v>
      </c>
    </row>
    <row r="19" spans="1:18" ht="16.350000000000001" customHeight="1">
      <c r="A19" s="32">
        <v>3</v>
      </c>
      <c r="B19" s="103" t="s">
        <v>983</v>
      </c>
      <c r="C19" s="32">
        <v>15</v>
      </c>
      <c r="D19" s="32">
        <v>22</v>
      </c>
      <c r="E19" s="32">
        <v>22</v>
      </c>
      <c r="F19" s="32">
        <f t="shared" si="0"/>
        <v>5.9534999999999998E-2</v>
      </c>
      <c r="G19" s="32">
        <v>450</v>
      </c>
      <c r="H19" s="32">
        <v>630</v>
      </c>
      <c r="I19" s="32">
        <v>210</v>
      </c>
      <c r="J19" s="32"/>
      <c r="K19" s="33" t="s">
        <v>984</v>
      </c>
      <c r="L19" s="33"/>
      <c r="M19" s="32"/>
      <c r="N19" s="42"/>
      <c r="O19" s="82">
        <v>5</v>
      </c>
      <c r="P19" s="102">
        <v>10</v>
      </c>
      <c r="Q19" s="113">
        <v>2</v>
      </c>
      <c r="R19">
        <f>SUM(O19:Q19)</f>
        <v>17</v>
      </c>
    </row>
    <row r="20" spans="1:18" ht="16.350000000000001" customHeight="1">
      <c r="A20" s="159" t="s">
        <v>985</v>
      </c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82"/>
      <c r="P20" s="102"/>
      <c r="Q20" s="113"/>
    </row>
    <row r="21" spans="1:18" ht="16.350000000000001" customHeight="1">
      <c r="A21" s="32"/>
      <c r="B21" s="103" t="s">
        <v>986</v>
      </c>
      <c r="C21" s="32">
        <v>346</v>
      </c>
      <c r="D21" s="32">
        <v>6</v>
      </c>
      <c r="E21" s="32">
        <v>6</v>
      </c>
      <c r="F21" s="32">
        <f t="shared" si="0"/>
        <v>0</v>
      </c>
      <c r="G21" s="32"/>
      <c r="H21" s="32"/>
      <c r="I21" s="32"/>
      <c r="J21" s="32"/>
      <c r="K21" s="33" t="s">
        <v>987</v>
      </c>
      <c r="L21" s="33"/>
      <c r="M21" s="32"/>
      <c r="N21" s="42"/>
      <c r="O21" s="82">
        <v>165</v>
      </c>
      <c r="P21" s="102">
        <v>181</v>
      </c>
      <c r="Q21" s="113">
        <v>35</v>
      </c>
      <c r="R21">
        <f t="shared" ref="R21:R38" si="2">SUM(O21:Q21)</f>
        <v>381</v>
      </c>
    </row>
    <row r="22" spans="1:18" ht="16.350000000000001" customHeight="1">
      <c r="A22" s="32"/>
      <c r="B22" s="35" t="s">
        <v>988</v>
      </c>
      <c r="C22" s="32">
        <v>21</v>
      </c>
      <c r="D22" s="32">
        <v>1</v>
      </c>
      <c r="E22" s="32">
        <v>1</v>
      </c>
      <c r="F22" s="32">
        <f t="shared" si="0"/>
        <v>0</v>
      </c>
      <c r="G22" s="32"/>
      <c r="H22" s="32"/>
      <c r="I22" s="32"/>
      <c r="J22" s="32"/>
      <c r="K22" s="77" t="s">
        <v>989</v>
      </c>
      <c r="L22" s="77"/>
      <c r="M22" s="32"/>
      <c r="N22" s="42"/>
      <c r="O22" s="82">
        <v>10</v>
      </c>
      <c r="P22" s="102">
        <v>11</v>
      </c>
      <c r="Q22" s="113">
        <v>5</v>
      </c>
      <c r="R22">
        <f t="shared" si="2"/>
        <v>26</v>
      </c>
    </row>
    <row r="23" spans="1:18" ht="16.350000000000001" customHeight="1">
      <c r="A23" s="32"/>
      <c r="B23" s="35" t="s">
        <v>990</v>
      </c>
      <c r="C23" s="32">
        <v>20</v>
      </c>
      <c r="D23" s="32"/>
      <c r="E23" s="32"/>
      <c r="F23" s="32">
        <f t="shared" si="0"/>
        <v>0</v>
      </c>
      <c r="G23" s="32"/>
      <c r="H23" s="32"/>
      <c r="I23" s="32"/>
      <c r="J23" s="32"/>
      <c r="K23" s="77" t="s">
        <v>991</v>
      </c>
      <c r="L23" s="77"/>
      <c r="M23" s="32"/>
      <c r="N23" s="42"/>
      <c r="O23" s="78">
        <v>7</v>
      </c>
      <c r="P23" s="102">
        <v>13</v>
      </c>
      <c r="Q23" s="113"/>
      <c r="R23">
        <f t="shared" si="2"/>
        <v>20</v>
      </c>
    </row>
    <row r="24" spans="1:18" ht="16.350000000000001" customHeight="1">
      <c r="A24" s="32"/>
      <c r="B24" s="104" t="s">
        <v>992</v>
      </c>
      <c r="C24" s="32">
        <v>5</v>
      </c>
      <c r="D24" s="32"/>
      <c r="E24" s="32"/>
      <c r="F24" s="32">
        <f t="shared" si="0"/>
        <v>0</v>
      </c>
      <c r="G24" s="32"/>
      <c r="H24" s="32"/>
      <c r="I24" s="32"/>
      <c r="J24" s="32"/>
      <c r="K24" s="33" t="s">
        <v>993</v>
      </c>
      <c r="L24" s="33"/>
      <c r="M24" s="32"/>
      <c r="N24" s="42"/>
      <c r="O24" s="78">
        <v>5</v>
      </c>
      <c r="P24" s="102"/>
      <c r="Q24" s="113"/>
      <c r="R24">
        <f t="shared" si="2"/>
        <v>5</v>
      </c>
    </row>
    <row r="25" spans="1:18" ht="16.350000000000001" customHeight="1">
      <c r="A25" s="32"/>
      <c r="B25" s="104" t="s">
        <v>994</v>
      </c>
      <c r="C25" s="32">
        <v>2</v>
      </c>
      <c r="D25" s="32"/>
      <c r="E25" s="32"/>
      <c r="F25" s="32">
        <f t="shared" si="0"/>
        <v>0</v>
      </c>
      <c r="G25" s="32"/>
      <c r="H25" s="32"/>
      <c r="I25" s="32"/>
      <c r="J25" s="32"/>
      <c r="K25" s="33" t="s">
        <v>995</v>
      </c>
      <c r="L25" s="33"/>
      <c r="M25" s="32"/>
      <c r="N25" s="42"/>
      <c r="O25" s="78">
        <v>2</v>
      </c>
      <c r="P25" s="102"/>
      <c r="Q25" s="113"/>
      <c r="R25">
        <f t="shared" si="2"/>
        <v>2</v>
      </c>
    </row>
    <row r="26" spans="1:18" ht="16.350000000000001" customHeight="1">
      <c r="A26" s="32"/>
      <c r="B26" s="104" t="s">
        <v>996</v>
      </c>
      <c r="C26" s="32">
        <v>6</v>
      </c>
      <c r="D26" s="32"/>
      <c r="E26" s="32"/>
      <c r="F26" s="32">
        <f t="shared" si="0"/>
        <v>0</v>
      </c>
      <c r="G26" s="32"/>
      <c r="H26" s="32"/>
      <c r="I26" s="32"/>
      <c r="J26" s="32"/>
      <c r="K26" s="33" t="s">
        <v>997</v>
      </c>
      <c r="L26" s="33"/>
      <c r="M26" s="32"/>
      <c r="N26" s="42"/>
      <c r="O26" s="78">
        <v>6</v>
      </c>
      <c r="P26" s="102"/>
      <c r="Q26" s="113"/>
      <c r="R26">
        <f t="shared" si="2"/>
        <v>6</v>
      </c>
    </row>
    <row r="27" spans="1:18" ht="16.350000000000001" customHeight="1">
      <c r="A27" s="32"/>
      <c r="B27" s="104" t="s">
        <v>998</v>
      </c>
      <c r="C27" s="32">
        <v>2</v>
      </c>
      <c r="D27" s="32"/>
      <c r="E27" s="32"/>
      <c r="F27" s="32">
        <f t="shared" si="0"/>
        <v>0</v>
      </c>
      <c r="G27" s="32"/>
      <c r="H27" s="32"/>
      <c r="I27" s="32"/>
      <c r="J27" s="32"/>
      <c r="K27" s="33" t="s">
        <v>999</v>
      </c>
      <c r="L27" s="33"/>
      <c r="M27" s="32"/>
      <c r="N27" s="42"/>
      <c r="O27" s="78">
        <v>2</v>
      </c>
      <c r="P27" s="102"/>
      <c r="Q27" s="113"/>
      <c r="R27">
        <f t="shared" si="2"/>
        <v>2</v>
      </c>
    </row>
    <row r="28" spans="1:18" ht="16.350000000000001" customHeight="1">
      <c r="A28" s="32"/>
      <c r="B28" s="104" t="s">
        <v>1000</v>
      </c>
      <c r="C28" s="32">
        <v>2</v>
      </c>
      <c r="D28" s="32"/>
      <c r="E28" s="32"/>
      <c r="F28" s="32">
        <f t="shared" si="0"/>
        <v>0</v>
      </c>
      <c r="G28" s="32"/>
      <c r="H28" s="32"/>
      <c r="I28" s="32"/>
      <c r="J28" s="32"/>
      <c r="K28" s="33" t="s">
        <v>1001</v>
      </c>
      <c r="L28" s="33"/>
      <c r="M28" s="32"/>
      <c r="N28" s="42"/>
      <c r="O28" s="78">
        <v>2</v>
      </c>
      <c r="P28" s="102"/>
      <c r="Q28" s="113"/>
      <c r="R28">
        <f t="shared" si="2"/>
        <v>2</v>
      </c>
    </row>
    <row r="29" spans="1:18" ht="16.350000000000001" customHeight="1">
      <c r="A29" s="32"/>
      <c r="B29" s="104" t="s">
        <v>1002</v>
      </c>
      <c r="C29" s="32">
        <v>5</v>
      </c>
      <c r="D29" s="32"/>
      <c r="E29" s="32"/>
      <c r="F29" s="32">
        <f t="shared" si="0"/>
        <v>0</v>
      </c>
      <c r="G29" s="32"/>
      <c r="H29" s="32"/>
      <c r="I29" s="32"/>
      <c r="J29" s="32"/>
      <c r="K29" s="33" t="s">
        <v>1003</v>
      </c>
      <c r="L29" s="33"/>
      <c r="M29" s="32"/>
      <c r="N29" s="42"/>
      <c r="O29" s="78">
        <v>5</v>
      </c>
      <c r="P29" s="102"/>
      <c r="Q29" s="113"/>
      <c r="R29">
        <f t="shared" si="2"/>
        <v>5</v>
      </c>
    </row>
    <row r="30" spans="1:18" ht="16.350000000000001" customHeight="1">
      <c r="A30" s="32"/>
      <c r="B30" s="104" t="s">
        <v>1004</v>
      </c>
      <c r="C30" s="32">
        <v>1</v>
      </c>
      <c r="D30" s="32"/>
      <c r="E30" s="32"/>
      <c r="F30" s="32">
        <f t="shared" si="0"/>
        <v>0</v>
      </c>
      <c r="G30" s="32"/>
      <c r="H30" s="32"/>
      <c r="I30" s="32"/>
      <c r="J30" s="32"/>
      <c r="K30" s="33" t="s">
        <v>1005</v>
      </c>
      <c r="L30" s="33"/>
      <c r="M30" s="32"/>
      <c r="N30" s="42"/>
      <c r="O30" s="78">
        <v>1</v>
      </c>
      <c r="P30" s="102"/>
      <c r="Q30" s="113"/>
      <c r="R30">
        <f t="shared" si="2"/>
        <v>1</v>
      </c>
    </row>
    <row r="31" spans="1:18" ht="16.350000000000001" customHeight="1">
      <c r="A31" s="32"/>
      <c r="B31" s="104" t="s">
        <v>1006</v>
      </c>
      <c r="C31" s="32">
        <v>1</v>
      </c>
      <c r="D31" s="32"/>
      <c r="E31" s="32"/>
      <c r="F31" s="32">
        <f t="shared" si="0"/>
        <v>0</v>
      </c>
      <c r="G31" s="32"/>
      <c r="H31" s="32"/>
      <c r="I31" s="32"/>
      <c r="J31" s="32"/>
      <c r="K31" s="33" t="s">
        <v>1007</v>
      </c>
      <c r="L31" s="33"/>
      <c r="M31" s="32"/>
      <c r="N31" s="42"/>
      <c r="O31" s="78">
        <v>1</v>
      </c>
      <c r="P31" s="102"/>
      <c r="Q31" s="113"/>
      <c r="R31">
        <f t="shared" si="2"/>
        <v>1</v>
      </c>
    </row>
    <row r="32" spans="1:18" ht="16.350000000000001" customHeight="1">
      <c r="A32" s="32"/>
      <c r="B32" s="104" t="s">
        <v>1008</v>
      </c>
      <c r="C32" s="32">
        <v>9</v>
      </c>
      <c r="D32" s="32"/>
      <c r="E32" s="32"/>
      <c r="F32" s="32">
        <f t="shared" si="0"/>
        <v>0</v>
      </c>
      <c r="G32" s="32"/>
      <c r="H32" s="32"/>
      <c r="I32" s="32"/>
      <c r="J32" s="32"/>
      <c r="K32" s="33" t="s">
        <v>1009</v>
      </c>
      <c r="L32" s="33"/>
      <c r="M32" s="32"/>
      <c r="N32" s="42"/>
      <c r="O32" s="78">
        <v>9</v>
      </c>
      <c r="P32" s="102"/>
      <c r="Q32" s="113"/>
      <c r="R32">
        <f t="shared" si="2"/>
        <v>9</v>
      </c>
    </row>
    <row r="33" spans="1:18" ht="16.350000000000001" customHeight="1">
      <c r="A33" s="32"/>
      <c r="B33" s="104" t="s">
        <v>1010</v>
      </c>
      <c r="C33" s="32">
        <v>2</v>
      </c>
      <c r="D33" s="32">
        <v>0.5</v>
      </c>
      <c r="E33" s="32">
        <v>0.5</v>
      </c>
      <c r="F33" s="32">
        <f t="shared" si="0"/>
        <v>0</v>
      </c>
      <c r="G33" s="32"/>
      <c r="H33" s="32"/>
      <c r="I33" s="32"/>
      <c r="J33" s="32"/>
      <c r="K33" s="33" t="s">
        <v>1011</v>
      </c>
      <c r="L33" s="33"/>
      <c r="M33" s="32"/>
      <c r="N33" s="42"/>
      <c r="O33" s="78">
        <v>2</v>
      </c>
      <c r="P33" s="102"/>
      <c r="Q33" s="113"/>
      <c r="R33">
        <f t="shared" si="2"/>
        <v>2</v>
      </c>
    </row>
    <row r="34" spans="1:18" ht="16.350000000000001" customHeight="1">
      <c r="A34" s="32"/>
      <c r="B34" s="104" t="s">
        <v>1012</v>
      </c>
      <c r="C34" s="32">
        <v>2</v>
      </c>
      <c r="D34" s="32">
        <v>1</v>
      </c>
      <c r="E34" s="32">
        <v>1</v>
      </c>
      <c r="F34" s="32">
        <f t="shared" si="0"/>
        <v>0</v>
      </c>
      <c r="G34" s="32"/>
      <c r="H34" s="32"/>
      <c r="I34" s="32"/>
      <c r="J34" s="32"/>
      <c r="K34" s="33" t="s">
        <v>1013</v>
      </c>
      <c r="L34" s="33"/>
      <c r="M34" s="32"/>
      <c r="N34" s="42"/>
      <c r="O34" s="78">
        <v>2</v>
      </c>
      <c r="P34" s="102"/>
      <c r="Q34" s="113"/>
      <c r="R34">
        <f t="shared" si="2"/>
        <v>2</v>
      </c>
    </row>
    <row r="35" spans="1:18" ht="16.350000000000001" customHeight="1">
      <c r="A35" s="32"/>
      <c r="B35" s="104" t="s">
        <v>1014</v>
      </c>
      <c r="C35" s="32">
        <v>1</v>
      </c>
      <c r="D35" s="32">
        <v>1.2</v>
      </c>
      <c r="E35" s="32">
        <v>1.2</v>
      </c>
      <c r="F35" s="32">
        <f t="shared" si="0"/>
        <v>0</v>
      </c>
      <c r="G35" s="32"/>
      <c r="H35" s="32"/>
      <c r="I35" s="32"/>
      <c r="J35" s="32"/>
      <c r="K35" s="33" t="s">
        <v>1015</v>
      </c>
      <c r="L35" s="33"/>
      <c r="M35" s="32"/>
      <c r="N35" s="42"/>
      <c r="O35" s="78">
        <v>1</v>
      </c>
      <c r="P35" s="102"/>
      <c r="Q35" s="113"/>
      <c r="R35">
        <f t="shared" si="2"/>
        <v>1</v>
      </c>
    </row>
    <row r="36" spans="1:18" ht="16.350000000000001" customHeight="1">
      <c r="A36" s="32"/>
      <c r="B36" s="104" t="s">
        <v>1016</v>
      </c>
      <c r="C36" s="32">
        <v>5</v>
      </c>
      <c r="D36" s="32">
        <v>2.5</v>
      </c>
      <c r="E36" s="32">
        <v>2.5</v>
      </c>
      <c r="F36" s="32">
        <f t="shared" si="0"/>
        <v>0</v>
      </c>
      <c r="G36" s="32"/>
      <c r="H36" s="32"/>
      <c r="I36" s="32"/>
      <c r="J36" s="32"/>
      <c r="K36" s="33" t="s">
        <v>1017</v>
      </c>
      <c r="L36" s="33"/>
      <c r="M36" s="32"/>
      <c r="N36" s="42"/>
      <c r="O36" s="78">
        <v>5</v>
      </c>
      <c r="P36" s="102"/>
      <c r="Q36" s="113"/>
      <c r="R36">
        <f t="shared" si="2"/>
        <v>5</v>
      </c>
    </row>
    <row r="37" spans="1:18" ht="16.350000000000001" customHeight="1">
      <c r="A37" s="32"/>
      <c r="B37" s="104" t="s">
        <v>1018</v>
      </c>
      <c r="C37" s="32">
        <v>4</v>
      </c>
      <c r="D37" s="32">
        <v>5</v>
      </c>
      <c r="E37" s="32">
        <v>5</v>
      </c>
      <c r="F37" s="32">
        <f t="shared" si="0"/>
        <v>0</v>
      </c>
      <c r="G37" s="32"/>
      <c r="H37" s="32"/>
      <c r="I37" s="32"/>
      <c r="J37" s="32"/>
      <c r="K37" s="33" t="s">
        <v>1019</v>
      </c>
      <c r="L37" s="33"/>
      <c r="M37" s="32"/>
      <c r="N37" s="42"/>
      <c r="O37" s="78">
        <v>4</v>
      </c>
      <c r="P37" s="102"/>
      <c r="Q37" s="113"/>
      <c r="R37">
        <f t="shared" si="2"/>
        <v>4</v>
      </c>
    </row>
    <row r="38" spans="1:18" ht="16.350000000000001" customHeight="1">
      <c r="A38" s="32"/>
      <c r="B38" s="104" t="s">
        <v>1020</v>
      </c>
      <c r="C38" s="32">
        <v>7</v>
      </c>
      <c r="D38" s="32">
        <v>7</v>
      </c>
      <c r="E38" s="32">
        <v>7</v>
      </c>
      <c r="F38" s="32">
        <f t="shared" si="0"/>
        <v>0</v>
      </c>
      <c r="G38" s="32"/>
      <c r="H38" s="32"/>
      <c r="I38" s="32"/>
      <c r="J38" s="32"/>
      <c r="K38" s="33" t="s">
        <v>1019</v>
      </c>
      <c r="L38" s="33"/>
      <c r="M38" s="32"/>
      <c r="N38" s="42"/>
      <c r="O38" s="78">
        <v>5</v>
      </c>
      <c r="P38" s="102">
        <v>2</v>
      </c>
      <c r="Q38" s="113"/>
      <c r="R38">
        <f t="shared" si="2"/>
        <v>7</v>
      </c>
    </row>
    <row r="39" spans="1:18" ht="16.350000000000001" customHeight="1">
      <c r="A39" s="159" t="s">
        <v>1021</v>
      </c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78"/>
      <c r="P39" s="102"/>
      <c r="Q39" s="113"/>
    </row>
    <row r="40" spans="1:18" ht="16.350000000000001" customHeight="1">
      <c r="A40" s="31"/>
      <c r="B40" s="36" t="s">
        <v>1022</v>
      </c>
      <c r="C40" s="37">
        <v>21</v>
      </c>
      <c r="D40" s="38">
        <v>37</v>
      </c>
      <c r="E40" s="38">
        <v>79</v>
      </c>
      <c r="F40" s="32">
        <f t="shared" si="0"/>
        <v>0.24738525</v>
      </c>
      <c r="G40" s="38">
        <v>565</v>
      </c>
      <c r="H40" s="38">
        <v>695</v>
      </c>
      <c r="I40" s="38">
        <v>630</v>
      </c>
      <c r="J40" s="38">
        <v>1</v>
      </c>
      <c r="K40" s="38" t="s">
        <v>1023</v>
      </c>
      <c r="L40" s="38"/>
      <c r="M40" s="37"/>
      <c r="N40" s="42" t="s">
        <v>1024</v>
      </c>
      <c r="O40" s="78">
        <v>15</v>
      </c>
      <c r="P40" s="102"/>
      <c r="Q40" s="113"/>
      <c r="R40">
        <f t="shared" ref="R40:R55" si="3">SUM(O40:Q40)</f>
        <v>15</v>
      </c>
    </row>
    <row r="41" spans="1:18" ht="16.350000000000001" customHeight="1">
      <c r="A41" s="31"/>
      <c r="B41" s="36" t="s">
        <v>1025</v>
      </c>
      <c r="C41" s="37">
        <v>16</v>
      </c>
      <c r="D41" s="38">
        <v>74</v>
      </c>
      <c r="E41" s="38">
        <v>120</v>
      </c>
      <c r="F41" s="32">
        <f t="shared" si="0"/>
        <v>0.39439999999999997</v>
      </c>
      <c r="G41" s="38">
        <v>680</v>
      </c>
      <c r="H41" s="38">
        <v>725</v>
      </c>
      <c r="I41" s="38">
        <v>800</v>
      </c>
      <c r="J41" s="38">
        <v>1</v>
      </c>
      <c r="K41" s="38" t="s">
        <v>1026</v>
      </c>
      <c r="L41" s="38"/>
      <c r="M41" s="37"/>
      <c r="N41" s="42"/>
      <c r="O41" s="78"/>
      <c r="P41" s="102">
        <v>16</v>
      </c>
      <c r="Q41" s="113"/>
      <c r="R41">
        <f t="shared" si="3"/>
        <v>16</v>
      </c>
    </row>
    <row r="42" spans="1:18" ht="16.350000000000001" customHeight="1">
      <c r="A42" s="31"/>
      <c r="B42" s="36" t="s">
        <v>1027</v>
      </c>
      <c r="C42" s="37">
        <v>14</v>
      </c>
      <c r="D42" s="38">
        <v>16</v>
      </c>
      <c r="E42" s="38">
        <f>D42*C42+28</f>
        <v>252</v>
      </c>
      <c r="F42" s="32">
        <f t="shared" si="0"/>
        <v>0.28599999999999998</v>
      </c>
      <c r="G42" s="38">
        <v>550</v>
      </c>
      <c r="H42" s="38">
        <v>800</v>
      </c>
      <c r="I42" s="38">
        <v>650</v>
      </c>
      <c r="J42" s="38">
        <v>4</v>
      </c>
      <c r="K42" s="38" t="s">
        <v>1028</v>
      </c>
      <c r="L42" s="38"/>
      <c r="M42" s="37"/>
      <c r="N42" s="42"/>
      <c r="O42" s="78">
        <v>12</v>
      </c>
      <c r="P42" s="102">
        <v>2</v>
      </c>
      <c r="Q42" s="113"/>
      <c r="R42">
        <f t="shared" si="3"/>
        <v>14</v>
      </c>
    </row>
    <row r="43" spans="1:18" ht="16.350000000000001" customHeight="1">
      <c r="A43" s="31"/>
      <c r="B43" s="36" t="s">
        <v>1029</v>
      </c>
      <c r="C43" s="37">
        <v>12</v>
      </c>
      <c r="D43" s="38">
        <v>16</v>
      </c>
      <c r="E43" s="38">
        <f>D43*C43+28</f>
        <v>220</v>
      </c>
      <c r="F43" s="32">
        <f t="shared" si="0"/>
        <v>0.28599999999999998</v>
      </c>
      <c r="G43" s="38">
        <v>550</v>
      </c>
      <c r="H43" s="38">
        <v>800</v>
      </c>
      <c r="I43" s="38">
        <v>650</v>
      </c>
      <c r="J43" s="38">
        <v>4</v>
      </c>
      <c r="K43" s="38" t="s">
        <v>1030</v>
      </c>
      <c r="L43" s="38"/>
      <c r="M43" s="37"/>
      <c r="N43" s="42"/>
      <c r="O43" s="78">
        <v>8</v>
      </c>
      <c r="P43" s="102">
        <v>4</v>
      </c>
      <c r="Q43" s="113"/>
      <c r="R43">
        <f t="shared" si="3"/>
        <v>12</v>
      </c>
    </row>
    <row r="44" spans="1:18" ht="16.350000000000001" customHeight="1">
      <c r="A44" s="31"/>
      <c r="B44" s="36" t="s">
        <v>1031</v>
      </c>
      <c r="C44" s="37">
        <v>21</v>
      </c>
      <c r="D44" s="38">
        <v>17</v>
      </c>
      <c r="E44" s="38">
        <v>17</v>
      </c>
      <c r="F44" s="32">
        <f t="shared" si="0"/>
        <v>2.7300000000000001E-2</v>
      </c>
      <c r="G44" s="38">
        <v>500</v>
      </c>
      <c r="H44" s="38">
        <v>420</v>
      </c>
      <c r="I44" s="38">
        <v>130</v>
      </c>
      <c r="J44" s="38">
        <v>1</v>
      </c>
      <c r="K44" s="38" t="s">
        <v>1032</v>
      </c>
      <c r="L44" s="38"/>
      <c r="M44" s="37"/>
      <c r="N44" s="42" t="s">
        <v>1024</v>
      </c>
      <c r="O44" s="78">
        <v>15</v>
      </c>
      <c r="P44" s="102">
        <v>15</v>
      </c>
      <c r="Q44" s="113"/>
      <c r="R44">
        <f t="shared" si="3"/>
        <v>30</v>
      </c>
    </row>
    <row r="45" spans="1:18" ht="16.350000000000001" customHeight="1">
      <c r="A45" s="31"/>
      <c r="B45" s="36" t="s">
        <v>1033</v>
      </c>
      <c r="C45" s="37">
        <v>1</v>
      </c>
      <c r="D45" s="38">
        <v>22</v>
      </c>
      <c r="E45" s="38">
        <v>22</v>
      </c>
      <c r="F45" s="32">
        <f t="shared" si="0"/>
        <v>5.3423999999999999E-2</v>
      </c>
      <c r="G45" s="38">
        <v>530</v>
      </c>
      <c r="H45" s="38">
        <v>630</v>
      </c>
      <c r="I45" s="38">
        <v>160</v>
      </c>
      <c r="J45" s="38">
        <v>1</v>
      </c>
      <c r="K45" s="38" t="s">
        <v>1034</v>
      </c>
      <c r="L45" s="38"/>
      <c r="M45" s="37"/>
      <c r="N45" s="42"/>
      <c r="O45" s="78">
        <v>1</v>
      </c>
      <c r="P45" s="102"/>
      <c r="R45">
        <f t="shared" si="3"/>
        <v>1</v>
      </c>
    </row>
    <row r="46" spans="1:18" ht="16.350000000000001" customHeight="1">
      <c r="A46" s="31"/>
      <c r="B46" s="36" t="s">
        <v>1035</v>
      </c>
      <c r="C46" s="37">
        <v>2</v>
      </c>
      <c r="D46" s="38">
        <v>36</v>
      </c>
      <c r="E46" s="38">
        <v>36</v>
      </c>
      <c r="F46" s="32">
        <f t="shared" si="0"/>
        <v>9.0152999999999997E-2</v>
      </c>
      <c r="G46" s="38">
        <v>530</v>
      </c>
      <c r="H46" s="38">
        <v>810</v>
      </c>
      <c r="I46" s="38">
        <v>210</v>
      </c>
      <c r="J46" s="38">
        <v>1</v>
      </c>
      <c r="K46" s="38" t="s">
        <v>1036</v>
      </c>
      <c r="L46" s="38"/>
      <c r="M46" s="37"/>
      <c r="N46" s="42"/>
      <c r="O46" s="78">
        <v>1</v>
      </c>
      <c r="P46" s="102">
        <v>1</v>
      </c>
      <c r="R46">
        <f t="shared" si="3"/>
        <v>2</v>
      </c>
    </row>
    <row r="47" spans="1:18" ht="16.350000000000001" customHeight="1">
      <c r="A47" s="31"/>
      <c r="B47" s="36" t="s">
        <v>1037</v>
      </c>
      <c r="C47" s="37">
        <v>2</v>
      </c>
      <c r="D47" s="38">
        <v>17</v>
      </c>
      <c r="E47" s="38">
        <v>31</v>
      </c>
      <c r="F47" s="32">
        <f t="shared" si="0"/>
        <v>9.7500000000000003E-2</v>
      </c>
      <c r="G47" s="38">
        <v>500</v>
      </c>
      <c r="H47" s="38">
        <v>750</v>
      </c>
      <c r="I47" s="38">
        <v>260</v>
      </c>
      <c r="J47" s="38">
        <v>1</v>
      </c>
      <c r="K47" s="38" t="s">
        <v>1038</v>
      </c>
      <c r="L47" s="38"/>
      <c r="M47" s="37"/>
      <c r="N47" s="42" t="s">
        <v>1039</v>
      </c>
      <c r="O47" s="78"/>
      <c r="P47" s="102">
        <v>1</v>
      </c>
      <c r="R47">
        <f t="shared" si="3"/>
        <v>1</v>
      </c>
    </row>
    <row r="48" spans="1:18" ht="16.350000000000001" customHeight="1">
      <c r="A48" s="31"/>
      <c r="B48" s="36" t="s">
        <v>1040</v>
      </c>
      <c r="C48" s="37">
        <v>3</v>
      </c>
      <c r="D48" s="38">
        <v>13</v>
      </c>
      <c r="E48" s="38">
        <v>13</v>
      </c>
      <c r="F48" s="32">
        <f t="shared" si="0"/>
        <v>4.2347000000000001E-3</v>
      </c>
      <c r="G48" s="38">
        <v>530</v>
      </c>
      <c r="H48" s="38">
        <v>470</v>
      </c>
      <c r="I48" s="38">
        <v>17</v>
      </c>
      <c r="J48" s="38">
        <v>1</v>
      </c>
      <c r="K48" s="38" t="s">
        <v>1041</v>
      </c>
      <c r="L48" s="38"/>
      <c r="M48" s="37"/>
      <c r="N48" s="42" t="s">
        <v>1039</v>
      </c>
      <c r="O48" s="78">
        <v>1</v>
      </c>
      <c r="P48" s="102">
        <v>1</v>
      </c>
      <c r="R48">
        <f t="shared" si="3"/>
        <v>2</v>
      </c>
    </row>
    <row r="49" spans="1:18" ht="16.350000000000001" customHeight="1">
      <c r="A49" s="31"/>
      <c r="B49" s="39" t="s">
        <v>1042</v>
      </c>
      <c r="C49" s="37">
        <v>5</v>
      </c>
      <c r="D49" s="38">
        <v>16</v>
      </c>
      <c r="E49" s="38">
        <v>16</v>
      </c>
      <c r="F49" s="32">
        <f t="shared" si="0"/>
        <v>5.8989E-2</v>
      </c>
      <c r="G49" s="38">
        <v>530</v>
      </c>
      <c r="H49" s="38">
        <v>530</v>
      </c>
      <c r="I49" s="38">
        <v>210</v>
      </c>
      <c r="J49" s="38">
        <v>1</v>
      </c>
      <c r="K49" s="38" t="s">
        <v>1043</v>
      </c>
      <c r="L49" s="38"/>
      <c r="M49" s="37"/>
      <c r="N49" s="42" t="s">
        <v>1044</v>
      </c>
      <c r="O49" s="78">
        <v>1</v>
      </c>
      <c r="P49" s="102">
        <v>1</v>
      </c>
      <c r="R49">
        <f t="shared" si="3"/>
        <v>2</v>
      </c>
    </row>
    <row r="50" spans="1:18" ht="16.350000000000001" customHeight="1">
      <c r="A50" s="31"/>
      <c r="B50" s="39" t="s">
        <v>1045</v>
      </c>
      <c r="C50" s="37">
        <v>1</v>
      </c>
      <c r="D50" s="38">
        <v>13</v>
      </c>
      <c r="E50" s="38">
        <v>13</v>
      </c>
      <c r="F50" s="32">
        <f t="shared" si="0"/>
        <v>4.0544999999999998E-2</v>
      </c>
      <c r="G50" s="38">
        <v>530</v>
      </c>
      <c r="H50" s="38">
        <v>450</v>
      </c>
      <c r="I50" s="38">
        <v>170</v>
      </c>
      <c r="J50" s="38">
        <v>1</v>
      </c>
      <c r="K50" s="38" t="s">
        <v>1046</v>
      </c>
      <c r="L50" s="38"/>
      <c r="M50" s="37"/>
      <c r="N50" s="42"/>
      <c r="O50" s="78">
        <v>1</v>
      </c>
      <c r="P50" s="102"/>
      <c r="R50">
        <f t="shared" si="3"/>
        <v>1</v>
      </c>
    </row>
    <row r="51" spans="1:18" ht="16.350000000000001" customHeight="1">
      <c r="A51" s="31"/>
      <c r="B51" s="39" t="s">
        <v>1047</v>
      </c>
      <c r="C51" s="37">
        <v>1</v>
      </c>
      <c r="D51" s="38" t="s">
        <v>1048</v>
      </c>
      <c r="E51" s="38" t="s">
        <v>1049</v>
      </c>
      <c r="F51" s="32">
        <f t="shared" si="0"/>
        <v>5.8799999999999998E-3</v>
      </c>
      <c r="G51" s="38">
        <v>280</v>
      </c>
      <c r="H51" s="38">
        <v>210</v>
      </c>
      <c r="I51" s="38">
        <v>100</v>
      </c>
      <c r="J51" s="38">
        <v>1</v>
      </c>
      <c r="K51" s="38" t="s">
        <v>1050</v>
      </c>
      <c r="L51" s="38"/>
      <c r="M51" s="37"/>
      <c r="N51" s="42"/>
      <c r="O51" s="78">
        <v>1</v>
      </c>
      <c r="P51" s="102"/>
      <c r="R51">
        <f t="shared" si="3"/>
        <v>1</v>
      </c>
    </row>
    <row r="52" spans="1:18" ht="16.350000000000001" customHeight="1">
      <c r="A52" s="31"/>
      <c r="B52" s="39" t="s">
        <v>1051</v>
      </c>
      <c r="C52" s="37">
        <v>1</v>
      </c>
      <c r="D52" s="38">
        <v>2</v>
      </c>
      <c r="E52" s="38">
        <v>4</v>
      </c>
      <c r="F52" s="32">
        <f t="shared" si="0"/>
        <v>4.5999999999999999E-3</v>
      </c>
      <c r="G52" s="38">
        <v>50</v>
      </c>
      <c r="H52" s="38">
        <v>400</v>
      </c>
      <c r="I52" s="38">
        <v>230</v>
      </c>
      <c r="J52" s="38">
        <v>1</v>
      </c>
      <c r="K52" s="38" t="s">
        <v>1052</v>
      </c>
      <c r="L52" s="38"/>
      <c r="M52" s="37"/>
      <c r="N52" s="42"/>
      <c r="O52" s="78">
        <v>1</v>
      </c>
      <c r="P52" s="102"/>
      <c r="R52">
        <f t="shared" si="3"/>
        <v>1</v>
      </c>
    </row>
    <row r="53" spans="1:18" ht="16.350000000000001" customHeight="1">
      <c r="A53" s="31"/>
      <c r="B53" s="39" t="s">
        <v>1053</v>
      </c>
      <c r="C53" s="37">
        <v>8</v>
      </c>
      <c r="D53" s="38">
        <v>85</v>
      </c>
      <c r="E53" s="38">
        <v>122</v>
      </c>
      <c r="F53" s="32">
        <f t="shared" si="0"/>
        <v>0.40016000000000002</v>
      </c>
      <c r="G53" s="38">
        <v>610</v>
      </c>
      <c r="H53" s="38">
        <v>800</v>
      </c>
      <c r="I53" s="38">
        <v>820</v>
      </c>
      <c r="J53" s="38">
        <v>1</v>
      </c>
      <c r="K53" s="38" t="s">
        <v>1054</v>
      </c>
      <c r="L53" s="38"/>
      <c r="M53" s="37"/>
      <c r="N53" s="42"/>
      <c r="O53" s="78">
        <v>8</v>
      </c>
      <c r="P53" s="102"/>
      <c r="R53">
        <f t="shared" si="3"/>
        <v>8</v>
      </c>
    </row>
    <row r="54" spans="1:18" ht="16.350000000000001" customHeight="1">
      <c r="A54" s="31"/>
      <c r="B54" s="36" t="s">
        <v>1055</v>
      </c>
      <c r="C54" s="37">
        <v>16</v>
      </c>
      <c r="D54" s="38">
        <v>20</v>
      </c>
      <c r="E54" s="38">
        <v>20</v>
      </c>
      <c r="F54" s="32">
        <f t="shared" si="0"/>
        <v>2.7300000000000001E-2</v>
      </c>
      <c r="G54" s="38">
        <v>500</v>
      </c>
      <c r="H54" s="38">
        <v>420</v>
      </c>
      <c r="I54" s="38">
        <v>130</v>
      </c>
      <c r="J54" s="38">
        <v>1</v>
      </c>
      <c r="K54" s="38" t="s">
        <v>1056</v>
      </c>
      <c r="L54" s="38"/>
      <c r="M54" s="37"/>
      <c r="N54" s="42"/>
      <c r="O54" s="78"/>
      <c r="P54" s="102">
        <v>16</v>
      </c>
      <c r="R54">
        <f t="shared" si="3"/>
        <v>16</v>
      </c>
    </row>
    <row r="55" spans="1:18" ht="16.350000000000001" customHeight="1">
      <c r="A55" s="31"/>
      <c r="B55" s="40" t="s">
        <v>1057</v>
      </c>
      <c r="C55" s="37">
        <v>28</v>
      </c>
      <c r="D55" s="38">
        <v>14</v>
      </c>
      <c r="E55" s="38">
        <f>D55*C55+82</f>
        <v>474</v>
      </c>
      <c r="F55" s="32">
        <f t="shared" si="0"/>
        <v>0.249696</v>
      </c>
      <c r="G55" s="38">
        <v>510</v>
      </c>
      <c r="H55" s="38">
        <v>680</v>
      </c>
      <c r="I55" s="38">
        <v>720</v>
      </c>
      <c r="J55" s="38">
        <v>2</v>
      </c>
      <c r="K55" s="38" t="s">
        <v>1058</v>
      </c>
      <c r="L55" s="38"/>
      <c r="M55" s="37"/>
      <c r="N55" s="42"/>
      <c r="O55" s="78">
        <v>24</v>
      </c>
      <c r="P55" s="102">
        <v>4</v>
      </c>
      <c r="R55">
        <f t="shared" si="3"/>
        <v>28</v>
      </c>
    </row>
    <row r="56" spans="1:18" ht="16.350000000000001" customHeight="1">
      <c r="A56" s="159" t="s">
        <v>1059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78"/>
      <c r="P56" s="102"/>
    </row>
    <row r="57" spans="1:18" ht="16.350000000000001" customHeight="1">
      <c r="A57" s="31"/>
      <c r="B57" s="35" t="s">
        <v>1060</v>
      </c>
      <c r="C57" s="37">
        <v>14</v>
      </c>
      <c r="D57" s="37"/>
      <c r="E57" s="37"/>
      <c r="F57" s="32">
        <f t="shared" si="0"/>
        <v>0</v>
      </c>
      <c r="G57" s="37"/>
      <c r="H57" s="37"/>
      <c r="I57" s="37"/>
      <c r="J57" s="37"/>
      <c r="K57" s="37" t="s">
        <v>1061</v>
      </c>
      <c r="L57" s="37"/>
      <c r="M57" s="37"/>
      <c r="N57" s="42"/>
      <c r="O57" s="78">
        <v>12</v>
      </c>
      <c r="P57" s="102">
        <v>2</v>
      </c>
      <c r="R57">
        <f>SUM(O57:Q57)</f>
        <v>14</v>
      </c>
    </row>
    <row r="58" spans="1:18" ht="16.350000000000001" customHeight="1">
      <c r="A58" s="31"/>
      <c r="B58" s="35" t="s">
        <v>1062</v>
      </c>
      <c r="C58" s="37">
        <v>12</v>
      </c>
      <c r="D58" s="37"/>
      <c r="E58" s="37"/>
      <c r="F58" s="32">
        <f t="shared" si="0"/>
        <v>0</v>
      </c>
      <c r="G58" s="37"/>
      <c r="H58" s="37"/>
      <c r="I58" s="37"/>
      <c r="J58" s="37"/>
      <c r="K58" s="37" t="s">
        <v>1063</v>
      </c>
      <c r="L58" s="37"/>
      <c r="M58" s="37"/>
      <c r="N58" s="42"/>
      <c r="O58" s="78">
        <v>12</v>
      </c>
      <c r="P58" s="102"/>
      <c r="R58">
        <f>SUM(O58:Q58)</f>
        <v>12</v>
      </c>
    </row>
    <row r="59" spans="1:18" ht="16.350000000000001" customHeight="1">
      <c r="A59" s="159" t="s">
        <v>1064</v>
      </c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78"/>
      <c r="P59" s="102"/>
    </row>
    <row r="60" spans="1:18" ht="16.350000000000001" customHeight="1">
      <c r="A60" s="31"/>
      <c r="B60" s="35" t="s">
        <v>1065</v>
      </c>
      <c r="C60" s="37">
        <v>14</v>
      </c>
      <c r="D60" s="37"/>
      <c r="E60" s="37"/>
      <c r="F60" s="32">
        <f t="shared" si="0"/>
        <v>0</v>
      </c>
      <c r="G60" s="37"/>
      <c r="H60" s="37"/>
      <c r="I60" s="37"/>
      <c r="J60" s="37">
        <v>1</v>
      </c>
      <c r="K60" s="37" t="s">
        <v>1066</v>
      </c>
      <c r="L60" s="37"/>
      <c r="M60" s="37"/>
      <c r="N60" s="42"/>
      <c r="O60" s="78">
        <v>12</v>
      </c>
      <c r="P60" s="102">
        <v>2</v>
      </c>
      <c r="R60">
        <f t="shared" ref="R60:R65" si="4">SUM(O60:Q60)</f>
        <v>14</v>
      </c>
    </row>
    <row r="61" spans="1:18" ht="16.350000000000001" customHeight="1">
      <c r="A61" s="31"/>
      <c r="B61" s="35" t="s">
        <v>1067</v>
      </c>
      <c r="C61" s="37">
        <v>12</v>
      </c>
      <c r="D61" s="37"/>
      <c r="E61" s="37"/>
      <c r="F61" s="32">
        <f t="shared" si="0"/>
        <v>0</v>
      </c>
      <c r="G61" s="37"/>
      <c r="H61" s="37"/>
      <c r="I61" s="37"/>
      <c r="J61" s="37">
        <v>1</v>
      </c>
      <c r="K61" s="37" t="s">
        <v>1068</v>
      </c>
      <c r="L61" s="37"/>
      <c r="M61" s="37"/>
      <c r="N61" s="42"/>
      <c r="O61" s="78">
        <v>12</v>
      </c>
      <c r="P61" s="102"/>
      <c r="R61">
        <f t="shared" si="4"/>
        <v>12</v>
      </c>
    </row>
    <row r="62" spans="1:18" ht="16.350000000000001" customHeight="1">
      <c r="A62" s="31"/>
      <c r="B62" s="35" t="s">
        <v>1069</v>
      </c>
      <c r="C62" s="37">
        <v>4</v>
      </c>
      <c r="D62" s="37"/>
      <c r="E62" s="37"/>
      <c r="F62" s="32">
        <f t="shared" si="0"/>
        <v>0</v>
      </c>
      <c r="G62" s="37"/>
      <c r="H62" s="37"/>
      <c r="I62" s="37"/>
      <c r="J62" s="37">
        <v>1</v>
      </c>
      <c r="K62" s="37" t="s">
        <v>1070</v>
      </c>
      <c r="L62" s="37"/>
      <c r="M62" s="37"/>
      <c r="N62" s="42"/>
      <c r="O62" s="78">
        <v>4</v>
      </c>
      <c r="P62" s="102"/>
      <c r="R62">
        <f t="shared" si="4"/>
        <v>4</v>
      </c>
    </row>
    <row r="63" spans="1:18" ht="16.350000000000001" customHeight="1">
      <c r="A63" s="31"/>
      <c r="B63" s="35" t="s">
        <v>1071</v>
      </c>
      <c r="C63" s="37">
        <v>4</v>
      </c>
      <c r="D63" s="37"/>
      <c r="E63" s="37"/>
      <c r="F63" s="32">
        <f t="shared" si="0"/>
        <v>0</v>
      </c>
      <c r="G63" s="37"/>
      <c r="H63" s="37"/>
      <c r="I63" s="37"/>
      <c r="J63" s="37">
        <v>1</v>
      </c>
      <c r="K63" s="37" t="s">
        <v>1072</v>
      </c>
      <c r="L63" s="37"/>
      <c r="M63" s="37"/>
      <c r="N63" s="42"/>
      <c r="O63" s="78">
        <v>4</v>
      </c>
      <c r="P63" s="102"/>
      <c r="R63">
        <f t="shared" si="4"/>
        <v>4</v>
      </c>
    </row>
    <row r="64" spans="1:18" ht="16.350000000000001" customHeight="1">
      <c r="A64" s="31"/>
      <c r="B64" s="35" t="s">
        <v>1073</v>
      </c>
      <c r="C64" s="37">
        <v>2</v>
      </c>
      <c r="D64" s="37"/>
      <c r="E64" s="37"/>
      <c r="F64" s="32">
        <f t="shared" si="0"/>
        <v>0</v>
      </c>
      <c r="G64" s="37"/>
      <c r="H64" s="37"/>
      <c r="I64" s="37"/>
      <c r="J64" s="37">
        <v>1</v>
      </c>
      <c r="K64" s="37" t="s">
        <v>1074</v>
      </c>
      <c r="L64" s="37"/>
      <c r="M64" s="37"/>
      <c r="N64" s="42"/>
      <c r="O64" s="78">
        <v>2</v>
      </c>
      <c r="P64" s="79"/>
      <c r="R64">
        <f t="shared" si="4"/>
        <v>2</v>
      </c>
    </row>
    <row r="65" spans="1:18" ht="16.350000000000001" customHeight="1">
      <c r="A65" s="31"/>
      <c r="B65" s="35" t="s">
        <v>1075</v>
      </c>
      <c r="C65" s="37">
        <v>9</v>
      </c>
      <c r="D65" s="37"/>
      <c r="E65" s="37"/>
      <c r="F65" s="32">
        <f t="shared" si="0"/>
        <v>0</v>
      </c>
      <c r="G65" s="37"/>
      <c r="H65" s="37"/>
      <c r="I65" s="37"/>
      <c r="J65" s="37">
        <v>1</v>
      </c>
      <c r="K65" s="37" t="s">
        <v>1076</v>
      </c>
      <c r="L65" s="37"/>
      <c r="M65" s="37"/>
      <c r="N65" s="42"/>
      <c r="O65" s="78">
        <v>9</v>
      </c>
      <c r="P65" s="79"/>
      <c r="R65">
        <f t="shared" si="4"/>
        <v>9</v>
      </c>
    </row>
    <row r="66" spans="1:18" ht="16.350000000000001" customHeight="1">
      <c r="A66" s="147" t="s">
        <v>1077</v>
      </c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78"/>
      <c r="P66" s="79"/>
    </row>
    <row r="67" spans="1:18" ht="16.350000000000001" customHeight="1">
      <c r="A67" s="31"/>
      <c r="B67" s="41" t="s">
        <v>1078</v>
      </c>
      <c r="C67" s="37">
        <v>1</v>
      </c>
      <c r="D67" s="38" t="s">
        <v>338</v>
      </c>
      <c r="E67" s="38" t="s">
        <v>501</v>
      </c>
      <c r="F67" s="32">
        <f t="shared" si="0"/>
        <v>9.4079999999999997E-3</v>
      </c>
      <c r="G67" s="38">
        <v>280</v>
      </c>
      <c r="H67" s="38">
        <v>210</v>
      </c>
      <c r="I67" s="38">
        <v>160</v>
      </c>
      <c r="J67" s="38">
        <v>1</v>
      </c>
      <c r="K67" s="38" t="s">
        <v>1079</v>
      </c>
      <c r="L67" s="38"/>
      <c r="M67" s="37"/>
      <c r="N67" s="42"/>
      <c r="O67" s="78">
        <v>1</v>
      </c>
      <c r="P67" s="79"/>
      <c r="R67">
        <f>SUM(O67:Q67)</f>
        <v>1</v>
      </c>
    </row>
    <row r="68" spans="1:18" ht="16.350000000000001" customHeight="1">
      <c r="A68" s="31"/>
      <c r="B68" s="43" t="s">
        <v>1080</v>
      </c>
      <c r="C68" s="37">
        <v>30</v>
      </c>
      <c r="D68" s="37"/>
      <c r="E68" s="37"/>
      <c r="F68" s="32">
        <f t="shared" si="0"/>
        <v>0</v>
      </c>
      <c r="G68" s="37"/>
      <c r="H68" s="37"/>
      <c r="I68" s="37"/>
      <c r="J68" s="37">
        <v>6</v>
      </c>
      <c r="K68" s="37" t="s">
        <v>1081</v>
      </c>
      <c r="L68" s="37"/>
      <c r="M68" s="37"/>
      <c r="N68" s="42"/>
      <c r="O68" s="78"/>
      <c r="P68" s="79"/>
    </row>
    <row r="69" spans="1:18" ht="16.350000000000001" customHeight="1">
      <c r="A69" s="159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91"/>
      <c r="P69" s="92"/>
    </row>
    <row r="70" spans="1:18" ht="16.350000000000001" customHeight="1">
      <c r="A70" s="29"/>
      <c r="B70" s="83" t="s">
        <v>1082</v>
      </c>
      <c r="C70" s="84">
        <v>145</v>
      </c>
      <c r="D70" s="93"/>
      <c r="E70" s="93"/>
      <c r="F70" s="93"/>
      <c r="G70" s="93"/>
      <c r="H70" s="93"/>
      <c r="I70" s="93"/>
      <c r="J70" s="93"/>
      <c r="K70" s="93"/>
      <c r="L70" s="93"/>
      <c r="M70" s="94"/>
      <c r="N70" s="79"/>
      <c r="O70" s="97">
        <v>132</v>
      </c>
      <c r="P70" s="99">
        <v>20</v>
      </c>
      <c r="Q70" s="101">
        <v>41</v>
      </c>
      <c r="R70">
        <f t="shared" ref="R70:R90" si="5">SUM(O70:Q70)</f>
        <v>193</v>
      </c>
    </row>
    <row r="71" spans="1:18" ht="16.350000000000001" customHeight="1">
      <c r="A71" s="29"/>
      <c r="B71" s="83" t="s">
        <v>1083</v>
      </c>
      <c r="C71" s="84">
        <v>352</v>
      </c>
      <c r="D71" s="93"/>
      <c r="E71" s="93"/>
      <c r="F71" s="93"/>
      <c r="G71" s="93"/>
      <c r="H71" s="93"/>
      <c r="I71" s="93"/>
      <c r="J71" s="93"/>
      <c r="K71" s="93"/>
      <c r="L71" s="93"/>
      <c r="M71" s="94"/>
      <c r="N71" s="79"/>
      <c r="O71" s="97">
        <v>280</v>
      </c>
      <c r="P71" s="99">
        <v>70</v>
      </c>
      <c r="Q71" s="101">
        <v>60</v>
      </c>
      <c r="R71">
        <f t="shared" si="5"/>
        <v>410</v>
      </c>
    </row>
    <row r="72" spans="1:18" ht="16.350000000000001" customHeight="1">
      <c r="A72" s="19"/>
      <c r="B72" s="83" t="s">
        <v>1084</v>
      </c>
      <c r="C72" s="84">
        <v>350</v>
      </c>
      <c r="D72" s="95"/>
      <c r="E72" s="95"/>
      <c r="F72" s="95"/>
      <c r="G72" s="95"/>
      <c r="H72" s="95"/>
      <c r="I72" s="95"/>
      <c r="J72" s="95"/>
      <c r="K72" s="95"/>
      <c r="L72" s="95"/>
      <c r="M72" s="79"/>
      <c r="N72" s="79"/>
      <c r="O72" s="97">
        <v>138</v>
      </c>
      <c r="P72" s="99">
        <v>59</v>
      </c>
      <c r="Q72" s="101">
        <v>14</v>
      </c>
      <c r="R72">
        <f t="shared" si="5"/>
        <v>211</v>
      </c>
    </row>
    <row r="73" spans="1:18" ht="16.350000000000001" customHeight="1">
      <c r="B73" s="84" t="s">
        <v>1085</v>
      </c>
      <c r="C73" s="84">
        <v>23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97">
        <v>0</v>
      </c>
      <c r="P73" s="99">
        <v>23</v>
      </c>
      <c r="Q73" s="101"/>
      <c r="R73">
        <f t="shared" si="5"/>
        <v>23</v>
      </c>
    </row>
    <row r="74" spans="1:18" ht="16.350000000000001" customHeight="1">
      <c r="B74" s="83" t="s">
        <v>1086</v>
      </c>
      <c r="C74" s="85">
        <v>42</v>
      </c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98">
        <v>41</v>
      </c>
      <c r="P74" s="100"/>
      <c r="Q74" s="101"/>
      <c r="R74">
        <f t="shared" si="5"/>
        <v>41</v>
      </c>
    </row>
    <row r="75" spans="1:18" ht="16.350000000000001" customHeight="1">
      <c r="B75" s="84" t="s">
        <v>1087</v>
      </c>
      <c r="C75" s="84">
        <v>87</v>
      </c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97">
        <v>80</v>
      </c>
      <c r="P75" s="99">
        <v>1</v>
      </c>
      <c r="Q75" s="101">
        <v>26</v>
      </c>
      <c r="R75">
        <f t="shared" si="5"/>
        <v>107</v>
      </c>
    </row>
    <row r="76" spans="1:18" ht="16.350000000000001" customHeight="1">
      <c r="B76" s="84" t="s">
        <v>1088</v>
      </c>
      <c r="C76" s="84">
        <v>136</v>
      </c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97">
        <v>119</v>
      </c>
      <c r="P76" s="99">
        <v>6</v>
      </c>
      <c r="Q76" s="101">
        <v>46</v>
      </c>
      <c r="R76">
        <f t="shared" si="5"/>
        <v>171</v>
      </c>
    </row>
    <row r="77" spans="1:18" ht="16.350000000000001" customHeight="1">
      <c r="B77" s="84" t="s">
        <v>1089</v>
      </c>
      <c r="C77" s="84">
        <v>129</v>
      </c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97">
        <v>135</v>
      </c>
      <c r="P77" s="99"/>
      <c r="Q77" s="101"/>
      <c r="R77">
        <f t="shared" si="5"/>
        <v>135</v>
      </c>
    </row>
    <row r="78" spans="1:18" ht="16.350000000000001" customHeight="1">
      <c r="B78" s="84" t="s">
        <v>1090</v>
      </c>
      <c r="C78" s="84">
        <v>79</v>
      </c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97">
        <v>50</v>
      </c>
      <c r="P78" s="99">
        <v>29</v>
      </c>
      <c r="Q78" s="101"/>
      <c r="R78">
        <f t="shared" si="5"/>
        <v>79</v>
      </c>
    </row>
    <row r="79" spans="1:18" ht="16.350000000000001" customHeight="1">
      <c r="B79" s="84" t="s">
        <v>1091</v>
      </c>
      <c r="C79" s="84">
        <v>36</v>
      </c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97">
        <v>28</v>
      </c>
      <c r="P79" s="99"/>
      <c r="Q79" s="101"/>
      <c r="R79">
        <f t="shared" si="5"/>
        <v>28</v>
      </c>
    </row>
    <row r="80" spans="1:18" ht="16.350000000000001" customHeight="1">
      <c r="B80" s="83" t="s">
        <v>1092</v>
      </c>
      <c r="C80" s="85">
        <v>75</v>
      </c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97">
        <v>70</v>
      </c>
      <c r="P80" s="99"/>
      <c r="Q80" s="101"/>
      <c r="R80">
        <f t="shared" si="5"/>
        <v>70</v>
      </c>
    </row>
    <row r="81" spans="2:18" ht="16.350000000000001" customHeight="1">
      <c r="B81" s="83" t="s">
        <v>1093</v>
      </c>
      <c r="C81" s="84">
        <v>1610</v>
      </c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97">
        <v>1083</v>
      </c>
      <c r="P81" s="99">
        <v>520</v>
      </c>
      <c r="Q81" s="101"/>
      <c r="R81">
        <f t="shared" si="5"/>
        <v>1603</v>
      </c>
    </row>
    <row r="82" spans="2:18">
      <c r="B82" s="83" t="s">
        <v>1094</v>
      </c>
      <c r="C82" s="83">
        <v>134</v>
      </c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97">
        <v>140</v>
      </c>
      <c r="P82" s="99"/>
      <c r="Q82" s="101"/>
      <c r="R82">
        <f t="shared" si="5"/>
        <v>140</v>
      </c>
    </row>
    <row r="83" spans="2:18">
      <c r="B83" s="83" t="s">
        <v>1095</v>
      </c>
      <c r="C83" s="83">
        <v>44</v>
      </c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97">
        <v>44</v>
      </c>
      <c r="P83" s="99"/>
      <c r="Q83" s="101"/>
      <c r="R83">
        <f t="shared" si="5"/>
        <v>44</v>
      </c>
    </row>
    <row r="84" spans="2:18">
      <c r="B84" s="83" t="s">
        <v>1096</v>
      </c>
      <c r="C84" s="85">
        <v>158</v>
      </c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97">
        <v>135</v>
      </c>
      <c r="P84" s="99">
        <v>21</v>
      </c>
      <c r="Q84" s="101">
        <v>34</v>
      </c>
      <c r="R84">
        <f t="shared" si="5"/>
        <v>190</v>
      </c>
    </row>
    <row r="85" spans="2:18">
      <c r="B85" s="83" t="s">
        <v>1097</v>
      </c>
      <c r="C85" s="85">
        <v>99</v>
      </c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97">
        <v>86</v>
      </c>
      <c r="P85" s="99">
        <v>13</v>
      </c>
      <c r="Q85" s="101">
        <v>24</v>
      </c>
      <c r="R85">
        <f t="shared" si="5"/>
        <v>123</v>
      </c>
    </row>
    <row r="86" spans="2:18">
      <c r="B86" s="83" t="s">
        <v>1098</v>
      </c>
      <c r="C86" s="83">
        <v>34</v>
      </c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97">
        <v>34</v>
      </c>
      <c r="P86" s="79"/>
      <c r="Q86" s="101"/>
      <c r="R86">
        <f t="shared" si="5"/>
        <v>34</v>
      </c>
    </row>
    <row r="87" spans="2:18">
      <c r="B87" s="83" t="s">
        <v>1099</v>
      </c>
      <c r="C87" s="85">
        <v>40</v>
      </c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97">
        <v>41</v>
      </c>
      <c r="P87" s="79"/>
      <c r="Q87" s="101"/>
      <c r="R87">
        <f t="shared" si="5"/>
        <v>41</v>
      </c>
    </row>
    <row r="88" spans="2:18">
      <c r="B88" s="83" t="s">
        <v>1100</v>
      </c>
      <c r="C88" s="85">
        <v>40</v>
      </c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97">
        <v>40</v>
      </c>
      <c r="P88" s="79"/>
      <c r="Q88" s="96"/>
      <c r="R88">
        <f t="shared" si="5"/>
        <v>40</v>
      </c>
    </row>
    <row r="89" spans="2:18">
      <c r="B89" s="83" t="s">
        <v>1101</v>
      </c>
      <c r="C89" s="85">
        <v>2</v>
      </c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97">
        <v>2</v>
      </c>
      <c r="P89" s="79"/>
      <c r="Q89" s="96"/>
      <c r="R89">
        <f t="shared" si="5"/>
        <v>2</v>
      </c>
    </row>
    <row r="90" spans="2:18">
      <c r="B90" s="83" t="s">
        <v>1102</v>
      </c>
      <c r="C90" s="85">
        <v>1</v>
      </c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97">
        <v>1</v>
      </c>
      <c r="P90" s="79"/>
      <c r="Q90" s="96"/>
      <c r="R90">
        <f t="shared" si="5"/>
        <v>1</v>
      </c>
    </row>
    <row r="91" spans="2:18">
      <c r="B91" s="156" t="s">
        <v>1103</v>
      </c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8"/>
      <c r="O91" s="78"/>
      <c r="P91" s="79"/>
      <c r="Q91" s="96"/>
    </row>
    <row r="92" spans="2:18">
      <c r="B92" s="83" t="s">
        <v>1104</v>
      </c>
      <c r="C92" s="83">
        <v>100</v>
      </c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86">
        <v>100</v>
      </c>
      <c r="P92" s="79"/>
      <c r="Q92" s="96"/>
      <c r="R92">
        <f>SUM(O92:Q92)</f>
        <v>100</v>
      </c>
    </row>
    <row r="93" spans="2:18">
      <c r="B93" s="83" t="s">
        <v>1105</v>
      </c>
      <c r="C93" s="83">
        <v>100</v>
      </c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86">
        <v>100</v>
      </c>
      <c r="P93" s="79"/>
      <c r="Q93" s="96"/>
      <c r="R93">
        <f>SUM(O93:Q93)</f>
        <v>100</v>
      </c>
    </row>
    <row r="94" spans="2:18">
      <c r="B94" s="83" t="s">
        <v>1106</v>
      </c>
      <c r="C94" s="83">
        <v>185</v>
      </c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86">
        <v>185</v>
      </c>
      <c r="P94" s="79"/>
      <c r="Q94" s="96"/>
      <c r="R94">
        <f>SUM(O94:Q94)</f>
        <v>185</v>
      </c>
    </row>
    <row r="95" spans="2:18">
      <c r="B95" s="83" t="s">
        <v>1107</v>
      </c>
      <c r="C95" s="83">
        <v>250</v>
      </c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86">
        <v>250</v>
      </c>
      <c r="P95" s="79"/>
      <c r="Q95" s="96"/>
      <c r="R95">
        <f>SUM(O95:Q95)</f>
        <v>250</v>
      </c>
    </row>
    <row r="96" spans="2:18">
      <c r="B96" s="83" t="s">
        <v>1108</v>
      </c>
      <c r="C96" s="83">
        <v>87</v>
      </c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86">
        <v>87</v>
      </c>
      <c r="P96" s="79"/>
      <c r="Q96" s="96"/>
      <c r="R96">
        <f>SUM(O96:Q96)</f>
        <v>87</v>
      </c>
    </row>
    <row r="97" spans="2:18">
      <c r="B97" s="83" t="s">
        <v>1109</v>
      </c>
      <c r="C97" s="83">
        <v>145</v>
      </c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86">
        <v>145</v>
      </c>
      <c r="P97" s="79"/>
      <c r="Q97" s="96"/>
      <c r="R97">
        <f>SUM(O97:Q97)</f>
        <v>145</v>
      </c>
    </row>
    <row r="98" spans="2:18">
      <c r="B98" s="83" t="s">
        <v>1110</v>
      </c>
      <c r="C98" s="83">
        <v>1237</v>
      </c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86">
        <v>1237</v>
      </c>
      <c r="P98" s="79"/>
      <c r="Q98" s="96"/>
      <c r="R98">
        <f>SUM(O98:Q98)</f>
        <v>1237</v>
      </c>
    </row>
    <row r="99" spans="2:18">
      <c r="B99" s="83" t="s">
        <v>1111</v>
      </c>
      <c r="C99" s="83">
        <v>506</v>
      </c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86">
        <v>506</v>
      </c>
      <c r="P99" s="79"/>
      <c r="Q99" s="96"/>
      <c r="R99">
        <f>SUM(O99:Q99)</f>
        <v>506</v>
      </c>
    </row>
    <row r="100" spans="2:18">
      <c r="B100" s="83" t="s">
        <v>1112</v>
      </c>
      <c r="C100" s="83">
        <v>1380</v>
      </c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86">
        <v>1380</v>
      </c>
      <c r="P100" s="79"/>
      <c r="Q100" s="96"/>
      <c r="R100">
        <f>SUM(O100:Q100)</f>
        <v>1380</v>
      </c>
    </row>
    <row r="101" spans="2:18">
      <c r="B101" s="83" t="s">
        <v>1113</v>
      </c>
      <c r="C101" s="83">
        <v>320</v>
      </c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86">
        <v>320</v>
      </c>
      <c r="P101" s="79"/>
      <c r="Q101" s="96"/>
      <c r="R101">
        <f>SUM(O101:Q101)</f>
        <v>320</v>
      </c>
    </row>
    <row r="102" spans="2:18">
      <c r="B102" s="83" t="s">
        <v>1114</v>
      </c>
      <c r="C102" s="83">
        <v>1200</v>
      </c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86">
        <v>1200</v>
      </c>
      <c r="P102" s="79"/>
      <c r="Q102" s="96"/>
      <c r="R102">
        <f>SUM(O102:Q102)</f>
        <v>1200</v>
      </c>
    </row>
    <row r="103" spans="2:18">
      <c r="B103" s="83" t="s">
        <v>1115</v>
      </c>
      <c r="C103" s="83">
        <v>750</v>
      </c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86">
        <v>750</v>
      </c>
      <c r="P103" s="79"/>
      <c r="Q103" s="96"/>
      <c r="R103">
        <f>SUM(O103:Q103)</f>
        <v>750</v>
      </c>
    </row>
    <row r="104" spans="2:18">
      <c r="B104" s="83" t="s">
        <v>1116</v>
      </c>
      <c r="C104" s="83">
        <v>35</v>
      </c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86">
        <v>35</v>
      </c>
      <c r="P104" s="79"/>
      <c r="Q104" s="96"/>
      <c r="R104">
        <f>SUM(O104:Q104)</f>
        <v>35</v>
      </c>
    </row>
    <row r="105" spans="2:18">
      <c r="B105" s="83" t="s">
        <v>1117</v>
      </c>
      <c r="C105" s="83">
        <v>256</v>
      </c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86">
        <v>256</v>
      </c>
      <c r="P105" s="79"/>
      <c r="Q105" s="96"/>
      <c r="R105">
        <f>SUM(O105:Q105)</f>
        <v>256</v>
      </c>
    </row>
    <row r="106" spans="2:18">
      <c r="B106" s="83" t="s">
        <v>1118</v>
      </c>
      <c r="C106" s="83">
        <v>102</v>
      </c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86">
        <v>102</v>
      </c>
      <c r="P106" s="79"/>
      <c r="Q106" s="96"/>
      <c r="R106">
        <f>SUM(O106:Q106)</f>
        <v>102</v>
      </c>
    </row>
    <row r="107" spans="2:18">
      <c r="B107" s="83" t="s">
        <v>1119</v>
      </c>
      <c r="C107" s="83">
        <v>88</v>
      </c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86">
        <v>88</v>
      </c>
      <c r="P107" s="79"/>
      <c r="Q107" s="96"/>
      <c r="R107">
        <f>SUM(O107:Q107)</f>
        <v>88</v>
      </c>
    </row>
    <row r="108" spans="2:18">
      <c r="B108" s="83" t="s">
        <v>1120</v>
      </c>
      <c r="C108" s="83">
        <v>40</v>
      </c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86">
        <v>40</v>
      </c>
      <c r="P108" s="79"/>
      <c r="Q108" s="96"/>
      <c r="R108">
        <f>SUM(O108:Q108)</f>
        <v>40</v>
      </c>
    </row>
    <row r="109" spans="2:18">
      <c r="B109" s="87" t="s">
        <v>1121</v>
      </c>
      <c r="C109" s="87">
        <v>115</v>
      </c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86">
        <v>115</v>
      </c>
      <c r="P109" s="79"/>
      <c r="Q109" s="96"/>
      <c r="R109">
        <f>SUM(O109:Q109)</f>
        <v>115</v>
      </c>
    </row>
    <row r="110" spans="2:18">
      <c r="B110" s="83" t="s">
        <v>1122</v>
      </c>
      <c r="C110" s="83">
        <v>40</v>
      </c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86">
        <v>40</v>
      </c>
      <c r="P110" s="79"/>
      <c r="Q110" s="96"/>
      <c r="R110">
        <f>SUM(O110:Q110)</f>
        <v>40</v>
      </c>
    </row>
    <row r="111" spans="2:18">
      <c r="B111" s="88" t="s">
        <v>1123</v>
      </c>
      <c r="C111" s="85">
        <v>240</v>
      </c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86">
        <v>240</v>
      </c>
      <c r="P111" s="79"/>
      <c r="Q111" s="96"/>
      <c r="R111">
        <f>SUM(O111:Q111)</f>
        <v>240</v>
      </c>
    </row>
    <row r="112" spans="2:18">
      <c r="B112" s="88" t="s">
        <v>1124</v>
      </c>
      <c r="C112" s="85">
        <v>100</v>
      </c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86">
        <v>100</v>
      </c>
      <c r="P112" s="79"/>
      <c r="Q112" s="96"/>
      <c r="R112">
        <f>SUM(O112:Q112)</f>
        <v>100</v>
      </c>
    </row>
    <row r="113" spans="2:18">
      <c r="B113" s="89" t="s">
        <v>1125</v>
      </c>
      <c r="C113" s="90">
        <v>350</v>
      </c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86">
        <v>350</v>
      </c>
      <c r="P113" s="79"/>
      <c r="Q113" s="96"/>
      <c r="R113">
        <f>SUM(O113:Q113)</f>
        <v>350</v>
      </c>
    </row>
  </sheetData>
  <mergeCells count="24">
    <mergeCell ref="B91:N91"/>
    <mergeCell ref="A69:N69"/>
    <mergeCell ref="A3:N3"/>
    <mergeCell ref="A16:N16"/>
    <mergeCell ref="A20:N20"/>
    <mergeCell ref="A39:N39"/>
    <mergeCell ref="A56:N56"/>
    <mergeCell ref="A59:N59"/>
    <mergeCell ref="O1:O2"/>
    <mergeCell ref="P1:P2"/>
    <mergeCell ref="Q1:Q2"/>
    <mergeCell ref="R1:R2"/>
    <mergeCell ref="A66:N66"/>
    <mergeCell ref="N1:N2"/>
    <mergeCell ref="A1:A2"/>
    <mergeCell ref="B1:B2"/>
    <mergeCell ref="C1:C2"/>
    <mergeCell ref="D1:D2"/>
    <mergeCell ref="E1:E2"/>
    <mergeCell ref="F1:F2"/>
    <mergeCell ref="G1:J1"/>
    <mergeCell ref="K1:K2"/>
    <mergeCell ref="L1:L2"/>
    <mergeCell ref="M1:M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1"/>
  <sheetViews>
    <sheetView topLeftCell="I1" zoomScale="80" zoomScaleNormal="80" workbookViewId="0">
      <selection activeCell="U18" sqref="U18"/>
    </sheetView>
  </sheetViews>
  <sheetFormatPr defaultColWidth="11" defaultRowHeight="15.75"/>
  <cols>
    <col min="1" max="1" width="4.25" bestFit="1" customWidth="1"/>
    <col min="2" max="2" width="79.25" bestFit="1" customWidth="1"/>
    <col min="3" max="3" width="6.625" bestFit="1" customWidth="1"/>
    <col min="4" max="4" width="6.25" bestFit="1" customWidth="1"/>
    <col min="5" max="5" width="19.75" bestFit="1" customWidth="1"/>
    <col min="6" max="6" width="23.5" bestFit="1" customWidth="1"/>
    <col min="10" max="10" width="13.5" bestFit="1" customWidth="1"/>
    <col min="11" max="11" width="25.875" bestFit="1" customWidth="1"/>
  </cols>
  <sheetData>
    <row r="1" spans="1:18">
      <c r="A1" s="125" t="s">
        <v>0</v>
      </c>
      <c r="B1" s="125" t="s">
        <v>1</v>
      </c>
      <c r="C1" s="127" t="s">
        <v>1126</v>
      </c>
      <c r="D1" s="122" t="s">
        <v>1127</v>
      </c>
      <c r="E1" s="122" t="s">
        <v>4</v>
      </c>
      <c r="F1" s="122" t="s">
        <v>5</v>
      </c>
      <c r="G1" s="122" t="s">
        <v>6</v>
      </c>
      <c r="H1" s="122"/>
      <c r="I1" s="122"/>
      <c r="J1" s="122"/>
      <c r="K1" s="125" t="s">
        <v>7</v>
      </c>
      <c r="L1" s="125" t="s">
        <v>8</v>
      </c>
      <c r="M1" s="128" t="s">
        <v>9</v>
      </c>
      <c r="N1" s="124" t="s">
        <v>10</v>
      </c>
      <c r="O1" s="141" t="s">
        <v>661</v>
      </c>
      <c r="P1" s="141" t="s">
        <v>662</v>
      </c>
      <c r="Q1" s="141" t="s">
        <v>663</v>
      </c>
      <c r="R1" s="141" t="s">
        <v>664</v>
      </c>
    </row>
    <row r="2" spans="1:18">
      <c r="A2" s="126"/>
      <c r="B2" s="126"/>
      <c r="C2" s="126"/>
      <c r="D2" s="123"/>
      <c r="E2" s="123"/>
      <c r="F2" s="123"/>
      <c r="G2" s="15" t="s">
        <v>11</v>
      </c>
      <c r="H2" s="15" t="s">
        <v>12</v>
      </c>
      <c r="I2" s="15" t="s">
        <v>13</v>
      </c>
      <c r="J2" s="15" t="s">
        <v>14</v>
      </c>
      <c r="K2" s="126"/>
      <c r="L2" s="125"/>
      <c r="M2" s="129"/>
      <c r="N2" s="124"/>
      <c r="O2" s="141"/>
      <c r="P2" s="141"/>
      <c r="Q2" s="141"/>
      <c r="R2" s="141"/>
    </row>
    <row r="3" spans="1:18" s="76" customFormat="1">
      <c r="A3" s="71"/>
      <c r="B3" s="71" t="s">
        <v>1128</v>
      </c>
      <c r="C3" s="71"/>
      <c r="D3" s="72"/>
      <c r="E3" s="72"/>
      <c r="F3" s="72"/>
      <c r="G3" s="73"/>
      <c r="H3" s="73"/>
      <c r="I3" s="73"/>
      <c r="J3" s="73"/>
      <c r="K3" s="71"/>
      <c r="L3" s="71"/>
      <c r="M3" s="74"/>
      <c r="N3" s="75"/>
    </row>
    <row r="4" spans="1:18" ht="16.350000000000001" customHeight="1">
      <c r="A4" s="116">
        <v>1</v>
      </c>
      <c r="B4" s="115" t="s">
        <v>1129</v>
      </c>
      <c r="C4" s="53">
        <v>9</v>
      </c>
      <c r="D4" s="115">
        <v>6</v>
      </c>
      <c r="E4" s="116"/>
      <c r="F4" s="116"/>
      <c r="G4" s="115"/>
      <c r="H4" s="115"/>
      <c r="I4" s="115"/>
      <c r="J4" s="116"/>
      <c r="K4" s="54" t="s">
        <v>1130</v>
      </c>
      <c r="L4" s="113"/>
      <c r="M4" s="113"/>
      <c r="N4" s="113"/>
      <c r="R4">
        <f>O4+P4+Q4</f>
        <v>0</v>
      </c>
    </row>
    <row r="5" spans="1:18" ht="16.350000000000001" customHeight="1">
      <c r="A5" s="116">
        <v>2</v>
      </c>
      <c r="B5" s="115" t="s">
        <v>1131</v>
      </c>
      <c r="C5" s="53">
        <v>13</v>
      </c>
      <c r="D5" s="115">
        <v>4.4000000000000004</v>
      </c>
      <c r="E5" s="116"/>
      <c r="F5" s="116"/>
      <c r="G5" s="115"/>
      <c r="H5" s="115"/>
      <c r="I5" s="115"/>
      <c r="J5" s="116"/>
      <c r="K5" s="54" t="s">
        <v>1132</v>
      </c>
      <c r="L5" s="113"/>
      <c r="M5" s="113"/>
      <c r="N5" s="113"/>
    </row>
    <row r="6" spans="1:18" ht="16.350000000000001" customHeight="1">
      <c r="A6" s="116">
        <v>3</v>
      </c>
      <c r="B6" s="115" t="s">
        <v>1133</v>
      </c>
      <c r="C6" s="53">
        <v>30</v>
      </c>
      <c r="D6" s="115">
        <v>2.2000000000000002</v>
      </c>
      <c r="E6" s="116"/>
      <c r="F6" s="116"/>
      <c r="G6" s="115"/>
      <c r="H6" s="115"/>
      <c r="I6" s="115"/>
      <c r="J6" s="116"/>
      <c r="K6" s="54" t="s">
        <v>1134</v>
      </c>
      <c r="L6" s="113"/>
      <c r="M6" s="113"/>
      <c r="N6" s="113"/>
    </row>
    <row r="7" spans="1:18" ht="16.350000000000001" customHeight="1">
      <c r="A7" s="116">
        <v>4</v>
      </c>
      <c r="B7" s="115" t="s">
        <v>1135</v>
      </c>
      <c r="C7" s="53">
        <v>18</v>
      </c>
      <c r="D7" s="115">
        <v>1.96</v>
      </c>
      <c r="E7" s="116"/>
      <c r="F7" s="116"/>
      <c r="G7" s="115"/>
      <c r="H7" s="115"/>
      <c r="I7" s="115"/>
      <c r="J7" s="116"/>
      <c r="K7" s="54" t="s">
        <v>1136</v>
      </c>
      <c r="L7" s="113"/>
      <c r="M7" s="113"/>
      <c r="N7" s="113"/>
    </row>
    <row r="8" spans="1:18" ht="16.350000000000001" customHeight="1">
      <c r="A8" s="116">
        <v>5</v>
      </c>
      <c r="B8" s="115" t="s">
        <v>1137</v>
      </c>
      <c r="C8" s="53">
        <v>41</v>
      </c>
      <c r="D8" s="115">
        <v>1.6</v>
      </c>
      <c r="E8" s="116"/>
      <c r="F8" s="116"/>
      <c r="G8" s="115"/>
      <c r="H8" s="115"/>
      <c r="I8" s="115"/>
      <c r="J8" s="116"/>
      <c r="K8" s="54" t="s">
        <v>1138</v>
      </c>
      <c r="L8" s="113"/>
      <c r="M8" s="113"/>
      <c r="N8" s="113"/>
    </row>
    <row r="9" spans="1:18" ht="16.350000000000001" customHeight="1">
      <c r="A9" s="116">
        <v>6</v>
      </c>
      <c r="B9" s="55" t="s">
        <v>1139</v>
      </c>
      <c r="C9" s="53">
        <v>153</v>
      </c>
      <c r="D9" s="55">
        <v>1.1000000000000001</v>
      </c>
      <c r="E9" s="116"/>
      <c r="F9" s="116"/>
      <c r="G9" s="55"/>
      <c r="H9" s="55"/>
      <c r="I9" s="55"/>
      <c r="J9" s="116"/>
      <c r="K9" s="54" t="s">
        <v>1140</v>
      </c>
      <c r="L9" s="113"/>
      <c r="M9" s="113"/>
      <c r="N9" s="113"/>
    </row>
    <row r="10" spans="1:18" ht="16.350000000000001" customHeight="1">
      <c r="A10" s="116">
        <v>7</v>
      </c>
      <c r="B10" s="115" t="s">
        <v>1141</v>
      </c>
      <c r="C10" s="53">
        <v>472</v>
      </c>
      <c r="D10" s="115">
        <v>0.5</v>
      </c>
      <c r="E10" s="116"/>
      <c r="F10" s="116"/>
      <c r="G10" s="115"/>
      <c r="H10" s="115"/>
      <c r="I10" s="115"/>
      <c r="J10" s="116"/>
      <c r="K10" s="54" t="s">
        <v>1142</v>
      </c>
      <c r="L10" s="113"/>
      <c r="M10" s="113"/>
      <c r="N10" s="113"/>
    </row>
    <row r="11" spans="1:18" ht="16.350000000000001" customHeight="1">
      <c r="A11" s="116">
        <v>8</v>
      </c>
      <c r="B11" s="115" t="s">
        <v>1143</v>
      </c>
      <c r="C11" s="53">
        <v>556</v>
      </c>
      <c r="D11" s="115">
        <v>0.5</v>
      </c>
      <c r="E11" s="116"/>
      <c r="F11" s="116"/>
      <c r="G11" s="115"/>
      <c r="H11" s="115"/>
      <c r="I11" s="115"/>
      <c r="J11" s="116"/>
      <c r="K11" s="54" t="s">
        <v>1144</v>
      </c>
      <c r="L11" s="113"/>
      <c r="M11" s="113"/>
      <c r="N11" s="113"/>
    </row>
    <row r="12" spans="1:18" ht="16.350000000000001" customHeight="1">
      <c r="A12" s="116">
        <v>9</v>
      </c>
      <c r="B12" s="115" t="s">
        <v>1145</v>
      </c>
      <c r="C12" s="56"/>
      <c r="D12" s="115">
        <v>0.4</v>
      </c>
      <c r="E12" s="116"/>
      <c r="F12" s="116"/>
      <c r="G12" s="115"/>
      <c r="H12" s="115"/>
      <c r="I12" s="115"/>
      <c r="J12" s="116"/>
      <c r="K12" s="54" t="s">
        <v>1146</v>
      </c>
      <c r="L12" s="113"/>
      <c r="M12" s="113"/>
      <c r="N12" s="113"/>
    </row>
    <row r="13" spans="1:18" ht="16.350000000000001" customHeight="1">
      <c r="A13" s="116">
        <v>10</v>
      </c>
      <c r="B13" s="115" t="s">
        <v>1147</v>
      </c>
      <c r="C13" s="53">
        <v>363</v>
      </c>
      <c r="D13" s="115">
        <v>0.5</v>
      </c>
      <c r="E13" s="116"/>
      <c r="F13" s="116"/>
      <c r="G13" s="115"/>
      <c r="H13" s="115"/>
      <c r="I13" s="115"/>
      <c r="J13" s="116"/>
      <c r="K13" s="54" t="s">
        <v>1144</v>
      </c>
      <c r="L13" s="113"/>
      <c r="M13" s="113"/>
      <c r="N13" s="113"/>
    </row>
    <row r="14" spans="1:18" ht="16.350000000000001" customHeight="1">
      <c r="A14" s="116">
        <v>11</v>
      </c>
      <c r="B14" s="115" t="s">
        <v>1148</v>
      </c>
      <c r="C14" s="53">
        <v>36</v>
      </c>
      <c r="D14" s="115">
        <v>3</v>
      </c>
      <c r="E14" s="116"/>
      <c r="F14" s="116"/>
      <c r="G14" s="115"/>
      <c r="H14" s="115"/>
      <c r="I14" s="115"/>
      <c r="J14" s="116"/>
      <c r="K14" s="54" t="s">
        <v>1149</v>
      </c>
      <c r="L14" s="113"/>
      <c r="M14" s="113"/>
      <c r="N14" s="113"/>
    </row>
    <row r="15" spans="1:18" ht="16.350000000000001" customHeight="1">
      <c r="A15" s="116">
        <v>12</v>
      </c>
      <c r="B15" s="115" t="s">
        <v>1150</v>
      </c>
      <c r="C15" s="53">
        <v>65</v>
      </c>
      <c r="D15" s="115">
        <v>5</v>
      </c>
      <c r="E15" s="116"/>
      <c r="F15" s="116"/>
      <c r="G15" s="115"/>
      <c r="H15" s="115"/>
      <c r="I15" s="115"/>
      <c r="J15" s="116"/>
      <c r="K15" s="54" t="s">
        <v>1151</v>
      </c>
      <c r="L15" s="113"/>
      <c r="M15" s="113"/>
      <c r="N15" s="113"/>
    </row>
    <row r="16" spans="1:18" ht="16.350000000000001" customHeight="1">
      <c r="A16" s="116">
        <v>13</v>
      </c>
      <c r="B16" s="55" t="s">
        <v>1152</v>
      </c>
      <c r="C16" s="53">
        <v>45</v>
      </c>
      <c r="D16" s="115">
        <v>7.2</v>
      </c>
      <c r="E16" s="116"/>
      <c r="F16" s="116"/>
      <c r="G16" s="115"/>
      <c r="H16" s="115"/>
      <c r="I16" s="115"/>
      <c r="J16" s="116"/>
      <c r="K16" s="115" t="s">
        <v>1153</v>
      </c>
      <c r="L16" s="113"/>
      <c r="M16" s="113"/>
      <c r="N16" s="113"/>
    </row>
    <row r="17" spans="1:14" ht="16.350000000000001" customHeight="1">
      <c r="A17" s="116">
        <v>14</v>
      </c>
      <c r="B17" s="55" t="s">
        <v>1154</v>
      </c>
      <c r="C17" s="53">
        <v>68</v>
      </c>
      <c r="D17" s="115">
        <v>10</v>
      </c>
      <c r="E17" s="116"/>
      <c r="F17" s="116"/>
      <c r="G17" s="115"/>
      <c r="H17" s="115"/>
      <c r="I17" s="115"/>
      <c r="J17" s="116"/>
      <c r="K17" s="54" t="s">
        <v>1155</v>
      </c>
      <c r="L17" s="113"/>
      <c r="M17" s="113"/>
      <c r="N17" s="113"/>
    </row>
    <row r="18" spans="1:14" ht="16.350000000000001" customHeight="1">
      <c r="A18" s="116">
        <v>15</v>
      </c>
      <c r="B18" s="55" t="s">
        <v>1156</v>
      </c>
      <c r="C18" s="53">
        <v>58</v>
      </c>
      <c r="D18" s="115">
        <v>12</v>
      </c>
      <c r="E18" s="116"/>
      <c r="F18" s="116"/>
      <c r="G18" s="115"/>
      <c r="H18" s="115"/>
      <c r="I18" s="115"/>
      <c r="J18" s="116"/>
      <c r="K18" s="54" t="s">
        <v>1157</v>
      </c>
      <c r="L18" s="113"/>
      <c r="M18" s="113"/>
      <c r="N18" s="113"/>
    </row>
    <row r="19" spans="1:14" ht="16.350000000000001" customHeight="1">
      <c r="A19" s="116">
        <v>16</v>
      </c>
      <c r="B19" s="55" t="s">
        <v>1158</v>
      </c>
      <c r="C19" s="53">
        <v>1</v>
      </c>
      <c r="D19" s="115">
        <v>90</v>
      </c>
      <c r="E19" s="116"/>
      <c r="F19" s="116"/>
      <c r="G19" s="115"/>
      <c r="H19" s="115"/>
      <c r="I19" s="115"/>
      <c r="J19" s="116"/>
      <c r="K19" s="54" t="s">
        <v>1159</v>
      </c>
      <c r="L19" s="113"/>
      <c r="M19" s="113"/>
      <c r="N19" s="113"/>
    </row>
    <row r="20" spans="1:14" ht="16.350000000000001" customHeight="1">
      <c r="A20" s="116">
        <v>17</v>
      </c>
      <c r="B20" s="55" t="s">
        <v>1160</v>
      </c>
      <c r="C20" s="53">
        <v>17</v>
      </c>
      <c r="D20" s="115">
        <v>64</v>
      </c>
      <c r="E20" s="116"/>
      <c r="F20" s="116"/>
      <c r="G20" s="115"/>
      <c r="H20" s="115"/>
      <c r="I20" s="115"/>
      <c r="J20" s="116"/>
      <c r="K20" s="54" t="s">
        <v>1161</v>
      </c>
      <c r="L20" s="113"/>
      <c r="M20" s="113"/>
      <c r="N20" s="113"/>
    </row>
    <row r="21" spans="1:14" ht="16.350000000000001" customHeight="1">
      <c r="A21" s="116">
        <v>18</v>
      </c>
      <c r="B21" s="55" t="s">
        <v>1162</v>
      </c>
      <c r="C21" s="53">
        <v>13</v>
      </c>
      <c r="D21" s="115">
        <v>51.2</v>
      </c>
      <c r="E21" s="116"/>
      <c r="F21" s="116"/>
      <c r="G21" s="115"/>
      <c r="H21" s="115"/>
      <c r="I21" s="115"/>
      <c r="J21" s="116"/>
      <c r="K21" s="54" t="s">
        <v>1163</v>
      </c>
      <c r="L21" s="113"/>
      <c r="M21" s="113"/>
      <c r="N21" s="113"/>
    </row>
    <row r="22" spans="1:14" ht="16.350000000000001" customHeight="1">
      <c r="A22" s="116">
        <v>19</v>
      </c>
      <c r="B22" s="55" t="s">
        <v>1164</v>
      </c>
      <c r="C22" s="53">
        <v>2</v>
      </c>
      <c r="D22" s="115">
        <v>25.6</v>
      </c>
      <c r="E22" s="116"/>
      <c r="F22" s="116"/>
      <c r="G22" s="115"/>
      <c r="H22" s="115"/>
      <c r="I22" s="115"/>
      <c r="J22" s="116"/>
      <c r="K22" s="54" t="s">
        <v>1165</v>
      </c>
      <c r="L22" s="113"/>
      <c r="M22" s="113"/>
      <c r="N22" s="113"/>
    </row>
    <row r="23" spans="1:14" ht="16.350000000000001" customHeight="1">
      <c r="A23" s="116">
        <v>20</v>
      </c>
      <c r="B23" s="55" t="s">
        <v>1166</v>
      </c>
      <c r="C23" s="53">
        <v>0</v>
      </c>
      <c r="D23" s="115">
        <v>13</v>
      </c>
      <c r="E23" s="116"/>
      <c r="F23" s="116"/>
      <c r="G23" s="115"/>
      <c r="H23" s="115"/>
      <c r="I23" s="115"/>
      <c r="J23" s="116"/>
      <c r="K23" s="54" t="s">
        <v>1167</v>
      </c>
      <c r="L23" s="113"/>
      <c r="M23" s="113"/>
      <c r="N23" s="113"/>
    </row>
    <row r="24" spans="1:14" ht="16.350000000000001" customHeight="1">
      <c r="A24" s="116">
        <v>21</v>
      </c>
      <c r="B24" s="55" t="s">
        <v>1168</v>
      </c>
      <c r="C24" s="53">
        <v>2</v>
      </c>
      <c r="D24" s="115">
        <v>48</v>
      </c>
      <c r="E24" s="116"/>
      <c r="F24" s="116"/>
      <c r="G24" s="115"/>
      <c r="H24" s="115"/>
      <c r="I24" s="115"/>
      <c r="J24" s="116"/>
      <c r="K24" s="54" t="s">
        <v>1169</v>
      </c>
      <c r="L24" s="113"/>
      <c r="M24" s="113"/>
      <c r="N24" s="113"/>
    </row>
    <row r="25" spans="1:14" ht="16.350000000000001" customHeight="1">
      <c r="A25" s="116">
        <v>22</v>
      </c>
      <c r="B25" s="55" t="s">
        <v>1170</v>
      </c>
      <c r="C25" s="53">
        <v>8</v>
      </c>
      <c r="D25" s="115">
        <v>25</v>
      </c>
      <c r="E25" s="116"/>
      <c r="F25" s="116"/>
      <c r="G25" s="115"/>
      <c r="H25" s="115"/>
      <c r="I25" s="115"/>
      <c r="J25" s="116"/>
      <c r="K25" s="54" t="s">
        <v>1171</v>
      </c>
      <c r="L25" s="113"/>
      <c r="M25" s="113"/>
      <c r="N25" s="113"/>
    </row>
    <row r="26" spans="1:14" ht="16.350000000000001" customHeight="1">
      <c r="A26" s="116">
        <v>23</v>
      </c>
      <c r="B26" s="55" t="s">
        <v>1172</v>
      </c>
      <c r="C26" s="53">
        <v>7</v>
      </c>
      <c r="D26" s="115">
        <v>20</v>
      </c>
      <c r="E26" s="116"/>
      <c r="F26" s="116"/>
      <c r="G26" s="115"/>
      <c r="H26" s="115"/>
      <c r="I26" s="115"/>
      <c r="J26" s="116"/>
      <c r="K26" s="54" t="s">
        <v>1173</v>
      </c>
      <c r="L26" s="113"/>
      <c r="M26" s="113"/>
      <c r="N26" s="113"/>
    </row>
    <row r="27" spans="1:14" ht="16.350000000000001" customHeight="1">
      <c r="A27" s="116">
        <v>24</v>
      </c>
      <c r="B27" s="55" t="s">
        <v>1174</v>
      </c>
      <c r="C27" s="53">
        <v>1</v>
      </c>
      <c r="D27" s="115">
        <v>16</v>
      </c>
      <c r="E27" s="116"/>
      <c r="F27" s="116"/>
      <c r="G27" s="115"/>
      <c r="H27" s="115"/>
      <c r="I27" s="115"/>
      <c r="J27" s="116"/>
      <c r="K27" s="54" t="s">
        <v>1175</v>
      </c>
      <c r="L27" s="113"/>
      <c r="M27" s="113"/>
      <c r="N27" s="113"/>
    </row>
    <row r="28" spans="1:14" ht="16.350000000000001" customHeight="1">
      <c r="A28" s="116">
        <v>25</v>
      </c>
      <c r="B28" s="55" t="s">
        <v>1176</v>
      </c>
      <c r="C28" s="53">
        <v>4</v>
      </c>
      <c r="D28" s="115">
        <v>10</v>
      </c>
      <c r="E28" s="116"/>
      <c r="F28" s="116"/>
      <c r="G28" s="115"/>
      <c r="H28" s="115"/>
      <c r="I28" s="115"/>
      <c r="J28" s="116"/>
      <c r="K28" s="54" t="s">
        <v>1177</v>
      </c>
      <c r="L28" s="113"/>
      <c r="M28" s="113"/>
      <c r="N28" s="113"/>
    </row>
    <row r="29" spans="1:14" ht="16.350000000000001" customHeight="1">
      <c r="A29" s="116">
        <v>26</v>
      </c>
      <c r="B29" s="55" t="s">
        <v>1178</v>
      </c>
      <c r="C29" s="53">
        <v>89</v>
      </c>
      <c r="D29" s="115">
        <v>23</v>
      </c>
      <c r="E29" s="116"/>
      <c r="F29" s="116"/>
      <c r="G29" s="115"/>
      <c r="H29" s="115"/>
      <c r="I29" s="115"/>
      <c r="J29" s="116"/>
      <c r="K29" s="54" t="s">
        <v>1179</v>
      </c>
      <c r="L29" s="113"/>
      <c r="M29" s="113"/>
      <c r="N29" s="113"/>
    </row>
    <row r="30" spans="1:14" ht="16.350000000000001" customHeight="1">
      <c r="A30" s="116">
        <v>27</v>
      </c>
      <c r="B30" s="55" t="s">
        <v>1180</v>
      </c>
      <c r="C30" s="53">
        <v>28</v>
      </c>
      <c r="D30" s="115">
        <v>13.5</v>
      </c>
      <c r="E30" s="116"/>
      <c r="F30" s="116"/>
      <c r="G30" s="115"/>
      <c r="H30" s="115"/>
      <c r="I30" s="115"/>
      <c r="J30" s="116"/>
      <c r="K30" s="54" t="s">
        <v>1181</v>
      </c>
      <c r="L30" s="113"/>
      <c r="M30" s="113"/>
      <c r="N30" s="113"/>
    </row>
    <row r="31" spans="1:14" ht="16.350000000000001" customHeight="1">
      <c r="A31" s="116">
        <v>28</v>
      </c>
      <c r="B31" s="55" t="s">
        <v>1182</v>
      </c>
      <c r="C31" s="53">
        <v>21</v>
      </c>
      <c r="D31" s="115">
        <v>8.4</v>
      </c>
      <c r="E31" s="116"/>
      <c r="F31" s="116"/>
      <c r="G31" s="115"/>
      <c r="H31" s="115"/>
      <c r="I31" s="115"/>
      <c r="J31" s="116"/>
      <c r="K31" s="54" t="s">
        <v>1183</v>
      </c>
      <c r="L31" s="113"/>
      <c r="M31" s="113"/>
      <c r="N31" s="113"/>
    </row>
    <row r="32" spans="1:14" ht="16.350000000000001" customHeight="1">
      <c r="A32" s="116">
        <v>29</v>
      </c>
      <c r="B32" s="55" t="s">
        <v>1184</v>
      </c>
      <c r="C32" s="53">
        <v>63</v>
      </c>
      <c r="D32" s="115">
        <v>5.3</v>
      </c>
      <c r="E32" s="116"/>
      <c r="F32" s="116"/>
      <c r="G32" s="115"/>
      <c r="H32" s="115"/>
      <c r="I32" s="115"/>
      <c r="J32" s="116"/>
      <c r="K32" s="54" t="s">
        <v>1185</v>
      </c>
      <c r="L32" s="113"/>
      <c r="M32" s="113"/>
      <c r="N32" s="113"/>
    </row>
    <row r="33" spans="1:14" ht="16.350000000000001" customHeight="1">
      <c r="A33" s="116">
        <v>30</v>
      </c>
      <c r="B33" s="55" t="s">
        <v>1186</v>
      </c>
      <c r="C33" s="53">
        <v>37</v>
      </c>
      <c r="D33" s="115">
        <v>3</v>
      </c>
      <c r="E33" s="116"/>
      <c r="F33" s="116"/>
      <c r="G33" s="115"/>
      <c r="H33" s="115"/>
      <c r="I33" s="115"/>
      <c r="J33" s="116"/>
      <c r="K33" s="54" t="s">
        <v>1187</v>
      </c>
      <c r="L33" s="113"/>
      <c r="M33" s="113"/>
      <c r="N33" s="113"/>
    </row>
    <row r="34" spans="1:14" ht="16.350000000000001" customHeight="1">
      <c r="A34" s="116">
        <v>31</v>
      </c>
      <c r="B34" s="55" t="s">
        <v>1188</v>
      </c>
      <c r="C34" s="53">
        <v>14</v>
      </c>
      <c r="D34" s="115">
        <v>7.5</v>
      </c>
      <c r="E34" s="116"/>
      <c r="F34" s="116"/>
      <c r="G34" s="115"/>
      <c r="H34" s="115"/>
      <c r="I34" s="115"/>
      <c r="J34" s="116"/>
      <c r="K34" s="115" t="s">
        <v>1189</v>
      </c>
      <c r="L34" s="113"/>
      <c r="M34" s="113"/>
      <c r="N34" s="113"/>
    </row>
    <row r="35" spans="1:14" ht="16.350000000000001" customHeight="1">
      <c r="A35" s="116">
        <v>32</v>
      </c>
      <c r="B35" s="55" t="s">
        <v>1190</v>
      </c>
      <c r="C35" s="53">
        <v>4</v>
      </c>
      <c r="D35" s="115">
        <v>4.8</v>
      </c>
      <c r="E35" s="116"/>
      <c r="F35" s="116"/>
      <c r="G35" s="115"/>
      <c r="H35" s="115"/>
      <c r="I35" s="115"/>
      <c r="J35" s="116"/>
      <c r="K35" s="115" t="s">
        <v>1191</v>
      </c>
      <c r="L35" s="113"/>
      <c r="M35" s="113"/>
      <c r="N35" s="113"/>
    </row>
    <row r="36" spans="1:14" ht="16.350000000000001" customHeight="1">
      <c r="A36" s="116">
        <v>33</v>
      </c>
      <c r="B36" s="115" t="s">
        <v>1192</v>
      </c>
      <c r="C36" s="53">
        <v>127</v>
      </c>
      <c r="D36" s="115">
        <v>3.8</v>
      </c>
      <c r="E36" s="116"/>
      <c r="F36" s="116"/>
      <c r="G36" s="115"/>
      <c r="H36" s="115"/>
      <c r="I36" s="115"/>
      <c r="J36" s="116"/>
      <c r="K36" s="115" t="s">
        <v>1193</v>
      </c>
      <c r="L36" s="113"/>
      <c r="M36" s="113"/>
      <c r="N36" s="113"/>
    </row>
    <row r="37" spans="1:14" ht="16.350000000000001" customHeight="1">
      <c r="A37" s="116">
        <v>34</v>
      </c>
      <c r="B37" s="115" t="s">
        <v>1194</v>
      </c>
      <c r="C37" s="53">
        <v>139</v>
      </c>
      <c r="D37" s="115">
        <v>2.5</v>
      </c>
      <c r="E37" s="116"/>
      <c r="F37" s="116"/>
      <c r="G37" s="115"/>
      <c r="H37" s="115"/>
      <c r="I37" s="115"/>
      <c r="J37" s="116"/>
      <c r="K37" s="115" t="s">
        <v>1195</v>
      </c>
      <c r="L37" s="113"/>
      <c r="M37" s="113"/>
      <c r="N37" s="113"/>
    </row>
    <row r="38" spans="1:14" ht="16.350000000000001" customHeight="1">
      <c r="A38" s="116">
        <v>35</v>
      </c>
      <c r="B38" s="115" t="s">
        <v>1196</v>
      </c>
      <c r="C38" s="53">
        <v>126</v>
      </c>
      <c r="D38" s="115">
        <v>0.6</v>
      </c>
      <c r="E38" s="116"/>
      <c r="F38" s="116"/>
      <c r="G38" s="115"/>
      <c r="H38" s="115"/>
      <c r="I38" s="115"/>
      <c r="J38" s="116"/>
      <c r="K38" s="54" t="s">
        <v>1197</v>
      </c>
      <c r="L38" s="113"/>
      <c r="M38" s="113"/>
      <c r="N38" s="113"/>
    </row>
    <row r="39" spans="1:14" ht="16.350000000000001" customHeight="1">
      <c r="A39" s="116">
        <v>36</v>
      </c>
      <c r="B39" s="163" t="s">
        <v>1198</v>
      </c>
      <c r="C39" s="53"/>
      <c r="D39" s="115">
        <v>95</v>
      </c>
      <c r="E39" s="116"/>
      <c r="F39" s="116"/>
      <c r="G39" s="115">
        <v>620</v>
      </c>
      <c r="H39" s="115">
        <v>800</v>
      </c>
      <c r="I39" s="115">
        <v>1070</v>
      </c>
      <c r="J39" s="116"/>
      <c r="K39" s="57" t="s">
        <v>1199</v>
      </c>
      <c r="L39" s="113"/>
      <c r="M39" s="113"/>
      <c r="N39" s="113"/>
    </row>
    <row r="40" spans="1:14" ht="16.350000000000001" customHeight="1">
      <c r="A40" s="116">
        <v>37</v>
      </c>
      <c r="B40" s="162"/>
      <c r="C40" s="116"/>
      <c r="D40" s="115">
        <v>95</v>
      </c>
      <c r="E40" s="116"/>
      <c r="F40" s="116"/>
      <c r="G40" s="115">
        <v>620</v>
      </c>
      <c r="H40" s="115">
        <v>800</v>
      </c>
      <c r="I40" s="115">
        <v>1070</v>
      </c>
      <c r="J40" s="116"/>
      <c r="K40" s="57" t="s">
        <v>1200</v>
      </c>
      <c r="L40" s="113"/>
      <c r="M40" s="113"/>
      <c r="N40" s="113"/>
    </row>
    <row r="41" spans="1:14" ht="16.350000000000001" customHeight="1">
      <c r="A41" s="116">
        <v>38</v>
      </c>
      <c r="B41" s="163" t="s">
        <v>1201</v>
      </c>
      <c r="C41" s="116"/>
      <c r="D41" s="115">
        <v>97</v>
      </c>
      <c r="E41" s="116"/>
      <c r="F41" s="116"/>
      <c r="G41" s="115">
        <v>620</v>
      </c>
      <c r="H41" s="115">
        <v>800</v>
      </c>
      <c r="I41" s="115">
        <v>1070</v>
      </c>
      <c r="J41" s="116"/>
      <c r="K41" s="57" t="s">
        <v>1202</v>
      </c>
      <c r="L41" s="113"/>
      <c r="M41" s="113"/>
      <c r="N41" s="113"/>
    </row>
    <row r="42" spans="1:14" ht="16.350000000000001" customHeight="1">
      <c r="A42" s="116">
        <v>39</v>
      </c>
      <c r="B42" s="162"/>
      <c r="C42" s="116"/>
      <c r="D42" s="115">
        <v>97</v>
      </c>
      <c r="E42" s="116"/>
      <c r="F42" s="116"/>
      <c r="G42" s="115">
        <v>620</v>
      </c>
      <c r="H42" s="115">
        <v>800</v>
      </c>
      <c r="I42" s="115">
        <v>1070</v>
      </c>
      <c r="J42" s="116"/>
      <c r="K42" s="57" t="s">
        <v>1203</v>
      </c>
      <c r="L42" s="113"/>
      <c r="M42" s="113"/>
      <c r="N42" s="113"/>
    </row>
    <row r="43" spans="1:14" ht="16.350000000000001" customHeight="1">
      <c r="A43" s="116">
        <v>40</v>
      </c>
      <c r="B43" s="162"/>
      <c r="C43" s="116"/>
      <c r="D43" s="115">
        <v>97</v>
      </c>
      <c r="E43" s="116"/>
      <c r="F43" s="116"/>
      <c r="G43" s="115">
        <v>620</v>
      </c>
      <c r="H43" s="115">
        <v>800</v>
      </c>
      <c r="I43" s="115">
        <v>1070</v>
      </c>
      <c r="J43" s="116"/>
      <c r="K43" s="57" t="s">
        <v>1204</v>
      </c>
      <c r="L43" s="113"/>
      <c r="M43" s="113"/>
      <c r="N43" s="113"/>
    </row>
    <row r="44" spans="1:14" ht="16.350000000000001" customHeight="1">
      <c r="A44" s="116">
        <v>41</v>
      </c>
      <c r="B44" s="162"/>
      <c r="C44" s="116"/>
      <c r="D44" s="115">
        <v>97</v>
      </c>
      <c r="E44" s="116"/>
      <c r="F44" s="116"/>
      <c r="G44" s="115">
        <v>620</v>
      </c>
      <c r="H44" s="115">
        <v>800</v>
      </c>
      <c r="I44" s="115">
        <v>1070</v>
      </c>
      <c r="J44" s="116"/>
      <c r="K44" s="57" t="s">
        <v>1205</v>
      </c>
      <c r="L44" s="113"/>
      <c r="M44" s="113"/>
      <c r="N44" s="113"/>
    </row>
    <row r="45" spans="1:14" ht="16.350000000000001" customHeight="1">
      <c r="A45" s="116">
        <v>42</v>
      </c>
      <c r="B45" s="115" t="s">
        <v>1206</v>
      </c>
      <c r="C45" s="116"/>
      <c r="D45" s="115">
        <v>73</v>
      </c>
      <c r="E45" s="116"/>
      <c r="F45" s="116"/>
      <c r="G45" s="115">
        <v>620</v>
      </c>
      <c r="H45" s="115">
        <v>700</v>
      </c>
      <c r="I45" s="115">
        <v>800</v>
      </c>
      <c r="J45" s="116"/>
      <c r="K45" s="57" t="s">
        <v>1207</v>
      </c>
      <c r="L45" s="113"/>
      <c r="M45" s="113"/>
      <c r="N45" s="113"/>
    </row>
    <row r="46" spans="1:14" ht="16.350000000000001" customHeight="1">
      <c r="A46" s="116">
        <v>43</v>
      </c>
      <c r="B46" s="115" t="s">
        <v>1208</v>
      </c>
      <c r="C46" s="116"/>
      <c r="D46" s="115">
        <v>70</v>
      </c>
      <c r="E46" s="116"/>
      <c r="F46" s="116"/>
      <c r="G46" s="115">
        <v>620</v>
      </c>
      <c r="H46" s="115">
        <v>700</v>
      </c>
      <c r="I46" s="115">
        <v>800</v>
      </c>
      <c r="J46" s="116"/>
      <c r="K46" s="57" t="s">
        <v>1209</v>
      </c>
      <c r="L46" s="113"/>
      <c r="M46" s="113"/>
      <c r="N46" s="113"/>
    </row>
    <row r="47" spans="1:14" ht="16.350000000000001" customHeight="1">
      <c r="A47" s="116">
        <v>44</v>
      </c>
      <c r="B47" s="115" t="s">
        <v>1210</v>
      </c>
      <c r="C47" s="116"/>
      <c r="D47" s="115">
        <v>63</v>
      </c>
      <c r="E47" s="116"/>
      <c r="F47" s="116"/>
      <c r="G47" s="115">
        <v>620</v>
      </c>
      <c r="H47" s="115">
        <v>700</v>
      </c>
      <c r="I47" s="115">
        <v>700</v>
      </c>
      <c r="J47" s="116"/>
      <c r="K47" s="58" t="s">
        <v>1211</v>
      </c>
      <c r="L47" s="113"/>
      <c r="M47" s="113"/>
      <c r="N47" s="113"/>
    </row>
    <row r="48" spans="1:14" ht="16.350000000000001" customHeight="1">
      <c r="A48" s="116">
        <v>45</v>
      </c>
      <c r="B48" s="163" t="s">
        <v>1212</v>
      </c>
      <c r="C48" s="116"/>
      <c r="D48" s="115">
        <v>25</v>
      </c>
      <c r="E48" s="116"/>
      <c r="F48" s="116"/>
      <c r="G48" s="115">
        <v>430</v>
      </c>
      <c r="H48" s="115">
        <v>400</v>
      </c>
      <c r="I48" s="115">
        <v>538</v>
      </c>
      <c r="J48" s="116"/>
      <c r="K48" s="58" t="s">
        <v>1213</v>
      </c>
      <c r="L48" s="113"/>
      <c r="M48" s="113"/>
      <c r="N48" s="113"/>
    </row>
    <row r="49" spans="1:14" ht="16.350000000000001" customHeight="1">
      <c r="A49" s="116">
        <v>46</v>
      </c>
      <c r="B49" s="162"/>
      <c r="C49" s="116"/>
      <c r="D49" s="115">
        <v>25</v>
      </c>
      <c r="E49" s="116"/>
      <c r="F49" s="116"/>
      <c r="G49" s="115">
        <v>430</v>
      </c>
      <c r="H49" s="115">
        <v>400</v>
      </c>
      <c r="I49" s="115">
        <v>538</v>
      </c>
      <c r="J49" s="116"/>
      <c r="K49" s="58" t="s">
        <v>1214</v>
      </c>
      <c r="L49" s="113"/>
      <c r="M49" s="113"/>
      <c r="N49" s="113"/>
    </row>
    <row r="50" spans="1:14" ht="16.350000000000001" customHeight="1">
      <c r="A50" s="116">
        <v>47</v>
      </c>
      <c r="B50" s="162"/>
      <c r="C50" s="116"/>
      <c r="D50" s="115">
        <v>25</v>
      </c>
      <c r="E50" s="116"/>
      <c r="F50" s="116"/>
      <c r="G50" s="115">
        <v>430</v>
      </c>
      <c r="H50" s="115">
        <v>400</v>
      </c>
      <c r="I50" s="115">
        <v>538</v>
      </c>
      <c r="J50" s="116"/>
      <c r="K50" s="58" t="s">
        <v>1215</v>
      </c>
      <c r="L50" s="113"/>
      <c r="M50" s="113"/>
      <c r="N50" s="113"/>
    </row>
    <row r="51" spans="1:14" ht="16.350000000000001" customHeight="1">
      <c r="A51" s="116">
        <v>48</v>
      </c>
      <c r="B51" s="162"/>
      <c r="C51" s="116"/>
      <c r="D51" s="115">
        <v>25</v>
      </c>
      <c r="E51" s="116"/>
      <c r="F51" s="116"/>
      <c r="G51" s="115">
        <v>430</v>
      </c>
      <c r="H51" s="115">
        <v>400</v>
      </c>
      <c r="I51" s="115">
        <v>538</v>
      </c>
      <c r="J51" s="116"/>
      <c r="K51" s="58" t="s">
        <v>1216</v>
      </c>
      <c r="L51" s="113"/>
      <c r="M51" s="113"/>
      <c r="N51" s="113"/>
    </row>
    <row r="52" spans="1:14" ht="16.350000000000001" customHeight="1">
      <c r="A52" s="116">
        <v>49</v>
      </c>
      <c r="B52" s="162"/>
      <c r="C52" s="116"/>
      <c r="D52" s="115">
        <v>25</v>
      </c>
      <c r="E52" s="116"/>
      <c r="F52" s="116"/>
      <c r="G52" s="115">
        <v>430</v>
      </c>
      <c r="H52" s="115">
        <v>400</v>
      </c>
      <c r="I52" s="115">
        <v>538</v>
      </c>
      <c r="J52" s="116"/>
      <c r="K52" s="58" t="s">
        <v>1217</v>
      </c>
      <c r="L52" s="113"/>
      <c r="M52" s="113"/>
      <c r="N52" s="113"/>
    </row>
    <row r="53" spans="1:14" ht="16.350000000000001" customHeight="1">
      <c r="A53" s="116">
        <v>50</v>
      </c>
      <c r="B53" s="162"/>
      <c r="C53" s="116"/>
      <c r="D53" s="115">
        <v>25</v>
      </c>
      <c r="E53" s="116"/>
      <c r="F53" s="116"/>
      <c r="G53" s="115">
        <v>430</v>
      </c>
      <c r="H53" s="115">
        <v>400</v>
      </c>
      <c r="I53" s="115">
        <v>538</v>
      </c>
      <c r="J53" s="116"/>
      <c r="K53" s="58" t="s">
        <v>1218</v>
      </c>
      <c r="L53" s="113"/>
      <c r="M53" s="113"/>
      <c r="N53" s="113"/>
    </row>
    <row r="54" spans="1:14" ht="16.350000000000001" customHeight="1">
      <c r="A54" s="116">
        <v>51</v>
      </c>
      <c r="B54" s="162"/>
      <c r="C54" s="116"/>
      <c r="D54" s="115">
        <v>25</v>
      </c>
      <c r="E54" s="116"/>
      <c r="F54" s="116"/>
      <c r="G54" s="115">
        <v>430</v>
      </c>
      <c r="H54" s="115">
        <v>400</v>
      </c>
      <c r="I54" s="115">
        <v>538</v>
      </c>
      <c r="J54" s="116"/>
      <c r="K54" s="58" t="s">
        <v>1219</v>
      </c>
      <c r="L54" s="113"/>
      <c r="M54" s="113"/>
      <c r="N54" s="113"/>
    </row>
    <row r="55" spans="1:14" ht="16.350000000000001" customHeight="1">
      <c r="A55" s="116">
        <v>52</v>
      </c>
      <c r="B55" s="162"/>
      <c r="C55" s="116"/>
      <c r="D55" s="115">
        <v>25</v>
      </c>
      <c r="E55" s="116"/>
      <c r="F55" s="116"/>
      <c r="G55" s="115">
        <v>430</v>
      </c>
      <c r="H55" s="115">
        <v>400</v>
      </c>
      <c r="I55" s="115">
        <v>538</v>
      </c>
      <c r="J55" s="116"/>
      <c r="K55" s="58" t="s">
        <v>1220</v>
      </c>
      <c r="L55" s="113"/>
      <c r="M55" s="113"/>
      <c r="N55" s="113"/>
    </row>
    <row r="56" spans="1:14" ht="16.350000000000001" customHeight="1">
      <c r="A56" s="116">
        <v>53</v>
      </c>
      <c r="B56" s="162"/>
      <c r="C56" s="116"/>
      <c r="D56" s="115">
        <v>25</v>
      </c>
      <c r="E56" s="116"/>
      <c r="F56" s="116"/>
      <c r="G56" s="115">
        <v>430</v>
      </c>
      <c r="H56" s="115">
        <v>400</v>
      </c>
      <c r="I56" s="115">
        <v>538</v>
      </c>
      <c r="J56" s="116"/>
      <c r="K56" s="58" t="s">
        <v>1221</v>
      </c>
      <c r="L56" s="113"/>
      <c r="M56" s="113"/>
      <c r="N56" s="113"/>
    </row>
    <row r="57" spans="1:14" ht="16.350000000000001" customHeight="1">
      <c r="A57" s="116">
        <v>54</v>
      </c>
      <c r="B57" s="162"/>
      <c r="C57" s="116"/>
      <c r="D57" s="115">
        <v>25</v>
      </c>
      <c r="E57" s="116"/>
      <c r="F57" s="116"/>
      <c r="G57" s="115">
        <v>430</v>
      </c>
      <c r="H57" s="115">
        <v>400</v>
      </c>
      <c r="I57" s="115">
        <v>538</v>
      </c>
      <c r="J57" s="116"/>
      <c r="K57" s="58" t="s">
        <v>1222</v>
      </c>
      <c r="L57" s="113"/>
      <c r="M57" s="113"/>
      <c r="N57" s="113"/>
    </row>
    <row r="58" spans="1:14" ht="16.350000000000001" customHeight="1">
      <c r="A58" s="116">
        <v>55</v>
      </c>
      <c r="B58" s="162"/>
      <c r="C58" s="116"/>
      <c r="D58" s="115">
        <v>25</v>
      </c>
      <c r="E58" s="116"/>
      <c r="F58" s="116"/>
      <c r="G58" s="115">
        <v>430</v>
      </c>
      <c r="H58" s="115">
        <v>400</v>
      </c>
      <c r="I58" s="115">
        <v>538</v>
      </c>
      <c r="J58" s="116"/>
      <c r="K58" s="58" t="s">
        <v>1223</v>
      </c>
      <c r="L58" s="113"/>
      <c r="M58" s="113"/>
      <c r="N58" s="113"/>
    </row>
    <row r="59" spans="1:14" ht="16.350000000000001" customHeight="1">
      <c r="A59" s="116">
        <v>56</v>
      </c>
      <c r="B59" s="162"/>
      <c r="C59" s="116"/>
      <c r="D59" s="115">
        <v>25</v>
      </c>
      <c r="E59" s="116"/>
      <c r="F59" s="116"/>
      <c r="G59" s="115">
        <v>430</v>
      </c>
      <c r="H59" s="115">
        <v>400</v>
      </c>
      <c r="I59" s="115">
        <v>538</v>
      </c>
      <c r="J59" s="116"/>
      <c r="K59" s="58" t="s">
        <v>1224</v>
      </c>
      <c r="L59" s="113"/>
      <c r="M59" s="113"/>
      <c r="N59" s="113"/>
    </row>
    <row r="60" spans="1:14" ht="16.350000000000001" customHeight="1">
      <c r="A60" s="116">
        <v>57</v>
      </c>
      <c r="B60" s="115" t="s">
        <v>1225</v>
      </c>
      <c r="C60" s="116"/>
      <c r="D60" s="115">
        <v>26</v>
      </c>
      <c r="E60" s="116"/>
      <c r="F60" s="116"/>
      <c r="G60" s="115">
        <v>490</v>
      </c>
      <c r="H60" s="115">
        <v>380</v>
      </c>
      <c r="I60" s="115">
        <v>440</v>
      </c>
      <c r="J60" s="116"/>
      <c r="K60" s="58" t="s">
        <v>1226</v>
      </c>
      <c r="L60" s="113"/>
      <c r="M60" s="113"/>
      <c r="N60" s="113"/>
    </row>
    <row r="61" spans="1:14" ht="16.350000000000001" customHeight="1">
      <c r="A61" s="116">
        <v>58</v>
      </c>
      <c r="B61" s="115" t="s">
        <v>1227</v>
      </c>
      <c r="C61" s="116"/>
      <c r="D61" s="115">
        <v>75</v>
      </c>
      <c r="E61" s="116"/>
      <c r="F61" s="116"/>
      <c r="G61" s="115">
        <v>620</v>
      </c>
      <c r="H61" s="115">
        <v>800</v>
      </c>
      <c r="I61" s="115">
        <v>1070</v>
      </c>
      <c r="J61" s="116"/>
      <c r="K61" s="58" t="s">
        <v>1228</v>
      </c>
      <c r="L61" s="113"/>
      <c r="M61" s="113"/>
      <c r="N61" s="113"/>
    </row>
    <row r="62" spans="1:14" ht="16.350000000000001" customHeight="1">
      <c r="A62" s="116">
        <v>59</v>
      </c>
      <c r="B62" s="115" t="s">
        <v>1229</v>
      </c>
      <c r="C62" s="116"/>
      <c r="D62" s="115">
        <v>75</v>
      </c>
      <c r="E62" s="116"/>
      <c r="F62" s="116"/>
      <c r="G62" s="115">
        <v>620</v>
      </c>
      <c r="H62" s="115">
        <v>800</v>
      </c>
      <c r="I62" s="115">
        <v>1070</v>
      </c>
      <c r="J62" s="116"/>
      <c r="K62" s="59" t="s">
        <v>1230</v>
      </c>
      <c r="L62" s="113"/>
      <c r="M62" s="113"/>
      <c r="N62" s="113"/>
    </row>
    <row r="63" spans="1:14" ht="16.350000000000001" customHeight="1">
      <c r="A63" s="116">
        <v>60</v>
      </c>
      <c r="B63" s="163" t="s">
        <v>1231</v>
      </c>
      <c r="C63" s="116"/>
      <c r="D63" s="115">
        <v>110</v>
      </c>
      <c r="E63" s="116"/>
      <c r="F63" s="116"/>
      <c r="G63" s="115">
        <v>600</v>
      </c>
      <c r="H63" s="115">
        <v>850</v>
      </c>
      <c r="I63" s="115">
        <v>1000</v>
      </c>
      <c r="J63" s="116"/>
      <c r="K63" s="57" t="s">
        <v>1232</v>
      </c>
      <c r="L63" s="113"/>
      <c r="M63" s="113"/>
      <c r="N63" s="113"/>
    </row>
    <row r="64" spans="1:14" ht="16.350000000000001" customHeight="1">
      <c r="A64" s="116">
        <v>61</v>
      </c>
      <c r="B64" s="162"/>
      <c r="C64" s="116"/>
      <c r="D64" s="115">
        <v>110</v>
      </c>
      <c r="E64" s="116"/>
      <c r="F64" s="116"/>
      <c r="G64" s="115">
        <v>600</v>
      </c>
      <c r="H64" s="115">
        <v>850</v>
      </c>
      <c r="I64" s="115">
        <v>1000</v>
      </c>
      <c r="J64" s="116"/>
      <c r="K64" s="57" t="s">
        <v>1233</v>
      </c>
      <c r="L64" s="113"/>
      <c r="M64" s="113"/>
      <c r="N64" s="113"/>
    </row>
    <row r="65" spans="1:14" ht="16.350000000000001" customHeight="1">
      <c r="A65" s="116">
        <v>62</v>
      </c>
      <c r="B65" s="162"/>
      <c r="C65" s="116"/>
      <c r="D65" s="115">
        <v>110</v>
      </c>
      <c r="E65" s="116"/>
      <c r="F65" s="116"/>
      <c r="G65" s="115">
        <v>600</v>
      </c>
      <c r="H65" s="115">
        <v>850</v>
      </c>
      <c r="I65" s="116">
        <v>800</v>
      </c>
      <c r="J65" s="116"/>
      <c r="K65" s="57" t="s">
        <v>1234</v>
      </c>
      <c r="L65" s="113"/>
      <c r="M65" s="113"/>
      <c r="N65" s="113"/>
    </row>
    <row r="66" spans="1:14" ht="16.350000000000001" customHeight="1">
      <c r="A66" s="116">
        <v>63</v>
      </c>
      <c r="B66" s="162"/>
      <c r="C66" s="116"/>
      <c r="D66" s="115">
        <v>110</v>
      </c>
      <c r="E66" s="116"/>
      <c r="F66" s="116"/>
      <c r="G66" s="115">
        <v>600</v>
      </c>
      <c r="H66" s="115">
        <v>850</v>
      </c>
      <c r="I66" s="116">
        <v>800</v>
      </c>
      <c r="J66" s="116"/>
      <c r="K66" s="57" t="s">
        <v>1235</v>
      </c>
      <c r="L66" s="113"/>
      <c r="M66" s="113"/>
      <c r="N66" s="113"/>
    </row>
    <row r="67" spans="1:14" ht="16.350000000000001" customHeight="1">
      <c r="A67" s="116">
        <v>64</v>
      </c>
      <c r="B67" s="162"/>
      <c r="C67" s="116"/>
      <c r="D67" s="115">
        <v>110</v>
      </c>
      <c r="E67" s="116"/>
      <c r="F67" s="116"/>
      <c r="G67" s="115">
        <v>600</v>
      </c>
      <c r="H67" s="115">
        <v>850</v>
      </c>
      <c r="I67" s="116">
        <v>800</v>
      </c>
      <c r="J67" s="116"/>
      <c r="K67" s="57" t="s">
        <v>1236</v>
      </c>
      <c r="L67" s="113"/>
      <c r="M67" s="113"/>
      <c r="N67" s="113"/>
    </row>
    <row r="68" spans="1:14" ht="16.350000000000001" customHeight="1">
      <c r="A68" s="116">
        <v>65</v>
      </c>
      <c r="B68" s="162"/>
      <c r="C68" s="116"/>
      <c r="D68" s="115">
        <v>110</v>
      </c>
      <c r="E68" s="116"/>
      <c r="F68" s="116"/>
      <c r="G68" s="115">
        <v>600</v>
      </c>
      <c r="H68" s="115">
        <v>850</v>
      </c>
      <c r="I68" s="116">
        <v>800</v>
      </c>
      <c r="J68" s="116"/>
      <c r="K68" s="57" t="s">
        <v>1237</v>
      </c>
      <c r="L68" s="113"/>
      <c r="M68" s="113"/>
      <c r="N68" s="113"/>
    </row>
    <row r="69" spans="1:14" ht="16.350000000000001" customHeight="1">
      <c r="A69" s="116">
        <v>66</v>
      </c>
      <c r="B69" s="163" t="s">
        <v>1238</v>
      </c>
      <c r="C69" s="116"/>
      <c r="D69" s="115">
        <v>25</v>
      </c>
      <c r="E69" s="116"/>
      <c r="F69" s="116"/>
      <c r="G69" s="115">
        <v>350</v>
      </c>
      <c r="H69" s="115">
        <v>430</v>
      </c>
      <c r="I69" s="115">
        <v>540</v>
      </c>
      <c r="J69" s="116"/>
      <c r="K69" s="59" t="s">
        <v>1239</v>
      </c>
      <c r="L69" s="113"/>
      <c r="M69" s="113"/>
      <c r="N69" s="113"/>
    </row>
    <row r="70" spans="1:14" ht="16.350000000000001" customHeight="1">
      <c r="A70" s="116">
        <v>67</v>
      </c>
      <c r="B70" s="162"/>
      <c r="C70" s="116"/>
      <c r="D70" s="115">
        <v>25</v>
      </c>
      <c r="E70" s="116"/>
      <c r="F70" s="116"/>
      <c r="G70" s="115">
        <v>350</v>
      </c>
      <c r="H70" s="115">
        <v>430</v>
      </c>
      <c r="I70" s="115">
        <v>540</v>
      </c>
      <c r="J70" s="116"/>
      <c r="K70" s="59" t="s">
        <v>1240</v>
      </c>
      <c r="L70" s="113"/>
      <c r="M70" s="113"/>
      <c r="N70" s="113"/>
    </row>
    <row r="71" spans="1:14" ht="16.350000000000001" customHeight="1">
      <c r="A71" s="116">
        <v>68</v>
      </c>
      <c r="B71" s="162"/>
      <c r="C71" s="116"/>
      <c r="D71" s="115">
        <v>25</v>
      </c>
      <c r="E71" s="116"/>
      <c r="F71" s="116"/>
      <c r="G71" s="115">
        <v>350</v>
      </c>
      <c r="H71" s="115">
        <v>430</v>
      </c>
      <c r="I71" s="115">
        <v>540</v>
      </c>
      <c r="J71" s="116"/>
      <c r="K71" s="59" t="s">
        <v>1241</v>
      </c>
      <c r="L71" s="113"/>
      <c r="M71" s="113"/>
      <c r="N71" s="113"/>
    </row>
    <row r="72" spans="1:14" ht="16.350000000000001" customHeight="1">
      <c r="A72" s="116">
        <v>69</v>
      </c>
      <c r="B72" s="162" t="s">
        <v>1242</v>
      </c>
      <c r="C72" s="116"/>
      <c r="D72" s="116">
        <v>26</v>
      </c>
      <c r="E72" s="116"/>
      <c r="F72" s="116"/>
      <c r="G72" s="115">
        <v>350</v>
      </c>
      <c r="H72" s="115">
        <v>430</v>
      </c>
      <c r="I72" s="115">
        <v>540</v>
      </c>
      <c r="J72" s="116"/>
      <c r="K72" s="59" t="s">
        <v>1243</v>
      </c>
      <c r="L72" s="113"/>
      <c r="M72" s="113"/>
      <c r="N72" s="113"/>
    </row>
    <row r="73" spans="1:14" ht="16.350000000000001" customHeight="1">
      <c r="A73" s="116">
        <v>70</v>
      </c>
      <c r="B73" s="162"/>
      <c r="C73" s="116"/>
      <c r="D73" s="116">
        <v>26</v>
      </c>
      <c r="E73" s="116"/>
      <c r="F73" s="116"/>
      <c r="G73" s="115">
        <v>350</v>
      </c>
      <c r="H73" s="115">
        <v>430</v>
      </c>
      <c r="I73" s="115">
        <v>540</v>
      </c>
      <c r="J73" s="116"/>
      <c r="K73" s="59" t="s">
        <v>1244</v>
      </c>
      <c r="L73" s="113"/>
      <c r="M73" s="113"/>
      <c r="N73" s="113"/>
    </row>
    <row r="74" spans="1:14" ht="16.350000000000001" customHeight="1">
      <c r="A74" s="116">
        <v>71</v>
      </c>
      <c r="B74" s="162"/>
      <c r="C74" s="116"/>
      <c r="D74" s="116">
        <v>26</v>
      </c>
      <c r="E74" s="116"/>
      <c r="F74" s="116"/>
      <c r="G74" s="115">
        <v>350</v>
      </c>
      <c r="H74" s="115">
        <v>430</v>
      </c>
      <c r="I74" s="115">
        <v>540</v>
      </c>
      <c r="J74" s="116"/>
      <c r="K74" s="59" t="s">
        <v>1245</v>
      </c>
      <c r="L74" s="113"/>
      <c r="M74" s="113"/>
      <c r="N74" s="113"/>
    </row>
    <row r="75" spans="1:14" ht="16.350000000000001" customHeight="1">
      <c r="A75" s="116">
        <v>72</v>
      </c>
      <c r="B75" s="115" t="s">
        <v>1246</v>
      </c>
      <c r="C75" s="116"/>
      <c r="D75" s="115">
        <v>60</v>
      </c>
      <c r="E75" s="116"/>
      <c r="F75" s="116"/>
      <c r="G75" s="115">
        <v>630</v>
      </c>
      <c r="H75" s="115">
        <v>700</v>
      </c>
      <c r="I75" s="115">
        <v>700</v>
      </c>
      <c r="J75" s="116"/>
      <c r="K75" s="59" t="s">
        <v>1247</v>
      </c>
      <c r="L75" s="113"/>
      <c r="M75" s="113"/>
      <c r="N75" s="113"/>
    </row>
    <row r="76" spans="1:14" ht="16.350000000000001" customHeight="1">
      <c r="A76" s="116">
        <v>73</v>
      </c>
      <c r="B76" s="162" t="s">
        <v>1248</v>
      </c>
      <c r="C76" s="116"/>
      <c r="D76" s="116">
        <v>120</v>
      </c>
      <c r="E76" s="116"/>
      <c r="F76" s="116"/>
      <c r="G76" s="116">
        <v>600</v>
      </c>
      <c r="H76" s="116">
        <v>850</v>
      </c>
      <c r="I76" s="116">
        <v>800</v>
      </c>
      <c r="J76" s="116"/>
      <c r="K76" s="59" t="s">
        <v>1249</v>
      </c>
      <c r="L76" s="113"/>
      <c r="M76" s="113"/>
      <c r="N76" s="113"/>
    </row>
    <row r="77" spans="1:14" ht="16.350000000000001" customHeight="1">
      <c r="A77" s="116">
        <v>74</v>
      </c>
      <c r="B77" s="162"/>
      <c r="C77" s="116"/>
      <c r="D77" s="116">
        <v>135</v>
      </c>
      <c r="E77" s="116"/>
      <c r="F77" s="116"/>
      <c r="G77" s="116">
        <v>600</v>
      </c>
      <c r="H77" s="116">
        <v>850</v>
      </c>
      <c r="I77" s="116">
        <v>100</v>
      </c>
      <c r="J77" s="116"/>
      <c r="K77" s="59" t="s">
        <v>1250</v>
      </c>
      <c r="L77" s="113"/>
      <c r="M77" s="113"/>
      <c r="N77" s="113"/>
    </row>
    <row r="78" spans="1:14" ht="16.350000000000001" customHeight="1">
      <c r="A78" s="116">
        <v>75</v>
      </c>
      <c r="B78" s="116" t="s">
        <v>1251</v>
      </c>
      <c r="C78" s="116"/>
      <c r="D78" s="116">
        <v>110</v>
      </c>
      <c r="E78" s="116"/>
      <c r="F78" s="116"/>
      <c r="G78" s="116">
        <v>650</v>
      </c>
      <c r="H78" s="116">
        <v>1000</v>
      </c>
      <c r="I78" s="116">
        <v>900</v>
      </c>
      <c r="J78" s="116"/>
      <c r="K78" s="59" t="s">
        <v>1252</v>
      </c>
      <c r="L78" s="113"/>
      <c r="M78" s="113"/>
      <c r="N78" s="113"/>
    </row>
    <row r="79" spans="1:14" ht="16.350000000000001" customHeight="1">
      <c r="A79" s="116">
        <v>76</v>
      </c>
      <c r="B79" s="162" t="s">
        <v>1253</v>
      </c>
      <c r="C79" s="116"/>
      <c r="D79" s="116">
        <v>61</v>
      </c>
      <c r="E79" s="116"/>
      <c r="F79" s="116"/>
      <c r="G79" s="116">
        <v>620</v>
      </c>
      <c r="H79" s="116">
        <v>670</v>
      </c>
      <c r="I79" s="116">
        <v>540</v>
      </c>
      <c r="J79" s="116"/>
      <c r="K79" s="59" t="s">
        <v>1254</v>
      </c>
      <c r="L79" s="113"/>
      <c r="M79" s="113"/>
      <c r="N79" s="113"/>
    </row>
    <row r="80" spans="1:14" ht="16.350000000000001" customHeight="1">
      <c r="A80" s="116">
        <v>77</v>
      </c>
      <c r="B80" s="162"/>
      <c r="C80" s="116"/>
      <c r="D80" s="116">
        <v>74</v>
      </c>
      <c r="E80" s="116"/>
      <c r="F80" s="116"/>
      <c r="G80" s="116">
        <v>630</v>
      </c>
      <c r="H80" s="116">
        <v>700</v>
      </c>
      <c r="I80" s="116">
        <v>700</v>
      </c>
      <c r="J80" s="116"/>
      <c r="K80" s="59" t="s">
        <v>1255</v>
      </c>
      <c r="L80" s="113"/>
      <c r="M80" s="113"/>
      <c r="N80" s="113"/>
    </row>
    <row r="81" spans="1:14" ht="16.350000000000001" customHeight="1">
      <c r="A81" s="116">
        <v>78</v>
      </c>
      <c r="B81" s="162"/>
      <c r="C81" s="116"/>
      <c r="D81" s="116">
        <v>67</v>
      </c>
      <c r="E81" s="116"/>
      <c r="F81" s="116"/>
      <c r="G81" s="116">
        <v>630</v>
      </c>
      <c r="H81" s="116">
        <v>700</v>
      </c>
      <c r="I81" s="116">
        <v>700</v>
      </c>
      <c r="J81" s="116"/>
      <c r="K81" s="59" t="s">
        <v>1256</v>
      </c>
      <c r="L81" s="113"/>
      <c r="M81" s="113"/>
      <c r="N81" s="113"/>
    </row>
    <row r="82" spans="1:14" ht="16.350000000000001" customHeight="1">
      <c r="A82" s="113">
        <v>79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</row>
    <row r="83" spans="1:14" ht="16.350000000000001" customHeight="1">
      <c r="A83" s="113">
        <v>80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</row>
    <row r="84" spans="1:14" ht="16.350000000000001" customHeight="1">
      <c r="A84" s="113">
        <v>81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</row>
    <row r="85" spans="1:14" ht="16.350000000000001" customHeight="1">
      <c r="A85" s="113">
        <v>82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</row>
    <row r="86" spans="1:14" ht="16.350000000000001" customHeight="1">
      <c r="A86" s="113">
        <v>83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</row>
    <row r="87" spans="1:14" ht="16.350000000000001" customHeight="1">
      <c r="A87" s="113">
        <v>84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</row>
    <row r="88" spans="1:14" ht="16.350000000000001" customHeight="1">
      <c r="A88" s="113">
        <v>85</v>
      </c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</row>
    <row r="89" spans="1:14" ht="16.350000000000001" customHeight="1">
      <c r="A89" s="113">
        <v>86</v>
      </c>
      <c r="B89" s="113"/>
      <c r="C89" s="52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</row>
    <row r="90" spans="1:14" ht="16.350000000000001" customHeight="1">
      <c r="A90" s="113">
        <v>87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</row>
    <row r="91" spans="1:14" ht="16.350000000000001" customHeight="1">
      <c r="A91" s="113">
        <v>88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</row>
    <row r="92" spans="1:14" ht="16.350000000000001" customHeight="1">
      <c r="A92" s="113">
        <v>89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</row>
    <row r="93" spans="1:14" ht="16.350000000000001" customHeight="1">
      <c r="A93" s="113">
        <v>90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</row>
    <row r="94" spans="1:14" ht="16.350000000000001" customHeight="1">
      <c r="A94" s="113">
        <v>91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</row>
    <row r="95" spans="1:14" ht="16.350000000000001" customHeight="1">
      <c r="A95" s="113">
        <v>92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</row>
    <row r="96" spans="1:14" ht="16.350000000000001" customHeight="1">
      <c r="A96" s="113">
        <v>93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</row>
    <row r="97" spans="1:14" ht="16.350000000000001" customHeight="1">
      <c r="A97" s="113">
        <v>94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</row>
    <row r="98" spans="1:14" ht="16.350000000000001" customHeight="1">
      <c r="A98" s="113">
        <v>95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</row>
    <row r="99" spans="1:14" ht="16.350000000000001" customHeight="1">
      <c r="A99" s="113">
        <v>96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</row>
    <row r="100" spans="1:14" ht="16.350000000000001" customHeight="1">
      <c r="A100" s="113">
        <v>97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</row>
    <row r="101" spans="1:14" ht="16.350000000000001" customHeight="1">
      <c r="A101" s="113">
        <v>98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</row>
    <row r="102" spans="1:14" ht="16.350000000000001" customHeight="1">
      <c r="A102" s="113">
        <v>99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</row>
    <row r="103" spans="1:14" ht="16.350000000000001" customHeight="1">
      <c r="A103" s="113">
        <v>100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</row>
    <row r="104" spans="1:14" ht="16.350000000000001" customHeight="1">
      <c r="A104" s="113">
        <v>101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</row>
    <row r="105" spans="1:14" ht="16.350000000000001" customHeight="1">
      <c r="A105" s="113">
        <v>102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</row>
    <row r="106" spans="1:14" ht="16.350000000000001" customHeight="1">
      <c r="A106" s="113">
        <v>103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</row>
    <row r="107" spans="1:14" ht="16.350000000000001" customHeight="1">
      <c r="A107" s="113">
        <v>104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</row>
    <row r="108" spans="1:14" ht="16.350000000000001" customHeight="1">
      <c r="A108" s="113">
        <v>105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</row>
    <row r="109" spans="1:14" ht="16.350000000000001" customHeight="1">
      <c r="A109" s="113">
        <v>106</v>
      </c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</row>
    <row r="110" spans="1:14" ht="16.350000000000001" customHeight="1">
      <c r="A110" s="113">
        <v>107</v>
      </c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</row>
    <row r="111" spans="1:14" ht="16.350000000000001" customHeight="1">
      <c r="A111" s="113">
        <v>108</v>
      </c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</row>
    <row r="112" spans="1:14" ht="16.350000000000001" customHeight="1">
      <c r="A112" s="113">
        <v>109</v>
      </c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</row>
    <row r="113" spans="1:14" ht="16.350000000000001" customHeight="1">
      <c r="A113" s="113">
        <v>110</v>
      </c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</row>
    <row r="114" spans="1:14" ht="16.350000000000001" customHeight="1">
      <c r="A114" s="113">
        <v>111</v>
      </c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</row>
    <row r="115" spans="1:14" ht="16.350000000000001" customHeight="1">
      <c r="A115" s="113">
        <v>112</v>
      </c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</row>
    <row r="116" spans="1:14" ht="16.350000000000001" customHeight="1">
      <c r="A116" s="113">
        <v>113</v>
      </c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</row>
    <row r="117" spans="1:14" ht="16.350000000000001" customHeight="1">
      <c r="A117" s="113">
        <v>114</v>
      </c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</row>
    <row r="118" spans="1:14" ht="16.350000000000001" customHeight="1">
      <c r="A118" s="113">
        <v>115</v>
      </c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</row>
    <row r="119" spans="1:14" ht="16.350000000000001" customHeight="1">
      <c r="A119" s="113">
        <v>116</v>
      </c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</row>
    <row r="120" spans="1:14" ht="16.350000000000001" customHeight="1">
      <c r="A120" s="113">
        <v>117</v>
      </c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</row>
    <row r="121" spans="1:14" ht="16.350000000000001" customHeight="1"/>
  </sheetData>
  <mergeCells count="23">
    <mergeCell ref="E1:E2"/>
    <mergeCell ref="F1:F2"/>
    <mergeCell ref="B39:B40"/>
    <mergeCell ref="A1:A2"/>
    <mergeCell ref="B1:B2"/>
    <mergeCell ref="C1:C2"/>
    <mergeCell ref="D1:D2"/>
    <mergeCell ref="O1:O2"/>
    <mergeCell ref="P1:P2"/>
    <mergeCell ref="Q1:Q2"/>
    <mergeCell ref="R1:R2"/>
    <mergeCell ref="B79:B81"/>
    <mergeCell ref="B41:B44"/>
    <mergeCell ref="B48:B59"/>
    <mergeCell ref="B63:B68"/>
    <mergeCell ref="B69:B71"/>
    <mergeCell ref="B72:B74"/>
    <mergeCell ref="B76:B77"/>
    <mergeCell ref="G1:J1"/>
    <mergeCell ref="K1:K2"/>
    <mergeCell ref="L1:L2"/>
    <mergeCell ref="M1:M2"/>
    <mergeCell ref="N1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dubovski42</cp:lastModifiedBy>
  <cp:revision/>
  <dcterms:created xsi:type="dcterms:W3CDTF">2020-06-05T08:41:00Z</dcterms:created>
  <dcterms:modified xsi:type="dcterms:W3CDTF">2021-09-15T14:03:02Z</dcterms:modified>
  <cp:category/>
  <cp:contentStatus/>
</cp:coreProperties>
</file>