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5" yWindow="8850" windowWidth="15390" windowHeight="8895"/>
  </bookViews>
  <sheets>
    <sheet name="MV-1" sheetId="3" r:id="rId1"/>
  </sheets>
  <definedNames>
    <definedName name="CTFEBS">#REF!</definedName>
    <definedName name="FINAL">#REF!</definedName>
    <definedName name="PRINT">#REF!</definedName>
    <definedName name="SAVED">#REF!</definedName>
    <definedName name="SAVII">#REF!</definedName>
    <definedName name="STATES">#REF!</definedName>
    <definedName name="YEAR">#REF!</definedName>
    <definedName name="YEAR2">#REF!</definedName>
  </definedNames>
  <calcPr calcId="145621"/>
</workbook>
</file>

<file path=xl/calcChain.xml><?xml version="1.0" encoding="utf-8"?>
<calcChain xmlns="http://schemas.openxmlformats.org/spreadsheetml/2006/main">
  <c r="I64" i="3" l="1"/>
  <c r="J64" i="3" l="1"/>
  <c r="H64" i="3"/>
  <c r="J63" i="3" l="1"/>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F64" i="3"/>
  <c r="E64" i="3"/>
  <c r="D15" i="3"/>
  <c r="D63" i="3"/>
  <c r="D64" i="3" s="1"/>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4" i="3"/>
  <c r="D13" i="3"/>
  <c r="C64" i="3"/>
  <c r="B64" i="3"/>
  <c r="O63" i="3" l="1"/>
  <c r="N63" i="3"/>
  <c r="O62" i="3"/>
  <c r="N62" i="3"/>
  <c r="P63" i="3" l="1"/>
  <c r="P62" i="3"/>
  <c r="O61" i="3"/>
  <c r="N61" i="3"/>
  <c r="O60" i="3"/>
  <c r="N60" i="3"/>
  <c r="O59" i="3"/>
  <c r="N59" i="3"/>
  <c r="O58" i="3"/>
  <c r="N58" i="3"/>
  <c r="O57" i="3"/>
  <c r="N57" i="3"/>
  <c r="O56" i="3"/>
  <c r="N56" i="3"/>
  <c r="O55" i="3"/>
  <c r="N55" i="3"/>
  <c r="O54" i="3"/>
  <c r="N54" i="3"/>
  <c r="O53" i="3"/>
  <c r="N53" i="3"/>
  <c r="O52" i="3"/>
  <c r="N52" i="3"/>
  <c r="O51" i="3"/>
  <c r="N51"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P37" i="3" s="1"/>
  <c r="O36" i="3"/>
  <c r="N36" i="3"/>
  <c r="O35" i="3"/>
  <c r="N35" i="3"/>
  <c r="P35" i="3" s="1"/>
  <c r="O34" i="3"/>
  <c r="N34" i="3"/>
  <c r="O33" i="3"/>
  <c r="N33" i="3"/>
  <c r="P33" i="3" s="1"/>
  <c r="O32" i="3"/>
  <c r="N32" i="3"/>
  <c r="O31" i="3"/>
  <c r="N31" i="3"/>
  <c r="P31" i="3" s="1"/>
  <c r="O30" i="3"/>
  <c r="N30" i="3"/>
  <c r="O29" i="3"/>
  <c r="N29" i="3"/>
  <c r="P29" i="3" s="1"/>
  <c r="O28" i="3"/>
  <c r="N28" i="3"/>
  <c r="O27" i="3"/>
  <c r="N27" i="3"/>
  <c r="P27" i="3" s="1"/>
  <c r="O26" i="3"/>
  <c r="N26" i="3"/>
  <c r="O25" i="3"/>
  <c r="N25" i="3"/>
  <c r="P25" i="3" s="1"/>
  <c r="O24" i="3"/>
  <c r="N24" i="3"/>
  <c r="O23" i="3"/>
  <c r="N23" i="3"/>
  <c r="P23" i="3" s="1"/>
  <c r="O22" i="3"/>
  <c r="N22" i="3"/>
  <c r="O21" i="3"/>
  <c r="N21" i="3"/>
  <c r="P21" i="3" s="1"/>
  <c r="O20" i="3"/>
  <c r="N20" i="3"/>
  <c r="O19" i="3"/>
  <c r="N19" i="3"/>
  <c r="P19" i="3" s="1"/>
  <c r="O18" i="3"/>
  <c r="N18" i="3"/>
  <c r="O17" i="3"/>
  <c r="N17" i="3"/>
  <c r="P17" i="3" s="1"/>
  <c r="N14" i="3"/>
  <c r="O14" i="3"/>
  <c r="N15" i="3"/>
  <c r="O15" i="3"/>
  <c r="N16" i="3"/>
  <c r="O16" i="3"/>
  <c r="O13" i="3"/>
  <c r="N13" i="3"/>
  <c r="L64" i="3"/>
  <c r="K64"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13" i="3"/>
  <c r="P18" i="3" l="1"/>
  <c r="P20" i="3"/>
  <c r="P22" i="3"/>
  <c r="P24" i="3"/>
  <c r="P26" i="3"/>
  <c r="P28" i="3"/>
  <c r="P30" i="3"/>
  <c r="P32" i="3"/>
  <c r="P34" i="3"/>
  <c r="P36" i="3"/>
  <c r="P14" i="3"/>
  <c r="N64" i="3"/>
  <c r="P38" i="3"/>
  <c r="P39" i="3"/>
  <c r="P40" i="3"/>
  <c r="P41" i="3"/>
  <c r="P42" i="3"/>
  <c r="P43" i="3"/>
  <c r="P44" i="3"/>
  <c r="P45" i="3"/>
  <c r="P46" i="3"/>
  <c r="P47" i="3"/>
  <c r="P48" i="3"/>
  <c r="P49" i="3"/>
  <c r="P50" i="3"/>
  <c r="P51" i="3"/>
  <c r="P52" i="3"/>
  <c r="P53" i="3"/>
  <c r="P54" i="3"/>
  <c r="P55" i="3"/>
  <c r="P56" i="3"/>
  <c r="P57" i="3"/>
  <c r="P58" i="3"/>
  <c r="P59" i="3"/>
  <c r="P60" i="3"/>
  <c r="P61" i="3"/>
  <c r="M64" i="3"/>
  <c r="P16" i="3"/>
  <c r="P13" i="3"/>
  <c r="O64" i="3"/>
  <c r="P15" i="3"/>
  <c r="P64" i="3" l="1"/>
</calcChain>
</file>

<file path=xl/sharedStrings.xml><?xml version="1.0" encoding="utf-8"?>
<sst xmlns="http://schemas.openxmlformats.org/spreadsheetml/2006/main" count="103" uniqueCount="72">
  <si>
    <t xml:space="preserve"> </t>
  </si>
  <si>
    <t>TABLE MV-1</t>
  </si>
  <si>
    <t>MOTORCYCLES</t>
  </si>
  <si>
    <t>AUTOMOBILES</t>
  </si>
  <si>
    <t>BUSES</t>
  </si>
  <si>
    <t>TRUCKS</t>
  </si>
  <si>
    <t>ALL MOTOR VEHICLES</t>
  </si>
  <si>
    <t/>
  </si>
  <si>
    <t>STATE</t>
  </si>
  <si>
    <t>PRIVATE AND</t>
  </si>
  <si>
    <t>COMMERCIAL</t>
  </si>
  <si>
    <t>PUBLICLY</t>
  </si>
  <si>
    <t>(INCLUDING</t>
  </si>
  <si>
    <t>OWNED</t>
  </si>
  <si>
    <t>TOTAL</t>
  </si>
  <si>
    <t>TAXICABS)</t>
  </si>
  <si>
    <t>Alabama</t>
  </si>
  <si>
    <t>Alaska</t>
  </si>
  <si>
    <t>Arizona</t>
  </si>
  <si>
    <t>Delaware</t>
  </si>
  <si>
    <t>Dist. of Col.</t>
  </si>
  <si>
    <t>Hawaii</t>
  </si>
  <si>
    <t>Idaho</t>
  </si>
  <si>
    <t>Kansas</t>
  </si>
  <si>
    <t>Maryland</t>
  </si>
  <si>
    <t>Michigan</t>
  </si>
  <si>
    <t>Missouri</t>
  </si>
  <si>
    <t>Nebraska</t>
  </si>
  <si>
    <t>New Mexico</t>
  </si>
  <si>
    <t>North Dakota</t>
  </si>
  <si>
    <t>Ohio</t>
  </si>
  <si>
    <t>Oregon</t>
  </si>
  <si>
    <t>South Carolina</t>
  </si>
  <si>
    <t>Utah</t>
  </si>
  <si>
    <t>Vermont</t>
  </si>
  <si>
    <t>Virginia</t>
  </si>
  <si>
    <t>West Virginia</t>
  </si>
  <si>
    <t>Total</t>
  </si>
  <si>
    <t xml:space="preserve">Montana </t>
  </si>
  <si>
    <t>Indiana</t>
  </si>
  <si>
    <t>Pennsylvania</t>
  </si>
  <si>
    <t>Connecticut</t>
  </si>
  <si>
    <t xml:space="preserve">Colorado </t>
  </si>
  <si>
    <t>JANUARY 2014</t>
  </si>
  <si>
    <t xml:space="preserve">STATE MOTOR-VEHICLE REGISTRATIONS - 2012 </t>
  </si>
  <si>
    <t xml:space="preserve">California </t>
  </si>
  <si>
    <t xml:space="preserve">Florida </t>
  </si>
  <si>
    <t>Louisiana (2)</t>
  </si>
  <si>
    <t>OWNED (1)</t>
  </si>
  <si>
    <t>Arkansas (2)</t>
  </si>
  <si>
    <t>Georgia (2)</t>
  </si>
  <si>
    <t>Illinois (2)</t>
  </si>
  <si>
    <t>Iowa (2)</t>
  </si>
  <si>
    <t>Kentucky (2)</t>
  </si>
  <si>
    <t>Maine (2)</t>
  </si>
  <si>
    <t>Massachusetts (3)</t>
  </si>
  <si>
    <t>Minnesota (2)</t>
  </si>
  <si>
    <t>Mississippi (2)</t>
  </si>
  <si>
    <t>Nevada (2)</t>
  </si>
  <si>
    <t>New Hampshire (4)</t>
  </si>
  <si>
    <t>New Jersey (3)</t>
  </si>
  <si>
    <t>New York (4)</t>
  </si>
  <si>
    <t>North Carolina (5)</t>
  </si>
  <si>
    <t>Oklahoma (2)</t>
  </si>
  <si>
    <t>Rhode Island (3)</t>
  </si>
  <si>
    <t>South Dakota (2)</t>
  </si>
  <si>
    <t>Tennessee (2)</t>
  </si>
  <si>
    <t>Texas (2)</t>
  </si>
  <si>
    <t>Washington (2)</t>
  </si>
  <si>
    <t>Wisconsin (2)</t>
  </si>
  <si>
    <t>Wyoming (2)</t>
  </si>
  <si>
    <t>Sums may not equal to totals due to rounding.
(1)  Many states do not maintain records on publicly owned motorcycles.  Total may not represent an accurate count of the total number of publicly-owned motorcycles.
(2)  State did not report active registrations and registers vehicles annually. Annual transaction data shown.
(3) State did not report active registrations and offers multi-year registrations. Data estimated from current and previously published data
(4) State did not report current year data. Previous year data shown for private vehicles.
(5) State data estimated from North Carolina Department of Transportation published data and other data sources.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</si>
</sst>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0.0000_)"/>
    <numFmt numFmtId="165" formatCode="#,##0_);[Red]\(#,##0\);\—_)"/>
    <numFmt numFmtId="166" formatCode="#,##0_);\(#,##0\);\—_)"/>
  </numFmts>
  <fonts count="32">
    <font>
      <sz val="6"/>
      <name val="P-AVGARD"/>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6"/>
      <color theme="1"/>
      <name val="P-AVGARD"/>
    </font>
    <font>
      <b/>
      <sz val="11"/>
      <color theme="1"/>
      <name val="Arial"/>
      <family val="2"/>
    </font>
    <font>
      <sz val="6"/>
      <color theme="1"/>
      <name val="Arial"/>
      <family val="2"/>
    </font>
    <font>
      <sz val="5"/>
      <color theme="1"/>
      <name val="Arial"/>
      <family val="2"/>
    </font>
    <font>
      <sz val="7"/>
      <color theme="1"/>
      <name val="Arial"/>
      <family val="2"/>
    </font>
    <font>
      <u/>
      <sz val="7"/>
      <color theme="1"/>
      <name val="Arial"/>
      <family val="2"/>
    </font>
    <font>
      <sz val="10"/>
      <name val="P-AVGARD"/>
    </font>
    <font>
      <sz val="7"/>
      <name val="Calibri"/>
      <family val="2"/>
      <scheme val="minor"/>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56">
    <border>
      <left/>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double">
        <color indexed="8"/>
      </left>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style="thin">
        <color indexed="8"/>
      </left>
      <right/>
      <top style="thin">
        <color indexed="8"/>
      </top>
      <bottom/>
      <diagonal/>
    </border>
    <border>
      <left/>
      <right/>
      <top style="thin">
        <color indexed="8"/>
      </top>
      <bottom/>
      <diagonal/>
    </border>
    <border>
      <left/>
      <right style="double">
        <color indexed="8"/>
      </right>
      <top style="thin">
        <color indexed="8"/>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double">
        <color indexed="8"/>
      </right>
      <top/>
      <bottom style="thin">
        <color indexed="8"/>
      </bottom>
      <diagonal/>
    </border>
    <border>
      <left style="double">
        <color indexed="8"/>
      </left>
      <right/>
      <top/>
      <bottom style="thin">
        <color indexed="8"/>
      </bottom>
      <diagonal/>
    </border>
    <border>
      <left/>
      <right style="thin">
        <color indexed="8"/>
      </right>
      <top/>
      <bottom style="thin">
        <color indexed="8"/>
      </bottom>
      <diagonal/>
    </border>
    <border>
      <left style="thin">
        <color indexed="8"/>
      </left>
      <right/>
      <top/>
      <bottom/>
      <diagonal/>
    </border>
    <border>
      <left style="thin">
        <color indexed="8"/>
      </left>
      <right style="double">
        <color indexed="8"/>
      </right>
      <top/>
      <bottom/>
      <diagonal/>
    </border>
    <border>
      <left style="double">
        <color indexed="8"/>
      </left>
      <right style="thin">
        <color indexed="8"/>
      </right>
      <top style="thin">
        <color indexed="8"/>
      </top>
      <bottom/>
      <diagonal/>
    </border>
    <border>
      <left style="double">
        <color indexed="8"/>
      </left>
      <right style="thin">
        <color indexed="8"/>
      </right>
      <top/>
      <bottom/>
      <diagonal/>
    </border>
    <border>
      <left style="thin">
        <color indexed="8"/>
      </left>
      <right style="thin">
        <color indexed="8"/>
      </right>
      <top/>
      <bottom style="thin">
        <color indexed="8"/>
      </bottom>
      <diagonal/>
    </border>
    <border>
      <left style="thin">
        <color indexed="8"/>
      </left>
      <right style="double">
        <color indexed="8"/>
      </right>
      <top/>
      <bottom style="thin">
        <color indexed="8"/>
      </bottom>
      <diagonal/>
    </border>
    <border>
      <left style="double">
        <color indexed="8"/>
      </left>
      <right style="thin">
        <color indexed="8"/>
      </right>
      <top/>
      <bottom style="thin">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8"/>
      </left>
      <right style="thin">
        <color indexed="8"/>
      </right>
      <top style="double">
        <color indexed="8"/>
      </top>
      <bottom/>
      <diagonal/>
    </border>
    <border>
      <left style="thin">
        <color indexed="8"/>
      </left>
      <right style="double">
        <color indexed="8"/>
      </right>
      <top style="double">
        <color indexed="8"/>
      </top>
      <bottom/>
      <diagonal/>
    </border>
    <border>
      <left style="thin">
        <color indexed="8"/>
      </left>
      <right/>
      <top style="double">
        <color indexed="8"/>
      </top>
      <bottom/>
      <diagonal/>
    </border>
    <border>
      <left style="double">
        <color indexed="8"/>
      </left>
      <right style="thin">
        <color indexed="8"/>
      </right>
      <top style="double">
        <color indexed="8"/>
      </top>
      <bottom/>
      <diagonal/>
    </border>
    <border>
      <left style="double">
        <color indexed="8"/>
      </left>
      <right style="thin">
        <color indexed="64"/>
      </right>
      <top/>
      <bottom/>
      <diagonal/>
    </border>
    <border>
      <left style="double">
        <color indexed="8"/>
      </left>
      <right style="thin">
        <color indexed="64"/>
      </right>
      <top/>
      <bottom style="thin">
        <color indexed="8"/>
      </bottom>
      <diagonal/>
    </border>
    <border>
      <left style="thin">
        <color indexed="8"/>
      </left>
      <right style="double">
        <color indexed="8"/>
      </right>
      <top/>
      <bottom style="thin">
        <color theme="1"/>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style="double">
        <color indexed="8"/>
      </left>
      <right style="thin">
        <color indexed="8"/>
      </right>
      <top/>
      <bottom style="thin">
        <color theme="1"/>
      </bottom>
      <diagonal/>
    </border>
    <border>
      <left style="thin">
        <color indexed="8"/>
      </left>
      <right style="thin">
        <color indexed="8"/>
      </right>
      <top/>
      <bottom style="thin">
        <color theme="1"/>
      </bottom>
      <diagonal/>
    </border>
    <border>
      <left/>
      <right style="thin">
        <color theme="1"/>
      </right>
      <top style="thin">
        <color indexed="8"/>
      </top>
      <bottom style="thin">
        <color indexed="8"/>
      </bottom>
      <diagonal/>
    </border>
    <border>
      <left style="thin">
        <color indexed="8"/>
      </left>
      <right style="thin">
        <color theme="1"/>
      </right>
      <top style="double">
        <color indexed="8"/>
      </top>
      <bottom style="thin">
        <color theme="1"/>
      </bottom>
      <diagonal/>
    </border>
    <border>
      <left style="thin">
        <color indexed="8"/>
      </left>
      <right/>
      <top/>
      <bottom style="double">
        <color indexed="8"/>
      </bottom>
      <diagonal/>
    </border>
    <border>
      <left style="thin">
        <color indexed="8"/>
      </left>
      <right style="thin">
        <color indexed="8"/>
      </right>
      <top/>
      <bottom style="double">
        <color indexed="8"/>
      </bottom>
      <diagonal/>
    </border>
    <border>
      <left style="thin">
        <color indexed="8"/>
      </left>
      <right style="thin">
        <color theme="1"/>
      </right>
      <top style="thin">
        <color indexed="8"/>
      </top>
      <bottom/>
      <diagonal/>
    </border>
    <border>
      <left style="thin">
        <color indexed="8"/>
      </left>
      <right style="thin">
        <color theme="1"/>
      </right>
      <top/>
      <bottom/>
      <diagonal/>
    </border>
    <border>
      <left style="thin">
        <color indexed="8"/>
      </left>
      <right style="thin">
        <color theme="1"/>
      </right>
      <top/>
      <bottom style="thin">
        <color indexed="8"/>
      </bottom>
      <diagonal/>
    </border>
    <border>
      <left style="thin">
        <color indexed="8"/>
      </left>
      <right style="thin">
        <color theme="1"/>
      </right>
      <top/>
      <bottom style="thin">
        <color theme="1"/>
      </bottom>
      <diagonal/>
    </border>
    <border>
      <left/>
      <right style="thin">
        <color theme="1"/>
      </right>
      <top/>
      <bottom style="thin">
        <color indexed="8"/>
      </bottom>
      <diagonal/>
    </border>
    <border>
      <left/>
      <right style="thin">
        <color theme="1"/>
      </right>
      <top style="thin">
        <color indexed="8"/>
      </top>
      <bottom/>
      <diagonal/>
    </border>
  </borders>
  <cellStyleXfs count="66">
    <xf numFmtId="37"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23" applyNumberFormat="0" applyAlignment="0" applyProtection="0"/>
    <xf numFmtId="0" fontId="11" fillId="21" borderId="24"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25" applyNumberFormat="0" applyFill="0" applyAlignment="0" applyProtection="0"/>
    <xf numFmtId="0" fontId="15" fillId="0" borderId="26" applyNumberFormat="0" applyFill="0" applyAlignment="0" applyProtection="0"/>
    <xf numFmtId="0" fontId="16" fillId="0" borderId="27" applyNumberFormat="0" applyFill="0" applyAlignment="0" applyProtection="0"/>
    <xf numFmtId="0" fontId="16" fillId="0" borderId="0" applyNumberFormat="0" applyFill="0" applyBorder="0" applyAlignment="0" applyProtection="0"/>
    <xf numFmtId="0" fontId="17" fillId="7" borderId="23" applyNumberFormat="0" applyAlignment="0" applyProtection="0"/>
    <xf numFmtId="0" fontId="18" fillId="0" borderId="28" applyNumberFormat="0" applyFill="0" applyAlignment="0" applyProtection="0"/>
    <xf numFmtId="0" fontId="19" fillId="22" borderId="0" applyNumberFormat="0" applyBorder="0" applyAlignment="0" applyProtection="0"/>
    <xf numFmtId="0" fontId="6" fillId="0" borderId="0"/>
    <xf numFmtId="0" fontId="4" fillId="0" borderId="0"/>
    <xf numFmtId="0" fontId="6" fillId="23" borderId="29" applyNumberFormat="0" applyFont="0" applyAlignment="0" applyProtection="0"/>
    <xf numFmtId="0" fontId="20" fillId="20" borderId="30" applyNumberFormat="0" applyAlignment="0" applyProtection="0"/>
    <xf numFmtId="0" fontId="21" fillId="0" borderId="0" applyNumberFormat="0" applyFill="0" applyBorder="0" applyAlignment="0" applyProtection="0"/>
    <xf numFmtId="0" fontId="22" fillId="0" borderId="31" applyNumberFormat="0" applyFill="0" applyAlignment="0" applyProtection="0"/>
    <xf numFmtId="0" fontId="23" fillId="0" borderId="0" applyNumberForma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3" fillId="0" borderId="0"/>
    <xf numFmtId="0" fontId="2" fillId="0" borderId="0"/>
    <xf numFmtId="0" fontId="2" fillId="0" borderId="0"/>
    <xf numFmtId="0" fontId="2" fillId="0" borderId="0"/>
    <xf numFmtId="0" fontId="2" fillId="0" borderId="0"/>
    <xf numFmtId="37" fontId="3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cellStyleXfs>
  <cellXfs count="103">
    <xf numFmtId="37" fontId="0" fillId="0" borderId="0" xfId="0"/>
    <xf numFmtId="37" fontId="24" fillId="0" borderId="0" xfId="0" applyFont="1" applyFill="1" applyAlignment="1">
      <alignment horizontal="center"/>
    </xf>
    <xf numFmtId="37" fontId="26" fillId="0" borderId="0" xfId="0" applyFont="1" applyFill="1" applyAlignment="1" applyProtection="1">
      <alignment horizontal="center"/>
    </xf>
    <xf numFmtId="37" fontId="27" fillId="0" borderId="0" xfId="0" applyFont="1" applyFill="1" applyAlignment="1" applyProtection="1">
      <alignment horizontal="center"/>
    </xf>
    <xf numFmtId="37" fontId="28" fillId="0" borderId="0" xfId="0" applyFont="1" applyFill="1" applyAlignment="1" applyProtection="1">
      <alignment horizontal="center"/>
    </xf>
    <xf numFmtId="37" fontId="26" fillId="0" borderId="1" xfId="0" applyFont="1" applyFill="1" applyBorder="1" applyAlignment="1" applyProtection="1">
      <alignment horizontal="center"/>
    </xf>
    <xf numFmtId="37" fontId="24" fillId="0" borderId="0" xfId="0" applyFont="1" applyFill="1"/>
    <xf numFmtId="37" fontId="24" fillId="0" borderId="0" xfId="0" applyFont="1" applyFill="1" applyProtection="1"/>
    <xf numFmtId="164" fontId="24" fillId="0" borderId="0" xfId="0" applyNumberFormat="1" applyFont="1" applyFill="1" applyProtection="1"/>
    <xf numFmtId="165" fontId="28" fillId="0" borderId="6" xfId="0" applyNumberFormat="1" applyFont="1" applyFill="1" applyBorder="1" applyProtection="1"/>
    <xf numFmtId="165" fontId="28" fillId="0" borderId="17" xfId="0" applyNumberFormat="1" applyFont="1" applyFill="1" applyBorder="1" applyProtection="1"/>
    <xf numFmtId="165" fontId="28" fillId="0" borderId="10" xfId="0" applyNumberFormat="1" applyFont="1" applyFill="1" applyBorder="1" applyProtection="1"/>
    <xf numFmtId="165" fontId="28" fillId="0" borderId="19" xfId="0" applyNumberFormat="1" applyFont="1" applyFill="1" applyBorder="1" applyProtection="1"/>
    <xf numFmtId="165" fontId="28" fillId="24" borderId="21" xfId="0" applyNumberFormat="1" applyFont="1" applyFill="1" applyBorder="1" applyProtection="1"/>
    <xf numFmtId="165" fontId="28" fillId="24" borderId="17" xfId="0" applyNumberFormat="1" applyFont="1" applyFill="1" applyBorder="1" applyProtection="1"/>
    <xf numFmtId="37" fontId="28" fillId="0" borderId="35" xfId="0" applyFont="1" applyFill="1" applyBorder="1" applyAlignment="1" applyProtection="1">
      <alignment horizontal="center"/>
    </xf>
    <xf numFmtId="165" fontId="28" fillId="0" borderId="35" xfId="0" applyNumberFormat="1" applyFont="1" applyFill="1" applyBorder="1" applyProtection="1"/>
    <xf numFmtId="165" fontId="28" fillId="0" borderId="36" xfId="0" applyNumberFormat="1" applyFont="1" applyFill="1" applyBorder="1" applyProtection="1"/>
    <xf numFmtId="165" fontId="28" fillId="0" borderId="37" xfId="0" applyNumberFormat="1" applyFont="1" applyFill="1" applyBorder="1" applyProtection="1"/>
    <xf numFmtId="165" fontId="28" fillId="0" borderId="38" xfId="0" applyNumberFormat="1" applyFont="1" applyFill="1" applyBorder="1" applyProtection="1"/>
    <xf numFmtId="165" fontId="28" fillId="0" borderId="39" xfId="0" applyNumberFormat="1" applyFont="1" applyFill="1" applyBorder="1" applyProtection="1"/>
    <xf numFmtId="165" fontId="28" fillId="0" borderId="41" xfId="0" applyNumberFormat="1" applyFont="1" applyFill="1" applyBorder="1" applyProtection="1"/>
    <xf numFmtId="165" fontId="28" fillId="0" borderId="44" xfId="0" applyNumberFormat="1" applyFont="1" applyFill="1" applyBorder="1" applyProtection="1"/>
    <xf numFmtId="165" fontId="28" fillId="0" borderId="45" xfId="0" applyNumberFormat="1" applyFont="1" applyFill="1" applyBorder="1" applyProtection="1"/>
    <xf numFmtId="165" fontId="28" fillId="0" borderId="47" xfId="0" applyNumberFormat="1" applyFont="1" applyFill="1" applyBorder="1" applyProtection="1"/>
    <xf numFmtId="165" fontId="29" fillId="0" borderId="41" xfId="0" applyNumberFormat="1" applyFont="1" applyFill="1" applyBorder="1" applyProtection="1"/>
    <xf numFmtId="165" fontId="28" fillId="24" borderId="21" xfId="0" applyNumberFormat="1" applyFont="1" applyFill="1" applyBorder="1" applyProtection="1"/>
    <xf numFmtId="165" fontId="28" fillId="24" borderId="17" xfId="0" applyNumberFormat="1" applyFont="1" applyFill="1" applyBorder="1" applyProtection="1"/>
    <xf numFmtId="166" fontId="31" fillId="0" borderId="6" xfId="53" applyNumberFormat="1" applyFont="1" applyBorder="1" applyAlignment="1" applyProtection="1">
      <alignment vertical="center"/>
    </xf>
    <xf numFmtId="166" fontId="31" fillId="0" borderId="1" xfId="53" applyNumberFormat="1" applyFont="1" applyBorder="1" applyAlignment="1" applyProtection="1">
      <alignment vertical="center"/>
    </xf>
    <xf numFmtId="166" fontId="31" fillId="0" borderId="20" xfId="53" applyNumberFormat="1" applyFont="1" applyBorder="1" applyAlignment="1" applyProtection="1">
      <alignment vertical="center"/>
    </xf>
    <xf numFmtId="166" fontId="31" fillId="24" borderId="6" xfId="53" applyNumberFormat="1" applyFont="1" applyFill="1" applyBorder="1" applyAlignment="1" applyProtection="1">
      <alignment vertical="center"/>
    </xf>
    <xf numFmtId="165" fontId="28" fillId="0" borderId="17" xfId="0" applyNumberFormat="1" applyFont="1" applyFill="1" applyBorder="1" applyProtection="1"/>
    <xf numFmtId="165" fontId="28" fillId="24" borderId="21" xfId="0" applyNumberFormat="1" applyFont="1" applyFill="1" applyBorder="1" applyProtection="1"/>
    <xf numFmtId="37" fontId="31" fillId="0" borderId="0" xfId="0" applyFont="1"/>
    <xf numFmtId="37" fontId="31" fillId="0" borderId="6" xfId="0" applyFont="1" applyBorder="1"/>
    <xf numFmtId="37" fontId="31" fillId="0" borderId="8" xfId="0" applyFont="1" applyBorder="1"/>
    <xf numFmtId="37" fontId="31" fillId="0" borderId="0" xfId="0" applyFont="1" applyBorder="1"/>
    <xf numFmtId="37" fontId="31" fillId="0" borderId="20" xfId="0" applyFont="1" applyBorder="1"/>
    <xf numFmtId="37" fontId="28" fillId="0" borderId="6" xfId="0" applyFont="1" applyFill="1" applyBorder="1" applyProtection="1"/>
    <xf numFmtId="37" fontId="28" fillId="0" borderId="20" xfId="0" applyFont="1" applyFill="1" applyBorder="1" applyProtection="1"/>
    <xf numFmtId="37" fontId="28" fillId="0" borderId="1" xfId="0" applyFont="1" applyFill="1" applyBorder="1" applyProtection="1"/>
    <xf numFmtId="37" fontId="28" fillId="0" borderId="6" xfId="0" applyFont="1" applyFill="1" applyBorder="1" applyAlignment="1" applyProtection="1">
      <alignment horizontal="center"/>
    </xf>
    <xf numFmtId="37" fontId="28" fillId="0" borderId="7" xfId="0" applyFont="1" applyFill="1" applyBorder="1" applyAlignment="1" applyProtection="1">
      <alignment horizontal="center"/>
    </xf>
    <xf numFmtId="37" fontId="28" fillId="0" borderId="8" xfId="0" applyFont="1" applyFill="1" applyBorder="1" applyAlignment="1" applyProtection="1">
      <alignment horizontal="center"/>
    </xf>
    <xf numFmtId="37" fontId="28" fillId="0" borderId="9" xfId="0" applyFont="1" applyFill="1" applyBorder="1" applyAlignment="1" applyProtection="1">
      <alignment horizontal="center"/>
    </xf>
    <xf numFmtId="37" fontId="28" fillId="0" borderId="4" xfId="0" applyFont="1" applyFill="1" applyBorder="1" applyAlignment="1" applyProtection="1">
      <alignment horizontal="center"/>
    </xf>
    <xf numFmtId="37" fontId="28" fillId="0" borderId="1" xfId="0" applyFont="1" applyFill="1" applyBorder="1" applyAlignment="1" applyProtection="1">
      <alignment horizontal="center"/>
    </xf>
    <xf numFmtId="37" fontId="28" fillId="0" borderId="16" xfId="0" applyFont="1" applyFill="1" applyBorder="1" applyAlignment="1" applyProtection="1">
      <alignment horizontal="center"/>
    </xf>
    <xf numFmtId="37" fontId="28" fillId="0" borderId="17" xfId="0" applyFont="1" applyFill="1" applyBorder="1" applyAlignment="1" applyProtection="1">
      <alignment horizontal="center"/>
    </xf>
    <xf numFmtId="37" fontId="28" fillId="0" borderId="5" xfId="0" applyFont="1" applyFill="1" applyBorder="1" applyAlignment="1" applyProtection="1">
      <alignment horizontal="center"/>
    </xf>
    <xf numFmtId="37" fontId="28" fillId="0" borderId="42" xfId="0" applyFont="1" applyFill="1" applyBorder="1" applyAlignment="1" applyProtection="1">
      <alignment horizontal="center"/>
    </xf>
    <xf numFmtId="37" fontId="28" fillId="0" borderId="43" xfId="0" applyFont="1" applyFill="1" applyBorder="1" applyAlignment="1" applyProtection="1">
      <alignment horizontal="center"/>
    </xf>
    <xf numFmtId="37" fontId="28" fillId="0" borderId="0" xfId="0" applyFont="1" applyFill="1" applyBorder="1" applyAlignment="1" applyProtection="1">
      <alignment horizontal="center"/>
    </xf>
    <xf numFmtId="37" fontId="28" fillId="0" borderId="18" xfId="0" applyFont="1" applyFill="1" applyBorder="1" applyAlignment="1" applyProtection="1">
      <alignment horizontal="center"/>
    </xf>
    <xf numFmtId="37" fontId="28" fillId="0" borderId="10" xfId="0" applyFont="1" applyFill="1" applyBorder="1" applyAlignment="1" applyProtection="1">
      <alignment horizontal="center"/>
    </xf>
    <xf numFmtId="37" fontId="28" fillId="0" borderId="39" xfId="0" applyFont="1" applyFill="1" applyBorder="1" applyAlignment="1" applyProtection="1">
      <alignment horizontal="center"/>
    </xf>
    <xf numFmtId="37" fontId="28" fillId="0" borderId="19" xfId="0" applyFont="1" applyFill="1" applyBorder="1" applyAlignment="1" applyProtection="1">
      <alignment horizontal="center"/>
    </xf>
    <xf numFmtId="37" fontId="28" fillId="0" borderId="20" xfId="0" applyFont="1" applyFill="1" applyBorder="1" applyAlignment="1" applyProtection="1">
      <alignment horizontal="center"/>
    </xf>
    <xf numFmtId="37" fontId="28" fillId="0" borderId="11" xfId="0" applyFont="1" applyFill="1" applyBorder="1" applyAlignment="1" applyProtection="1">
      <alignment horizontal="center"/>
    </xf>
    <xf numFmtId="37" fontId="28" fillId="0" borderId="21" xfId="0" applyFont="1" applyFill="1" applyBorder="1" applyAlignment="1" applyProtection="1">
      <alignment horizontal="center"/>
    </xf>
    <xf numFmtId="37" fontId="28" fillId="0" borderId="15" xfId="0" applyFont="1" applyFill="1" applyBorder="1" applyAlignment="1" applyProtection="1">
      <alignment horizontal="center"/>
    </xf>
    <xf numFmtId="37" fontId="28" fillId="0" borderId="40" xfId="0" applyFont="1" applyFill="1" applyBorder="1" applyAlignment="1" applyProtection="1">
      <alignment horizontal="center"/>
    </xf>
    <xf numFmtId="37" fontId="28" fillId="0" borderId="22" xfId="0" applyFont="1" applyFill="1" applyBorder="1" applyAlignment="1" applyProtection="1">
      <alignment horizontal="center"/>
    </xf>
    <xf numFmtId="49" fontId="28" fillId="0" borderId="32" xfId="0" applyNumberFormat="1" applyFont="1" applyFill="1" applyBorder="1" applyAlignment="1">
      <alignment vertical="top" wrapText="1"/>
    </xf>
    <xf numFmtId="49" fontId="5" fillId="0" borderId="33" xfId="0" applyNumberFormat="1" applyFont="1" applyBorder="1" applyAlignment="1">
      <alignment vertical="top" wrapText="1"/>
    </xf>
    <xf numFmtId="49" fontId="5" fillId="0" borderId="34" xfId="0" applyNumberFormat="1" applyFont="1" applyBorder="1" applyAlignment="1">
      <alignment vertical="top" wrapText="1"/>
    </xf>
    <xf numFmtId="37" fontId="25" fillId="0" borderId="0" xfId="0" applyFont="1" applyFill="1" applyAlignment="1" applyProtection="1">
      <alignment horizontal="center"/>
    </xf>
    <xf numFmtId="37" fontId="26" fillId="0" borderId="2" xfId="0" applyFont="1" applyFill="1" applyBorder="1" applyAlignment="1" applyProtection="1">
      <alignment horizontal="center"/>
    </xf>
    <xf numFmtId="37" fontId="26" fillId="0" borderId="3" xfId="0" applyFont="1" applyFill="1" applyBorder="1" applyAlignment="1" applyProtection="1">
      <alignment horizontal="center"/>
    </xf>
    <xf numFmtId="37" fontId="26" fillId="0" borderId="46" xfId="0" applyFont="1" applyFill="1" applyBorder="1" applyAlignment="1" applyProtection="1">
      <alignment horizontal="center"/>
    </xf>
    <xf numFmtId="37" fontId="28" fillId="0" borderId="12" xfId="0" applyFont="1" applyFill="1" applyBorder="1" applyAlignment="1" applyProtection="1">
      <alignment horizontal="center"/>
    </xf>
    <xf numFmtId="37" fontId="28" fillId="0" borderId="13" xfId="0" applyFont="1" applyFill="1" applyBorder="1" applyAlignment="1" applyProtection="1">
      <alignment horizontal="center"/>
    </xf>
    <xf numFmtId="37" fontId="28" fillId="0" borderId="14" xfId="0" applyFont="1" applyFill="1" applyBorder="1" applyAlignment="1" applyProtection="1">
      <alignment horizontal="center"/>
    </xf>
    <xf numFmtId="37" fontId="28" fillId="0" borderId="11" xfId="0" applyFont="1" applyFill="1" applyBorder="1" applyAlignment="1" applyProtection="1">
      <alignment horizontal="center"/>
    </xf>
    <xf numFmtId="37" fontId="28" fillId="0" borderId="50" xfId="0" applyFont="1" applyFill="1" applyBorder="1" applyAlignment="1" applyProtection="1">
      <alignment horizontal="center"/>
    </xf>
    <xf numFmtId="37" fontId="28" fillId="0" borderId="51" xfId="0" applyFont="1" applyFill="1" applyBorder="1" applyAlignment="1" applyProtection="1">
      <alignment horizontal="center"/>
    </xf>
    <xf numFmtId="37" fontId="28" fillId="0" borderId="52" xfId="0" applyFont="1" applyFill="1" applyBorder="1" applyAlignment="1" applyProtection="1">
      <alignment horizontal="center"/>
    </xf>
    <xf numFmtId="165" fontId="28" fillId="0" borderId="51" xfId="0" applyNumberFormat="1" applyFont="1" applyFill="1" applyBorder="1" applyProtection="1"/>
    <xf numFmtId="165" fontId="28" fillId="0" borderId="53" xfId="0" applyNumberFormat="1" applyFont="1" applyFill="1" applyBorder="1" applyProtection="1"/>
    <xf numFmtId="37" fontId="28" fillId="0" borderId="54" xfId="0" applyFont="1" applyFill="1" applyBorder="1" applyAlignment="1" applyProtection="1">
      <alignment horizontal="center"/>
    </xf>
    <xf numFmtId="37" fontId="28" fillId="0" borderId="55" xfId="0" applyFont="1" applyFill="1" applyBorder="1" applyAlignment="1" applyProtection="1">
      <alignment horizontal="center"/>
    </xf>
    <xf numFmtId="165" fontId="28" fillId="24" borderId="6" xfId="0" applyNumberFormat="1" applyFont="1" applyFill="1" applyBorder="1" applyProtection="1"/>
    <xf numFmtId="165" fontId="28" fillId="24" borderId="1" xfId="0" applyNumberFormat="1" applyFont="1" applyFill="1" applyBorder="1" applyProtection="1"/>
    <xf numFmtId="165" fontId="28" fillId="24" borderId="20" xfId="0" applyNumberFormat="1" applyFont="1" applyFill="1" applyBorder="1" applyProtection="1"/>
    <xf numFmtId="165" fontId="5" fillId="24" borderId="6" xfId="0" applyNumberFormat="1" applyFont="1" applyFill="1" applyBorder="1" applyProtection="1"/>
    <xf numFmtId="165" fontId="28" fillId="24" borderId="6" xfId="0" applyNumberFormat="1" applyFont="1" applyFill="1" applyBorder="1" applyAlignment="1" applyProtection="1">
      <alignment wrapText="1"/>
    </xf>
    <xf numFmtId="37" fontId="5" fillId="0" borderId="0" xfId="0" applyFont="1"/>
    <xf numFmtId="37" fontId="5" fillId="24" borderId="16" xfId="0" applyFont="1" applyFill="1" applyBorder="1"/>
    <xf numFmtId="37" fontId="5" fillId="0" borderId="8" xfId="0" applyFont="1" applyBorder="1"/>
    <xf numFmtId="37" fontId="5" fillId="0" borderId="0" xfId="0" applyFont="1" applyBorder="1"/>
    <xf numFmtId="37" fontId="5" fillId="0" borderId="20" xfId="0" applyFont="1" applyBorder="1"/>
    <xf numFmtId="37" fontId="5" fillId="0" borderId="6" xfId="0" applyFont="1" applyBorder="1"/>
    <xf numFmtId="165" fontId="5" fillId="0" borderId="7" xfId="0" applyNumberFormat="1" applyFont="1" applyFill="1" applyBorder="1" applyProtection="1"/>
    <xf numFmtId="165" fontId="5" fillId="0" borderId="1" xfId="0" applyNumberFormat="1" applyFont="1" applyFill="1" applyBorder="1" applyAlignment="1"/>
    <xf numFmtId="165" fontId="5" fillId="0" borderId="16" xfId="0" applyNumberFormat="1" applyFont="1" applyFill="1" applyBorder="1" applyProtection="1"/>
    <xf numFmtId="165" fontId="5" fillId="0" borderId="6" xfId="0" applyNumberFormat="1" applyFont="1" applyFill="1" applyBorder="1" applyAlignment="1"/>
    <xf numFmtId="165" fontId="5" fillId="0" borderId="11" xfId="0" applyNumberFormat="1" applyFont="1" applyFill="1" applyBorder="1" applyProtection="1"/>
    <xf numFmtId="165" fontId="5" fillId="0" borderId="20" xfId="0" applyNumberFormat="1" applyFont="1" applyFill="1" applyBorder="1" applyAlignment="1"/>
    <xf numFmtId="165" fontId="5" fillId="0" borderId="48" xfId="0" applyNumberFormat="1" applyFont="1" applyFill="1" applyBorder="1" applyProtection="1"/>
    <xf numFmtId="165" fontId="5" fillId="0" borderId="49" xfId="0" applyNumberFormat="1" applyFont="1" applyFill="1" applyBorder="1" applyAlignment="1"/>
    <xf numFmtId="165" fontId="28" fillId="24" borderId="10" xfId="0" applyNumberFormat="1" applyFont="1" applyFill="1" applyBorder="1" applyProtection="1"/>
    <xf numFmtId="165" fontId="28" fillId="24" borderId="19" xfId="0" applyNumberFormat="1" applyFont="1" applyFill="1" applyBorder="1" applyProtection="1"/>
  </cellXfs>
  <cellStyles count="66">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Currency 2" xfId="44"/>
    <cellStyle name="Currency 3" xfId="45"/>
    <cellStyle name="Explanatory Text 2" xfId="28"/>
    <cellStyle name="Good 2" xfId="29"/>
    <cellStyle name="Heading 1 2" xfId="30"/>
    <cellStyle name="Heading 2 2" xfId="31"/>
    <cellStyle name="Heading 3 2" xfId="32"/>
    <cellStyle name="Heading 4 2" xfId="33"/>
    <cellStyle name="Input 2" xfId="34"/>
    <cellStyle name="Linked Cell 2" xfId="35"/>
    <cellStyle name="Neutral 2" xfId="36"/>
    <cellStyle name="Normal" xfId="0" builtinId="0"/>
    <cellStyle name="Normal 2" xfId="37"/>
    <cellStyle name="Normal 3" xfId="38"/>
    <cellStyle name="Normal 3 2" xfId="52"/>
    <cellStyle name="Normal 3 2 2" xfId="59"/>
    <cellStyle name="Normal 3 2 3" xfId="65"/>
    <cellStyle name="Normal 3 3" xfId="55"/>
    <cellStyle name="Normal 3 3 2" xfId="61"/>
    <cellStyle name="Normal 3 4" xfId="56"/>
    <cellStyle name="Normal 3 5" xfId="49"/>
    <cellStyle name="Normal 3 6" xfId="63"/>
    <cellStyle name="Normal 4" xfId="48"/>
    <cellStyle name="Normal 4 2" xfId="51"/>
    <cellStyle name="Normal 4 2 2" xfId="58"/>
    <cellStyle name="Normal 4 2 3" xfId="64"/>
    <cellStyle name="Normal 4 3" xfId="54"/>
    <cellStyle name="Normal 4 3 2" xfId="60"/>
    <cellStyle name="Normal 4 4" xfId="57"/>
    <cellStyle name="Normal 4 5" xfId="50"/>
    <cellStyle name="Normal 4 6" xfId="62"/>
    <cellStyle name="Normal 5" xfId="53"/>
    <cellStyle name="Note 2" xfId="39"/>
    <cellStyle name="Output 2" xfId="40"/>
    <cellStyle name="Percent 2" xfId="46"/>
    <cellStyle name="Percent 3" xfId="47"/>
    <cellStyle name="Title 2" xfId="41"/>
    <cellStyle name="Total 2" xfId="42"/>
    <cellStyle name="Warning Text 2" xfId="43"/>
  </cellStyles>
  <dxfs count="3">
    <dxf>
      <font>
        <color rgb="FFFF0000"/>
      </font>
    </dxf>
    <dxf>
      <font>
        <color rgb="FFFF0000"/>
      </font>
    </dxf>
    <dxf>
      <font>
        <color rgb="FFFF0000"/>
      </font>
    </dxf>
  </dxfs>
  <tableStyles count="0" defaultTableStyle="TableStyleMedium9" defaultPivotStyle="PivotStyleLight16"/>
  <colors>
    <mruColors>
      <color rgb="FFFF5050"/>
      <color rgb="FF3399FF"/>
      <color rgb="FFCCFFCC"/>
      <color rgb="FFCC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2"/>
  <dimension ref="A1:P77"/>
  <sheetViews>
    <sheetView showGridLines="0" tabSelected="1" defaultGridColor="0" topLeftCell="A7" colorId="22" zoomScaleNormal="100" workbookViewId="0">
      <selection activeCell="A65" sqref="A65:P65"/>
    </sheetView>
  </sheetViews>
  <sheetFormatPr defaultColWidth="6.796875" defaultRowHeight="8.25"/>
  <cols>
    <col min="1" max="1" width="19" style="6" customWidth="1"/>
    <col min="2" max="2" width="16" style="6" customWidth="1"/>
    <col min="3" max="3" width="14.796875" style="6" customWidth="1"/>
    <col min="4" max="6" width="15.796875" style="6" customWidth="1"/>
    <col min="7" max="7" width="14.59765625" style="6" customWidth="1"/>
    <col min="8" max="10" width="15.796875" style="6" customWidth="1"/>
    <col min="11" max="11" width="14.796875" style="6" bestFit="1" customWidth="1"/>
    <col min="12" max="12" width="13.796875" style="6" customWidth="1"/>
    <col min="13" max="13" width="14" style="6" customWidth="1"/>
    <col min="14" max="14" width="16.19921875" style="6" customWidth="1"/>
    <col min="15" max="15" width="14.59765625" style="6" customWidth="1"/>
    <col min="16" max="16" width="15.796875" style="6" customWidth="1"/>
    <col min="17" max="125" width="6.796875" style="6"/>
    <col min="126" max="126" width="19" style="6" customWidth="1"/>
    <col min="127" max="128" width="14.796875" style="6" customWidth="1"/>
    <col min="129" max="132" width="15.796875" style="6" customWidth="1"/>
    <col min="133" max="133" width="2.796875" style="6" customWidth="1"/>
    <col min="134" max="139" width="15.796875" style="6" customWidth="1"/>
    <col min="140" max="140" width="13.796875" style="6" customWidth="1"/>
    <col min="141" max="142" width="14.796875" style="6" customWidth="1"/>
    <col min="143" max="143" width="9.3984375" style="6" bestFit="1" customWidth="1"/>
    <col min="144" max="381" width="6.796875" style="6"/>
    <col min="382" max="382" width="19" style="6" customWidth="1"/>
    <col min="383" max="384" width="14.796875" style="6" customWidth="1"/>
    <col min="385" max="388" width="15.796875" style="6" customWidth="1"/>
    <col min="389" max="389" width="2.796875" style="6" customWidth="1"/>
    <col min="390" max="395" width="15.796875" style="6" customWidth="1"/>
    <col min="396" max="396" width="13.796875" style="6" customWidth="1"/>
    <col min="397" max="398" width="14.796875" style="6" customWidth="1"/>
    <col min="399" max="399" width="9.3984375" style="6" bestFit="1" customWidth="1"/>
    <col min="400" max="637" width="6.796875" style="6"/>
    <col min="638" max="638" width="19" style="6" customWidth="1"/>
    <col min="639" max="640" width="14.796875" style="6" customWidth="1"/>
    <col min="641" max="644" width="15.796875" style="6" customWidth="1"/>
    <col min="645" max="645" width="2.796875" style="6" customWidth="1"/>
    <col min="646" max="651" width="15.796875" style="6" customWidth="1"/>
    <col min="652" max="652" width="13.796875" style="6" customWidth="1"/>
    <col min="653" max="654" width="14.796875" style="6" customWidth="1"/>
    <col min="655" max="655" width="9.3984375" style="6" bestFit="1" customWidth="1"/>
    <col min="656" max="893" width="6.796875" style="6"/>
    <col min="894" max="894" width="19" style="6" customWidth="1"/>
    <col min="895" max="896" width="14.796875" style="6" customWidth="1"/>
    <col min="897" max="900" width="15.796875" style="6" customWidth="1"/>
    <col min="901" max="901" width="2.796875" style="6" customWidth="1"/>
    <col min="902" max="907" width="15.796875" style="6" customWidth="1"/>
    <col min="908" max="908" width="13.796875" style="6" customWidth="1"/>
    <col min="909" max="910" width="14.796875" style="6" customWidth="1"/>
    <col min="911" max="911" width="9.3984375" style="6" bestFit="1" customWidth="1"/>
    <col min="912" max="1149" width="6.796875" style="6"/>
    <col min="1150" max="1150" width="19" style="6" customWidth="1"/>
    <col min="1151" max="1152" width="14.796875" style="6" customWidth="1"/>
    <col min="1153" max="1156" width="15.796875" style="6" customWidth="1"/>
    <col min="1157" max="1157" width="2.796875" style="6" customWidth="1"/>
    <col min="1158" max="1163" width="15.796875" style="6" customWidth="1"/>
    <col min="1164" max="1164" width="13.796875" style="6" customWidth="1"/>
    <col min="1165" max="1166" width="14.796875" style="6" customWidth="1"/>
    <col min="1167" max="1167" width="9.3984375" style="6" bestFit="1" customWidth="1"/>
    <col min="1168" max="1405" width="6.796875" style="6"/>
    <col min="1406" max="1406" width="19" style="6" customWidth="1"/>
    <col min="1407" max="1408" width="14.796875" style="6" customWidth="1"/>
    <col min="1409" max="1412" width="15.796875" style="6" customWidth="1"/>
    <col min="1413" max="1413" width="2.796875" style="6" customWidth="1"/>
    <col min="1414" max="1419" width="15.796875" style="6" customWidth="1"/>
    <col min="1420" max="1420" width="13.796875" style="6" customWidth="1"/>
    <col min="1421" max="1422" width="14.796875" style="6" customWidth="1"/>
    <col min="1423" max="1423" width="9.3984375" style="6" bestFit="1" customWidth="1"/>
    <col min="1424" max="1661" width="6.796875" style="6"/>
    <col min="1662" max="1662" width="19" style="6" customWidth="1"/>
    <col min="1663" max="1664" width="14.796875" style="6" customWidth="1"/>
    <col min="1665" max="1668" width="15.796875" style="6" customWidth="1"/>
    <col min="1669" max="1669" width="2.796875" style="6" customWidth="1"/>
    <col min="1670" max="1675" width="15.796875" style="6" customWidth="1"/>
    <col min="1676" max="1676" width="13.796875" style="6" customWidth="1"/>
    <col min="1677" max="1678" width="14.796875" style="6" customWidth="1"/>
    <col min="1679" max="1679" width="9.3984375" style="6" bestFit="1" customWidth="1"/>
    <col min="1680" max="1917" width="6.796875" style="6"/>
    <col min="1918" max="1918" width="19" style="6" customWidth="1"/>
    <col min="1919" max="1920" width="14.796875" style="6" customWidth="1"/>
    <col min="1921" max="1924" width="15.796875" style="6" customWidth="1"/>
    <col min="1925" max="1925" width="2.796875" style="6" customWidth="1"/>
    <col min="1926" max="1931" width="15.796875" style="6" customWidth="1"/>
    <col min="1932" max="1932" width="13.796875" style="6" customWidth="1"/>
    <col min="1933" max="1934" width="14.796875" style="6" customWidth="1"/>
    <col min="1935" max="1935" width="9.3984375" style="6" bestFit="1" customWidth="1"/>
    <col min="1936" max="2173" width="6.796875" style="6"/>
    <col min="2174" max="2174" width="19" style="6" customWidth="1"/>
    <col min="2175" max="2176" width="14.796875" style="6" customWidth="1"/>
    <col min="2177" max="2180" width="15.796875" style="6" customWidth="1"/>
    <col min="2181" max="2181" width="2.796875" style="6" customWidth="1"/>
    <col min="2182" max="2187" width="15.796875" style="6" customWidth="1"/>
    <col min="2188" max="2188" width="13.796875" style="6" customWidth="1"/>
    <col min="2189" max="2190" width="14.796875" style="6" customWidth="1"/>
    <col min="2191" max="2191" width="9.3984375" style="6" bestFit="1" customWidth="1"/>
    <col min="2192" max="2429" width="6.796875" style="6"/>
    <col min="2430" max="2430" width="19" style="6" customWidth="1"/>
    <col min="2431" max="2432" width="14.796875" style="6" customWidth="1"/>
    <col min="2433" max="2436" width="15.796875" style="6" customWidth="1"/>
    <col min="2437" max="2437" width="2.796875" style="6" customWidth="1"/>
    <col min="2438" max="2443" width="15.796875" style="6" customWidth="1"/>
    <col min="2444" max="2444" width="13.796875" style="6" customWidth="1"/>
    <col min="2445" max="2446" width="14.796875" style="6" customWidth="1"/>
    <col min="2447" max="2447" width="9.3984375" style="6" bestFit="1" customWidth="1"/>
    <col min="2448" max="2685" width="6.796875" style="6"/>
    <col min="2686" max="2686" width="19" style="6" customWidth="1"/>
    <col min="2687" max="2688" width="14.796875" style="6" customWidth="1"/>
    <col min="2689" max="2692" width="15.796875" style="6" customWidth="1"/>
    <col min="2693" max="2693" width="2.796875" style="6" customWidth="1"/>
    <col min="2694" max="2699" width="15.796875" style="6" customWidth="1"/>
    <col min="2700" max="2700" width="13.796875" style="6" customWidth="1"/>
    <col min="2701" max="2702" width="14.796875" style="6" customWidth="1"/>
    <col min="2703" max="2703" width="9.3984375" style="6" bestFit="1" customWidth="1"/>
    <col min="2704" max="2941" width="6.796875" style="6"/>
    <col min="2942" max="2942" width="19" style="6" customWidth="1"/>
    <col min="2943" max="2944" width="14.796875" style="6" customWidth="1"/>
    <col min="2945" max="2948" width="15.796875" style="6" customWidth="1"/>
    <col min="2949" max="2949" width="2.796875" style="6" customWidth="1"/>
    <col min="2950" max="2955" width="15.796875" style="6" customWidth="1"/>
    <col min="2956" max="2956" width="13.796875" style="6" customWidth="1"/>
    <col min="2957" max="2958" width="14.796875" style="6" customWidth="1"/>
    <col min="2959" max="2959" width="9.3984375" style="6" bestFit="1" customWidth="1"/>
    <col min="2960" max="3197" width="6.796875" style="6"/>
    <col min="3198" max="3198" width="19" style="6" customWidth="1"/>
    <col min="3199" max="3200" width="14.796875" style="6" customWidth="1"/>
    <col min="3201" max="3204" width="15.796875" style="6" customWidth="1"/>
    <col min="3205" max="3205" width="2.796875" style="6" customWidth="1"/>
    <col min="3206" max="3211" width="15.796875" style="6" customWidth="1"/>
    <col min="3212" max="3212" width="13.796875" style="6" customWidth="1"/>
    <col min="3213" max="3214" width="14.796875" style="6" customWidth="1"/>
    <col min="3215" max="3215" width="9.3984375" style="6" bestFit="1" customWidth="1"/>
    <col min="3216" max="3453" width="6.796875" style="6"/>
    <col min="3454" max="3454" width="19" style="6" customWidth="1"/>
    <col min="3455" max="3456" width="14.796875" style="6" customWidth="1"/>
    <col min="3457" max="3460" width="15.796875" style="6" customWidth="1"/>
    <col min="3461" max="3461" width="2.796875" style="6" customWidth="1"/>
    <col min="3462" max="3467" width="15.796875" style="6" customWidth="1"/>
    <col min="3468" max="3468" width="13.796875" style="6" customWidth="1"/>
    <col min="3469" max="3470" width="14.796875" style="6" customWidth="1"/>
    <col min="3471" max="3471" width="9.3984375" style="6" bestFit="1" customWidth="1"/>
    <col min="3472" max="3709" width="6.796875" style="6"/>
    <col min="3710" max="3710" width="19" style="6" customWidth="1"/>
    <col min="3711" max="3712" width="14.796875" style="6" customWidth="1"/>
    <col min="3713" max="3716" width="15.796875" style="6" customWidth="1"/>
    <col min="3717" max="3717" width="2.796875" style="6" customWidth="1"/>
    <col min="3718" max="3723" width="15.796875" style="6" customWidth="1"/>
    <col min="3724" max="3724" width="13.796875" style="6" customWidth="1"/>
    <col min="3725" max="3726" width="14.796875" style="6" customWidth="1"/>
    <col min="3727" max="3727" width="9.3984375" style="6" bestFit="1" customWidth="1"/>
    <col min="3728" max="3965" width="6.796875" style="6"/>
    <col min="3966" max="3966" width="19" style="6" customWidth="1"/>
    <col min="3967" max="3968" width="14.796875" style="6" customWidth="1"/>
    <col min="3969" max="3972" width="15.796875" style="6" customWidth="1"/>
    <col min="3973" max="3973" width="2.796875" style="6" customWidth="1"/>
    <col min="3974" max="3979" width="15.796875" style="6" customWidth="1"/>
    <col min="3980" max="3980" width="13.796875" style="6" customWidth="1"/>
    <col min="3981" max="3982" width="14.796875" style="6" customWidth="1"/>
    <col min="3983" max="3983" width="9.3984375" style="6" bestFit="1" customWidth="1"/>
    <col min="3984" max="4221" width="6.796875" style="6"/>
    <col min="4222" max="4222" width="19" style="6" customWidth="1"/>
    <col min="4223" max="4224" width="14.796875" style="6" customWidth="1"/>
    <col min="4225" max="4228" width="15.796875" style="6" customWidth="1"/>
    <col min="4229" max="4229" width="2.796875" style="6" customWidth="1"/>
    <col min="4230" max="4235" width="15.796875" style="6" customWidth="1"/>
    <col min="4236" max="4236" width="13.796875" style="6" customWidth="1"/>
    <col min="4237" max="4238" width="14.796875" style="6" customWidth="1"/>
    <col min="4239" max="4239" width="9.3984375" style="6" bestFit="1" customWidth="1"/>
    <col min="4240" max="4477" width="6.796875" style="6"/>
    <col min="4478" max="4478" width="19" style="6" customWidth="1"/>
    <col min="4479" max="4480" width="14.796875" style="6" customWidth="1"/>
    <col min="4481" max="4484" width="15.796875" style="6" customWidth="1"/>
    <col min="4485" max="4485" width="2.796875" style="6" customWidth="1"/>
    <col min="4486" max="4491" width="15.796875" style="6" customWidth="1"/>
    <col min="4492" max="4492" width="13.796875" style="6" customWidth="1"/>
    <col min="4493" max="4494" width="14.796875" style="6" customWidth="1"/>
    <col min="4495" max="4495" width="9.3984375" style="6" bestFit="1" customWidth="1"/>
    <col min="4496" max="4733" width="6.796875" style="6"/>
    <col min="4734" max="4734" width="19" style="6" customWidth="1"/>
    <col min="4735" max="4736" width="14.796875" style="6" customWidth="1"/>
    <col min="4737" max="4740" width="15.796875" style="6" customWidth="1"/>
    <col min="4741" max="4741" width="2.796875" style="6" customWidth="1"/>
    <col min="4742" max="4747" width="15.796875" style="6" customWidth="1"/>
    <col min="4748" max="4748" width="13.796875" style="6" customWidth="1"/>
    <col min="4749" max="4750" width="14.796875" style="6" customWidth="1"/>
    <col min="4751" max="4751" width="9.3984375" style="6" bestFit="1" customWidth="1"/>
    <col min="4752" max="4989" width="6.796875" style="6"/>
    <col min="4990" max="4990" width="19" style="6" customWidth="1"/>
    <col min="4991" max="4992" width="14.796875" style="6" customWidth="1"/>
    <col min="4993" max="4996" width="15.796875" style="6" customWidth="1"/>
    <col min="4997" max="4997" width="2.796875" style="6" customWidth="1"/>
    <col min="4998" max="5003" width="15.796875" style="6" customWidth="1"/>
    <col min="5004" max="5004" width="13.796875" style="6" customWidth="1"/>
    <col min="5005" max="5006" width="14.796875" style="6" customWidth="1"/>
    <col min="5007" max="5007" width="9.3984375" style="6" bestFit="1" customWidth="1"/>
    <col min="5008" max="5245" width="6.796875" style="6"/>
    <col min="5246" max="5246" width="19" style="6" customWidth="1"/>
    <col min="5247" max="5248" width="14.796875" style="6" customWidth="1"/>
    <col min="5249" max="5252" width="15.796875" style="6" customWidth="1"/>
    <col min="5253" max="5253" width="2.796875" style="6" customWidth="1"/>
    <col min="5254" max="5259" width="15.796875" style="6" customWidth="1"/>
    <col min="5260" max="5260" width="13.796875" style="6" customWidth="1"/>
    <col min="5261" max="5262" width="14.796875" style="6" customWidth="1"/>
    <col min="5263" max="5263" width="9.3984375" style="6" bestFit="1" customWidth="1"/>
    <col min="5264" max="5501" width="6.796875" style="6"/>
    <col min="5502" max="5502" width="19" style="6" customWidth="1"/>
    <col min="5503" max="5504" width="14.796875" style="6" customWidth="1"/>
    <col min="5505" max="5508" width="15.796875" style="6" customWidth="1"/>
    <col min="5509" max="5509" width="2.796875" style="6" customWidth="1"/>
    <col min="5510" max="5515" width="15.796875" style="6" customWidth="1"/>
    <col min="5516" max="5516" width="13.796875" style="6" customWidth="1"/>
    <col min="5517" max="5518" width="14.796875" style="6" customWidth="1"/>
    <col min="5519" max="5519" width="9.3984375" style="6" bestFit="1" customWidth="1"/>
    <col min="5520" max="5757" width="6.796875" style="6"/>
    <col min="5758" max="5758" width="19" style="6" customWidth="1"/>
    <col min="5759" max="5760" width="14.796875" style="6" customWidth="1"/>
    <col min="5761" max="5764" width="15.796875" style="6" customWidth="1"/>
    <col min="5765" max="5765" width="2.796875" style="6" customWidth="1"/>
    <col min="5766" max="5771" width="15.796875" style="6" customWidth="1"/>
    <col min="5772" max="5772" width="13.796875" style="6" customWidth="1"/>
    <col min="5773" max="5774" width="14.796875" style="6" customWidth="1"/>
    <col min="5775" max="5775" width="9.3984375" style="6" bestFit="1" customWidth="1"/>
    <col min="5776" max="6013" width="6.796875" style="6"/>
    <col min="6014" max="6014" width="19" style="6" customWidth="1"/>
    <col min="6015" max="6016" width="14.796875" style="6" customWidth="1"/>
    <col min="6017" max="6020" width="15.796875" style="6" customWidth="1"/>
    <col min="6021" max="6021" width="2.796875" style="6" customWidth="1"/>
    <col min="6022" max="6027" width="15.796875" style="6" customWidth="1"/>
    <col min="6028" max="6028" width="13.796875" style="6" customWidth="1"/>
    <col min="6029" max="6030" width="14.796875" style="6" customWidth="1"/>
    <col min="6031" max="6031" width="9.3984375" style="6" bestFit="1" customWidth="1"/>
    <col min="6032" max="6269" width="6.796875" style="6"/>
    <col min="6270" max="6270" width="19" style="6" customWidth="1"/>
    <col min="6271" max="6272" width="14.796875" style="6" customWidth="1"/>
    <col min="6273" max="6276" width="15.796875" style="6" customWidth="1"/>
    <col min="6277" max="6277" width="2.796875" style="6" customWidth="1"/>
    <col min="6278" max="6283" width="15.796875" style="6" customWidth="1"/>
    <col min="6284" max="6284" width="13.796875" style="6" customWidth="1"/>
    <col min="6285" max="6286" width="14.796875" style="6" customWidth="1"/>
    <col min="6287" max="6287" width="9.3984375" style="6" bestFit="1" customWidth="1"/>
    <col min="6288" max="6525" width="6.796875" style="6"/>
    <col min="6526" max="6526" width="19" style="6" customWidth="1"/>
    <col min="6527" max="6528" width="14.796875" style="6" customWidth="1"/>
    <col min="6529" max="6532" width="15.796875" style="6" customWidth="1"/>
    <col min="6533" max="6533" width="2.796875" style="6" customWidth="1"/>
    <col min="6534" max="6539" width="15.796875" style="6" customWidth="1"/>
    <col min="6540" max="6540" width="13.796875" style="6" customWidth="1"/>
    <col min="6541" max="6542" width="14.796875" style="6" customWidth="1"/>
    <col min="6543" max="6543" width="9.3984375" style="6" bestFit="1" customWidth="1"/>
    <col min="6544" max="6781" width="6.796875" style="6"/>
    <col min="6782" max="6782" width="19" style="6" customWidth="1"/>
    <col min="6783" max="6784" width="14.796875" style="6" customWidth="1"/>
    <col min="6785" max="6788" width="15.796875" style="6" customWidth="1"/>
    <col min="6789" max="6789" width="2.796875" style="6" customWidth="1"/>
    <col min="6790" max="6795" width="15.796875" style="6" customWidth="1"/>
    <col min="6796" max="6796" width="13.796875" style="6" customWidth="1"/>
    <col min="6797" max="6798" width="14.796875" style="6" customWidth="1"/>
    <col min="6799" max="6799" width="9.3984375" style="6" bestFit="1" customWidth="1"/>
    <col min="6800" max="7037" width="6.796875" style="6"/>
    <col min="7038" max="7038" width="19" style="6" customWidth="1"/>
    <col min="7039" max="7040" width="14.796875" style="6" customWidth="1"/>
    <col min="7041" max="7044" width="15.796875" style="6" customWidth="1"/>
    <col min="7045" max="7045" width="2.796875" style="6" customWidth="1"/>
    <col min="7046" max="7051" width="15.796875" style="6" customWidth="1"/>
    <col min="7052" max="7052" width="13.796875" style="6" customWidth="1"/>
    <col min="7053" max="7054" width="14.796875" style="6" customWidth="1"/>
    <col min="7055" max="7055" width="9.3984375" style="6" bestFit="1" customWidth="1"/>
    <col min="7056" max="7293" width="6.796875" style="6"/>
    <col min="7294" max="7294" width="19" style="6" customWidth="1"/>
    <col min="7295" max="7296" width="14.796875" style="6" customWidth="1"/>
    <col min="7297" max="7300" width="15.796875" style="6" customWidth="1"/>
    <col min="7301" max="7301" width="2.796875" style="6" customWidth="1"/>
    <col min="7302" max="7307" width="15.796875" style="6" customWidth="1"/>
    <col min="7308" max="7308" width="13.796875" style="6" customWidth="1"/>
    <col min="7309" max="7310" width="14.796875" style="6" customWidth="1"/>
    <col min="7311" max="7311" width="9.3984375" style="6" bestFit="1" customWidth="1"/>
    <col min="7312" max="7549" width="6.796875" style="6"/>
    <col min="7550" max="7550" width="19" style="6" customWidth="1"/>
    <col min="7551" max="7552" width="14.796875" style="6" customWidth="1"/>
    <col min="7553" max="7556" width="15.796875" style="6" customWidth="1"/>
    <col min="7557" max="7557" width="2.796875" style="6" customWidth="1"/>
    <col min="7558" max="7563" width="15.796875" style="6" customWidth="1"/>
    <col min="7564" max="7564" width="13.796875" style="6" customWidth="1"/>
    <col min="7565" max="7566" width="14.796875" style="6" customWidth="1"/>
    <col min="7567" max="7567" width="9.3984375" style="6" bestFit="1" customWidth="1"/>
    <col min="7568" max="7805" width="6.796875" style="6"/>
    <col min="7806" max="7806" width="19" style="6" customWidth="1"/>
    <col min="7807" max="7808" width="14.796875" style="6" customWidth="1"/>
    <col min="7809" max="7812" width="15.796875" style="6" customWidth="1"/>
    <col min="7813" max="7813" width="2.796875" style="6" customWidth="1"/>
    <col min="7814" max="7819" width="15.796875" style="6" customWidth="1"/>
    <col min="7820" max="7820" width="13.796875" style="6" customWidth="1"/>
    <col min="7821" max="7822" width="14.796875" style="6" customWidth="1"/>
    <col min="7823" max="7823" width="9.3984375" style="6" bestFit="1" customWidth="1"/>
    <col min="7824" max="8061" width="6.796875" style="6"/>
    <col min="8062" max="8062" width="19" style="6" customWidth="1"/>
    <col min="8063" max="8064" width="14.796875" style="6" customWidth="1"/>
    <col min="8065" max="8068" width="15.796875" style="6" customWidth="1"/>
    <col min="8069" max="8069" width="2.796875" style="6" customWidth="1"/>
    <col min="8070" max="8075" width="15.796875" style="6" customWidth="1"/>
    <col min="8076" max="8076" width="13.796875" style="6" customWidth="1"/>
    <col min="8077" max="8078" width="14.796875" style="6" customWidth="1"/>
    <col min="8079" max="8079" width="9.3984375" style="6" bestFit="1" customWidth="1"/>
    <col min="8080" max="8317" width="6.796875" style="6"/>
    <col min="8318" max="8318" width="19" style="6" customWidth="1"/>
    <col min="8319" max="8320" width="14.796875" style="6" customWidth="1"/>
    <col min="8321" max="8324" width="15.796875" style="6" customWidth="1"/>
    <col min="8325" max="8325" width="2.796875" style="6" customWidth="1"/>
    <col min="8326" max="8331" width="15.796875" style="6" customWidth="1"/>
    <col min="8332" max="8332" width="13.796875" style="6" customWidth="1"/>
    <col min="8333" max="8334" width="14.796875" style="6" customWidth="1"/>
    <col min="8335" max="8335" width="9.3984375" style="6" bestFit="1" customWidth="1"/>
    <col min="8336" max="8573" width="6.796875" style="6"/>
    <col min="8574" max="8574" width="19" style="6" customWidth="1"/>
    <col min="8575" max="8576" width="14.796875" style="6" customWidth="1"/>
    <col min="8577" max="8580" width="15.796875" style="6" customWidth="1"/>
    <col min="8581" max="8581" width="2.796875" style="6" customWidth="1"/>
    <col min="8582" max="8587" width="15.796875" style="6" customWidth="1"/>
    <col min="8588" max="8588" width="13.796875" style="6" customWidth="1"/>
    <col min="8589" max="8590" width="14.796875" style="6" customWidth="1"/>
    <col min="8591" max="8591" width="9.3984375" style="6" bestFit="1" customWidth="1"/>
    <col min="8592" max="8829" width="6.796875" style="6"/>
    <col min="8830" max="8830" width="19" style="6" customWidth="1"/>
    <col min="8831" max="8832" width="14.796875" style="6" customWidth="1"/>
    <col min="8833" max="8836" width="15.796875" style="6" customWidth="1"/>
    <col min="8837" max="8837" width="2.796875" style="6" customWidth="1"/>
    <col min="8838" max="8843" width="15.796875" style="6" customWidth="1"/>
    <col min="8844" max="8844" width="13.796875" style="6" customWidth="1"/>
    <col min="8845" max="8846" width="14.796875" style="6" customWidth="1"/>
    <col min="8847" max="8847" width="9.3984375" style="6" bestFit="1" customWidth="1"/>
    <col min="8848" max="9085" width="6.796875" style="6"/>
    <col min="9086" max="9086" width="19" style="6" customWidth="1"/>
    <col min="9087" max="9088" width="14.796875" style="6" customWidth="1"/>
    <col min="9089" max="9092" width="15.796875" style="6" customWidth="1"/>
    <col min="9093" max="9093" width="2.796875" style="6" customWidth="1"/>
    <col min="9094" max="9099" width="15.796875" style="6" customWidth="1"/>
    <col min="9100" max="9100" width="13.796875" style="6" customWidth="1"/>
    <col min="9101" max="9102" width="14.796875" style="6" customWidth="1"/>
    <col min="9103" max="9103" width="9.3984375" style="6" bestFit="1" customWidth="1"/>
    <col min="9104" max="9341" width="6.796875" style="6"/>
    <col min="9342" max="9342" width="19" style="6" customWidth="1"/>
    <col min="9343" max="9344" width="14.796875" style="6" customWidth="1"/>
    <col min="9345" max="9348" width="15.796875" style="6" customWidth="1"/>
    <col min="9349" max="9349" width="2.796875" style="6" customWidth="1"/>
    <col min="9350" max="9355" width="15.796875" style="6" customWidth="1"/>
    <col min="9356" max="9356" width="13.796875" style="6" customWidth="1"/>
    <col min="9357" max="9358" width="14.796875" style="6" customWidth="1"/>
    <col min="9359" max="9359" width="9.3984375" style="6" bestFit="1" customWidth="1"/>
    <col min="9360" max="9597" width="6.796875" style="6"/>
    <col min="9598" max="9598" width="19" style="6" customWidth="1"/>
    <col min="9599" max="9600" width="14.796875" style="6" customWidth="1"/>
    <col min="9601" max="9604" width="15.796875" style="6" customWidth="1"/>
    <col min="9605" max="9605" width="2.796875" style="6" customWidth="1"/>
    <col min="9606" max="9611" width="15.796875" style="6" customWidth="1"/>
    <col min="9612" max="9612" width="13.796875" style="6" customWidth="1"/>
    <col min="9613" max="9614" width="14.796875" style="6" customWidth="1"/>
    <col min="9615" max="9615" width="9.3984375" style="6" bestFit="1" customWidth="1"/>
    <col min="9616" max="9853" width="6.796875" style="6"/>
    <col min="9854" max="9854" width="19" style="6" customWidth="1"/>
    <col min="9855" max="9856" width="14.796875" style="6" customWidth="1"/>
    <col min="9857" max="9860" width="15.796875" style="6" customWidth="1"/>
    <col min="9861" max="9861" width="2.796875" style="6" customWidth="1"/>
    <col min="9862" max="9867" width="15.796875" style="6" customWidth="1"/>
    <col min="9868" max="9868" width="13.796875" style="6" customWidth="1"/>
    <col min="9869" max="9870" width="14.796875" style="6" customWidth="1"/>
    <col min="9871" max="9871" width="9.3984375" style="6" bestFit="1" customWidth="1"/>
    <col min="9872" max="10109" width="6.796875" style="6"/>
    <col min="10110" max="10110" width="19" style="6" customWidth="1"/>
    <col min="10111" max="10112" width="14.796875" style="6" customWidth="1"/>
    <col min="10113" max="10116" width="15.796875" style="6" customWidth="1"/>
    <col min="10117" max="10117" width="2.796875" style="6" customWidth="1"/>
    <col min="10118" max="10123" width="15.796875" style="6" customWidth="1"/>
    <col min="10124" max="10124" width="13.796875" style="6" customWidth="1"/>
    <col min="10125" max="10126" width="14.796875" style="6" customWidth="1"/>
    <col min="10127" max="10127" width="9.3984375" style="6" bestFit="1" customWidth="1"/>
    <col min="10128" max="10365" width="6.796875" style="6"/>
    <col min="10366" max="10366" width="19" style="6" customWidth="1"/>
    <col min="10367" max="10368" width="14.796875" style="6" customWidth="1"/>
    <col min="10369" max="10372" width="15.796875" style="6" customWidth="1"/>
    <col min="10373" max="10373" width="2.796875" style="6" customWidth="1"/>
    <col min="10374" max="10379" width="15.796875" style="6" customWidth="1"/>
    <col min="10380" max="10380" width="13.796875" style="6" customWidth="1"/>
    <col min="10381" max="10382" width="14.796875" style="6" customWidth="1"/>
    <col min="10383" max="10383" width="9.3984375" style="6" bestFit="1" customWidth="1"/>
    <col min="10384" max="10621" width="6.796875" style="6"/>
    <col min="10622" max="10622" width="19" style="6" customWidth="1"/>
    <col min="10623" max="10624" width="14.796875" style="6" customWidth="1"/>
    <col min="10625" max="10628" width="15.796875" style="6" customWidth="1"/>
    <col min="10629" max="10629" width="2.796875" style="6" customWidth="1"/>
    <col min="10630" max="10635" width="15.796875" style="6" customWidth="1"/>
    <col min="10636" max="10636" width="13.796875" style="6" customWidth="1"/>
    <col min="10637" max="10638" width="14.796875" style="6" customWidth="1"/>
    <col min="10639" max="10639" width="9.3984375" style="6" bestFit="1" customWidth="1"/>
    <col min="10640" max="10877" width="6.796875" style="6"/>
    <col min="10878" max="10878" width="19" style="6" customWidth="1"/>
    <col min="10879" max="10880" width="14.796875" style="6" customWidth="1"/>
    <col min="10881" max="10884" width="15.796875" style="6" customWidth="1"/>
    <col min="10885" max="10885" width="2.796875" style="6" customWidth="1"/>
    <col min="10886" max="10891" width="15.796875" style="6" customWidth="1"/>
    <col min="10892" max="10892" width="13.796875" style="6" customWidth="1"/>
    <col min="10893" max="10894" width="14.796875" style="6" customWidth="1"/>
    <col min="10895" max="10895" width="9.3984375" style="6" bestFit="1" customWidth="1"/>
    <col min="10896" max="11133" width="6.796875" style="6"/>
    <col min="11134" max="11134" width="19" style="6" customWidth="1"/>
    <col min="11135" max="11136" width="14.796875" style="6" customWidth="1"/>
    <col min="11137" max="11140" width="15.796875" style="6" customWidth="1"/>
    <col min="11141" max="11141" width="2.796875" style="6" customWidth="1"/>
    <col min="11142" max="11147" width="15.796875" style="6" customWidth="1"/>
    <col min="11148" max="11148" width="13.796875" style="6" customWidth="1"/>
    <col min="11149" max="11150" width="14.796875" style="6" customWidth="1"/>
    <col min="11151" max="11151" width="9.3984375" style="6" bestFit="1" customWidth="1"/>
    <col min="11152" max="11389" width="6.796875" style="6"/>
    <col min="11390" max="11390" width="19" style="6" customWidth="1"/>
    <col min="11391" max="11392" width="14.796875" style="6" customWidth="1"/>
    <col min="11393" max="11396" width="15.796875" style="6" customWidth="1"/>
    <col min="11397" max="11397" width="2.796875" style="6" customWidth="1"/>
    <col min="11398" max="11403" width="15.796875" style="6" customWidth="1"/>
    <col min="11404" max="11404" width="13.796875" style="6" customWidth="1"/>
    <col min="11405" max="11406" width="14.796875" style="6" customWidth="1"/>
    <col min="11407" max="11407" width="9.3984375" style="6" bestFit="1" customWidth="1"/>
    <col min="11408" max="11645" width="6.796875" style="6"/>
    <col min="11646" max="11646" width="19" style="6" customWidth="1"/>
    <col min="11647" max="11648" width="14.796875" style="6" customWidth="1"/>
    <col min="11649" max="11652" width="15.796875" style="6" customWidth="1"/>
    <col min="11653" max="11653" width="2.796875" style="6" customWidth="1"/>
    <col min="11654" max="11659" width="15.796875" style="6" customWidth="1"/>
    <col min="11660" max="11660" width="13.796875" style="6" customWidth="1"/>
    <col min="11661" max="11662" width="14.796875" style="6" customWidth="1"/>
    <col min="11663" max="11663" width="9.3984375" style="6" bestFit="1" customWidth="1"/>
    <col min="11664" max="11901" width="6.796875" style="6"/>
    <col min="11902" max="11902" width="19" style="6" customWidth="1"/>
    <col min="11903" max="11904" width="14.796875" style="6" customWidth="1"/>
    <col min="11905" max="11908" width="15.796875" style="6" customWidth="1"/>
    <col min="11909" max="11909" width="2.796875" style="6" customWidth="1"/>
    <col min="11910" max="11915" width="15.796875" style="6" customWidth="1"/>
    <col min="11916" max="11916" width="13.796875" style="6" customWidth="1"/>
    <col min="11917" max="11918" width="14.796875" style="6" customWidth="1"/>
    <col min="11919" max="11919" width="9.3984375" style="6" bestFit="1" customWidth="1"/>
    <col min="11920" max="12157" width="6.796875" style="6"/>
    <col min="12158" max="12158" width="19" style="6" customWidth="1"/>
    <col min="12159" max="12160" width="14.796875" style="6" customWidth="1"/>
    <col min="12161" max="12164" width="15.796875" style="6" customWidth="1"/>
    <col min="12165" max="12165" width="2.796875" style="6" customWidth="1"/>
    <col min="12166" max="12171" width="15.796875" style="6" customWidth="1"/>
    <col min="12172" max="12172" width="13.796875" style="6" customWidth="1"/>
    <col min="12173" max="12174" width="14.796875" style="6" customWidth="1"/>
    <col min="12175" max="12175" width="9.3984375" style="6" bestFit="1" customWidth="1"/>
    <col min="12176" max="12413" width="6.796875" style="6"/>
    <col min="12414" max="12414" width="19" style="6" customWidth="1"/>
    <col min="12415" max="12416" width="14.796875" style="6" customWidth="1"/>
    <col min="12417" max="12420" width="15.796875" style="6" customWidth="1"/>
    <col min="12421" max="12421" width="2.796875" style="6" customWidth="1"/>
    <col min="12422" max="12427" width="15.796875" style="6" customWidth="1"/>
    <col min="12428" max="12428" width="13.796875" style="6" customWidth="1"/>
    <col min="12429" max="12430" width="14.796875" style="6" customWidth="1"/>
    <col min="12431" max="12431" width="9.3984375" style="6" bestFit="1" customWidth="1"/>
    <col min="12432" max="12669" width="6.796875" style="6"/>
    <col min="12670" max="12670" width="19" style="6" customWidth="1"/>
    <col min="12671" max="12672" width="14.796875" style="6" customWidth="1"/>
    <col min="12673" max="12676" width="15.796875" style="6" customWidth="1"/>
    <col min="12677" max="12677" width="2.796875" style="6" customWidth="1"/>
    <col min="12678" max="12683" width="15.796875" style="6" customWidth="1"/>
    <col min="12684" max="12684" width="13.796875" style="6" customWidth="1"/>
    <col min="12685" max="12686" width="14.796875" style="6" customWidth="1"/>
    <col min="12687" max="12687" width="9.3984375" style="6" bestFit="1" customWidth="1"/>
    <col min="12688" max="12925" width="6.796875" style="6"/>
    <col min="12926" max="12926" width="19" style="6" customWidth="1"/>
    <col min="12927" max="12928" width="14.796875" style="6" customWidth="1"/>
    <col min="12929" max="12932" width="15.796875" style="6" customWidth="1"/>
    <col min="12933" max="12933" width="2.796875" style="6" customWidth="1"/>
    <col min="12934" max="12939" width="15.796875" style="6" customWidth="1"/>
    <col min="12940" max="12940" width="13.796875" style="6" customWidth="1"/>
    <col min="12941" max="12942" width="14.796875" style="6" customWidth="1"/>
    <col min="12943" max="12943" width="9.3984375" style="6" bestFit="1" customWidth="1"/>
    <col min="12944" max="13181" width="6.796875" style="6"/>
    <col min="13182" max="13182" width="19" style="6" customWidth="1"/>
    <col min="13183" max="13184" width="14.796875" style="6" customWidth="1"/>
    <col min="13185" max="13188" width="15.796875" style="6" customWidth="1"/>
    <col min="13189" max="13189" width="2.796875" style="6" customWidth="1"/>
    <col min="13190" max="13195" width="15.796875" style="6" customWidth="1"/>
    <col min="13196" max="13196" width="13.796875" style="6" customWidth="1"/>
    <col min="13197" max="13198" width="14.796875" style="6" customWidth="1"/>
    <col min="13199" max="13199" width="9.3984375" style="6" bestFit="1" customWidth="1"/>
    <col min="13200" max="13437" width="6.796875" style="6"/>
    <col min="13438" max="13438" width="19" style="6" customWidth="1"/>
    <col min="13439" max="13440" width="14.796875" style="6" customWidth="1"/>
    <col min="13441" max="13444" width="15.796875" style="6" customWidth="1"/>
    <col min="13445" max="13445" width="2.796875" style="6" customWidth="1"/>
    <col min="13446" max="13451" width="15.796875" style="6" customWidth="1"/>
    <col min="13452" max="13452" width="13.796875" style="6" customWidth="1"/>
    <col min="13453" max="13454" width="14.796875" style="6" customWidth="1"/>
    <col min="13455" max="13455" width="9.3984375" style="6" bestFit="1" customWidth="1"/>
    <col min="13456" max="13693" width="6.796875" style="6"/>
    <col min="13694" max="13694" width="19" style="6" customWidth="1"/>
    <col min="13695" max="13696" width="14.796875" style="6" customWidth="1"/>
    <col min="13697" max="13700" width="15.796875" style="6" customWidth="1"/>
    <col min="13701" max="13701" width="2.796875" style="6" customWidth="1"/>
    <col min="13702" max="13707" width="15.796875" style="6" customWidth="1"/>
    <col min="13708" max="13708" width="13.796875" style="6" customWidth="1"/>
    <col min="13709" max="13710" width="14.796875" style="6" customWidth="1"/>
    <col min="13711" max="13711" width="9.3984375" style="6" bestFit="1" customWidth="1"/>
    <col min="13712" max="13949" width="6.796875" style="6"/>
    <col min="13950" max="13950" width="19" style="6" customWidth="1"/>
    <col min="13951" max="13952" width="14.796875" style="6" customWidth="1"/>
    <col min="13953" max="13956" width="15.796875" style="6" customWidth="1"/>
    <col min="13957" max="13957" width="2.796875" style="6" customWidth="1"/>
    <col min="13958" max="13963" width="15.796875" style="6" customWidth="1"/>
    <col min="13964" max="13964" width="13.796875" style="6" customWidth="1"/>
    <col min="13965" max="13966" width="14.796875" style="6" customWidth="1"/>
    <col min="13967" max="13967" width="9.3984375" style="6" bestFit="1" customWidth="1"/>
    <col min="13968" max="14205" width="6.796875" style="6"/>
    <col min="14206" max="14206" width="19" style="6" customWidth="1"/>
    <col min="14207" max="14208" width="14.796875" style="6" customWidth="1"/>
    <col min="14209" max="14212" width="15.796875" style="6" customWidth="1"/>
    <col min="14213" max="14213" width="2.796875" style="6" customWidth="1"/>
    <col min="14214" max="14219" width="15.796875" style="6" customWidth="1"/>
    <col min="14220" max="14220" width="13.796875" style="6" customWidth="1"/>
    <col min="14221" max="14222" width="14.796875" style="6" customWidth="1"/>
    <col min="14223" max="14223" width="9.3984375" style="6" bestFit="1" customWidth="1"/>
    <col min="14224" max="14461" width="6.796875" style="6"/>
    <col min="14462" max="14462" width="19" style="6" customWidth="1"/>
    <col min="14463" max="14464" width="14.796875" style="6" customWidth="1"/>
    <col min="14465" max="14468" width="15.796875" style="6" customWidth="1"/>
    <col min="14469" max="14469" width="2.796875" style="6" customWidth="1"/>
    <col min="14470" max="14475" width="15.796875" style="6" customWidth="1"/>
    <col min="14476" max="14476" width="13.796875" style="6" customWidth="1"/>
    <col min="14477" max="14478" width="14.796875" style="6" customWidth="1"/>
    <col min="14479" max="14479" width="9.3984375" style="6" bestFit="1" customWidth="1"/>
    <col min="14480" max="14717" width="6.796875" style="6"/>
    <col min="14718" max="14718" width="19" style="6" customWidth="1"/>
    <col min="14719" max="14720" width="14.796875" style="6" customWidth="1"/>
    <col min="14721" max="14724" width="15.796875" style="6" customWidth="1"/>
    <col min="14725" max="14725" width="2.796875" style="6" customWidth="1"/>
    <col min="14726" max="14731" width="15.796875" style="6" customWidth="1"/>
    <col min="14732" max="14732" width="13.796875" style="6" customWidth="1"/>
    <col min="14733" max="14734" width="14.796875" style="6" customWidth="1"/>
    <col min="14735" max="14735" width="9.3984375" style="6" bestFit="1" customWidth="1"/>
    <col min="14736" max="14973" width="6.796875" style="6"/>
    <col min="14974" max="14974" width="19" style="6" customWidth="1"/>
    <col min="14975" max="14976" width="14.796875" style="6" customWidth="1"/>
    <col min="14977" max="14980" width="15.796875" style="6" customWidth="1"/>
    <col min="14981" max="14981" width="2.796875" style="6" customWidth="1"/>
    <col min="14982" max="14987" width="15.796875" style="6" customWidth="1"/>
    <col min="14988" max="14988" width="13.796875" style="6" customWidth="1"/>
    <col min="14989" max="14990" width="14.796875" style="6" customWidth="1"/>
    <col min="14991" max="14991" width="9.3984375" style="6" bestFit="1" customWidth="1"/>
    <col min="14992" max="15229" width="6.796875" style="6"/>
    <col min="15230" max="15230" width="19" style="6" customWidth="1"/>
    <col min="15231" max="15232" width="14.796875" style="6" customWidth="1"/>
    <col min="15233" max="15236" width="15.796875" style="6" customWidth="1"/>
    <col min="15237" max="15237" width="2.796875" style="6" customWidth="1"/>
    <col min="15238" max="15243" width="15.796875" style="6" customWidth="1"/>
    <col min="15244" max="15244" width="13.796875" style="6" customWidth="1"/>
    <col min="15245" max="15246" width="14.796875" style="6" customWidth="1"/>
    <col min="15247" max="15247" width="9.3984375" style="6" bestFit="1" customWidth="1"/>
    <col min="15248" max="15485" width="6.796875" style="6"/>
    <col min="15486" max="15486" width="19" style="6" customWidth="1"/>
    <col min="15487" max="15488" width="14.796875" style="6" customWidth="1"/>
    <col min="15489" max="15492" width="15.796875" style="6" customWidth="1"/>
    <col min="15493" max="15493" width="2.796875" style="6" customWidth="1"/>
    <col min="15494" max="15499" width="15.796875" style="6" customWidth="1"/>
    <col min="15500" max="15500" width="13.796875" style="6" customWidth="1"/>
    <col min="15501" max="15502" width="14.796875" style="6" customWidth="1"/>
    <col min="15503" max="15503" width="9.3984375" style="6" bestFit="1" customWidth="1"/>
    <col min="15504" max="15741" width="6.796875" style="6"/>
    <col min="15742" max="15742" width="19" style="6" customWidth="1"/>
    <col min="15743" max="15744" width="14.796875" style="6" customWidth="1"/>
    <col min="15745" max="15748" width="15.796875" style="6" customWidth="1"/>
    <col min="15749" max="15749" width="2.796875" style="6" customWidth="1"/>
    <col min="15750" max="15755" width="15.796875" style="6" customWidth="1"/>
    <col min="15756" max="15756" width="13.796875" style="6" customWidth="1"/>
    <col min="15757" max="15758" width="14.796875" style="6" customWidth="1"/>
    <col min="15759" max="15759" width="9.3984375" style="6" bestFit="1" customWidth="1"/>
    <col min="15760" max="15997" width="6.796875" style="6"/>
    <col min="15998" max="15998" width="19" style="6" customWidth="1"/>
    <col min="15999" max="16000" width="14.796875" style="6" customWidth="1"/>
    <col min="16001" max="16004" width="15.796875" style="6" customWidth="1"/>
    <col min="16005" max="16005" width="2.796875" style="6" customWidth="1"/>
    <col min="16006" max="16011" width="15.796875" style="6" customWidth="1"/>
    <col min="16012" max="16012" width="13.796875" style="6" customWidth="1"/>
    <col min="16013" max="16014" width="14.796875" style="6" customWidth="1"/>
    <col min="16015" max="16015" width="9.3984375" style="6" bestFit="1" customWidth="1"/>
    <col min="16016" max="16384" width="6.796875" style="6"/>
  </cols>
  <sheetData>
    <row r="1" spans="1:16" s="1" customFormat="1" ht="0.75" customHeight="1">
      <c r="A1" s="1" t="s">
        <v>0</v>
      </c>
    </row>
    <row r="2" spans="1:16" s="1" customFormat="1" ht="15">
      <c r="A2" s="67" t="s">
        <v>44</v>
      </c>
      <c r="B2" s="67"/>
      <c r="C2" s="67"/>
      <c r="D2" s="67"/>
      <c r="E2" s="67"/>
      <c r="F2" s="67"/>
      <c r="G2" s="67"/>
      <c r="H2" s="67"/>
      <c r="I2" s="67"/>
      <c r="J2" s="67"/>
      <c r="K2" s="67"/>
      <c r="L2" s="67"/>
      <c r="M2" s="67"/>
      <c r="N2" s="67"/>
      <c r="O2" s="67"/>
      <c r="P2" s="67"/>
    </row>
    <row r="3" spans="1:16" s="1" customFormat="1">
      <c r="A3" s="2"/>
      <c r="B3" s="2"/>
      <c r="C3" s="2"/>
      <c r="D3" s="2"/>
      <c r="E3" s="2"/>
      <c r="F3" s="2"/>
      <c r="G3" s="2"/>
      <c r="H3" s="2"/>
      <c r="I3" s="2"/>
      <c r="J3" s="2"/>
      <c r="K3" s="2"/>
      <c r="L3" s="2"/>
      <c r="M3" s="2"/>
      <c r="N3" s="2"/>
      <c r="O3" s="2"/>
      <c r="P3" s="2"/>
    </row>
    <row r="4" spans="1:16" s="1" customFormat="1">
      <c r="A4" s="3"/>
      <c r="B4" s="2"/>
      <c r="C4" s="2"/>
      <c r="D4" s="2"/>
      <c r="E4" s="2"/>
      <c r="F4" s="2"/>
      <c r="G4" s="2"/>
      <c r="H4" s="2"/>
      <c r="I4" s="2"/>
      <c r="J4" s="2"/>
      <c r="K4" s="2"/>
      <c r="L4" s="2"/>
      <c r="M4" s="2"/>
      <c r="N4" s="2"/>
      <c r="O4" s="2"/>
      <c r="P4" s="2"/>
    </row>
    <row r="5" spans="1:16" s="1" customFormat="1" ht="9">
      <c r="A5" s="4" t="s">
        <v>43</v>
      </c>
      <c r="B5" s="2"/>
      <c r="C5" s="2"/>
      <c r="D5" s="2"/>
      <c r="E5" s="2"/>
      <c r="F5" s="2"/>
      <c r="G5" s="2"/>
      <c r="H5" s="2"/>
      <c r="I5" s="2"/>
      <c r="J5" s="2"/>
      <c r="K5" s="2"/>
      <c r="L5" s="2"/>
      <c r="M5" s="2"/>
      <c r="N5" s="2"/>
      <c r="O5" s="2"/>
      <c r="P5" s="4" t="s">
        <v>1</v>
      </c>
    </row>
    <row r="6" spans="1:16" s="1" customFormat="1" ht="9" customHeight="1">
      <c r="A6" s="5"/>
      <c r="B6" s="68" t="s">
        <v>7</v>
      </c>
      <c r="C6" s="69"/>
      <c r="D6" s="69"/>
      <c r="E6" s="69"/>
      <c r="F6" s="69"/>
      <c r="G6" s="69"/>
      <c r="H6" s="69"/>
      <c r="I6" s="69"/>
      <c r="J6" s="69"/>
      <c r="K6" s="69"/>
      <c r="L6" s="69"/>
      <c r="M6" s="69"/>
      <c r="N6" s="69"/>
      <c r="O6" s="69"/>
      <c r="P6" s="70"/>
    </row>
    <row r="7" spans="1:16" s="1" customFormat="1" ht="9">
      <c r="A7" s="42"/>
      <c r="B7" s="43"/>
      <c r="C7" s="44"/>
      <c r="D7" s="45"/>
      <c r="E7" s="43"/>
      <c r="F7" s="44"/>
      <c r="G7" s="45"/>
      <c r="H7" s="44"/>
      <c r="I7" s="44"/>
      <c r="J7" s="45"/>
      <c r="K7" s="44"/>
      <c r="L7" s="44"/>
      <c r="M7" s="44"/>
      <c r="N7" s="46"/>
      <c r="O7" s="44"/>
      <c r="P7" s="81"/>
    </row>
    <row r="8" spans="1:16" s="1" customFormat="1" ht="9">
      <c r="A8" s="42"/>
      <c r="B8" s="74" t="s">
        <v>3</v>
      </c>
      <c r="C8" s="71"/>
      <c r="D8" s="72"/>
      <c r="E8" s="73" t="s">
        <v>4</v>
      </c>
      <c r="F8" s="71"/>
      <c r="G8" s="72"/>
      <c r="H8" s="71" t="s">
        <v>5</v>
      </c>
      <c r="I8" s="71"/>
      <c r="J8" s="72"/>
      <c r="K8" s="71" t="s">
        <v>2</v>
      </c>
      <c r="L8" s="71"/>
      <c r="M8" s="72"/>
      <c r="N8" s="73" t="s">
        <v>6</v>
      </c>
      <c r="O8" s="71"/>
      <c r="P8" s="80"/>
    </row>
    <row r="9" spans="1:16" s="1" customFormat="1" ht="9">
      <c r="A9" s="42" t="s">
        <v>8</v>
      </c>
      <c r="B9" s="47" t="s">
        <v>9</v>
      </c>
      <c r="C9" s="48" t="s">
        <v>7</v>
      </c>
      <c r="D9" s="49"/>
      <c r="E9" s="47"/>
      <c r="F9" s="47" t="s">
        <v>7</v>
      </c>
      <c r="G9" s="49"/>
      <c r="H9" s="50"/>
      <c r="I9" s="47" t="s">
        <v>7</v>
      </c>
      <c r="J9" s="49"/>
      <c r="K9" s="51"/>
      <c r="L9" s="52"/>
      <c r="M9" s="53"/>
      <c r="N9" s="54"/>
      <c r="O9" s="47"/>
      <c r="P9" s="75"/>
    </row>
    <row r="10" spans="1:16" s="1" customFormat="1" ht="9">
      <c r="A10" s="42"/>
      <c r="B10" s="42" t="s">
        <v>10</v>
      </c>
      <c r="C10" s="48" t="s">
        <v>11</v>
      </c>
      <c r="D10" s="49" t="s">
        <v>7</v>
      </c>
      <c r="E10" s="42" t="s">
        <v>9</v>
      </c>
      <c r="F10" s="42" t="s">
        <v>11</v>
      </c>
      <c r="G10" s="49" t="s">
        <v>7</v>
      </c>
      <c r="H10" s="55" t="s">
        <v>9</v>
      </c>
      <c r="I10" s="42" t="s">
        <v>11</v>
      </c>
      <c r="J10" s="49" t="s">
        <v>7</v>
      </c>
      <c r="K10" s="56" t="s">
        <v>9</v>
      </c>
      <c r="L10" s="42" t="s">
        <v>11</v>
      </c>
      <c r="M10" s="42"/>
      <c r="N10" s="57" t="s">
        <v>9</v>
      </c>
      <c r="O10" s="42" t="s">
        <v>11</v>
      </c>
      <c r="P10" s="76" t="s">
        <v>7</v>
      </c>
    </row>
    <row r="11" spans="1:16" s="1" customFormat="1" ht="9">
      <c r="A11" s="42"/>
      <c r="B11" s="42" t="s">
        <v>12</v>
      </c>
      <c r="C11" s="48" t="s">
        <v>13</v>
      </c>
      <c r="D11" s="49" t="s">
        <v>14</v>
      </c>
      <c r="E11" s="42" t="s">
        <v>10</v>
      </c>
      <c r="F11" s="42" t="s">
        <v>13</v>
      </c>
      <c r="G11" s="49" t="s">
        <v>14</v>
      </c>
      <c r="H11" s="55" t="s">
        <v>10</v>
      </c>
      <c r="I11" s="42" t="s">
        <v>13</v>
      </c>
      <c r="J11" s="49" t="s">
        <v>14</v>
      </c>
      <c r="K11" s="56" t="s">
        <v>10</v>
      </c>
      <c r="L11" s="42" t="s">
        <v>48</v>
      </c>
      <c r="M11" s="49" t="s">
        <v>14</v>
      </c>
      <c r="N11" s="57" t="s">
        <v>10</v>
      </c>
      <c r="O11" s="42" t="s">
        <v>13</v>
      </c>
      <c r="P11" s="76" t="s">
        <v>14</v>
      </c>
    </row>
    <row r="12" spans="1:16" s="1" customFormat="1" ht="9">
      <c r="A12" s="58"/>
      <c r="B12" s="58" t="s">
        <v>15</v>
      </c>
      <c r="C12" s="59"/>
      <c r="D12" s="60" t="s">
        <v>7</v>
      </c>
      <c r="E12" s="58"/>
      <c r="F12" s="58"/>
      <c r="G12" s="60" t="s">
        <v>7</v>
      </c>
      <c r="H12" s="61"/>
      <c r="I12" s="58"/>
      <c r="J12" s="60" t="s">
        <v>7</v>
      </c>
      <c r="K12" s="62" t="s">
        <v>7</v>
      </c>
      <c r="L12" s="58"/>
      <c r="M12" s="58"/>
      <c r="N12" s="63"/>
      <c r="O12" s="58"/>
      <c r="P12" s="77" t="s">
        <v>7</v>
      </c>
    </row>
    <row r="13" spans="1:16" ht="9" customHeight="1">
      <c r="A13" s="39" t="s">
        <v>16</v>
      </c>
      <c r="B13" s="9">
        <v>2024677</v>
      </c>
      <c r="C13" s="9">
        <v>17812</v>
      </c>
      <c r="D13" s="10">
        <f t="shared" ref="D13:D44" si="0">SUM(B13:C13)</f>
        <v>2042489</v>
      </c>
      <c r="E13" s="93">
        <v>1037</v>
      </c>
      <c r="F13" s="94">
        <v>4662</v>
      </c>
      <c r="G13" s="32">
        <f t="shared" ref="G13:G44" si="1">SUM(E13:F13)</f>
        <v>5699</v>
      </c>
      <c r="H13" s="11">
        <v>2641310</v>
      </c>
      <c r="I13" s="9">
        <v>22669</v>
      </c>
      <c r="J13" s="10">
        <f t="shared" ref="J13:J44" si="2">SUM(H13:I13)</f>
        <v>2663979</v>
      </c>
      <c r="K13" s="20">
        <v>132432</v>
      </c>
      <c r="L13" s="94">
        <v>33.322147651006709</v>
      </c>
      <c r="M13" s="9">
        <f>K13+L13</f>
        <v>132465.32214765099</v>
      </c>
      <c r="N13" s="12">
        <f>B13+E13+H13+K13</f>
        <v>4799456</v>
      </c>
      <c r="O13" s="9">
        <f>C13+F13+I13+L13</f>
        <v>45176.322147651008</v>
      </c>
      <c r="P13" s="78">
        <f>N13+O13</f>
        <v>4844632.3221476506</v>
      </c>
    </row>
    <row r="14" spans="1:16" ht="9" customHeight="1">
      <c r="A14" s="39" t="s">
        <v>17</v>
      </c>
      <c r="B14" s="9">
        <v>189300.593571201</v>
      </c>
      <c r="C14" s="87">
        <v>3850</v>
      </c>
      <c r="D14" s="10">
        <f t="shared" si="0"/>
        <v>193150.593571201</v>
      </c>
      <c r="E14" s="95">
        <v>2114</v>
      </c>
      <c r="F14" s="96">
        <v>1373</v>
      </c>
      <c r="G14" s="32">
        <f t="shared" si="1"/>
        <v>3487</v>
      </c>
      <c r="H14" s="28">
        <v>535789.40642879903</v>
      </c>
      <c r="I14" s="34">
        <v>10878</v>
      </c>
      <c r="J14" s="10">
        <f t="shared" si="2"/>
        <v>546667.40642879903</v>
      </c>
      <c r="K14" s="9">
        <v>31933</v>
      </c>
      <c r="L14" s="96">
        <v>7</v>
      </c>
      <c r="M14" s="9">
        <f t="shared" ref="M14:M63" si="3">K14+L14</f>
        <v>31940</v>
      </c>
      <c r="N14" s="12">
        <f t="shared" ref="N14:N16" si="4">B14+E14+H14+K14</f>
        <v>759137</v>
      </c>
      <c r="O14" s="9">
        <f t="shared" ref="O14:O16" si="5">C14+F14+I14+L14</f>
        <v>16108</v>
      </c>
      <c r="P14" s="78">
        <f t="shared" ref="P14:P16" si="6">N14+O14</f>
        <v>775245</v>
      </c>
    </row>
    <row r="15" spans="1:16" ht="9" customHeight="1">
      <c r="A15" s="39" t="s">
        <v>18</v>
      </c>
      <c r="B15" s="9">
        <v>2101006.9170283908</v>
      </c>
      <c r="C15" s="87">
        <v>23034.001699174558</v>
      </c>
      <c r="D15" s="10">
        <f t="shared" si="0"/>
        <v>2124040.9187275656</v>
      </c>
      <c r="E15" s="95">
        <v>7214</v>
      </c>
      <c r="F15" s="96">
        <v>13636</v>
      </c>
      <c r="G15" s="32">
        <f t="shared" si="1"/>
        <v>20850</v>
      </c>
      <c r="H15" s="28">
        <v>2837688.4678295311</v>
      </c>
      <c r="I15" s="34">
        <v>31679.613442903199</v>
      </c>
      <c r="J15" s="10">
        <f t="shared" si="2"/>
        <v>2869368.0812724344</v>
      </c>
      <c r="K15" s="9">
        <v>148752</v>
      </c>
      <c r="L15" s="96">
        <v>3.6610738255033555</v>
      </c>
      <c r="M15" s="9">
        <f t="shared" si="3"/>
        <v>148755.6610738255</v>
      </c>
      <c r="N15" s="12">
        <f t="shared" si="4"/>
        <v>5094661.3848579219</v>
      </c>
      <c r="O15" s="9">
        <f t="shared" si="5"/>
        <v>68353.276215903257</v>
      </c>
      <c r="P15" s="78">
        <f t="shared" si="6"/>
        <v>5163014.6610738253</v>
      </c>
    </row>
    <row r="16" spans="1:16" ht="9" customHeight="1">
      <c r="A16" s="39" t="s">
        <v>49</v>
      </c>
      <c r="B16" s="82">
        <v>840271.75129543629</v>
      </c>
      <c r="C16" s="88">
        <v>41000</v>
      </c>
      <c r="D16" s="13">
        <f t="shared" si="0"/>
        <v>881271.75129543629</v>
      </c>
      <c r="E16" s="95">
        <v>1313</v>
      </c>
      <c r="F16" s="96">
        <v>9222</v>
      </c>
      <c r="G16" s="33">
        <f t="shared" si="1"/>
        <v>10535</v>
      </c>
      <c r="H16" s="28">
        <v>1499788.2487045638</v>
      </c>
      <c r="I16" s="35">
        <v>12235</v>
      </c>
      <c r="J16" s="13">
        <f t="shared" si="2"/>
        <v>1512023.2487045638</v>
      </c>
      <c r="K16" s="82">
        <v>76085</v>
      </c>
      <c r="L16" s="98">
        <v>0</v>
      </c>
      <c r="M16" s="21">
        <f t="shared" si="3"/>
        <v>76085</v>
      </c>
      <c r="N16" s="22">
        <f t="shared" si="4"/>
        <v>2417458</v>
      </c>
      <c r="O16" s="23">
        <f t="shared" si="5"/>
        <v>62457</v>
      </c>
      <c r="P16" s="79">
        <f t="shared" si="6"/>
        <v>2479915</v>
      </c>
    </row>
    <row r="17" spans="1:16" ht="9" customHeight="1">
      <c r="A17" s="41" t="s">
        <v>45</v>
      </c>
      <c r="B17" s="83">
        <v>12999037.927741954</v>
      </c>
      <c r="C17" s="89">
        <v>224784</v>
      </c>
      <c r="D17" s="14">
        <f t="shared" si="0"/>
        <v>13223821.927741954</v>
      </c>
      <c r="E17" s="93">
        <v>54498</v>
      </c>
      <c r="F17" s="94">
        <v>38807</v>
      </c>
      <c r="G17" s="32">
        <f t="shared" si="1"/>
        <v>93305</v>
      </c>
      <c r="H17" s="29">
        <v>13276984.072258046</v>
      </c>
      <c r="I17" s="36">
        <v>320518</v>
      </c>
      <c r="J17" s="32">
        <f t="shared" si="2"/>
        <v>13597502.072258046</v>
      </c>
      <c r="K17" s="83">
        <v>772344</v>
      </c>
      <c r="L17" s="96">
        <v>15177.107382550335</v>
      </c>
      <c r="M17" s="9">
        <f t="shared" si="3"/>
        <v>787521.10738255037</v>
      </c>
      <c r="N17" s="12">
        <f>B17+E17+H17+K17</f>
        <v>27102864</v>
      </c>
      <c r="O17" s="9">
        <f>C17+F17+I17+L17</f>
        <v>599286.10738255037</v>
      </c>
      <c r="P17" s="78">
        <f>N17+O17</f>
        <v>27702150.107382551</v>
      </c>
    </row>
    <row r="18" spans="1:16" ht="9" customHeight="1">
      <c r="A18" s="39" t="s">
        <v>42</v>
      </c>
      <c r="B18" s="82">
        <v>1728412.7218827298</v>
      </c>
      <c r="C18" s="90">
        <v>17775</v>
      </c>
      <c r="D18" s="14">
        <f t="shared" si="0"/>
        <v>1746187.7218827298</v>
      </c>
      <c r="E18" s="95">
        <v>7220</v>
      </c>
      <c r="F18" s="96">
        <v>4539</v>
      </c>
      <c r="G18" s="32">
        <f t="shared" si="1"/>
        <v>11759</v>
      </c>
      <c r="H18" s="28">
        <v>2592033.2781172702</v>
      </c>
      <c r="I18" s="37">
        <v>28035</v>
      </c>
      <c r="J18" s="32">
        <f t="shared" si="2"/>
        <v>2620068.2781172702</v>
      </c>
      <c r="K18" s="82">
        <v>183819</v>
      </c>
      <c r="L18" s="96">
        <v>62</v>
      </c>
      <c r="M18" s="9">
        <f t="shared" si="3"/>
        <v>183881</v>
      </c>
      <c r="N18" s="12">
        <f t="shared" ref="N18:N20" si="7">B18+E18+H18+K18</f>
        <v>4511485</v>
      </c>
      <c r="O18" s="9">
        <f t="shared" ref="O18:O20" si="8">C18+F18+I18+L18</f>
        <v>50411</v>
      </c>
      <c r="P18" s="78">
        <f t="shared" ref="P18:P20" si="9">N18+O18</f>
        <v>4561896</v>
      </c>
    </row>
    <row r="19" spans="1:16" ht="9" customHeight="1">
      <c r="A19" s="39" t="s">
        <v>41</v>
      </c>
      <c r="B19" s="82">
        <v>1370467.8479776911</v>
      </c>
      <c r="C19" s="90">
        <v>16610.737124710144</v>
      </c>
      <c r="D19" s="14">
        <f t="shared" si="0"/>
        <v>1387078.5851024012</v>
      </c>
      <c r="E19" s="95">
        <v>3503</v>
      </c>
      <c r="F19" s="96">
        <v>8582</v>
      </c>
      <c r="G19" s="32">
        <f t="shared" si="1"/>
        <v>12085</v>
      </c>
      <c r="H19" s="28">
        <v>1207938.0671030921</v>
      </c>
      <c r="I19" s="37">
        <v>16025.347794506673</v>
      </c>
      <c r="J19" s="32">
        <f t="shared" si="2"/>
        <v>1223963.4148975988</v>
      </c>
      <c r="K19" s="82">
        <v>83332</v>
      </c>
      <c r="L19" s="96">
        <v>0</v>
      </c>
      <c r="M19" s="9">
        <f t="shared" si="3"/>
        <v>83332</v>
      </c>
      <c r="N19" s="12">
        <f t="shared" si="7"/>
        <v>2665240.915080783</v>
      </c>
      <c r="O19" s="9">
        <f t="shared" si="8"/>
        <v>41218.084919216817</v>
      </c>
      <c r="P19" s="78">
        <f t="shared" si="9"/>
        <v>2706459</v>
      </c>
    </row>
    <row r="20" spans="1:16" ht="9" customHeight="1">
      <c r="A20" s="40" t="s">
        <v>19</v>
      </c>
      <c r="B20" s="84">
        <v>438073.83882653696</v>
      </c>
      <c r="C20" s="91">
        <v>4039.1932770026347</v>
      </c>
      <c r="D20" s="13">
        <f t="shared" si="0"/>
        <v>442113.03210353962</v>
      </c>
      <c r="E20" s="97">
        <v>2610</v>
      </c>
      <c r="F20" s="98">
        <v>1855</v>
      </c>
      <c r="G20" s="33">
        <f t="shared" si="1"/>
        <v>4465</v>
      </c>
      <c r="H20" s="30">
        <v>461635.90288681211</v>
      </c>
      <c r="I20" s="38">
        <v>4698.0650096482841</v>
      </c>
      <c r="J20" s="33">
        <f t="shared" si="2"/>
        <v>466333.96789646038</v>
      </c>
      <c r="K20" s="84">
        <v>30730</v>
      </c>
      <c r="L20" s="98">
        <v>0</v>
      </c>
      <c r="M20" s="21">
        <f t="shared" si="3"/>
        <v>30730</v>
      </c>
      <c r="N20" s="22">
        <f t="shared" si="7"/>
        <v>933049.74171334901</v>
      </c>
      <c r="O20" s="23">
        <f t="shared" si="8"/>
        <v>10592.258286650918</v>
      </c>
      <c r="P20" s="79">
        <f t="shared" si="9"/>
        <v>943641.99999999988</v>
      </c>
    </row>
    <row r="21" spans="1:16" ht="9" customHeight="1">
      <c r="A21" s="39" t="s">
        <v>20</v>
      </c>
      <c r="B21" s="82">
        <v>194710.82369926499</v>
      </c>
      <c r="C21" s="87">
        <v>12337.423452925586</v>
      </c>
      <c r="D21" s="27">
        <f t="shared" si="0"/>
        <v>207048.24715219057</v>
      </c>
      <c r="E21" s="95">
        <v>436</v>
      </c>
      <c r="F21" s="96">
        <v>3866</v>
      </c>
      <c r="G21" s="32">
        <f t="shared" si="1"/>
        <v>4302</v>
      </c>
      <c r="H21" s="28">
        <v>103212.78582377531</v>
      </c>
      <c r="I21" s="34">
        <v>3642.9670240341256</v>
      </c>
      <c r="J21" s="32">
        <f t="shared" si="2"/>
        <v>106855.75284780943</v>
      </c>
      <c r="K21" s="82">
        <v>4008</v>
      </c>
      <c r="L21" s="96">
        <v>135.65436241610738</v>
      </c>
      <c r="M21" s="9">
        <f t="shared" si="3"/>
        <v>4143.6543624161077</v>
      </c>
      <c r="N21" s="12">
        <f>B21+E21+H21+K21</f>
        <v>302367.6095230403</v>
      </c>
      <c r="O21" s="9">
        <f>C21+F21+I21+L21</f>
        <v>19982.04483937582</v>
      </c>
      <c r="P21" s="78">
        <f>N21+O21</f>
        <v>322349.65436241613</v>
      </c>
    </row>
    <row r="22" spans="1:16" ht="9" customHeight="1">
      <c r="A22" s="39" t="s">
        <v>46</v>
      </c>
      <c r="B22" s="82">
        <v>7471651.6249535298</v>
      </c>
      <c r="C22" s="87">
        <v>64204.083518193111</v>
      </c>
      <c r="D22" s="27">
        <f t="shared" si="0"/>
        <v>7535855.7084717229</v>
      </c>
      <c r="E22" s="95">
        <v>13556</v>
      </c>
      <c r="F22" s="96">
        <v>17678</v>
      </c>
      <c r="G22" s="32">
        <f t="shared" si="1"/>
        <v>31234</v>
      </c>
      <c r="H22" s="28">
        <v>7411442.0968485586</v>
      </c>
      <c r="I22" s="34">
        <v>68302.194679718203</v>
      </c>
      <c r="J22" s="32">
        <f t="shared" si="2"/>
        <v>7479744.2915282771</v>
      </c>
      <c r="K22" s="82">
        <v>619079</v>
      </c>
      <c r="L22" s="96">
        <v>73</v>
      </c>
      <c r="M22" s="9">
        <f t="shared" si="3"/>
        <v>619152</v>
      </c>
      <c r="N22" s="12">
        <f t="shared" ref="N22:N24" si="10">B22+E22+H22+K22</f>
        <v>15515728.721802089</v>
      </c>
      <c r="O22" s="9">
        <f t="shared" ref="O22:O24" si="11">C22+F22+I22+L22</f>
        <v>150257.27819791131</v>
      </c>
      <c r="P22" s="78">
        <f t="shared" ref="P22:P24" si="12">N22+O22</f>
        <v>15665986</v>
      </c>
    </row>
    <row r="23" spans="1:16" ht="9" customHeight="1">
      <c r="A23" s="39" t="s">
        <v>50</v>
      </c>
      <c r="B23" s="82">
        <v>3290674.849547795</v>
      </c>
      <c r="C23" s="87">
        <v>30831.724593875635</v>
      </c>
      <c r="D23" s="27">
        <f t="shared" si="0"/>
        <v>3321506.5741416705</v>
      </c>
      <c r="E23" s="95">
        <v>9936</v>
      </c>
      <c r="F23" s="96">
        <v>31854</v>
      </c>
      <c r="G23" s="32">
        <f t="shared" si="1"/>
        <v>41790</v>
      </c>
      <c r="H23" s="28">
        <v>4044313.0316935019</v>
      </c>
      <c r="I23" s="34">
        <v>38178.394164827914</v>
      </c>
      <c r="J23" s="32">
        <f t="shared" si="2"/>
        <v>4082491.42585833</v>
      </c>
      <c r="K23" s="82">
        <v>201206</v>
      </c>
      <c r="L23" s="96">
        <v>1.1073825503355705</v>
      </c>
      <c r="M23" s="9">
        <f t="shared" si="3"/>
        <v>201207.10738255034</v>
      </c>
      <c r="N23" s="12">
        <f t="shared" si="10"/>
        <v>7546129.8812412973</v>
      </c>
      <c r="O23" s="9">
        <f t="shared" si="11"/>
        <v>100865.22614125389</v>
      </c>
      <c r="P23" s="78">
        <f t="shared" si="12"/>
        <v>7646995.1073825508</v>
      </c>
    </row>
    <row r="24" spans="1:16" ht="9" customHeight="1">
      <c r="A24" s="39" t="s">
        <v>21</v>
      </c>
      <c r="B24" s="82">
        <v>510652.27305715292</v>
      </c>
      <c r="C24" s="92">
        <v>11152</v>
      </c>
      <c r="D24" s="26">
        <f t="shared" si="0"/>
        <v>521804.27305715292</v>
      </c>
      <c r="E24" s="95">
        <v>1841</v>
      </c>
      <c r="F24" s="96">
        <v>725</v>
      </c>
      <c r="G24" s="33">
        <f t="shared" si="1"/>
        <v>2566</v>
      </c>
      <c r="H24" s="28">
        <v>660765.72694284702</v>
      </c>
      <c r="I24" s="35">
        <v>11079</v>
      </c>
      <c r="J24" s="33">
        <f t="shared" si="2"/>
        <v>671844.72694284702</v>
      </c>
      <c r="K24" s="82">
        <v>35150</v>
      </c>
      <c r="L24" s="98">
        <v>377</v>
      </c>
      <c r="M24" s="21">
        <f t="shared" si="3"/>
        <v>35527</v>
      </c>
      <c r="N24" s="22">
        <f t="shared" si="10"/>
        <v>1208409</v>
      </c>
      <c r="O24" s="23">
        <f t="shared" si="11"/>
        <v>23333</v>
      </c>
      <c r="P24" s="79">
        <f t="shared" si="12"/>
        <v>1231742</v>
      </c>
    </row>
    <row r="25" spans="1:16" ht="9" customHeight="1">
      <c r="A25" s="41" t="s">
        <v>22</v>
      </c>
      <c r="B25" s="83">
        <v>571308.2058495396</v>
      </c>
      <c r="C25" s="89">
        <v>6074.1193894530697</v>
      </c>
      <c r="D25" s="27">
        <f t="shared" si="0"/>
        <v>577382.32523899269</v>
      </c>
      <c r="E25" s="93">
        <v>283</v>
      </c>
      <c r="F25" s="94">
        <v>2197</v>
      </c>
      <c r="G25" s="32">
        <f t="shared" si="1"/>
        <v>2480</v>
      </c>
      <c r="H25" s="29">
        <v>989250.36558407813</v>
      </c>
      <c r="I25" s="36">
        <v>11151.309176929204</v>
      </c>
      <c r="J25" s="32">
        <f t="shared" si="2"/>
        <v>1000401.6747610073</v>
      </c>
      <c r="K25" s="83">
        <v>63911</v>
      </c>
      <c r="L25" s="96">
        <v>53.107382550335572</v>
      </c>
      <c r="M25" s="9">
        <f t="shared" si="3"/>
        <v>63964.107382550334</v>
      </c>
      <c r="N25" s="12">
        <f>B25+E25+H25+K25</f>
        <v>1624752.5714336177</v>
      </c>
      <c r="O25" s="9">
        <f>C25+F25+I25+L25</f>
        <v>19475.535948932611</v>
      </c>
      <c r="P25" s="78">
        <f>N25+O25</f>
        <v>1644228.1073825504</v>
      </c>
    </row>
    <row r="26" spans="1:16" ht="9" customHeight="1">
      <c r="A26" s="39" t="s">
        <v>51</v>
      </c>
      <c r="B26" s="82">
        <v>4670580.7614617534</v>
      </c>
      <c r="C26" s="90">
        <v>47076.196887297054</v>
      </c>
      <c r="D26" s="27">
        <f t="shared" si="0"/>
        <v>4717656.95834905</v>
      </c>
      <c r="E26" s="95">
        <v>3385</v>
      </c>
      <c r="F26" s="96">
        <v>26959</v>
      </c>
      <c r="G26" s="32">
        <f t="shared" si="1"/>
        <v>30344</v>
      </c>
      <c r="H26" s="28">
        <v>4967266.7522388604</v>
      </c>
      <c r="I26" s="37">
        <v>51960.289412089645</v>
      </c>
      <c r="J26" s="32">
        <f t="shared" si="2"/>
        <v>5019227.04165095</v>
      </c>
      <c r="K26" s="82">
        <v>364655</v>
      </c>
      <c r="L26" s="96">
        <v>0</v>
      </c>
      <c r="M26" s="9">
        <f t="shared" si="3"/>
        <v>364655</v>
      </c>
      <c r="N26" s="12">
        <f t="shared" ref="N26:N28" si="13">B26+E26+H26+K26</f>
        <v>10005887.513700614</v>
      </c>
      <c r="O26" s="9">
        <f t="shared" ref="O26:O28" si="14">C26+F26+I26+L26</f>
        <v>125995.48629938671</v>
      </c>
      <c r="P26" s="78">
        <f t="shared" ref="P26:P28" si="15">N26+O26</f>
        <v>10131883</v>
      </c>
    </row>
    <row r="27" spans="1:16" ht="9" customHeight="1">
      <c r="A27" s="39" t="s">
        <v>39</v>
      </c>
      <c r="B27" s="82">
        <v>2417986.0331940991</v>
      </c>
      <c r="C27" s="90">
        <v>21154.666048021194</v>
      </c>
      <c r="D27" s="27">
        <f t="shared" si="0"/>
        <v>2439140.6992421201</v>
      </c>
      <c r="E27" s="95">
        <v>2575</v>
      </c>
      <c r="F27" s="96">
        <v>6179</v>
      </c>
      <c r="G27" s="32">
        <f t="shared" si="1"/>
        <v>8754</v>
      </c>
      <c r="H27" s="28">
        <v>3305956.0709850658</v>
      </c>
      <c r="I27" s="37">
        <v>27412.229772814251</v>
      </c>
      <c r="J27" s="32">
        <f t="shared" si="2"/>
        <v>3333368.3007578799</v>
      </c>
      <c r="K27" s="82">
        <v>223103</v>
      </c>
      <c r="L27" s="96">
        <v>0</v>
      </c>
      <c r="M27" s="9">
        <f t="shared" si="3"/>
        <v>223103</v>
      </c>
      <c r="N27" s="12">
        <f t="shared" si="13"/>
        <v>5949620.1041791644</v>
      </c>
      <c r="O27" s="9">
        <f t="shared" si="14"/>
        <v>54745.895820835445</v>
      </c>
      <c r="P27" s="78">
        <f t="shared" si="15"/>
        <v>6004366</v>
      </c>
    </row>
    <row r="28" spans="1:16" ht="9" customHeight="1">
      <c r="A28" s="40" t="s">
        <v>52</v>
      </c>
      <c r="B28" s="84">
        <v>1333055.8172859126</v>
      </c>
      <c r="C28" s="91">
        <v>10280</v>
      </c>
      <c r="D28" s="26">
        <f t="shared" si="0"/>
        <v>1343335.8172859126</v>
      </c>
      <c r="E28" s="97">
        <v>3928</v>
      </c>
      <c r="F28" s="98">
        <v>5327</v>
      </c>
      <c r="G28" s="33">
        <f t="shared" si="1"/>
        <v>9255</v>
      </c>
      <c r="H28" s="30">
        <v>1953804.1827140877</v>
      </c>
      <c r="I28" s="38">
        <v>24592</v>
      </c>
      <c r="J28" s="33">
        <f t="shared" si="2"/>
        <v>1978396.1827140877</v>
      </c>
      <c r="K28" s="84">
        <v>179733</v>
      </c>
      <c r="L28" s="98">
        <v>330</v>
      </c>
      <c r="M28" s="21">
        <f t="shared" si="3"/>
        <v>180063</v>
      </c>
      <c r="N28" s="22">
        <f t="shared" si="13"/>
        <v>3470521</v>
      </c>
      <c r="O28" s="23">
        <f t="shared" si="14"/>
        <v>40529</v>
      </c>
      <c r="P28" s="79">
        <f t="shared" si="15"/>
        <v>3511050</v>
      </c>
    </row>
    <row r="29" spans="1:16" ht="9" customHeight="1">
      <c r="A29" s="39" t="s">
        <v>23</v>
      </c>
      <c r="B29" s="82">
        <v>945218.67960601067</v>
      </c>
      <c r="C29" s="87">
        <v>14499.068603915915</v>
      </c>
      <c r="D29" s="27">
        <f t="shared" si="0"/>
        <v>959717.74820992653</v>
      </c>
      <c r="E29" s="95">
        <v>2732</v>
      </c>
      <c r="F29" s="96">
        <v>1988</v>
      </c>
      <c r="G29" s="32">
        <f t="shared" si="1"/>
        <v>4720</v>
      </c>
      <c r="H29" s="28">
        <v>1383282.703386039</v>
      </c>
      <c r="I29" s="34">
        <v>19931.548404034329</v>
      </c>
      <c r="J29" s="32">
        <f t="shared" si="2"/>
        <v>1403214.2517900732</v>
      </c>
      <c r="K29" s="82">
        <v>81578</v>
      </c>
      <c r="L29" s="96">
        <v>0</v>
      </c>
      <c r="M29" s="9">
        <f t="shared" si="3"/>
        <v>81578</v>
      </c>
      <c r="N29" s="12">
        <f>B29+E29+H29+K29</f>
        <v>2412811.3829920497</v>
      </c>
      <c r="O29" s="9">
        <f>C29+F29+I29+L29</f>
        <v>36418.617007950248</v>
      </c>
      <c r="P29" s="78">
        <f>N29+O29</f>
        <v>2449230</v>
      </c>
    </row>
    <row r="30" spans="1:16" ht="9" customHeight="1">
      <c r="A30" s="39" t="s">
        <v>53</v>
      </c>
      <c r="B30" s="82">
        <v>1517753.3958536936</v>
      </c>
      <c r="C30" s="87">
        <v>16165.611461742927</v>
      </c>
      <c r="D30" s="27">
        <f t="shared" si="0"/>
        <v>1533919.0073154366</v>
      </c>
      <c r="E30" s="95">
        <v>1978</v>
      </c>
      <c r="F30" s="96">
        <v>7721</v>
      </c>
      <c r="G30" s="32">
        <f t="shared" si="1"/>
        <v>9699</v>
      </c>
      <c r="H30" s="28">
        <v>2006342.1312200862</v>
      </c>
      <c r="I30" s="34">
        <v>20099.86146447713</v>
      </c>
      <c r="J30" s="32">
        <f t="shared" si="2"/>
        <v>2026441.9926845634</v>
      </c>
      <c r="K30" s="82">
        <v>100506</v>
      </c>
      <c r="L30" s="96">
        <v>0</v>
      </c>
      <c r="M30" s="9">
        <f t="shared" si="3"/>
        <v>100506</v>
      </c>
      <c r="N30" s="12">
        <f t="shared" ref="N30:N32" si="16">B30+E30+H30+K30</f>
        <v>3626579.5270737801</v>
      </c>
      <c r="O30" s="9">
        <f t="shared" ref="O30:O32" si="17">C30+F30+I30+L30</f>
        <v>43986.472926220056</v>
      </c>
      <c r="P30" s="78">
        <f t="shared" ref="P30:P32" si="18">N30+O30</f>
        <v>3670566</v>
      </c>
    </row>
    <row r="31" spans="1:16" ht="9" customHeight="1">
      <c r="A31" s="39" t="s">
        <v>47</v>
      </c>
      <c r="B31" s="85">
        <v>1471603.49850879</v>
      </c>
      <c r="C31" s="87">
        <v>28210</v>
      </c>
      <c r="D31" s="27">
        <f t="shared" si="0"/>
        <v>1499813.49850879</v>
      </c>
      <c r="E31" s="95">
        <v>6633</v>
      </c>
      <c r="F31" s="96">
        <v>5884</v>
      </c>
      <c r="G31" s="32">
        <f t="shared" si="1"/>
        <v>12517</v>
      </c>
      <c r="H31" s="28">
        <v>2293515.5014912104</v>
      </c>
      <c r="I31" s="34">
        <v>15273</v>
      </c>
      <c r="J31" s="32">
        <f t="shared" si="2"/>
        <v>2308788.5014912104</v>
      </c>
      <c r="K31" s="82">
        <v>67486</v>
      </c>
      <c r="L31" s="96">
        <v>811</v>
      </c>
      <c r="M31" s="9">
        <f t="shared" si="3"/>
        <v>68297</v>
      </c>
      <c r="N31" s="12">
        <f t="shared" si="16"/>
        <v>3839238.0000000005</v>
      </c>
      <c r="O31" s="9">
        <f t="shared" si="17"/>
        <v>50178</v>
      </c>
      <c r="P31" s="78">
        <f t="shared" si="18"/>
        <v>3889416.0000000005</v>
      </c>
    </row>
    <row r="32" spans="1:16" ht="9" customHeight="1">
      <c r="A32" s="39" t="s">
        <v>54</v>
      </c>
      <c r="B32" s="82">
        <v>469188.942707473</v>
      </c>
      <c r="C32" s="92">
        <v>5433.2516621754366</v>
      </c>
      <c r="D32" s="26">
        <f t="shared" si="0"/>
        <v>474622.19436964847</v>
      </c>
      <c r="E32" s="95">
        <v>540</v>
      </c>
      <c r="F32" s="96">
        <v>893</v>
      </c>
      <c r="G32" s="33">
        <f t="shared" si="1"/>
        <v>1433</v>
      </c>
      <c r="H32" s="28">
        <v>643643.33129544114</v>
      </c>
      <c r="I32" s="35">
        <v>7125.4743349103828</v>
      </c>
      <c r="J32" s="33">
        <f t="shared" si="2"/>
        <v>650768.80563035153</v>
      </c>
      <c r="K32" s="82">
        <v>53267</v>
      </c>
      <c r="L32" s="98">
        <v>1.1073825503355705</v>
      </c>
      <c r="M32" s="21">
        <f t="shared" si="3"/>
        <v>53268.107382550334</v>
      </c>
      <c r="N32" s="22">
        <f t="shared" si="16"/>
        <v>1166639.2740029141</v>
      </c>
      <c r="O32" s="23">
        <f t="shared" si="17"/>
        <v>13452.833379636155</v>
      </c>
      <c r="P32" s="79">
        <f t="shared" si="18"/>
        <v>1180092.1073825501</v>
      </c>
    </row>
    <row r="33" spans="1:16" ht="9" customHeight="1">
      <c r="A33" s="41" t="s">
        <v>24</v>
      </c>
      <c r="B33" s="83">
        <v>1941886.2449215308</v>
      </c>
      <c r="C33" s="89">
        <v>26149.074051671992</v>
      </c>
      <c r="D33" s="27">
        <f t="shared" si="0"/>
        <v>1968035.3189732027</v>
      </c>
      <c r="E33" s="93">
        <v>6073</v>
      </c>
      <c r="F33" s="94">
        <v>9614</v>
      </c>
      <c r="G33" s="32">
        <f t="shared" si="1"/>
        <v>15687</v>
      </c>
      <c r="H33" s="29">
        <v>1850585.5007009075</v>
      </c>
      <c r="I33" s="36">
        <v>27120.180325889811</v>
      </c>
      <c r="J33" s="32">
        <f t="shared" si="2"/>
        <v>1877705.6810267973</v>
      </c>
      <c r="K33" s="83">
        <v>121230</v>
      </c>
      <c r="L33" s="96">
        <v>76</v>
      </c>
      <c r="M33" s="9">
        <f t="shared" si="3"/>
        <v>121306</v>
      </c>
      <c r="N33" s="12">
        <f>B33+E33+H33+K33</f>
        <v>3919774.7456224384</v>
      </c>
      <c r="O33" s="9">
        <f>C33+F33+I33+L33</f>
        <v>62959.254377561811</v>
      </c>
      <c r="P33" s="78">
        <f>N33+O33</f>
        <v>3982734</v>
      </c>
    </row>
    <row r="34" spans="1:16" ht="9" customHeight="1">
      <c r="A34" s="39" t="s">
        <v>55</v>
      </c>
      <c r="B34" s="82">
        <v>2453949.8851149329</v>
      </c>
      <c r="C34" s="90">
        <v>27531.959053629391</v>
      </c>
      <c r="D34" s="27">
        <f t="shared" si="0"/>
        <v>2481481.8441685624</v>
      </c>
      <c r="E34" s="95">
        <v>8521</v>
      </c>
      <c r="F34" s="96">
        <v>2719</v>
      </c>
      <c r="G34" s="32">
        <f t="shared" si="1"/>
        <v>11240</v>
      </c>
      <c r="H34" s="28">
        <v>2305541.7196822674</v>
      </c>
      <c r="I34" s="37">
        <v>27474.436149170055</v>
      </c>
      <c r="J34" s="32">
        <f t="shared" si="2"/>
        <v>2333016.1558314376</v>
      </c>
      <c r="K34" s="82">
        <v>124121</v>
      </c>
      <c r="L34" s="96">
        <v>0</v>
      </c>
      <c r="M34" s="9">
        <f t="shared" si="3"/>
        <v>124121</v>
      </c>
      <c r="N34" s="12">
        <f t="shared" ref="N34:N36" si="19">B34+E34+H34+K34</f>
        <v>4892133.6047972003</v>
      </c>
      <c r="O34" s="9">
        <f t="shared" ref="O34:O36" si="20">C34+F34+I34+L34</f>
        <v>57725.395202799446</v>
      </c>
      <c r="P34" s="78">
        <f t="shared" ref="P34:P36" si="21">N34+O34</f>
        <v>4949859</v>
      </c>
    </row>
    <row r="35" spans="1:16" ht="9" customHeight="1">
      <c r="A35" s="39" t="s">
        <v>25</v>
      </c>
      <c r="B35" s="85">
        <v>3376679.0272600865</v>
      </c>
      <c r="C35" s="90">
        <v>31990.416436845942</v>
      </c>
      <c r="D35" s="27">
        <f t="shared" si="0"/>
        <v>3408669.4436969324</v>
      </c>
      <c r="E35" s="95">
        <v>3357</v>
      </c>
      <c r="F35" s="96">
        <v>5354</v>
      </c>
      <c r="G35" s="32">
        <f t="shared" si="1"/>
        <v>8711</v>
      </c>
      <c r="H35" s="28">
        <v>4074570.6544548539</v>
      </c>
      <c r="I35" s="37">
        <v>39991.901848213107</v>
      </c>
      <c r="J35" s="32">
        <f t="shared" si="2"/>
        <v>4114562.5563030671</v>
      </c>
      <c r="K35" s="82">
        <v>266489</v>
      </c>
      <c r="L35" s="96">
        <v>0</v>
      </c>
      <c r="M35" s="9">
        <f t="shared" si="3"/>
        <v>266489</v>
      </c>
      <c r="N35" s="12">
        <f t="shared" si="19"/>
        <v>7721095.6817149408</v>
      </c>
      <c r="O35" s="9">
        <f t="shared" si="20"/>
        <v>77336.318285059053</v>
      </c>
      <c r="P35" s="78">
        <f t="shared" si="21"/>
        <v>7798432</v>
      </c>
    </row>
    <row r="36" spans="1:16" ht="9" customHeight="1">
      <c r="A36" s="40" t="s">
        <v>56</v>
      </c>
      <c r="B36" s="84">
        <v>2127475.2245463948</v>
      </c>
      <c r="C36" s="91">
        <v>20796.38821328598</v>
      </c>
      <c r="D36" s="26">
        <f t="shared" si="0"/>
        <v>2148271.612759681</v>
      </c>
      <c r="E36" s="97">
        <v>5387</v>
      </c>
      <c r="F36" s="98">
        <v>7270</v>
      </c>
      <c r="G36" s="33">
        <f t="shared" si="1"/>
        <v>12657</v>
      </c>
      <c r="H36" s="30">
        <v>2670595.8987574643</v>
      </c>
      <c r="I36" s="38">
        <v>25714.488482854686</v>
      </c>
      <c r="J36" s="33">
        <f t="shared" si="2"/>
        <v>2696310.387240319</v>
      </c>
      <c r="K36" s="84">
        <v>241768</v>
      </c>
      <c r="L36" s="98">
        <v>0</v>
      </c>
      <c r="M36" s="21">
        <f t="shared" si="3"/>
        <v>241768</v>
      </c>
      <c r="N36" s="22">
        <f t="shared" si="19"/>
        <v>5045226.1233038586</v>
      </c>
      <c r="O36" s="23">
        <f t="shared" si="20"/>
        <v>53780.876696140665</v>
      </c>
      <c r="P36" s="79">
        <f t="shared" si="21"/>
        <v>5099006.9999999991</v>
      </c>
    </row>
    <row r="37" spans="1:16" ht="9" customHeight="1">
      <c r="A37" s="39" t="s">
        <v>57</v>
      </c>
      <c r="B37" s="82">
        <v>835482.37981775252</v>
      </c>
      <c r="C37" s="87">
        <v>12186.151378611074</v>
      </c>
      <c r="D37" s="27">
        <f t="shared" si="0"/>
        <v>847668.53119636362</v>
      </c>
      <c r="E37" s="95">
        <v>1801</v>
      </c>
      <c r="F37" s="96">
        <v>6086</v>
      </c>
      <c r="G37" s="32">
        <f t="shared" si="1"/>
        <v>7887</v>
      </c>
      <c r="H37" s="28">
        <v>1152114.2118360801</v>
      </c>
      <c r="I37" s="34">
        <v>16206.256967556154</v>
      </c>
      <c r="J37" s="32">
        <f t="shared" si="2"/>
        <v>1168320.4688036363</v>
      </c>
      <c r="K37" s="82">
        <v>28264</v>
      </c>
      <c r="L37" s="96">
        <v>0</v>
      </c>
      <c r="M37" s="9">
        <f t="shared" si="3"/>
        <v>28264</v>
      </c>
      <c r="N37" s="12">
        <f>B37+E37+H37+K37</f>
        <v>2017661.5916538327</v>
      </c>
      <c r="O37" s="9">
        <f>C37+F37+I37+L37</f>
        <v>34478.408346167227</v>
      </c>
      <c r="P37" s="78">
        <f>N37+O37</f>
        <v>2052140</v>
      </c>
    </row>
    <row r="38" spans="1:16" ht="9" customHeight="1">
      <c r="A38" s="39" t="s">
        <v>26</v>
      </c>
      <c r="B38" s="82">
        <v>2375419.5857220278</v>
      </c>
      <c r="C38" s="87">
        <v>22933.064915713829</v>
      </c>
      <c r="D38" s="27">
        <f t="shared" si="0"/>
        <v>2398352.6506377417</v>
      </c>
      <c r="E38" s="95">
        <v>3573</v>
      </c>
      <c r="F38" s="96">
        <v>2703</v>
      </c>
      <c r="G38" s="32">
        <f t="shared" si="1"/>
        <v>6276</v>
      </c>
      <c r="H38" s="28">
        <v>3074900.6435589846</v>
      </c>
      <c r="I38" s="34">
        <v>29265.705803274272</v>
      </c>
      <c r="J38" s="32">
        <f t="shared" si="2"/>
        <v>3104166.3493622588</v>
      </c>
      <c r="K38" s="82">
        <v>175887</v>
      </c>
      <c r="L38" s="96">
        <v>0</v>
      </c>
      <c r="M38" s="9">
        <f t="shared" si="3"/>
        <v>175887</v>
      </c>
      <c r="N38" s="12">
        <f t="shared" ref="N38:N40" si="22">B38+E38+H38+K38</f>
        <v>5629780.229281012</v>
      </c>
      <c r="O38" s="9">
        <f t="shared" ref="O38:O40" si="23">C38+F38+I38+L38</f>
        <v>54901.770718988104</v>
      </c>
      <c r="P38" s="78">
        <f t="shared" ref="P38:P40" si="24">N38+O38</f>
        <v>5684682</v>
      </c>
    </row>
    <row r="39" spans="1:16" ht="9" customHeight="1">
      <c r="A39" s="39" t="s">
        <v>38</v>
      </c>
      <c r="B39" s="82">
        <v>428335.45570434019</v>
      </c>
      <c r="C39" s="87">
        <v>4928.5552734892099</v>
      </c>
      <c r="D39" s="27">
        <f t="shared" si="0"/>
        <v>433264.0109778294</v>
      </c>
      <c r="E39" s="95">
        <v>3404</v>
      </c>
      <c r="F39" s="96">
        <v>321</v>
      </c>
      <c r="G39" s="32">
        <f t="shared" si="1"/>
        <v>3725</v>
      </c>
      <c r="H39" s="28">
        <v>883298.17245440395</v>
      </c>
      <c r="I39" s="34">
        <v>9447.8165677667639</v>
      </c>
      <c r="J39" s="32">
        <f t="shared" si="2"/>
        <v>892745.98902217066</v>
      </c>
      <c r="K39" s="82">
        <v>158871</v>
      </c>
      <c r="L39" s="96">
        <v>2.1073825503355703</v>
      </c>
      <c r="M39" s="9">
        <f t="shared" si="3"/>
        <v>158873.10738255034</v>
      </c>
      <c r="N39" s="12">
        <f t="shared" si="22"/>
        <v>1473908.6281587442</v>
      </c>
      <c r="O39" s="9">
        <f t="shared" si="23"/>
        <v>14699.479223806309</v>
      </c>
      <c r="P39" s="78">
        <f t="shared" si="24"/>
        <v>1488608.1073825506</v>
      </c>
    </row>
    <row r="40" spans="1:16" ht="9" customHeight="1">
      <c r="A40" s="39" t="s">
        <v>27</v>
      </c>
      <c r="B40" s="82">
        <v>705329.24965889007</v>
      </c>
      <c r="C40" s="92">
        <v>26909</v>
      </c>
      <c r="D40" s="26">
        <f t="shared" si="0"/>
        <v>732238.24965889007</v>
      </c>
      <c r="E40" s="95">
        <v>656</v>
      </c>
      <c r="F40" s="96">
        <v>3216</v>
      </c>
      <c r="G40" s="33">
        <f t="shared" si="1"/>
        <v>3872</v>
      </c>
      <c r="H40" s="28">
        <v>1084540.7503411099</v>
      </c>
      <c r="I40" s="35">
        <v>14974</v>
      </c>
      <c r="J40" s="33">
        <f t="shared" si="2"/>
        <v>1099514.7503411099</v>
      </c>
      <c r="K40" s="82">
        <v>52853</v>
      </c>
      <c r="L40" s="98">
        <v>0</v>
      </c>
      <c r="M40" s="25">
        <f t="shared" si="3"/>
        <v>52853</v>
      </c>
      <c r="N40" s="22">
        <f t="shared" si="22"/>
        <v>1843379</v>
      </c>
      <c r="O40" s="23">
        <f t="shared" si="23"/>
        <v>45099</v>
      </c>
      <c r="P40" s="79">
        <f t="shared" si="24"/>
        <v>1888478</v>
      </c>
    </row>
    <row r="41" spans="1:16" ht="9" customHeight="1">
      <c r="A41" s="41" t="s">
        <v>58</v>
      </c>
      <c r="B41" s="83">
        <v>923183.80674492358</v>
      </c>
      <c r="C41" s="89">
        <v>9621.0448223500516</v>
      </c>
      <c r="D41" s="27">
        <f t="shared" si="0"/>
        <v>932804.85156727361</v>
      </c>
      <c r="E41" s="93">
        <v>656</v>
      </c>
      <c r="F41" s="94">
        <v>3207</v>
      </c>
      <c r="G41" s="32">
        <f t="shared" si="1"/>
        <v>3863</v>
      </c>
      <c r="H41" s="29">
        <v>1110960.6449121423</v>
      </c>
      <c r="I41" s="36">
        <v>13061.503520584269</v>
      </c>
      <c r="J41" s="32">
        <f t="shared" si="2"/>
        <v>1124022.1484327265</v>
      </c>
      <c r="K41" s="83">
        <v>69634</v>
      </c>
      <c r="L41" s="96">
        <v>6.6442953020134228</v>
      </c>
      <c r="M41" s="9">
        <f t="shared" si="3"/>
        <v>69640.644295302016</v>
      </c>
      <c r="N41" s="12">
        <f>B41+E41+H41+K41</f>
        <v>2104434.4516570661</v>
      </c>
      <c r="O41" s="9">
        <f>C41+F41+I41+L41</f>
        <v>25896.192638236334</v>
      </c>
      <c r="P41" s="78">
        <f>N41+O41</f>
        <v>2130330.6442953027</v>
      </c>
    </row>
    <row r="42" spans="1:16" ht="9" customHeight="1">
      <c r="A42" s="39" t="s">
        <v>59</v>
      </c>
      <c r="B42" s="85">
        <v>554717.22140872467</v>
      </c>
      <c r="C42" s="90">
        <v>5698.7795207224126</v>
      </c>
      <c r="D42" s="27">
        <f t="shared" si="0"/>
        <v>560416.00092944712</v>
      </c>
      <c r="E42" s="95">
        <v>1881</v>
      </c>
      <c r="F42" s="96">
        <v>1475</v>
      </c>
      <c r="G42" s="32">
        <f t="shared" si="1"/>
        <v>3356</v>
      </c>
      <c r="H42" s="28">
        <v>651841.84086432715</v>
      </c>
      <c r="I42" s="37">
        <v>6950.1582062257739</v>
      </c>
      <c r="J42" s="32">
        <f t="shared" si="2"/>
        <v>658791.99907055288</v>
      </c>
      <c r="K42" s="82">
        <v>79877</v>
      </c>
      <c r="L42" s="96">
        <v>0</v>
      </c>
      <c r="M42" s="9">
        <f t="shared" si="3"/>
        <v>79877</v>
      </c>
      <c r="N42" s="12">
        <f t="shared" ref="N42:N44" si="25">B42+E42+H42+K42</f>
        <v>1288317.0622730518</v>
      </c>
      <c r="O42" s="9">
        <f t="shared" ref="O42:O44" si="26">C42+F42+I42+L42</f>
        <v>14123.937726948187</v>
      </c>
      <c r="P42" s="78">
        <f t="shared" ref="P42:P44" si="27">N42+O42</f>
        <v>1302441</v>
      </c>
    </row>
    <row r="43" spans="1:16" ht="9" customHeight="1">
      <c r="A43" s="39" t="s">
        <v>60</v>
      </c>
      <c r="B43" s="82">
        <v>3931287.0242755101</v>
      </c>
      <c r="C43" s="90">
        <v>39978.351362406713</v>
      </c>
      <c r="D43" s="27">
        <f t="shared" si="0"/>
        <v>3971265.3756379168</v>
      </c>
      <c r="E43" s="95">
        <v>13002</v>
      </c>
      <c r="F43" s="96">
        <v>6604</v>
      </c>
      <c r="G43" s="32">
        <f t="shared" si="1"/>
        <v>19606</v>
      </c>
      <c r="H43" s="31">
        <v>3549816.9079126921</v>
      </c>
      <c r="I43" s="37">
        <v>38315.716449390835</v>
      </c>
      <c r="J43" s="32">
        <f t="shared" si="2"/>
        <v>3588132.6243620827</v>
      </c>
      <c r="K43" s="82">
        <v>332470</v>
      </c>
      <c r="L43" s="96">
        <v>0</v>
      </c>
      <c r="M43" s="9">
        <f t="shared" si="3"/>
        <v>332470</v>
      </c>
      <c r="N43" s="12">
        <f t="shared" si="25"/>
        <v>7826575.9321882017</v>
      </c>
      <c r="O43" s="9">
        <f t="shared" si="26"/>
        <v>84898.067811797548</v>
      </c>
      <c r="P43" s="78">
        <f t="shared" si="27"/>
        <v>7911473.9999999991</v>
      </c>
    </row>
    <row r="44" spans="1:16" ht="9" customHeight="1">
      <c r="A44" s="40" t="s">
        <v>28</v>
      </c>
      <c r="B44" s="84">
        <v>663677.32220132428</v>
      </c>
      <c r="C44" s="91">
        <v>12059.693655874973</v>
      </c>
      <c r="D44" s="26">
        <f t="shared" si="0"/>
        <v>675737.01585719921</v>
      </c>
      <c r="E44" s="97">
        <v>1020</v>
      </c>
      <c r="F44" s="98">
        <v>4391</v>
      </c>
      <c r="G44" s="33">
        <f t="shared" si="1"/>
        <v>5411</v>
      </c>
      <c r="H44" s="30">
        <v>1040027.8796512194</v>
      </c>
      <c r="I44" s="38">
        <v>17948.104491581391</v>
      </c>
      <c r="J44" s="33">
        <f t="shared" si="2"/>
        <v>1057975.9841428008</v>
      </c>
      <c r="K44" s="84">
        <v>66666</v>
      </c>
      <c r="L44" s="98">
        <v>0</v>
      </c>
      <c r="M44" s="21">
        <f t="shared" si="3"/>
        <v>66666</v>
      </c>
      <c r="N44" s="22">
        <f t="shared" si="25"/>
        <v>1771391.2018525437</v>
      </c>
      <c r="O44" s="23">
        <f t="shared" si="26"/>
        <v>34398.798147456364</v>
      </c>
      <c r="P44" s="79">
        <f t="shared" si="27"/>
        <v>1805790</v>
      </c>
    </row>
    <row r="45" spans="1:16" ht="9" customHeight="1">
      <c r="A45" s="39" t="s">
        <v>61</v>
      </c>
      <c r="B45" s="82">
        <v>4991598.9586614054</v>
      </c>
      <c r="C45" s="87">
        <v>84605.476873189327</v>
      </c>
      <c r="D45" s="27">
        <f t="shared" ref="D45:D63" si="28">SUM(B45:C45)</f>
        <v>5076204.4355345946</v>
      </c>
      <c r="E45" s="95">
        <v>15201</v>
      </c>
      <c r="F45" s="96">
        <v>10483</v>
      </c>
      <c r="G45" s="32">
        <f t="shared" ref="G45:G63" si="29">SUM(E45:F45)</f>
        <v>25684</v>
      </c>
      <c r="H45" s="28">
        <v>4921071.7944641467</v>
      </c>
      <c r="I45" s="34">
        <v>80370.770001257421</v>
      </c>
      <c r="J45" s="32">
        <f t="shared" ref="J45:J63" si="30">SUM(H45:I45)</f>
        <v>5001442.5644654045</v>
      </c>
      <c r="K45" s="82">
        <v>345409</v>
      </c>
      <c r="L45" s="96">
        <v>3.3221476510067114</v>
      </c>
      <c r="M45" s="9">
        <f t="shared" si="3"/>
        <v>345412.32214765099</v>
      </c>
      <c r="N45" s="12">
        <f>B45+E45+H45+K45</f>
        <v>10273280.753125552</v>
      </c>
      <c r="O45" s="9">
        <f>C45+F45+I45+L45</f>
        <v>175462.56902209774</v>
      </c>
      <c r="P45" s="78">
        <f>N45+O45</f>
        <v>10448743.322147651</v>
      </c>
    </row>
    <row r="46" spans="1:16" ht="9" customHeight="1">
      <c r="A46" s="39" t="s">
        <v>62</v>
      </c>
      <c r="B46" s="82">
        <v>3407240.5164476885</v>
      </c>
      <c r="C46" s="87">
        <v>38124</v>
      </c>
      <c r="D46" s="27">
        <f t="shared" si="28"/>
        <v>3445364.5164476885</v>
      </c>
      <c r="E46" s="95">
        <v>8922</v>
      </c>
      <c r="F46" s="96">
        <v>29242</v>
      </c>
      <c r="G46" s="32">
        <f t="shared" si="29"/>
        <v>38164</v>
      </c>
      <c r="H46" s="28">
        <v>4076170.5526178135</v>
      </c>
      <c r="I46" s="34">
        <v>33651</v>
      </c>
      <c r="J46" s="32">
        <f t="shared" si="30"/>
        <v>4109821.5526178135</v>
      </c>
      <c r="K46" s="82">
        <v>199152</v>
      </c>
      <c r="L46" s="96">
        <v>53</v>
      </c>
      <c r="M46" s="9">
        <f t="shared" si="3"/>
        <v>199205</v>
      </c>
      <c r="N46" s="12">
        <f t="shared" ref="N46:N48" si="31">B46+E46+H46+K46</f>
        <v>7691485.0690655019</v>
      </c>
      <c r="O46" s="9">
        <f t="shared" ref="O46:O48" si="32">C46+F46+I46+L46</f>
        <v>101070</v>
      </c>
      <c r="P46" s="78">
        <f t="shared" ref="P46:P48" si="33">N46+O46</f>
        <v>7792555.0690655019</v>
      </c>
    </row>
    <row r="47" spans="1:16" ht="9" customHeight="1">
      <c r="A47" s="39" t="s">
        <v>29</v>
      </c>
      <c r="B47" s="82">
        <v>245397.92929378469</v>
      </c>
      <c r="C47" s="87">
        <v>3782.5774606654923</v>
      </c>
      <c r="D47" s="27">
        <f t="shared" si="28"/>
        <v>249180.50675445018</v>
      </c>
      <c r="E47" s="95">
        <v>1074</v>
      </c>
      <c r="F47" s="96">
        <v>1461</v>
      </c>
      <c r="G47" s="32">
        <f t="shared" si="29"/>
        <v>2535</v>
      </c>
      <c r="H47" s="28">
        <v>518668.78263757087</v>
      </c>
      <c r="I47" s="34">
        <v>5959.7106079788837</v>
      </c>
      <c r="J47" s="32">
        <f t="shared" si="30"/>
        <v>524628.49324554973</v>
      </c>
      <c r="K47" s="101">
        <v>34009</v>
      </c>
      <c r="L47" s="96">
        <v>2</v>
      </c>
      <c r="M47" s="9">
        <f t="shared" si="3"/>
        <v>34011</v>
      </c>
      <c r="N47" s="12">
        <f t="shared" si="31"/>
        <v>799149.71193135553</v>
      </c>
      <c r="O47" s="9">
        <f t="shared" si="32"/>
        <v>11205.288068644375</v>
      </c>
      <c r="P47" s="78">
        <f t="shared" si="33"/>
        <v>810354.99999999988</v>
      </c>
    </row>
    <row r="48" spans="1:16" ht="9" customHeight="1">
      <c r="A48" s="39" t="s">
        <v>30</v>
      </c>
      <c r="B48" s="86">
        <v>4696974.3888439285</v>
      </c>
      <c r="C48" s="92">
        <v>41083.295780472952</v>
      </c>
      <c r="D48" s="26">
        <f t="shared" si="28"/>
        <v>4738057.6846244019</v>
      </c>
      <c r="E48" s="95">
        <v>15431</v>
      </c>
      <c r="F48" s="96">
        <v>2754</v>
      </c>
      <c r="G48" s="33">
        <f t="shared" si="29"/>
        <v>18185</v>
      </c>
      <c r="H48" s="28">
        <v>4974737.5960076395</v>
      </c>
      <c r="I48" s="35">
        <v>45579.719367958911</v>
      </c>
      <c r="J48" s="33">
        <f t="shared" si="30"/>
        <v>5020317.3153755981</v>
      </c>
      <c r="K48" s="82">
        <v>339677</v>
      </c>
      <c r="L48" s="98">
        <v>11</v>
      </c>
      <c r="M48" s="21">
        <f t="shared" si="3"/>
        <v>339688</v>
      </c>
      <c r="N48" s="22">
        <f t="shared" si="31"/>
        <v>10026819.984851569</v>
      </c>
      <c r="O48" s="23">
        <f t="shared" si="32"/>
        <v>89428.015148431863</v>
      </c>
      <c r="P48" s="79">
        <f t="shared" si="33"/>
        <v>10116248</v>
      </c>
    </row>
    <row r="49" spans="1:16" ht="9" customHeight="1">
      <c r="A49" s="41" t="s">
        <v>63</v>
      </c>
      <c r="B49" s="83">
        <v>1347325.3564933832</v>
      </c>
      <c r="C49" s="89">
        <v>14013.488984174985</v>
      </c>
      <c r="D49" s="27">
        <f t="shared" si="28"/>
        <v>1361338.8454775582</v>
      </c>
      <c r="E49" s="93">
        <v>517</v>
      </c>
      <c r="F49" s="94">
        <v>1429</v>
      </c>
      <c r="G49" s="32">
        <f t="shared" si="29"/>
        <v>1946</v>
      </c>
      <c r="H49" s="29">
        <v>1929047.3310237424</v>
      </c>
      <c r="I49" s="36">
        <v>19923.823498699261</v>
      </c>
      <c r="J49" s="32">
        <f t="shared" si="30"/>
        <v>1948971.1545224418</v>
      </c>
      <c r="K49" s="83">
        <v>127679</v>
      </c>
      <c r="L49" s="96">
        <v>2.2147651006711411</v>
      </c>
      <c r="M49" s="9">
        <f t="shared" si="3"/>
        <v>127681.21476510067</v>
      </c>
      <c r="N49" s="12">
        <f>B49+E49+H49+K49</f>
        <v>3404568.6875171256</v>
      </c>
      <c r="O49" s="9">
        <f>C49+F49+I49+L49</f>
        <v>35368.527247974918</v>
      </c>
      <c r="P49" s="78">
        <f>N49+O49</f>
        <v>3439937.2147651007</v>
      </c>
    </row>
    <row r="50" spans="1:16" ht="9" customHeight="1">
      <c r="A50" s="39" t="s">
        <v>31</v>
      </c>
      <c r="B50" s="82">
        <v>1439867.1953110455</v>
      </c>
      <c r="C50" s="90">
        <v>16122.007857665971</v>
      </c>
      <c r="D50" s="27">
        <f t="shared" si="28"/>
        <v>1455989.2031687114</v>
      </c>
      <c r="E50" s="95">
        <v>1404</v>
      </c>
      <c r="F50" s="96">
        <v>1774</v>
      </c>
      <c r="G50" s="32">
        <f t="shared" si="29"/>
        <v>3178</v>
      </c>
      <c r="H50" s="28">
        <v>1959198.5436492092</v>
      </c>
      <c r="I50" s="37">
        <v>22748.253182079294</v>
      </c>
      <c r="J50" s="32">
        <f t="shared" si="30"/>
        <v>1981946.7968312884</v>
      </c>
      <c r="K50" s="82">
        <v>86123</v>
      </c>
      <c r="L50" s="96">
        <v>0</v>
      </c>
      <c r="M50" s="9">
        <f t="shared" si="3"/>
        <v>86123</v>
      </c>
      <c r="N50" s="12">
        <f t="shared" ref="N50:N52" si="34">B50+E50+H50+K50</f>
        <v>3486592.7389602549</v>
      </c>
      <c r="O50" s="9">
        <f t="shared" ref="O50:O52" si="35">C50+F50+I50+L50</f>
        <v>40644.261039745266</v>
      </c>
      <c r="P50" s="78">
        <f t="shared" ref="P50:P52" si="36">N50+O50</f>
        <v>3527237</v>
      </c>
    </row>
    <row r="51" spans="1:16" ht="9" customHeight="1">
      <c r="A51" s="39" t="s">
        <v>40</v>
      </c>
      <c r="B51" s="82">
        <v>4728296.3253655527</v>
      </c>
      <c r="C51" s="90">
        <v>46221</v>
      </c>
      <c r="D51" s="27">
        <f t="shared" si="28"/>
        <v>4774517.3253655527</v>
      </c>
      <c r="E51" s="95">
        <v>18217</v>
      </c>
      <c r="F51" s="96">
        <v>18762</v>
      </c>
      <c r="G51" s="32">
        <f t="shared" si="29"/>
        <v>36979</v>
      </c>
      <c r="H51" s="28">
        <v>5169947.6746344473</v>
      </c>
      <c r="I51" s="37">
        <v>70687</v>
      </c>
      <c r="J51" s="32">
        <f t="shared" si="30"/>
        <v>5240634.6746344473</v>
      </c>
      <c r="K51" s="82">
        <v>418572</v>
      </c>
      <c r="L51" s="96">
        <v>710</v>
      </c>
      <c r="M51" s="9">
        <f t="shared" si="3"/>
        <v>419282</v>
      </c>
      <c r="N51" s="12">
        <f t="shared" si="34"/>
        <v>10335033</v>
      </c>
      <c r="O51" s="9">
        <f t="shared" si="35"/>
        <v>136380</v>
      </c>
      <c r="P51" s="78">
        <f t="shared" si="36"/>
        <v>10471413</v>
      </c>
    </row>
    <row r="52" spans="1:16" ht="9" customHeight="1">
      <c r="A52" s="40" t="s">
        <v>64</v>
      </c>
      <c r="B52" s="84">
        <v>448890.36452371831</v>
      </c>
      <c r="C52" s="91">
        <v>7536</v>
      </c>
      <c r="D52" s="26">
        <f t="shared" si="28"/>
        <v>456426.36452371831</v>
      </c>
      <c r="E52" s="97">
        <v>106</v>
      </c>
      <c r="F52" s="98">
        <v>2076</v>
      </c>
      <c r="G52" s="33">
        <f t="shared" si="29"/>
        <v>2182</v>
      </c>
      <c r="H52" s="30">
        <v>356488.63547628169</v>
      </c>
      <c r="I52" s="38">
        <v>6184</v>
      </c>
      <c r="J52" s="33">
        <f t="shared" si="30"/>
        <v>362672.63547628169</v>
      </c>
      <c r="K52" s="84">
        <v>32989</v>
      </c>
      <c r="L52" s="98">
        <v>89</v>
      </c>
      <c r="M52" s="21">
        <f t="shared" si="3"/>
        <v>33078</v>
      </c>
      <c r="N52" s="22">
        <f t="shared" si="34"/>
        <v>838474</v>
      </c>
      <c r="O52" s="23">
        <f t="shared" si="35"/>
        <v>15885</v>
      </c>
      <c r="P52" s="79">
        <f t="shared" si="36"/>
        <v>854359</v>
      </c>
    </row>
    <row r="53" spans="1:16" ht="9" customHeight="1">
      <c r="A53" s="39" t="s">
        <v>32</v>
      </c>
      <c r="B53" s="82">
        <v>1695614.6376282019</v>
      </c>
      <c r="C53" s="87">
        <v>17239.219926979335</v>
      </c>
      <c r="D53" s="27">
        <f t="shared" si="28"/>
        <v>1712853.8575551813</v>
      </c>
      <c r="E53" s="95">
        <v>5661</v>
      </c>
      <c r="F53" s="96">
        <v>11423</v>
      </c>
      <c r="G53" s="32">
        <f t="shared" si="29"/>
        <v>17084</v>
      </c>
      <c r="H53" s="28">
        <v>2033292.0776816139</v>
      </c>
      <c r="I53" s="34">
        <v>21363.064763204769</v>
      </c>
      <c r="J53" s="32">
        <f t="shared" si="30"/>
        <v>2054655.1424448185</v>
      </c>
      <c r="K53" s="82">
        <v>111770</v>
      </c>
      <c r="L53" s="96">
        <v>469</v>
      </c>
      <c r="M53" s="9">
        <f t="shared" si="3"/>
        <v>112239</v>
      </c>
      <c r="N53" s="12">
        <f>B53+E53+H53+K53</f>
        <v>3846337.7153098155</v>
      </c>
      <c r="O53" s="9">
        <f>C53+F53+I53+L53</f>
        <v>50494.284690184104</v>
      </c>
      <c r="P53" s="78">
        <f>N53+O53</f>
        <v>3896831.9999999995</v>
      </c>
    </row>
    <row r="54" spans="1:16" ht="9" customHeight="1">
      <c r="A54" s="39" t="s">
        <v>65</v>
      </c>
      <c r="B54" s="82">
        <v>327336.41949737497</v>
      </c>
      <c r="C54" s="87">
        <v>4326</v>
      </c>
      <c r="D54" s="27">
        <f t="shared" si="28"/>
        <v>331662.41949737497</v>
      </c>
      <c r="E54" s="95">
        <v>232</v>
      </c>
      <c r="F54" s="96">
        <v>2048</v>
      </c>
      <c r="G54" s="32">
        <f t="shared" si="29"/>
        <v>2280</v>
      </c>
      <c r="H54" s="28">
        <v>584669.58050262509</v>
      </c>
      <c r="I54" s="34">
        <v>11607</v>
      </c>
      <c r="J54" s="32">
        <f t="shared" si="30"/>
        <v>596276.58050262509</v>
      </c>
      <c r="K54" s="82">
        <v>72927</v>
      </c>
      <c r="L54" s="96">
        <v>425</v>
      </c>
      <c r="M54" s="9">
        <f t="shared" si="3"/>
        <v>73352</v>
      </c>
      <c r="N54" s="12">
        <f t="shared" ref="N54:N56" si="37">B54+E54+H54+K54</f>
        <v>985165</v>
      </c>
      <c r="O54" s="9">
        <f t="shared" ref="O54:O56" si="38">C54+F54+I54+L54</f>
        <v>18406</v>
      </c>
      <c r="P54" s="78">
        <f t="shared" ref="P54:P56" si="39">N54+O54</f>
        <v>1003571</v>
      </c>
    </row>
    <row r="55" spans="1:16" ht="9" customHeight="1">
      <c r="A55" s="39" t="s">
        <v>66</v>
      </c>
      <c r="B55" s="82">
        <v>2209550.798624672</v>
      </c>
      <c r="C55" s="87">
        <v>23032.72958323214</v>
      </c>
      <c r="D55" s="27">
        <f t="shared" si="28"/>
        <v>2232583.5282079042</v>
      </c>
      <c r="E55" s="95">
        <v>5780</v>
      </c>
      <c r="F55" s="96">
        <v>6248</v>
      </c>
      <c r="G55" s="32">
        <f t="shared" si="29"/>
        <v>12028</v>
      </c>
      <c r="H55" s="28">
        <v>2950628.367599709</v>
      </c>
      <c r="I55" s="34">
        <v>29855.104192386978</v>
      </c>
      <c r="J55" s="32">
        <f t="shared" si="30"/>
        <v>2980483.4717920958</v>
      </c>
      <c r="K55" s="82">
        <v>167566</v>
      </c>
      <c r="L55" s="96">
        <v>0</v>
      </c>
      <c r="M55" s="9">
        <f t="shared" si="3"/>
        <v>167566</v>
      </c>
      <c r="N55" s="12">
        <f t="shared" si="37"/>
        <v>5333525.166224381</v>
      </c>
      <c r="O55" s="9">
        <f t="shared" si="38"/>
        <v>59135.833775619118</v>
      </c>
      <c r="P55" s="78">
        <f t="shared" si="39"/>
        <v>5392661</v>
      </c>
    </row>
    <row r="56" spans="1:16" ht="9" customHeight="1">
      <c r="A56" s="39" t="s">
        <v>67</v>
      </c>
      <c r="B56" s="82">
        <v>7679656.9449366806</v>
      </c>
      <c r="C56" s="92">
        <v>142202</v>
      </c>
      <c r="D56" s="26">
        <f t="shared" si="28"/>
        <v>7821858.9449366806</v>
      </c>
      <c r="E56" s="95">
        <v>2545</v>
      </c>
      <c r="F56" s="96">
        <v>95140</v>
      </c>
      <c r="G56" s="33">
        <f t="shared" si="29"/>
        <v>97685</v>
      </c>
      <c r="H56" s="28">
        <v>11597044.055063318</v>
      </c>
      <c r="I56" s="35">
        <v>273135</v>
      </c>
      <c r="J56" s="33">
        <f t="shared" si="30"/>
        <v>11870179.055063318</v>
      </c>
      <c r="K56" s="82">
        <v>444514</v>
      </c>
      <c r="L56" s="98">
        <v>3885</v>
      </c>
      <c r="M56" s="21">
        <f t="shared" si="3"/>
        <v>448399</v>
      </c>
      <c r="N56" s="22">
        <f t="shared" si="37"/>
        <v>19723760</v>
      </c>
      <c r="O56" s="23">
        <f t="shared" si="38"/>
        <v>514362</v>
      </c>
      <c r="P56" s="79">
        <f t="shared" si="39"/>
        <v>20238122</v>
      </c>
    </row>
    <row r="57" spans="1:16" ht="9" customHeight="1">
      <c r="A57" s="41" t="s">
        <v>33</v>
      </c>
      <c r="B57" s="83">
        <v>823884.87235216959</v>
      </c>
      <c r="C57" s="89">
        <v>8312</v>
      </c>
      <c r="D57" s="27">
        <f t="shared" si="28"/>
        <v>832196.87235216959</v>
      </c>
      <c r="E57" s="93">
        <v>4053</v>
      </c>
      <c r="F57" s="94">
        <v>2600</v>
      </c>
      <c r="G57" s="32">
        <f t="shared" si="29"/>
        <v>6653</v>
      </c>
      <c r="H57" s="29">
        <v>1063348.1276478304</v>
      </c>
      <c r="I57" s="36">
        <v>16324</v>
      </c>
      <c r="J57" s="32">
        <f t="shared" si="30"/>
        <v>1079672.1276478304</v>
      </c>
      <c r="K57" s="83">
        <v>62747</v>
      </c>
      <c r="L57" s="96">
        <v>71.536912751677846</v>
      </c>
      <c r="M57" s="9">
        <f t="shared" si="3"/>
        <v>62818.536912751675</v>
      </c>
      <c r="N57" s="12">
        <f>B57+E57+H57+K57</f>
        <v>1954033</v>
      </c>
      <c r="O57" s="9">
        <f>C57+F57+I57+L57</f>
        <v>27307.536912751679</v>
      </c>
      <c r="P57" s="78">
        <f>N57+O57</f>
        <v>1981340.5369127516</v>
      </c>
    </row>
    <row r="58" spans="1:16" ht="9" customHeight="1">
      <c r="A58" s="39" t="s">
        <v>34</v>
      </c>
      <c r="B58" s="82">
        <v>248195.93460966926</v>
      </c>
      <c r="C58" s="90">
        <v>3240.8504895015544</v>
      </c>
      <c r="D58" s="27">
        <f t="shared" si="28"/>
        <v>251436.78509917081</v>
      </c>
      <c r="E58" s="95">
        <v>1258</v>
      </c>
      <c r="F58" s="96">
        <v>830</v>
      </c>
      <c r="G58" s="32">
        <f t="shared" si="29"/>
        <v>2088</v>
      </c>
      <c r="H58" s="28">
        <v>319325.62973267521</v>
      </c>
      <c r="I58" s="37">
        <v>3399.5851681539357</v>
      </c>
      <c r="J58" s="32">
        <f t="shared" si="30"/>
        <v>322725.21490082913</v>
      </c>
      <c r="K58" s="82">
        <v>30691</v>
      </c>
      <c r="L58" s="96">
        <v>0</v>
      </c>
      <c r="M58" s="9">
        <f t="shared" si="3"/>
        <v>30691</v>
      </c>
      <c r="N58" s="12">
        <f t="shared" ref="N58:N63" si="40">B58+E58+H58+K58</f>
        <v>599470.56434234441</v>
      </c>
      <c r="O58" s="9">
        <f t="shared" ref="O58:O63" si="41">C58+F58+I58+L58</f>
        <v>7470.4356576554901</v>
      </c>
      <c r="P58" s="78">
        <f t="shared" ref="P58:P60" si="42">N58+O58</f>
        <v>606940.99999999988</v>
      </c>
    </row>
    <row r="59" spans="1:16" ht="9" customHeight="1">
      <c r="A59" s="39" t="s">
        <v>35</v>
      </c>
      <c r="B59" s="82">
        <v>3227953.8422401086</v>
      </c>
      <c r="C59" s="90">
        <v>77957</v>
      </c>
      <c r="D59" s="27">
        <f t="shared" si="28"/>
        <v>3305910.8422401086</v>
      </c>
      <c r="E59" s="95">
        <v>29812</v>
      </c>
      <c r="F59" s="96">
        <v>1405</v>
      </c>
      <c r="G59" s="32">
        <f t="shared" si="29"/>
        <v>31217</v>
      </c>
      <c r="H59" s="28">
        <v>3539706.1577598914</v>
      </c>
      <c r="I59" s="37">
        <v>40468</v>
      </c>
      <c r="J59" s="32">
        <f t="shared" si="30"/>
        <v>3580174.1577598914</v>
      </c>
      <c r="K59" s="82">
        <v>198813</v>
      </c>
      <c r="L59" s="96">
        <v>676</v>
      </c>
      <c r="M59" s="9">
        <f t="shared" si="3"/>
        <v>199489</v>
      </c>
      <c r="N59" s="12">
        <f t="shared" si="40"/>
        <v>6996285</v>
      </c>
      <c r="O59" s="9">
        <f t="shared" si="41"/>
        <v>120506</v>
      </c>
      <c r="P59" s="78">
        <f t="shared" si="42"/>
        <v>7116791</v>
      </c>
    </row>
    <row r="60" spans="1:16" ht="9" customHeight="1">
      <c r="A60" s="40" t="s">
        <v>68</v>
      </c>
      <c r="B60" s="84">
        <v>2514500.4061842621</v>
      </c>
      <c r="C60" s="91">
        <v>28246.591432034467</v>
      </c>
      <c r="D60" s="26">
        <f t="shared" si="28"/>
        <v>2542746.9976162966</v>
      </c>
      <c r="E60" s="97">
        <v>10728</v>
      </c>
      <c r="F60" s="98">
        <v>9580</v>
      </c>
      <c r="G60" s="33">
        <f t="shared" si="29"/>
        <v>20308</v>
      </c>
      <c r="H60" s="30">
        <v>3034880.4799522883</v>
      </c>
      <c r="I60" s="38">
        <v>34708.52243141496</v>
      </c>
      <c r="J60" s="33">
        <f t="shared" si="30"/>
        <v>3069589.0023837034</v>
      </c>
      <c r="K60" s="84">
        <v>217300</v>
      </c>
      <c r="L60" s="98">
        <v>1.1073825503355705</v>
      </c>
      <c r="M60" s="21">
        <f t="shared" si="3"/>
        <v>217301.10738255034</v>
      </c>
      <c r="N60" s="22">
        <f t="shared" si="40"/>
        <v>5777408.8861365505</v>
      </c>
      <c r="O60" s="23">
        <f t="shared" si="41"/>
        <v>72536.221245999768</v>
      </c>
      <c r="P60" s="79">
        <f t="shared" si="42"/>
        <v>5849945.1073825499</v>
      </c>
    </row>
    <row r="61" spans="1:16" ht="9" customHeight="1">
      <c r="A61" s="39" t="s">
        <v>36</v>
      </c>
      <c r="B61" s="82">
        <v>510946.55769182649</v>
      </c>
      <c r="C61" s="87">
        <v>26184</v>
      </c>
      <c r="D61" s="14">
        <f t="shared" si="28"/>
        <v>537130.55769182649</v>
      </c>
      <c r="E61" s="95">
        <v>931</v>
      </c>
      <c r="F61" s="96">
        <v>3541</v>
      </c>
      <c r="G61" s="27">
        <f t="shared" si="29"/>
        <v>4472</v>
      </c>
      <c r="H61" s="28">
        <v>845357.44230817351</v>
      </c>
      <c r="I61" s="34">
        <v>13921</v>
      </c>
      <c r="J61" s="14">
        <f t="shared" si="30"/>
        <v>859278.44230817351</v>
      </c>
      <c r="K61" s="102">
        <v>56541</v>
      </c>
      <c r="L61" s="96">
        <v>1380</v>
      </c>
      <c r="M61" s="9">
        <f t="shared" si="3"/>
        <v>57921</v>
      </c>
      <c r="N61" s="12">
        <f>B61+E61+H61+K61</f>
        <v>1413776</v>
      </c>
      <c r="O61" s="9">
        <f>C61+F61+I61+L61</f>
        <v>45026</v>
      </c>
      <c r="P61" s="78">
        <f>N61+O61</f>
        <v>1458802</v>
      </c>
    </row>
    <row r="62" spans="1:16" ht="9" customHeight="1">
      <c r="A62" s="39" t="s">
        <v>69</v>
      </c>
      <c r="B62" s="82">
        <v>2208575.6838003965</v>
      </c>
      <c r="C62" s="87">
        <v>12921</v>
      </c>
      <c r="D62" s="14">
        <f t="shared" si="28"/>
        <v>2221496.6838003965</v>
      </c>
      <c r="E62" s="95">
        <v>771</v>
      </c>
      <c r="F62" s="96">
        <v>14540</v>
      </c>
      <c r="G62" s="27">
        <f t="shared" si="29"/>
        <v>15311</v>
      </c>
      <c r="H62" s="28">
        <v>2638553.3161996035</v>
      </c>
      <c r="I62" s="34">
        <v>58959</v>
      </c>
      <c r="J62" s="14">
        <f t="shared" si="30"/>
        <v>2697512.3161996035</v>
      </c>
      <c r="K62" s="102">
        <v>280954</v>
      </c>
      <c r="L62" s="96">
        <v>20</v>
      </c>
      <c r="M62" s="9">
        <f t="shared" si="3"/>
        <v>280974</v>
      </c>
      <c r="N62" s="12">
        <f t="shared" si="40"/>
        <v>5128854</v>
      </c>
      <c r="O62" s="9">
        <f t="shared" si="41"/>
        <v>86440</v>
      </c>
      <c r="P62" s="78">
        <f>N62+O62</f>
        <v>5215294</v>
      </c>
    </row>
    <row r="63" spans="1:16" ht="9" customHeight="1" thickBot="1">
      <c r="A63" s="39" t="s">
        <v>70</v>
      </c>
      <c r="B63" s="82">
        <v>209408.45180644022</v>
      </c>
      <c r="C63" s="87">
        <v>3380.1554402137745</v>
      </c>
      <c r="D63" s="14">
        <f t="shared" si="28"/>
        <v>212788.60724665399</v>
      </c>
      <c r="E63" s="99">
        <v>1257</v>
      </c>
      <c r="F63" s="100">
        <v>1703</v>
      </c>
      <c r="G63" s="27">
        <f t="shared" si="29"/>
        <v>2960</v>
      </c>
      <c r="H63" s="28">
        <v>545074.86212514772</v>
      </c>
      <c r="I63" s="34">
        <v>7262.5306281982366</v>
      </c>
      <c r="J63" s="14">
        <f t="shared" si="30"/>
        <v>552337.39275334601</v>
      </c>
      <c r="K63" s="102">
        <v>31316</v>
      </c>
      <c r="L63" s="96">
        <v>3</v>
      </c>
      <c r="M63" s="9">
        <f t="shared" si="3"/>
        <v>31319</v>
      </c>
      <c r="N63" s="12">
        <f t="shared" si="40"/>
        <v>787056.31393158797</v>
      </c>
      <c r="O63" s="9">
        <f t="shared" si="41"/>
        <v>12348.686068412011</v>
      </c>
      <c r="P63" s="78">
        <f>N63+O63</f>
        <v>799405</v>
      </c>
    </row>
    <row r="64" spans="1:16" ht="9.9499999999999993" customHeight="1" thickTop="1">
      <c r="A64" s="15" t="s">
        <v>37</v>
      </c>
      <c r="B64" s="16">
        <f t="shared" ref="B64:G64" si="43">SUM(B13:B63)</f>
        <v>109834271.51573768</v>
      </c>
      <c r="C64" s="16">
        <f t="shared" si="43"/>
        <v>1455634.9502312189</v>
      </c>
      <c r="D64" s="17">
        <f t="shared" si="43"/>
        <v>111289906.46596889</v>
      </c>
      <c r="E64" s="16">
        <f t="shared" si="43"/>
        <v>300563</v>
      </c>
      <c r="F64" s="16">
        <f t="shared" si="43"/>
        <v>463946</v>
      </c>
      <c r="G64" s="18">
        <f t="shared" si="43"/>
        <v>764509</v>
      </c>
      <c r="H64" s="19">
        <f>SUM(H13:H63)</f>
        <v>131321967.95576182</v>
      </c>
      <c r="I64" s="16">
        <f>SUM(I13:I63)</f>
        <v>1808063.6473347337</v>
      </c>
      <c r="J64" s="17">
        <f>SUM(J13:J63)</f>
        <v>133130031.60309659</v>
      </c>
      <c r="K64" s="18">
        <f t="shared" ref="K64:O64" si="44">SUM(K13:K63)</f>
        <v>8429988</v>
      </c>
      <c r="L64" s="18">
        <f t="shared" si="44"/>
        <v>24951.000000000007</v>
      </c>
      <c r="M64" s="18">
        <f t="shared" si="44"/>
        <v>8454939</v>
      </c>
      <c r="N64" s="16">
        <f t="shared" si="44"/>
        <v>249886790.47149959</v>
      </c>
      <c r="O64" s="16">
        <f t="shared" si="44"/>
        <v>3752595.5975659518</v>
      </c>
      <c r="P64" s="24">
        <f>N64+O64</f>
        <v>253639386.06906554</v>
      </c>
    </row>
    <row r="65" spans="1:16" ht="57.75" customHeight="1">
      <c r="A65" s="64" t="s">
        <v>71</v>
      </c>
      <c r="B65" s="65"/>
      <c r="C65" s="65"/>
      <c r="D65" s="65"/>
      <c r="E65" s="65"/>
      <c r="F65" s="65"/>
      <c r="G65" s="65"/>
      <c r="H65" s="65"/>
      <c r="I65" s="65"/>
      <c r="J65" s="65"/>
      <c r="K65" s="65"/>
      <c r="L65" s="65"/>
      <c r="M65" s="65"/>
      <c r="N65" s="65"/>
      <c r="O65" s="65"/>
      <c r="P65" s="66"/>
    </row>
    <row r="66" spans="1:16">
      <c r="A66" s="7"/>
      <c r="B66" s="7"/>
      <c r="C66" s="7"/>
      <c r="D66" s="7"/>
      <c r="E66" s="7"/>
      <c r="F66" s="7"/>
      <c r="G66" s="7"/>
      <c r="H66" s="7"/>
      <c r="I66" s="7"/>
      <c r="J66" s="7"/>
      <c r="K66" s="7"/>
      <c r="L66" s="7"/>
      <c r="M66" s="7"/>
      <c r="N66" s="7"/>
      <c r="O66" s="7"/>
      <c r="P66" s="8"/>
    </row>
    <row r="68" spans="1:16">
      <c r="A68" s="7"/>
      <c r="B68" s="7"/>
      <c r="C68" s="7"/>
      <c r="D68" s="7"/>
      <c r="E68" s="7"/>
      <c r="F68" s="7"/>
      <c r="G68" s="7"/>
      <c r="H68" s="7"/>
      <c r="I68" s="7"/>
      <c r="J68" s="7"/>
      <c r="K68" s="7"/>
      <c r="L68" s="7"/>
      <c r="M68" s="7"/>
      <c r="N68" s="7"/>
      <c r="O68" s="7"/>
      <c r="P68" s="7"/>
    </row>
    <row r="77" spans="1:16">
      <c r="A77" s="7"/>
      <c r="B77" s="7"/>
      <c r="C77" s="7"/>
      <c r="D77" s="7"/>
      <c r="E77" s="7"/>
      <c r="F77" s="7"/>
      <c r="G77" s="7"/>
      <c r="H77" s="7"/>
      <c r="I77" s="7"/>
      <c r="J77" s="7"/>
      <c r="K77" s="7"/>
      <c r="L77" s="7"/>
      <c r="M77" s="7"/>
      <c r="N77" s="7"/>
      <c r="O77" s="7"/>
      <c r="P77" s="7"/>
    </row>
  </sheetData>
  <mergeCells count="8">
    <mergeCell ref="A65:P65"/>
    <mergeCell ref="A2:P2"/>
    <mergeCell ref="B6:P6"/>
    <mergeCell ref="H8:J8"/>
    <mergeCell ref="N8:P8"/>
    <mergeCell ref="E8:G8"/>
    <mergeCell ref="B8:D8"/>
    <mergeCell ref="K8:M8"/>
  </mergeCells>
  <conditionalFormatting sqref="B64:P64 N13:P63 B13:K63">
    <cfRule type="cellIs" dxfId="2" priority="3" operator="lessThan">
      <formula>0</formula>
    </cfRule>
  </conditionalFormatting>
  <conditionalFormatting sqref="M13:M63">
    <cfRule type="cellIs" dxfId="1" priority="2" operator="lessThan">
      <formula>0</formula>
    </cfRule>
  </conditionalFormatting>
  <conditionalFormatting sqref="L13:L63">
    <cfRule type="cellIs" dxfId="0" priority="1" operator="lessThan">
      <formula>0</formula>
    </cfRule>
  </conditionalFormatting>
  <pageMargins left="0.7" right="0.6" top="0.75" bottom="0.5" header="0.5" footer="0.5"/>
  <pageSetup scale="8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MV-1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2013-03-13T14:48:02Z</dcterms:created>
  <dcterms:modified xsi:type="dcterms:W3CDTF">2014-01-16T13:51:30Z</dcterms:modified>
</cp:coreProperties>
</file>