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codeName="ThisWorkbook" defaultThemeVersion="124226"/>
  <xr:revisionPtr revIDLastSave="0" documentId="13_ncr:1_{38438037-7657-40C2-9AD5-3388EB07D4D0}" xr6:coauthVersionLast="47" xr6:coauthVersionMax="47" xr10:uidLastSave="{00000000-0000-0000-0000-000000000000}"/>
  <bookViews>
    <workbookView xWindow="-120" yWindow="-120" windowWidth="29040" windowHeight="15840" xr2:uid="{00000000-000D-0000-FFFF-FFFF00000000}"/>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8" i="3" l="1"/>
  <c r="O8" i="3" l="1"/>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7" i="3"/>
  <c r="P57" i="3" l="1"/>
  <c r="P56"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7" i="3"/>
  <c r="P11" i="3" l="1"/>
  <c r="P13" i="3"/>
  <c r="P15" i="3"/>
  <c r="P17" i="3"/>
  <c r="P19" i="3"/>
  <c r="P21" i="3"/>
  <c r="P23" i="3"/>
  <c r="P25" i="3"/>
  <c r="P27" i="3"/>
  <c r="P29" i="3"/>
  <c r="P31" i="3"/>
  <c r="P12" i="3"/>
  <c r="P14" i="3"/>
  <c r="P16" i="3"/>
  <c r="P18" i="3"/>
  <c r="P20" i="3"/>
  <c r="P22" i="3"/>
  <c r="P24" i="3"/>
  <c r="P26" i="3"/>
  <c r="P28" i="3"/>
  <c r="P30" i="3"/>
  <c r="P8" i="3"/>
  <c r="P32" i="3"/>
  <c r="P33" i="3"/>
  <c r="P34" i="3"/>
  <c r="P35" i="3"/>
  <c r="P36" i="3"/>
  <c r="P37" i="3"/>
  <c r="P38" i="3"/>
  <c r="P39" i="3"/>
  <c r="P40" i="3"/>
  <c r="P41" i="3"/>
  <c r="P42" i="3"/>
  <c r="P43" i="3"/>
  <c r="P44" i="3"/>
  <c r="P45" i="3"/>
  <c r="P46" i="3"/>
  <c r="P47" i="3"/>
  <c r="P48" i="3"/>
  <c r="P49" i="3"/>
  <c r="P50" i="3"/>
  <c r="P51" i="3"/>
  <c r="P52" i="3"/>
  <c r="P53" i="3"/>
  <c r="P54" i="3"/>
  <c r="P55" i="3"/>
  <c r="M58" i="3"/>
  <c r="P10" i="3"/>
  <c r="P7" i="3"/>
  <c r="P9" i="3"/>
  <c r="P58" i="3" l="1"/>
</calcChain>
</file>

<file path=xl/sharedStrings.xml><?xml version="1.0" encoding="utf-8"?>
<sst xmlns="http://schemas.openxmlformats.org/spreadsheetml/2006/main" count="116" uniqueCount="70">
  <si>
    <t xml:space="preserve"> </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</si>
  <si>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</si>
  <si>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</si>
  <si>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</si>
  <si>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</si>
  <si>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</si>
  <si>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</si>
  <si>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</si>
  <si>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</si>
  <si>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</si>
  <si>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</si>
  <si>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</si>
  <si>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</si>
  <si>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</si>
  <si>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</si>
  <si>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</si>
  <si>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</si>
  <si>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</si>
  <si>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</si>
  <si>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</si>
  <si>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</si>
  <si>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</si>
  <si>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</si>
  <si>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Maryland</t>
  </si>
  <si>
    <t>Michigan</t>
  </si>
  <si>
    <t>Missouri</t>
  </si>
  <si>
    <t>Nebraska</t>
  </si>
  <si>
    <t>New Mexico</t>
  </si>
  <si>
    <t>North Dakota</t>
  </si>
  <si>
    <t>Ohio</t>
  </si>
  <si>
    <t>Oregon</t>
  </si>
  <si>
    <t>South Carolina</t>
  </si>
  <si>
    <t>Utah</t>
  </si>
  <si>
    <t>Vermont</t>
  </si>
  <si>
    <t>Virginia</t>
  </si>
  <si>
    <t>West Virginia</t>
  </si>
  <si>
    <t>Total</t>
  </si>
  <si>
    <t xml:space="preserve">Montana </t>
  </si>
  <si>
    <t>Indiana</t>
  </si>
  <si>
    <t>Pennsylvania</t>
  </si>
  <si>
    <t>Connecticut</t>
  </si>
  <si>
    <t xml:space="preserve">Colorado </t>
  </si>
  <si>
    <t xml:space="preserve">California </t>
  </si>
  <si>
    <t xml:space="preserve">Florida </t>
  </si>
  <si>
    <t>OWNED (1)</t>
  </si>
  <si>
    <t>Iowa (2)</t>
  </si>
  <si>
    <t>Maine (2)</t>
  </si>
  <si>
    <t>Minnesota (2)</t>
  </si>
  <si>
    <t>Oklahoma (2)</t>
  </si>
  <si>
    <t>Tennessee (2)</t>
  </si>
  <si>
    <t>Washington (2)</t>
  </si>
  <si>
    <t>Arkansas</t>
  </si>
  <si>
    <t xml:space="preserve">Georgia </t>
  </si>
  <si>
    <t xml:space="preserve">Illinois </t>
  </si>
  <si>
    <t>Kentucky</t>
  </si>
  <si>
    <t>Louisiana</t>
  </si>
  <si>
    <t xml:space="preserve">Massachusetts </t>
  </si>
  <si>
    <t xml:space="preserve">Mississippi </t>
  </si>
  <si>
    <t>Nevada</t>
  </si>
  <si>
    <t xml:space="preserve">New Jersey </t>
  </si>
  <si>
    <t>North Carolina</t>
  </si>
  <si>
    <t xml:space="preserve">Rhode Island </t>
  </si>
  <si>
    <t xml:space="preserve">South Dakota </t>
  </si>
  <si>
    <t xml:space="preserve">Texas </t>
  </si>
  <si>
    <t xml:space="preserve">Wisconsin </t>
  </si>
  <si>
    <t xml:space="preserve">Wyoming </t>
  </si>
  <si>
    <t>-</t>
  </si>
  <si>
    <t>New Hampshire</t>
  </si>
  <si>
    <t>New York (3)</t>
  </si>
  <si>
    <t xml:space="preserve">Sums may not equal to totals due to rounding.
(1)  Many states do not maintain records on publicly owned motorcycles.  Total may not represent an accurate count of the total number of publicly-owned motorcycles.
(2)  State did not report active registrations and registers vehicles annually. Annual transaction data shown.
(3) State did not provide data. Estimated by FHWA.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</si>
</sst>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0.0000_)"/>
    <numFmt numFmtId="166" formatCode="#,##0_);[Red]\(#,##0\);\—_)"/>
    <numFmt numFmtId="167" formatCode="#,##0_);\(#,##0\);\—_)"/>
  </numFmts>
  <fonts count="29">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sz val="7"/>
      <color theme="1"/>
      <name val="Arial"/>
      <family val="2"/>
    </font>
    <font>
      <u/>
      <sz val="7"/>
      <color theme="1"/>
      <name val="Arial"/>
      <family val="2"/>
    </font>
    <font>
      <sz val="10"/>
      <name val="P-AVGARD"/>
    </font>
    <font>
      <sz val="7"/>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1">
    <border>
      <left/>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
      <left style="double">
        <color indexed="8"/>
      </left>
      <right style="thin">
        <color indexed="8"/>
      </right>
      <top/>
      <bottom style="thin">
        <color theme="1" tint="4.9989318521683403E-2"/>
      </bottom>
      <diagonal/>
    </border>
    <border>
      <left style="double">
        <color indexed="8"/>
      </left>
      <right style="thin">
        <color indexed="8"/>
      </right>
      <top style="thin">
        <color theme="1" tint="4.9989318521683403E-2"/>
      </top>
      <bottom/>
      <diagonal/>
    </border>
    <border>
      <left style="thin">
        <color indexed="8"/>
      </left>
      <right style="thin">
        <color indexed="8"/>
      </right>
      <top style="thin">
        <color theme="1" tint="4.9989318521683403E-2"/>
      </top>
      <bottom/>
      <diagonal/>
    </border>
    <border>
      <left style="thin">
        <color indexed="8"/>
      </left>
      <right style="thin">
        <color indexed="8"/>
      </right>
      <top/>
      <bottom style="thin">
        <color theme="1" tint="4.9989318521683403E-2"/>
      </bottom>
      <diagonal/>
    </border>
    <border>
      <left style="thin">
        <color theme="1"/>
      </left>
      <right style="thin">
        <color indexed="8"/>
      </right>
      <top style="thin">
        <color theme="1"/>
      </top>
      <bottom style="thin">
        <color theme="1"/>
      </bottom>
      <diagonal/>
    </border>
    <border>
      <left style="thin">
        <color indexed="8"/>
      </left>
      <right style="thin">
        <color indexed="8"/>
      </right>
      <top style="thin">
        <color theme="1"/>
      </top>
      <bottom style="thin">
        <color theme="1"/>
      </bottom>
      <diagonal/>
    </border>
    <border>
      <left style="thin">
        <color indexed="8"/>
      </left>
      <right style="double">
        <color indexed="8"/>
      </right>
      <top style="thin">
        <color theme="1"/>
      </top>
      <bottom style="thin">
        <color theme="1"/>
      </bottom>
      <diagonal/>
    </border>
    <border>
      <left style="thin">
        <color indexed="8"/>
      </left>
      <right/>
      <top style="thin">
        <color theme="1"/>
      </top>
      <bottom style="thin">
        <color theme="1"/>
      </bottom>
      <diagonal/>
    </border>
    <border>
      <left style="double">
        <color indexed="8"/>
      </left>
      <right style="thin">
        <color indexed="8"/>
      </right>
      <top style="thin">
        <color theme="1"/>
      </top>
      <bottom style="thin">
        <color theme="1"/>
      </bottom>
      <diagonal/>
    </border>
    <border>
      <left style="thin">
        <color indexed="8"/>
      </left>
      <right style="thin">
        <color theme="1"/>
      </right>
      <top style="thin">
        <color theme="1"/>
      </top>
      <bottom style="thin">
        <color theme="1"/>
      </bottom>
      <diagonal/>
    </border>
  </borders>
  <cellStyleXfs count="74">
    <xf numFmtId="37"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9" applyNumberFormat="0" applyAlignment="0" applyProtection="0"/>
    <xf numFmtId="0" fontId="11" fillId="21" borderId="20"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7" borderId="19" applyNumberFormat="0" applyAlignment="0" applyProtection="0"/>
    <xf numFmtId="0" fontId="18" fillId="0" borderId="24" applyNumberFormat="0" applyFill="0" applyAlignment="0" applyProtection="0"/>
    <xf numFmtId="0" fontId="19" fillId="22" borderId="0" applyNumberFormat="0" applyBorder="0" applyAlignment="0" applyProtection="0"/>
    <xf numFmtId="0" fontId="6" fillId="0" borderId="0"/>
    <xf numFmtId="0" fontId="4" fillId="0" borderId="0"/>
    <xf numFmtId="0" fontId="6" fillId="23" borderId="25" applyNumberFormat="0" applyFont="0" applyAlignment="0" applyProtection="0"/>
    <xf numFmtId="0" fontId="20" fillId="20" borderId="26" applyNumberFormat="0" applyAlignment="0" applyProtection="0"/>
    <xf numFmtId="0" fontId="21" fillId="0" borderId="0" applyNumberFormat="0" applyFill="0" applyBorder="0" applyAlignment="0" applyProtection="0"/>
    <xf numFmtId="0" fontId="22" fillId="0" borderId="27" applyNumberFormat="0" applyFill="0" applyAlignment="0" applyProtection="0"/>
    <xf numFmtId="0" fontId="23" fillId="0" borderId="0" applyNumberForma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37"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5">
    <xf numFmtId="37" fontId="0" fillId="0" borderId="0" xfId="0"/>
    <xf numFmtId="37" fontId="24" fillId="0" borderId="0" xfId="0" applyFont="1" applyFill="1" applyAlignment="1">
      <alignment horizontal="center"/>
    </xf>
    <xf numFmtId="37" fontId="24" fillId="0" borderId="0" xfId="0" applyFont="1" applyFill="1"/>
    <xf numFmtId="37" fontId="24" fillId="0" borderId="0" xfId="0" applyFont="1" applyFill="1" applyProtection="1"/>
    <xf numFmtId="165" fontId="24" fillId="0" borderId="0" xfId="0" applyNumberFormat="1" applyFont="1" applyFill="1" applyProtection="1"/>
    <xf numFmtId="166" fontId="25" fillId="0" borderId="3" xfId="0" applyNumberFormat="1" applyFont="1" applyFill="1" applyBorder="1" applyProtection="1"/>
    <xf numFmtId="166" fontId="25" fillId="0" borderId="31" xfId="0" applyNumberFormat="1" applyFont="1" applyFill="1" applyBorder="1" applyProtection="1"/>
    <xf numFmtId="166" fontId="25" fillId="0" borderId="33" xfId="0" applyNumberFormat="1" applyFont="1" applyFill="1" applyBorder="1" applyProtection="1"/>
    <xf numFmtId="166" fontId="26" fillId="0" borderId="33" xfId="0" applyNumberFormat="1" applyFont="1" applyFill="1" applyBorder="1" applyProtection="1"/>
    <xf numFmtId="167" fontId="28" fillId="0" borderId="3" xfId="53" applyNumberFormat="1" applyFont="1" applyBorder="1" applyAlignment="1" applyProtection="1">
      <alignment vertical="center"/>
    </xf>
    <xf numFmtId="167" fontId="28" fillId="0" borderId="1" xfId="53" applyNumberFormat="1" applyFont="1" applyBorder="1" applyAlignment="1" applyProtection="1">
      <alignment vertical="center"/>
    </xf>
    <xf numFmtId="167" fontId="28" fillId="0" borderId="16" xfId="53" applyNumberFormat="1" applyFont="1" applyBorder="1" applyAlignment="1" applyProtection="1">
      <alignment vertical="center"/>
    </xf>
    <xf numFmtId="167" fontId="28" fillId="24" borderId="3" xfId="53" applyNumberFormat="1" applyFont="1" applyFill="1" applyBorder="1" applyAlignment="1" applyProtection="1">
      <alignment vertical="center"/>
    </xf>
    <xf numFmtId="37" fontId="28" fillId="0" borderId="0" xfId="0" applyFont="1"/>
    <xf numFmtId="37" fontId="28" fillId="0" borderId="3" xfId="0" applyFont="1" applyBorder="1"/>
    <xf numFmtId="37" fontId="28" fillId="0" borderId="5" xfId="0" applyFont="1" applyBorder="1"/>
    <xf numFmtId="37" fontId="28" fillId="0" borderId="0" xfId="0" applyFont="1" applyBorder="1"/>
    <xf numFmtId="37" fontId="28" fillId="0" borderId="16" xfId="0" applyFont="1" applyBorder="1"/>
    <xf numFmtId="37" fontId="25" fillId="0" borderId="3" xfId="0" applyFont="1" applyFill="1" applyBorder="1" applyProtection="1"/>
    <xf numFmtId="37" fontId="25" fillId="0" borderId="16" xfId="0" applyFont="1" applyFill="1" applyBorder="1" applyProtection="1"/>
    <xf numFmtId="37" fontId="25" fillId="0" borderId="1" xfId="0" applyFont="1" applyFill="1" applyBorder="1" applyProtection="1"/>
    <xf numFmtId="37" fontId="25" fillId="0" borderId="3" xfId="0" applyFont="1" applyFill="1" applyBorder="1" applyAlignment="1" applyProtection="1">
      <alignment horizontal="center"/>
    </xf>
    <xf numFmtId="37" fontId="25" fillId="0" borderId="1" xfId="0" applyFont="1" applyFill="1" applyBorder="1" applyAlignment="1" applyProtection="1">
      <alignment horizontal="center"/>
    </xf>
    <xf numFmtId="37" fontId="25" fillId="0" borderId="12" xfId="0" applyFont="1" applyFill="1" applyBorder="1" applyAlignment="1" applyProtection="1">
      <alignment horizontal="center"/>
    </xf>
    <xf numFmtId="37" fontId="25" fillId="0" borderId="13" xfId="0" applyFont="1" applyFill="1" applyBorder="1" applyAlignment="1" applyProtection="1">
      <alignment horizontal="center"/>
    </xf>
    <xf numFmtId="37" fontId="25" fillId="0" borderId="2" xfId="0" applyFont="1" applyFill="1" applyBorder="1" applyAlignment="1" applyProtection="1">
      <alignment horizontal="center"/>
    </xf>
    <xf numFmtId="37" fontId="25" fillId="0" borderId="34" xfId="0" applyFont="1" applyFill="1" applyBorder="1" applyAlignment="1" applyProtection="1">
      <alignment horizontal="center"/>
    </xf>
    <xf numFmtId="37" fontId="25" fillId="0" borderId="35" xfId="0" applyFont="1" applyFill="1" applyBorder="1" applyAlignment="1" applyProtection="1">
      <alignment horizontal="center"/>
    </xf>
    <xf numFmtId="37" fontId="25" fillId="0" borderId="0" xfId="0" applyFont="1" applyFill="1" applyBorder="1" applyAlignment="1" applyProtection="1">
      <alignment horizontal="center"/>
    </xf>
    <xf numFmtId="37" fontId="25" fillId="0" borderId="14" xfId="0" applyFont="1" applyFill="1" applyBorder="1" applyAlignment="1" applyProtection="1">
      <alignment horizontal="center"/>
    </xf>
    <xf numFmtId="37" fontId="25" fillId="0" borderId="6" xfId="0" applyFont="1" applyFill="1" applyBorder="1" applyAlignment="1" applyProtection="1">
      <alignment horizontal="center"/>
    </xf>
    <xf numFmtId="37" fontId="25" fillId="0" borderId="31" xfId="0" applyFont="1" applyFill="1" applyBorder="1" applyAlignment="1" applyProtection="1">
      <alignment horizontal="center"/>
    </xf>
    <xf numFmtId="37" fontId="25" fillId="0" borderId="15" xfId="0" applyFont="1" applyFill="1" applyBorder="1" applyAlignment="1" applyProtection="1">
      <alignment horizontal="center"/>
    </xf>
    <xf numFmtId="37" fontId="25" fillId="0" borderId="16" xfId="0" applyFont="1" applyFill="1" applyBorder="1" applyAlignment="1" applyProtection="1">
      <alignment horizontal="center"/>
    </xf>
    <xf numFmtId="37" fontId="25" fillId="0" borderId="7" xfId="0" applyFont="1" applyFill="1" applyBorder="1" applyAlignment="1" applyProtection="1">
      <alignment horizontal="center"/>
    </xf>
    <xf numFmtId="37" fontId="25" fillId="0" borderId="17" xfId="0" applyFont="1" applyFill="1" applyBorder="1" applyAlignment="1" applyProtection="1">
      <alignment horizontal="center"/>
    </xf>
    <xf numFmtId="37" fontId="25" fillId="0" borderId="11" xfId="0" applyFont="1" applyFill="1" applyBorder="1" applyAlignment="1" applyProtection="1">
      <alignment horizontal="center"/>
    </xf>
    <xf numFmtId="37" fontId="25" fillId="0" borderId="32" xfId="0" applyFont="1" applyFill="1" applyBorder="1" applyAlignment="1" applyProtection="1">
      <alignment horizontal="center"/>
    </xf>
    <xf numFmtId="37" fontId="25" fillId="0" borderId="18" xfId="0" applyFont="1" applyFill="1" applyBorder="1" applyAlignment="1" applyProtection="1">
      <alignment horizontal="center"/>
    </xf>
    <xf numFmtId="37" fontId="25" fillId="0" borderId="36" xfId="0" applyFont="1" applyFill="1" applyBorder="1" applyAlignment="1" applyProtection="1">
      <alignment horizontal="center"/>
    </xf>
    <xf numFmtId="37" fontId="25" fillId="0" borderId="37" xfId="0" applyFont="1" applyFill="1" applyBorder="1" applyAlignment="1" applyProtection="1">
      <alignment horizontal="center"/>
    </xf>
    <xf numFmtId="37" fontId="25" fillId="0" borderId="38" xfId="0" applyFont="1" applyFill="1" applyBorder="1" applyAlignment="1" applyProtection="1">
      <alignment horizontal="center"/>
    </xf>
    <xf numFmtId="166" fontId="25" fillId="0" borderId="37" xfId="0" applyNumberFormat="1" applyFont="1" applyFill="1" applyBorder="1" applyProtection="1"/>
    <xf numFmtId="166" fontId="25" fillId="0" borderId="39" xfId="0" applyNumberFormat="1" applyFont="1" applyFill="1" applyBorder="1" applyProtection="1"/>
    <xf numFmtId="166" fontId="25" fillId="24" borderId="1" xfId="0" applyNumberFormat="1" applyFont="1" applyFill="1" applyBorder="1" applyProtection="1"/>
    <xf numFmtId="166" fontId="25" fillId="24" borderId="3" xfId="0" applyNumberFormat="1" applyFont="1" applyFill="1" applyBorder="1" applyAlignment="1" applyProtection="1">
      <alignment wrapText="1"/>
    </xf>
    <xf numFmtId="37" fontId="5" fillId="0" borderId="0" xfId="0" applyFont="1"/>
    <xf numFmtId="37" fontId="5" fillId="24" borderId="12" xfId="0" applyFont="1" applyFill="1" applyBorder="1"/>
    <xf numFmtId="37" fontId="5" fillId="0" borderId="5" xfId="0" applyFont="1" applyBorder="1"/>
    <xf numFmtId="37" fontId="5" fillId="0" borderId="0" xfId="0" applyFont="1" applyBorder="1"/>
    <xf numFmtId="37" fontId="5" fillId="0" borderId="16" xfId="0" applyFont="1" applyBorder="1"/>
    <xf numFmtId="37" fontId="5" fillId="0" borderId="3" xfId="0" applyFont="1" applyBorder="1"/>
    <xf numFmtId="166" fontId="5" fillId="0" borderId="4" xfId="0" applyNumberFormat="1" applyFont="1" applyFill="1" applyBorder="1" applyProtection="1"/>
    <xf numFmtId="166" fontId="5" fillId="0" borderId="1" xfId="0" applyNumberFormat="1" applyFont="1" applyFill="1" applyBorder="1" applyAlignment="1"/>
    <xf numFmtId="166" fontId="5" fillId="0" borderId="12" xfId="0" applyNumberFormat="1" applyFont="1" applyFill="1" applyBorder="1" applyProtection="1"/>
    <xf numFmtId="166" fontId="5" fillId="0" borderId="3" xfId="0" applyNumberFormat="1" applyFont="1" applyFill="1" applyBorder="1" applyAlignment="1"/>
    <xf numFmtId="166" fontId="5" fillId="0" borderId="7" xfId="0" applyNumberFormat="1" applyFont="1" applyFill="1" applyBorder="1" applyProtection="1"/>
    <xf numFmtId="166" fontId="5" fillId="0" borderId="16" xfId="0" applyNumberFormat="1" applyFont="1" applyFill="1" applyBorder="1" applyAlignment="1"/>
    <xf numFmtId="166" fontId="25" fillId="0" borderId="1" xfId="0" applyNumberFormat="1" applyFont="1" applyFill="1" applyBorder="1" applyProtection="1"/>
    <xf numFmtId="166" fontId="25" fillId="0" borderId="41" xfId="0" applyNumberFormat="1" applyFont="1" applyFill="1" applyBorder="1" applyProtection="1"/>
    <xf numFmtId="166" fontId="25" fillId="0" borderId="44" xfId="0" applyNumberFormat="1" applyFont="1" applyFill="1" applyBorder="1" applyProtection="1"/>
    <xf numFmtId="166" fontId="5" fillId="0" borderId="16" xfId="0" applyNumberFormat="1" applyFont="1" applyFill="1" applyBorder="1" applyAlignment="1">
      <alignment horizontal="right"/>
    </xf>
    <xf numFmtId="166" fontId="5" fillId="0" borderId="3" xfId="0" applyNumberFormat="1" applyFont="1" applyFill="1" applyBorder="1" applyAlignment="1">
      <alignment horizontal="right"/>
    </xf>
    <xf numFmtId="166" fontId="5" fillId="0" borderId="1" xfId="0" applyNumberFormat="1" applyFont="1" applyFill="1" applyBorder="1" applyAlignment="1">
      <alignment horizontal="right"/>
    </xf>
    <xf numFmtId="166" fontId="25" fillId="0" borderId="43" xfId="0" applyNumberFormat="1" applyFont="1" applyFill="1" applyBorder="1" applyProtection="1"/>
    <xf numFmtId="166" fontId="25" fillId="0" borderId="42" xfId="0" applyNumberFormat="1" applyFont="1" applyFill="1" applyBorder="1" applyProtection="1"/>
    <xf numFmtId="166" fontId="25" fillId="0" borderId="3" xfId="0" applyNumberFormat="1" applyFont="1" applyFill="1" applyBorder="1" applyProtection="1"/>
    <xf numFmtId="166" fontId="25" fillId="0" borderId="13" xfId="0" applyNumberFormat="1" applyFont="1" applyFill="1" applyBorder="1" applyProtection="1"/>
    <xf numFmtId="166" fontId="25" fillId="0" borderId="6" xfId="0" applyNumberFormat="1" applyFont="1" applyFill="1" applyBorder="1" applyProtection="1"/>
    <xf numFmtId="166" fontId="25" fillId="0" borderId="15" xfId="0" applyNumberFormat="1" applyFont="1" applyFill="1" applyBorder="1" applyProtection="1"/>
    <xf numFmtId="166" fontId="25" fillId="24" borderId="16" xfId="0" applyNumberFormat="1" applyFont="1" applyFill="1" applyBorder="1" applyProtection="1"/>
    <xf numFmtId="166" fontId="25" fillId="24" borderId="17" xfId="0" applyNumberFormat="1" applyFont="1" applyFill="1" applyBorder="1" applyProtection="1"/>
    <xf numFmtId="166" fontId="25" fillId="24" borderId="3" xfId="0" applyNumberFormat="1" applyFont="1" applyFill="1" applyBorder="1" applyProtection="1"/>
    <xf numFmtId="166" fontId="25" fillId="24" borderId="13" xfId="0" applyNumberFormat="1" applyFont="1" applyFill="1" applyBorder="1" applyProtection="1"/>
    <xf numFmtId="166" fontId="25" fillId="24" borderId="6" xfId="0" applyNumberFormat="1" applyFont="1" applyFill="1" applyBorder="1" applyProtection="1"/>
    <xf numFmtId="166" fontId="25" fillId="24" borderId="15" xfId="0" applyNumberFormat="1" applyFont="1" applyFill="1" applyBorder="1" applyProtection="1"/>
    <xf numFmtId="166" fontId="5" fillId="24" borderId="3" xfId="0" applyNumberFormat="1" applyFont="1" applyFill="1" applyBorder="1" applyProtection="1"/>
    <xf numFmtId="166" fontId="25" fillId="0" borderId="3" xfId="0" applyNumberFormat="1" applyFont="1" applyFill="1" applyBorder="1" applyProtection="1"/>
    <xf numFmtId="166" fontId="25" fillId="0" borderId="15" xfId="0" applyNumberFormat="1" applyFont="1" applyFill="1" applyBorder="1" applyProtection="1"/>
    <xf numFmtId="37" fontId="25" fillId="0" borderId="45" xfId="0" applyFont="1" applyFill="1" applyBorder="1" applyAlignment="1" applyProtection="1">
      <alignment horizontal="center"/>
    </xf>
    <xf numFmtId="166" fontId="25" fillId="0" borderId="46" xfId="0" applyNumberFormat="1" applyFont="1" applyFill="1" applyBorder="1" applyProtection="1"/>
    <xf numFmtId="166" fontId="25" fillId="0" borderId="47" xfId="0" applyNumberFormat="1" applyFont="1" applyFill="1" applyBorder="1" applyProtection="1"/>
    <xf numFmtId="166" fontId="25" fillId="0" borderId="48" xfId="0" applyNumberFormat="1" applyFont="1" applyFill="1" applyBorder="1" applyProtection="1"/>
    <xf numFmtId="166" fontId="25" fillId="0" borderId="49" xfId="0" applyNumberFormat="1" applyFont="1" applyFill="1" applyBorder="1" applyProtection="1"/>
    <xf numFmtId="166" fontId="25" fillId="0" borderId="48" xfId="0" applyNumberFormat="1" applyFont="1" applyFill="1" applyBorder="1" applyAlignment="1" applyProtection="1">
      <alignment horizontal="right"/>
    </xf>
    <xf numFmtId="166" fontId="25" fillId="0" borderId="50" xfId="0" applyNumberFormat="1" applyFont="1" applyFill="1" applyBorder="1" applyProtection="1"/>
    <xf numFmtId="37" fontId="24" fillId="0" borderId="29" xfId="0" applyFont="1" applyFill="1" applyBorder="1"/>
    <xf numFmtId="49" fontId="25" fillId="0" borderId="28" xfId="0" applyNumberFormat="1" applyFont="1" applyFill="1" applyBorder="1" applyAlignment="1">
      <alignment vertical="top" wrapText="1"/>
    </xf>
    <xf numFmtId="49" fontId="5" fillId="0" borderId="29" xfId="0" applyNumberFormat="1" applyFont="1" applyBorder="1" applyAlignment="1">
      <alignment vertical="top" wrapText="1"/>
    </xf>
    <xf numFmtId="49" fontId="5" fillId="0" borderId="30" xfId="0" applyNumberFormat="1" applyFont="1" applyBorder="1" applyAlignment="1">
      <alignment vertical="top" wrapText="1"/>
    </xf>
    <xf numFmtId="37" fontId="25" fillId="0" borderId="8" xfId="0" applyFont="1" applyFill="1" applyBorder="1" applyAlignment="1" applyProtection="1">
      <alignment horizontal="center"/>
    </xf>
    <xf numFmtId="37" fontId="25" fillId="0" borderId="9" xfId="0" applyFont="1" applyFill="1" applyBorder="1" applyAlignment="1" applyProtection="1">
      <alignment horizontal="center"/>
    </xf>
    <xf numFmtId="37" fontId="25" fillId="0" borderId="10" xfId="0" applyFont="1" applyFill="1" applyBorder="1" applyAlignment="1" applyProtection="1">
      <alignment horizontal="center"/>
    </xf>
    <xf numFmtId="37" fontId="25" fillId="0" borderId="40" xfId="0" applyFont="1" applyFill="1" applyBorder="1" applyAlignment="1" applyProtection="1">
      <alignment horizontal="center"/>
    </xf>
    <xf numFmtId="37" fontId="25" fillId="0" borderId="7" xfId="0" applyFont="1" applyFill="1" applyBorder="1" applyAlignment="1" applyProtection="1">
      <alignment horizontal="center"/>
    </xf>
  </cellXfs>
  <cellStyles count="7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urrency 2" xfId="44" xr:uid="{00000000-0005-0000-0000-00001B000000}"/>
    <cellStyle name="Currency 3" xfId="45" xr:uid="{00000000-0005-0000-0000-00001C000000}"/>
    <cellStyle name="Explanatory Text 2" xfId="28" xr:uid="{00000000-0005-0000-0000-00001D000000}"/>
    <cellStyle name="Good 2" xfId="29" xr:uid="{00000000-0005-0000-0000-00001E000000}"/>
    <cellStyle name="Heading 1 2" xfId="30" xr:uid="{00000000-0005-0000-0000-00001F000000}"/>
    <cellStyle name="Heading 2 2" xfId="31" xr:uid="{00000000-0005-0000-0000-000020000000}"/>
    <cellStyle name="Heading 3 2" xfId="32" xr:uid="{00000000-0005-0000-0000-000021000000}"/>
    <cellStyle name="Heading 4 2" xfId="33" xr:uid="{00000000-0005-0000-0000-000022000000}"/>
    <cellStyle name="Input 2" xfId="34" xr:uid="{00000000-0005-0000-0000-000023000000}"/>
    <cellStyle name="Linked Cell 2" xfId="35" xr:uid="{00000000-0005-0000-0000-000024000000}"/>
    <cellStyle name="Neutral 2" xfId="36" xr:uid="{00000000-0005-0000-0000-000025000000}"/>
    <cellStyle name="Normal" xfId="0" builtinId="0"/>
    <cellStyle name="Normal 2" xfId="37" xr:uid="{00000000-0005-0000-0000-000027000000}"/>
    <cellStyle name="Normal 3" xfId="38" xr:uid="{00000000-0005-0000-0000-000028000000}"/>
    <cellStyle name="Normal 3 2" xfId="52" xr:uid="{00000000-0005-0000-0000-000029000000}"/>
    <cellStyle name="Normal 3 2 2" xfId="59" xr:uid="{00000000-0005-0000-0000-00002A000000}"/>
    <cellStyle name="Normal 3 2 2 2" xfId="68" xr:uid="{00000000-0005-0000-0000-00002B000000}"/>
    <cellStyle name="Normal 3 2 3" xfId="65" xr:uid="{00000000-0005-0000-0000-00002C000000}"/>
    <cellStyle name="Normal 3 3" xfId="55" xr:uid="{00000000-0005-0000-0000-00002D000000}"/>
    <cellStyle name="Normal 3 3 2" xfId="61" xr:uid="{00000000-0005-0000-0000-00002E000000}"/>
    <cellStyle name="Normal 3 3 2 2" xfId="69" xr:uid="{00000000-0005-0000-0000-00002F000000}"/>
    <cellStyle name="Normal 3 3 3" xfId="67" xr:uid="{00000000-0005-0000-0000-000030000000}"/>
    <cellStyle name="Normal 3 4" xfId="56" xr:uid="{00000000-0005-0000-0000-000031000000}"/>
    <cellStyle name="Normal 3 4 2" xfId="70" xr:uid="{00000000-0005-0000-0000-000032000000}"/>
    <cellStyle name="Normal 3 5" xfId="49" xr:uid="{00000000-0005-0000-0000-000033000000}"/>
    <cellStyle name="Normal 3 6" xfId="63" xr:uid="{00000000-0005-0000-0000-000034000000}"/>
    <cellStyle name="Normal 4" xfId="48" xr:uid="{00000000-0005-0000-0000-000035000000}"/>
    <cellStyle name="Normal 4 2" xfId="51" xr:uid="{00000000-0005-0000-0000-000036000000}"/>
    <cellStyle name="Normal 4 2 2" xfId="58" xr:uid="{00000000-0005-0000-0000-000037000000}"/>
    <cellStyle name="Normal 4 2 2 2" xfId="71" xr:uid="{00000000-0005-0000-0000-000038000000}"/>
    <cellStyle name="Normal 4 2 3" xfId="64" xr:uid="{00000000-0005-0000-0000-000039000000}"/>
    <cellStyle name="Normal 4 3" xfId="54" xr:uid="{00000000-0005-0000-0000-00003A000000}"/>
    <cellStyle name="Normal 4 3 2" xfId="60" xr:uid="{00000000-0005-0000-0000-00003B000000}"/>
    <cellStyle name="Normal 4 3 2 2" xfId="72" xr:uid="{00000000-0005-0000-0000-00003C000000}"/>
    <cellStyle name="Normal 4 3 3" xfId="66" xr:uid="{00000000-0005-0000-0000-00003D000000}"/>
    <cellStyle name="Normal 4 4" xfId="57" xr:uid="{00000000-0005-0000-0000-00003E000000}"/>
    <cellStyle name="Normal 4 4 2" xfId="73" xr:uid="{00000000-0005-0000-0000-00003F000000}"/>
    <cellStyle name="Normal 4 5" xfId="50" xr:uid="{00000000-0005-0000-0000-000040000000}"/>
    <cellStyle name="Normal 4 6" xfId="62" xr:uid="{00000000-0005-0000-0000-000041000000}"/>
    <cellStyle name="Normal 5" xfId="53" xr:uid="{00000000-0005-0000-0000-000042000000}"/>
    <cellStyle name="Note 2" xfId="39" xr:uid="{00000000-0005-0000-0000-000043000000}"/>
    <cellStyle name="Output 2" xfId="40" xr:uid="{00000000-0005-0000-0000-000044000000}"/>
    <cellStyle name="Percent 2" xfId="46" xr:uid="{00000000-0005-0000-0000-000045000000}"/>
    <cellStyle name="Percent 3" xfId="47" xr:uid="{00000000-0005-0000-0000-000046000000}"/>
    <cellStyle name="Title 2" xfId="41" xr:uid="{00000000-0005-0000-0000-000047000000}"/>
    <cellStyle name="Total 2" xfId="42" xr:uid="{00000000-0005-0000-0000-000048000000}"/>
    <cellStyle name="Warning Text 2" xfId="43" xr:uid="{00000000-0005-0000-0000-000049000000}"/>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transitionEntry="1" codeName="Sheet2"/>
  <dimension ref="A1:P71"/>
  <sheetViews>
    <sheetView showGridLines="0" tabSelected="1" defaultGridColor="0" colorId="22" zoomScaleNormal="100" workbookViewId="0">
      <selection activeCell="Z25" sqref="Z25"/>
    </sheetView>
  </sheetViews>
  <sheetFormatPr defaultColWidth="6.796875" defaultRowHeight="8.25"/>
  <cols>
    <col min="1" max="1" width="19" style="2" customWidth="1"/>
    <col min="2" max="2" width="16" style="2" customWidth="1"/>
    <col min="3" max="3" width="14.796875" style="2" customWidth="1"/>
    <col min="4" max="6" width="15.796875" style="2" customWidth="1"/>
    <col min="7" max="7" width="14.59765625" style="2" customWidth="1"/>
    <col min="8" max="10" width="15.796875" style="2" customWidth="1"/>
    <col min="11" max="11" width="14.796875" style="2" bestFit="1" customWidth="1"/>
    <col min="12" max="12" width="13.796875" style="2" customWidth="1"/>
    <col min="13" max="13" width="14" style="2" customWidth="1"/>
    <col min="14" max="14" width="16.19921875" style="2" customWidth="1"/>
    <col min="15" max="15" width="14.59765625" style="2" customWidth="1"/>
    <col min="16" max="16" width="15.796875" style="2" customWidth="1"/>
    <col min="17" max="125" width="6.796875" style="2"/>
    <col min="126" max="126" width="19" style="2" customWidth="1"/>
    <col min="127" max="128" width="14.796875" style="2" customWidth="1"/>
    <col min="129" max="132" width="15.796875" style="2" customWidth="1"/>
    <col min="133" max="133" width="2.796875" style="2" customWidth="1"/>
    <col min="134" max="139" width="15.796875" style="2" customWidth="1"/>
    <col min="140" max="140" width="13.796875" style="2" customWidth="1"/>
    <col min="141" max="142" width="14.796875" style="2" customWidth="1"/>
    <col min="143" max="143" width="9.3984375" style="2" bestFit="1" customWidth="1"/>
    <col min="144" max="381" width="6.796875" style="2"/>
    <col min="382" max="382" width="19" style="2" customWidth="1"/>
    <col min="383" max="384" width="14.796875" style="2" customWidth="1"/>
    <col min="385" max="388" width="15.796875" style="2" customWidth="1"/>
    <col min="389" max="389" width="2.796875" style="2" customWidth="1"/>
    <col min="390" max="395" width="15.796875" style="2" customWidth="1"/>
    <col min="396" max="396" width="13.796875" style="2" customWidth="1"/>
    <col min="397" max="398" width="14.796875" style="2" customWidth="1"/>
    <col min="399" max="399" width="9.3984375" style="2" bestFit="1" customWidth="1"/>
    <col min="400" max="637" width="6.796875" style="2"/>
    <col min="638" max="638" width="19" style="2" customWidth="1"/>
    <col min="639" max="640" width="14.796875" style="2" customWidth="1"/>
    <col min="641" max="644" width="15.796875" style="2" customWidth="1"/>
    <col min="645" max="645" width="2.796875" style="2" customWidth="1"/>
    <col min="646" max="651" width="15.796875" style="2" customWidth="1"/>
    <col min="652" max="652" width="13.796875" style="2" customWidth="1"/>
    <col min="653" max="654" width="14.796875" style="2" customWidth="1"/>
    <col min="655" max="655" width="9.3984375" style="2" bestFit="1" customWidth="1"/>
    <col min="656" max="893" width="6.796875" style="2"/>
    <col min="894" max="894" width="19" style="2" customWidth="1"/>
    <col min="895" max="896" width="14.796875" style="2" customWidth="1"/>
    <col min="897" max="900" width="15.796875" style="2" customWidth="1"/>
    <col min="901" max="901" width="2.796875" style="2" customWidth="1"/>
    <col min="902" max="907" width="15.796875" style="2" customWidth="1"/>
    <col min="908" max="908" width="13.796875" style="2" customWidth="1"/>
    <col min="909" max="910" width="14.796875" style="2" customWidth="1"/>
    <col min="911" max="911" width="9.3984375" style="2" bestFit="1" customWidth="1"/>
    <col min="912" max="1149" width="6.796875" style="2"/>
    <col min="1150" max="1150" width="19" style="2" customWidth="1"/>
    <col min="1151" max="1152" width="14.796875" style="2" customWidth="1"/>
    <col min="1153" max="1156" width="15.796875" style="2" customWidth="1"/>
    <col min="1157" max="1157" width="2.796875" style="2" customWidth="1"/>
    <col min="1158" max="1163" width="15.796875" style="2" customWidth="1"/>
    <col min="1164" max="1164" width="13.796875" style="2" customWidth="1"/>
    <col min="1165" max="1166" width="14.796875" style="2" customWidth="1"/>
    <col min="1167" max="1167" width="9.3984375" style="2" bestFit="1" customWidth="1"/>
    <col min="1168" max="1405" width="6.796875" style="2"/>
    <col min="1406" max="1406" width="19" style="2" customWidth="1"/>
    <col min="1407" max="1408" width="14.796875" style="2" customWidth="1"/>
    <col min="1409" max="1412" width="15.796875" style="2" customWidth="1"/>
    <col min="1413" max="1413" width="2.796875" style="2" customWidth="1"/>
    <col min="1414" max="1419" width="15.796875" style="2" customWidth="1"/>
    <col min="1420" max="1420" width="13.796875" style="2" customWidth="1"/>
    <col min="1421" max="1422" width="14.796875" style="2" customWidth="1"/>
    <col min="1423" max="1423" width="9.3984375" style="2" bestFit="1" customWidth="1"/>
    <col min="1424" max="1661" width="6.796875" style="2"/>
    <col min="1662" max="1662" width="19" style="2" customWidth="1"/>
    <col min="1663" max="1664" width="14.796875" style="2" customWidth="1"/>
    <col min="1665" max="1668" width="15.796875" style="2" customWidth="1"/>
    <col min="1669" max="1669" width="2.796875" style="2" customWidth="1"/>
    <col min="1670" max="1675" width="15.796875" style="2" customWidth="1"/>
    <col min="1676" max="1676" width="13.796875" style="2" customWidth="1"/>
    <col min="1677" max="1678" width="14.796875" style="2" customWidth="1"/>
    <col min="1679" max="1679" width="9.3984375" style="2" bestFit="1" customWidth="1"/>
    <col min="1680" max="1917" width="6.796875" style="2"/>
    <col min="1918" max="1918" width="19" style="2" customWidth="1"/>
    <col min="1919" max="1920" width="14.796875" style="2" customWidth="1"/>
    <col min="1921" max="1924" width="15.796875" style="2" customWidth="1"/>
    <col min="1925" max="1925" width="2.796875" style="2" customWidth="1"/>
    <col min="1926" max="1931" width="15.796875" style="2" customWidth="1"/>
    <col min="1932" max="1932" width="13.796875" style="2" customWidth="1"/>
    <col min="1933" max="1934" width="14.796875" style="2" customWidth="1"/>
    <col min="1935" max="1935" width="9.3984375" style="2" bestFit="1" customWidth="1"/>
    <col min="1936" max="2173" width="6.796875" style="2"/>
    <col min="2174" max="2174" width="19" style="2" customWidth="1"/>
    <col min="2175" max="2176" width="14.796875" style="2" customWidth="1"/>
    <col min="2177" max="2180" width="15.796875" style="2" customWidth="1"/>
    <col min="2181" max="2181" width="2.796875" style="2" customWidth="1"/>
    <col min="2182" max="2187" width="15.796875" style="2" customWidth="1"/>
    <col min="2188" max="2188" width="13.796875" style="2" customWidth="1"/>
    <col min="2189" max="2190" width="14.796875" style="2" customWidth="1"/>
    <col min="2191" max="2191" width="9.3984375" style="2" bestFit="1" customWidth="1"/>
    <col min="2192" max="2429" width="6.796875" style="2"/>
    <col min="2430" max="2430" width="19" style="2" customWidth="1"/>
    <col min="2431" max="2432" width="14.796875" style="2" customWidth="1"/>
    <col min="2433" max="2436" width="15.796875" style="2" customWidth="1"/>
    <col min="2437" max="2437" width="2.796875" style="2" customWidth="1"/>
    <col min="2438" max="2443" width="15.796875" style="2" customWidth="1"/>
    <col min="2444" max="2444" width="13.796875" style="2" customWidth="1"/>
    <col min="2445" max="2446" width="14.796875" style="2" customWidth="1"/>
    <col min="2447" max="2447" width="9.3984375" style="2" bestFit="1" customWidth="1"/>
    <col min="2448" max="2685" width="6.796875" style="2"/>
    <col min="2686" max="2686" width="19" style="2" customWidth="1"/>
    <col min="2687" max="2688" width="14.796875" style="2" customWidth="1"/>
    <col min="2689" max="2692" width="15.796875" style="2" customWidth="1"/>
    <col min="2693" max="2693" width="2.796875" style="2" customWidth="1"/>
    <col min="2694" max="2699" width="15.796875" style="2" customWidth="1"/>
    <col min="2700" max="2700" width="13.796875" style="2" customWidth="1"/>
    <col min="2701" max="2702" width="14.796875" style="2" customWidth="1"/>
    <col min="2703" max="2703" width="9.3984375" style="2" bestFit="1" customWidth="1"/>
    <col min="2704" max="2941" width="6.796875" style="2"/>
    <col min="2942" max="2942" width="19" style="2" customWidth="1"/>
    <col min="2943" max="2944" width="14.796875" style="2" customWidth="1"/>
    <col min="2945" max="2948" width="15.796875" style="2" customWidth="1"/>
    <col min="2949" max="2949" width="2.796875" style="2" customWidth="1"/>
    <col min="2950" max="2955" width="15.796875" style="2" customWidth="1"/>
    <col min="2956" max="2956" width="13.796875" style="2" customWidth="1"/>
    <col min="2957" max="2958" width="14.796875" style="2" customWidth="1"/>
    <col min="2959" max="2959" width="9.3984375" style="2" bestFit="1" customWidth="1"/>
    <col min="2960" max="3197" width="6.796875" style="2"/>
    <col min="3198" max="3198" width="19" style="2" customWidth="1"/>
    <col min="3199" max="3200" width="14.796875" style="2" customWidth="1"/>
    <col min="3201" max="3204" width="15.796875" style="2" customWidth="1"/>
    <col min="3205" max="3205" width="2.796875" style="2" customWidth="1"/>
    <col min="3206" max="3211" width="15.796875" style="2" customWidth="1"/>
    <col min="3212" max="3212" width="13.796875" style="2" customWidth="1"/>
    <col min="3213" max="3214" width="14.796875" style="2" customWidth="1"/>
    <col min="3215" max="3215" width="9.3984375" style="2" bestFit="1" customWidth="1"/>
    <col min="3216" max="3453" width="6.796875" style="2"/>
    <col min="3454" max="3454" width="19" style="2" customWidth="1"/>
    <col min="3455" max="3456" width="14.796875" style="2" customWidth="1"/>
    <col min="3457" max="3460" width="15.796875" style="2" customWidth="1"/>
    <col min="3461" max="3461" width="2.796875" style="2" customWidth="1"/>
    <col min="3462" max="3467" width="15.796875" style="2" customWidth="1"/>
    <col min="3468" max="3468" width="13.796875" style="2" customWidth="1"/>
    <col min="3469" max="3470" width="14.796875" style="2" customWidth="1"/>
    <col min="3471" max="3471" width="9.3984375" style="2" bestFit="1" customWidth="1"/>
    <col min="3472" max="3709" width="6.796875" style="2"/>
    <col min="3710" max="3710" width="19" style="2" customWidth="1"/>
    <col min="3711" max="3712" width="14.796875" style="2" customWidth="1"/>
    <col min="3713" max="3716" width="15.796875" style="2" customWidth="1"/>
    <col min="3717" max="3717" width="2.796875" style="2" customWidth="1"/>
    <col min="3718" max="3723" width="15.796875" style="2" customWidth="1"/>
    <col min="3724" max="3724" width="13.796875" style="2" customWidth="1"/>
    <col min="3725" max="3726" width="14.796875" style="2" customWidth="1"/>
    <col min="3727" max="3727" width="9.3984375" style="2" bestFit="1" customWidth="1"/>
    <col min="3728" max="3965" width="6.796875" style="2"/>
    <col min="3966" max="3966" width="19" style="2" customWidth="1"/>
    <col min="3967" max="3968" width="14.796875" style="2" customWidth="1"/>
    <col min="3969" max="3972" width="15.796875" style="2" customWidth="1"/>
    <col min="3973" max="3973" width="2.796875" style="2" customWidth="1"/>
    <col min="3974" max="3979" width="15.796875" style="2" customWidth="1"/>
    <col min="3980" max="3980" width="13.796875" style="2" customWidth="1"/>
    <col min="3981" max="3982" width="14.796875" style="2" customWidth="1"/>
    <col min="3983" max="3983" width="9.3984375" style="2" bestFit="1" customWidth="1"/>
    <col min="3984" max="4221" width="6.796875" style="2"/>
    <col min="4222" max="4222" width="19" style="2" customWidth="1"/>
    <col min="4223" max="4224" width="14.796875" style="2" customWidth="1"/>
    <col min="4225" max="4228" width="15.796875" style="2" customWidth="1"/>
    <col min="4229" max="4229" width="2.796875" style="2" customWidth="1"/>
    <col min="4230" max="4235" width="15.796875" style="2" customWidth="1"/>
    <col min="4236" max="4236" width="13.796875" style="2" customWidth="1"/>
    <col min="4237" max="4238" width="14.796875" style="2" customWidth="1"/>
    <col min="4239" max="4239" width="9.3984375" style="2" bestFit="1" customWidth="1"/>
    <col min="4240" max="4477" width="6.796875" style="2"/>
    <col min="4478" max="4478" width="19" style="2" customWidth="1"/>
    <col min="4479" max="4480" width="14.796875" style="2" customWidth="1"/>
    <col min="4481" max="4484" width="15.796875" style="2" customWidth="1"/>
    <col min="4485" max="4485" width="2.796875" style="2" customWidth="1"/>
    <col min="4486" max="4491" width="15.796875" style="2" customWidth="1"/>
    <col min="4492" max="4492" width="13.796875" style="2" customWidth="1"/>
    <col min="4493" max="4494" width="14.796875" style="2" customWidth="1"/>
    <col min="4495" max="4495" width="9.3984375" style="2" bestFit="1" customWidth="1"/>
    <col min="4496" max="4733" width="6.796875" style="2"/>
    <col min="4734" max="4734" width="19" style="2" customWidth="1"/>
    <col min="4735" max="4736" width="14.796875" style="2" customWidth="1"/>
    <col min="4737" max="4740" width="15.796875" style="2" customWidth="1"/>
    <col min="4741" max="4741" width="2.796875" style="2" customWidth="1"/>
    <col min="4742" max="4747" width="15.796875" style="2" customWidth="1"/>
    <col min="4748" max="4748" width="13.796875" style="2" customWidth="1"/>
    <col min="4749" max="4750" width="14.796875" style="2" customWidth="1"/>
    <col min="4751" max="4751" width="9.3984375" style="2" bestFit="1" customWidth="1"/>
    <col min="4752" max="4989" width="6.796875" style="2"/>
    <col min="4990" max="4990" width="19" style="2" customWidth="1"/>
    <col min="4991" max="4992" width="14.796875" style="2" customWidth="1"/>
    <col min="4993" max="4996" width="15.796875" style="2" customWidth="1"/>
    <col min="4997" max="4997" width="2.796875" style="2" customWidth="1"/>
    <col min="4998" max="5003" width="15.796875" style="2" customWidth="1"/>
    <col min="5004" max="5004" width="13.796875" style="2" customWidth="1"/>
    <col min="5005" max="5006" width="14.796875" style="2" customWidth="1"/>
    <col min="5007" max="5007" width="9.3984375" style="2" bestFit="1" customWidth="1"/>
    <col min="5008" max="5245" width="6.796875" style="2"/>
    <col min="5246" max="5246" width="19" style="2" customWidth="1"/>
    <col min="5247" max="5248" width="14.796875" style="2" customWidth="1"/>
    <col min="5249" max="5252" width="15.796875" style="2" customWidth="1"/>
    <col min="5253" max="5253" width="2.796875" style="2" customWidth="1"/>
    <col min="5254" max="5259" width="15.796875" style="2" customWidth="1"/>
    <col min="5260" max="5260" width="13.796875" style="2" customWidth="1"/>
    <col min="5261" max="5262" width="14.796875" style="2" customWidth="1"/>
    <col min="5263" max="5263" width="9.3984375" style="2" bestFit="1" customWidth="1"/>
    <col min="5264" max="5501" width="6.796875" style="2"/>
    <col min="5502" max="5502" width="19" style="2" customWidth="1"/>
    <col min="5503" max="5504" width="14.796875" style="2" customWidth="1"/>
    <col min="5505" max="5508" width="15.796875" style="2" customWidth="1"/>
    <col min="5509" max="5509" width="2.796875" style="2" customWidth="1"/>
    <col min="5510" max="5515" width="15.796875" style="2" customWidth="1"/>
    <col min="5516" max="5516" width="13.796875" style="2" customWidth="1"/>
    <col min="5517" max="5518" width="14.796875" style="2" customWidth="1"/>
    <col min="5519" max="5519" width="9.3984375" style="2" bestFit="1" customWidth="1"/>
    <col min="5520" max="5757" width="6.796875" style="2"/>
    <col min="5758" max="5758" width="19" style="2" customWidth="1"/>
    <col min="5759" max="5760" width="14.796875" style="2" customWidth="1"/>
    <col min="5761" max="5764" width="15.796875" style="2" customWidth="1"/>
    <col min="5765" max="5765" width="2.796875" style="2" customWidth="1"/>
    <col min="5766" max="5771" width="15.796875" style="2" customWidth="1"/>
    <col min="5772" max="5772" width="13.796875" style="2" customWidth="1"/>
    <col min="5773" max="5774" width="14.796875" style="2" customWidth="1"/>
    <col min="5775" max="5775" width="9.3984375" style="2" bestFit="1" customWidth="1"/>
    <col min="5776" max="6013" width="6.796875" style="2"/>
    <col min="6014" max="6014" width="19" style="2" customWidth="1"/>
    <col min="6015" max="6016" width="14.796875" style="2" customWidth="1"/>
    <col min="6017" max="6020" width="15.796875" style="2" customWidth="1"/>
    <col min="6021" max="6021" width="2.796875" style="2" customWidth="1"/>
    <col min="6022" max="6027" width="15.796875" style="2" customWidth="1"/>
    <col min="6028" max="6028" width="13.796875" style="2" customWidth="1"/>
    <col min="6029" max="6030" width="14.796875" style="2" customWidth="1"/>
    <col min="6031" max="6031" width="9.3984375" style="2" bestFit="1" customWidth="1"/>
    <col min="6032" max="6269" width="6.796875" style="2"/>
    <col min="6270" max="6270" width="19" style="2" customWidth="1"/>
    <col min="6271" max="6272" width="14.796875" style="2" customWidth="1"/>
    <col min="6273" max="6276" width="15.796875" style="2" customWidth="1"/>
    <col min="6277" max="6277" width="2.796875" style="2" customWidth="1"/>
    <col min="6278" max="6283" width="15.796875" style="2" customWidth="1"/>
    <col min="6284" max="6284" width="13.796875" style="2" customWidth="1"/>
    <col min="6285" max="6286" width="14.796875" style="2" customWidth="1"/>
    <col min="6287" max="6287" width="9.3984375" style="2" bestFit="1" customWidth="1"/>
    <col min="6288" max="6525" width="6.796875" style="2"/>
    <col min="6526" max="6526" width="19" style="2" customWidth="1"/>
    <col min="6527" max="6528" width="14.796875" style="2" customWidth="1"/>
    <col min="6529" max="6532" width="15.796875" style="2" customWidth="1"/>
    <col min="6533" max="6533" width="2.796875" style="2" customWidth="1"/>
    <col min="6534" max="6539" width="15.796875" style="2" customWidth="1"/>
    <col min="6540" max="6540" width="13.796875" style="2" customWidth="1"/>
    <col min="6541" max="6542" width="14.796875" style="2" customWidth="1"/>
    <col min="6543" max="6543" width="9.3984375" style="2" bestFit="1" customWidth="1"/>
    <col min="6544" max="6781" width="6.796875" style="2"/>
    <col min="6782" max="6782" width="19" style="2" customWidth="1"/>
    <col min="6783" max="6784" width="14.796875" style="2" customWidth="1"/>
    <col min="6785" max="6788" width="15.796875" style="2" customWidth="1"/>
    <col min="6789" max="6789" width="2.796875" style="2" customWidth="1"/>
    <col min="6790" max="6795" width="15.796875" style="2" customWidth="1"/>
    <col min="6796" max="6796" width="13.796875" style="2" customWidth="1"/>
    <col min="6797" max="6798" width="14.796875" style="2" customWidth="1"/>
    <col min="6799" max="6799" width="9.3984375" style="2" bestFit="1" customWidth="1"/>
    <col min="6800" max="7037" width="6.796875" style="2"/>
    <col min="7038" max="7038" width="19" style="2" customWidth="1"/>
    <col min="7039" max="7040" width="14.796875" style="2" customWidth="1"/>
    <col min="7041" max="7044" width="15.796875" style="2" customWidth="1"/>
    <col min="7045" max="7045" width="2.796875" style="2" customWidth="1"/>
    <col min="7046" max="7051" width="15.796875" style="2" customWidth="1"/>
    <col min="7052" max="7052" width="13.796875" style="2" customWidth="1"/>
    <col min="7053" max="7054" width="14.796875" style="2" customWidth="1"/>
    <col min="7055" max="7055" width="9.3984375" style="2" bestFit="1" customWidth="1"/>
    <col min="7056" max="7293" width="6.796875" style="2"/>
    <col min="7294" max="7294" width="19" style="2" customWidth="1"/>
    <col min="7295" max="7296" width="14.796875" style="2" customWidth="1"/>
    <col min="7297" max="7300" width="15.796875" style="2" customWidth="1"/>
    <col min="7301" max="7301" width="2.796875" style="2" customWidth="1"/>
    <col min="7302" max="7307" width="15.796875" style="2" customWidth="1"/>
    <col min="7308" max="7308" width="13.796875" style="2" customWidth="1"/>
    <col min="7309" max="7310" width="14.796875" style="2" customWidth="1"/>
    <col min="7311" max="7311" width="9.3984375" style="2" bestFit="1" customWidth="1"/>
    <col min="7312" max="7549" width="6.796875" style="2"/>
    <col min="7550" max="7550" width="19" style="2" customWidth="1"/>
    <col min="7551" max="7552" width="14.796875" style="2" customWidth="1"/>
    <col min="7553" max="7556" width="15.796875" style="2" customWidth="1"/>
    <col min="7557" max="7557" width="2.796875" style="2" customWidth="1"/>
    <col min="7558" max="7563" width="15.796875" style="2" customWidth="1"/>
    <col min="7564" max="7564" width="13.796875" style="2" customWidth="1"/>
    <col min="7565" max="7566" width="14.796875" style="2" customWidth="1"/>
    <col min="7567" max="7567" width="9.3984375" style="2" bestFit="1" customWidth="1"/>
    <col min="7568" max="7805" width="6.796875" style="2"/>
    <col min="7806" max="7806" width="19" style="2" customWidth="1"/>
    <col min="7807" max="7808" width="14.796875" style="2" customWidth="1"/>
    <col min="7809" max="7812" width="15.796875" style="2" customWidth="1"/>
    <col min="7813" max="7813" width="2.796875" style="2" customWidth="1"/>
    <col min="7814" max="7819" width="15.796875" style="2" customWidth="1"/>
    <col min="7820" max="7820" width="13.796875" style="2" customWidth="1"/>
    <col min="7821" max="7822" width="14.796875" style="2" customWidth="1"/>
    <col min="7823" max="7823" width="9.3984375" style="2" bestFit="1" customWidth="1"/>
    <col min="7824" max="8061" width="6.796875" style="2"/>
    <col min="8062" max="8062" width="19" style="2" customWidth="1"/>
    <col min="8063" max="8064" width="14.796875" style="2" customWidth="1"/>
    <col min="8065" max="8068" width="15.796875" style="2" customWidth="1"/>
    <col min="8069" max="8069" width="2.796875" style="2" customWidth="1"/>
    <col min="8070" max="8075" width="15.796875" style="2" customWidth="1"/>
    <col min="8076" max="8076" width="13.796875" style="2" customWidth="1"/>
    <col min="8077" max="8078" width="14.796875" style="2" customWidth="1"/>
    <col min="8079" max="8079" width="9.3984375" style="2" bestFit="1" customWidth="1"/>
    <col min="8080" max="8317" width="6.796875" style="2"/>
    <col min="8318" max="8318" width="19" style="2" customWidth="1"/>
    <col min="8319" max="8320" width="14.796875" style="2" customWidth="1"/>
    <col min="8321" max="8324" width="15.796875" style="2" customWidth="1"/>
    <col min="8325" max="8325" width="2.796875" style="2" customWidth="1"/>
    <col min="8326" max="8331" width="15.796875" style="2" customWidth="1"/>
    <col min="8332" max="8332" width="13.796875" style="2" customWidth="1"/>
    <col min="8333" max="8334" width="14.796875" style="2" customWidth="1"/>
    <col min="8335" max="8335" width="9.3984375" style="2" bestFit="1" customWidth="1"/>
    <col min="8336" max="8573" width="6.796875" style="2"/>
    <col min="8574" max="8574" width="19" style="2" customWidth="1"/>
    <col min="8575" max="8576" width="14.796875" style="2" customWidth="1"/>
    <col min="8577" max="8580" width="15.796875" style="2" customWidth="1"/>
    <col min="8581" max="8581" width="2.796875" style="2" customWidth="1"/>
    <col min="8582" max="8587" width="15.796875" style="2" customWidth="1"/>
    <col min="8588" max="8588" width="13.796875" style="2" customWidth="1"/>
    <col min="8589" max="8590" width="14.796875" style="2" customWidth="1"/>
    <col min="8591" max="8591" width="9.3984375" style="2" bestFit="1" customWidth="1"/>
    <col min="8592" max="8829" width="6.796875" style="2"/>
    <col min="8830" max="8830" width="19" style="2" customWidth="1"/>
    <col min="8831" max="8832" width="14.796875" style="2" customWidth="1"/>
    <col min="8833" max="8836" width="15.796875" style="2" customWidth="1"/>
    <col min="8837" max="8837" width="2.796875" style="2" customWidth="1"/>
    <col min="8838" max="8843" width="15.796875" style="2" customWidth="1"/>
    <col min="8844" max="8844" width="13.796875" style="2" customWidth="1"/>
    <col min="8845" max="8846" width="14.796875" style="2" customWidth="1"/>
    <col min="8847" max="8847" width="9.3984375" style="2" bestFit="1" customWidth="1"/>
    <col min="8848" max="9085" width="6.796875" style="2"/>
    <col min="9086" max="9086" width="19" style="2" customWidth="1"/>
    <col min="9087" max="9088" width="14.796875" style="2" customWidth="1"/>
    <col min="9089" max="9092" width="15.796875" style="2" customWidth="1"/>
    <col min="9093" max="9093" width="2.796875" style="2" customWidth="1"/>
    <col min="9094" max="9099" width="15.796875" style="2" customWidth="1"/>
    <col min="9100" max="9100" width="13.796875" style="2" customWidth="1"/>
    <col min="9101" max="9102" width="14.796875" style="2" customWidth="1"/>
    <col min="9103" max="9103" width="9.3984375" style="2" bestFit="1" customWidth="1"/>
    <col min="9104" max="9341" width="6.796875" style="2"/>
    <col min="9342" max="9342" width="19" style="2" customWidth="1"/>
    <col min="9343" max="9344" width="14.796875" style="2" customWidth="1"/>
    <col min="9345" max="9348" width="15.796875" style="2" customWidth="1"/>
    <col min="9349" max="9349" width="2.796875" style="2" customWidth="1"/>
    <col min="9350" max="9355" width="15.796875" style="2" customWidth="1"/>
    <col min="9356" max="9356" width="13.796875" style="2" customWidth="1"/>
    <col min="9357" max="9358" width="14.796875" style="2" customWidth="1"/>
    <col min="9359" max="9359" width="9.3984375" style="2" bestFit="1" customWidth="1"/>
    <col min="9360" max="9597" width="6.796875" style="2"/>
    <col min="9598" max="9598" width="19" style="2" customWidth="1"/>
    <col min="9599" max="9600" width="14.796875" style="2" customWidth="1"/>
    <col min="9601" max="9604" width="15.796875" style="2" customWidth="1"/>
    <col min="9605" max="9605" width="2.796875" style="2" customWidth="1"/>
    <col min="9606" max="9611" width="15.796875" style="2" customWidth="1"/>
    <col min="9612" max="9612" width="13.796875" style="2" customWidth="1"/>
    <col min="9613" max="9614" width="14.796875" style="2" customWidth="1"/>
    <col min="9615" max="9615" width="9.3984375" style="2" bestFit="1" customWidth="1"/>
    <col min="9616" max="9853" width="6.796875" style="2"/>
    <col min="9854" max="9854" width="19" style="2" customWidth="1"/>
    <col min="9855" max="9856" width="14.796875" style="2" customWidth="1"/>
    <col min="9857" max="9860" width="15.796875" style="2" customWidth="1"/>
    <col min="9861" max="9861" width="2.796875" style="2" customWidth="1"/>
    <col min="9862" max="9867" width="15.796875" style="2" customWidth="1"/>
    <col min="9868" max="9868" width="13.796875" style="2" customWidth="1"/>
    <col min="9869" max="9870" width="14.796875" style="2" customWidth="1"/>
    <col min="9871" max="9871" width="9.3984375" style="2" bestFit="1" customWidth="1"/>
    <col min="9872" max="10109" width="6.796875" style="2"/>
    <col min="10110" max="10110" width="19" style="2" customWidth="1"/>
    <col min="10111" max="10112" width="14.796875" style="2" customWidth="1"/>
    <col min="10113" max="10116" width="15.796875" style="2" customWidth="1"/>
    <col min="10117" max="10117" width="2.796875" style="2" customWidth="1"/>
    <col min="10118" max="10123" width="15.796875" style="2" customWidth="1"/>
    <col min="10124" max="10124" width="13.796875" style="2" customWidth="1"/>
    <col min="10125" max="10126" width="14.796875" style="2" customWidth="1"/>
    <col min="10127" max="10127" width="9.3984375" style="2" bestFit="1" customWidth="1"/>
    <col min="10128" max="10365" width="6.796875" style="2"/>
    <col min="10366" max="10366" width="19" style="2" customWidth="1"/>
    <col min="10367" max="10368" width="14.796875" style="2" customWidth="1"/>
    <col min="10369" max="10372" width="15.796875" style="2" customWidth="1"/>
    <col min="10373" max="10373" width="2.796875" style="2" customWidth="1"/>
    <col min="10374" max="10379" width="15.796875" style="2" customWidth="1"/>
    <col min="10380" max="10380" width="13.796875" style="2" customWidth="1"/>
    <col min="10381" max="10382" width="14.796875" style="2" customWidth="1"/>
    <col min="10383" max="10383" width="9.3984375" style="2" bestFit="1" customWidth="1"/>
    <col min="10384" max="10621" width="6.796875" style="2"/>
    <col min="10622" max="10622" width="19" style="2" customWidth="1"/>
    <col min="10623" max="10624" width="14.796875" style="2" customWidth="1"/>
    <col min="10625" max="10628" width="15.796875" style="2" customWidth="1"/>
    <col min="10629" max="10629" width="2.796875" style="2" customWidth="1"/>
    <col min="10630" max="10635" width="15.796875" style="2" customWidth="1"/>
    <col min="10636" max="10636" width="13.796875" style="2" customWidth="1"/>
    <col min="10637" max="10638" width="14.796875" style="2" customWidth="1"/>
    <col min="10639" max="10639" width="9.3984375" style="2" bestFit="1" customWidth="1"/>
    <col min="10640" max="10877" width="6.796875" style="2"/>
    <col min="10878" max="10878" width="19" style="2" customWidth="1"/>
    <col min="10879" max="10880" width="14.796875" style="2" customWidth="1"/>
    <col min="10881" max="10884" width="15.796875" style="2" customWidth="1"/>
    <col min="10885" max="10885" width="2.796875" style="2" customWidth="1"/>
    <col min="10886" max="10891" width="15.796875" style="2" customWidth="1"/>
    <col min="10892" max="10892" width="13.796875" style="2" customWidth="1"/>
    <col min="10893" max="10894" width="14.796875" style="2" customWidth="1"/>
    <col min="10895" max="10895" width="9.3984375" style="2" bestFit="1" customWidth="1"/>
    <col min="10896" max="11133" width="6.796875" style="2"/>
    <col min="11134" max="11134" width="19" style="2" customWidth="1"/>
    <col min="11135" max="11136" width="14.796875" style="2" customWidth="1"/>
    <col min="11137" max="11140" width="15.796875" style="2" customWidth="1"/>
    <col min="11141" max="11141" width="2.796875" style="2" customWidth="1"/>
    <col min="11142" max="11147" width="15.796875" style="2" customWidth="1"/>
    <col min="11148" max="11148" width="13.796875" style="2" customWidth="1"/>
    <col min="11149" max="11150" width="14.796875" style="2" customWidth="1"/>
    <col min="11151" max="11151" width="9.3984375" style="2" bestFit="1" customWidth="1"/>
    <col min="11152" max="11389" width="6.796875" style="2"/>
    <col min="11390" max="11390" width="19" style="2" customWidth="1"/>
    <col min="11391" max="11392" width="14.796875" style="2" customWidth="1"/>
    <col min="11393" max="11396" width="15.796875" style="2" customWidth="1"/>
    <col min="11397" max="11397" width="2.796875" style="2" customWidth="1"/>
    <col min="11398" max="11403" width="15.796875" style="2" customWidth="1"/>
    <col min="11404" max="11404" width="13.796875" style="2" customWidth="1"/>
    <col min="11405" max="11406" width="14.796875" style="2" customWidth="1"/>
    <col min="11407" max="11407" width="9.3984375" style="2" bestFit="1" customWidth="1"/>
    <col min="11408" max="11645" width="6.796875" style="2"/>
    <col min="11646" max="11646" width="19" style="2" customWidth="1"/>
    <col min="11647" max="11648" width="14.796875" style="2" customWidth="1"/>
    <col min="11649" max="11652" width="15.796875" style="2" customWidth="1"/>
    <col min="11653" max="11653" width="2.796875" style="2" customWidth="1"/>
    <col min="11654" max="11659" width="15.796875" style="2" customWidth="1"/>
    <col min="11660" max="11660" width="13.796875" style="2" customWidth="1"/>
    <col min="11661" max="11662" width="14.796875" style="2" customWidth="1"/>
    <col min="11663" max="11663" width="9.3984375" style="2" bestFit="1" customWidth="1"/>
    <col min="11664" max="11901" width="6.796875" style="2"/>
    <col min="11902" max="11902" width="19" style="2" customWidth="1"/>
    <col min="11903" max="11904" width="14.796875" style="2" customWidth="1"/>
    <col min="11905" max="11908" width="15.796875" style="2" customWidth="1"/>
    <col min="11909" max="11909" width="2.796875" style="2" customWidth="1"/>
    <col min="11910" max="11915" width="15.796875" style="2" customWidth="1"/>
    <col min="11916" max="11916" width="13.796875" style="2" customWidth="1"/>
    <col min="11917" max="11918" width="14.796875" style="2" customWidth="1"/>
    <col min="11919" max="11919" width="9.3984375" style="2" bestFit="1" customWidth="1"/>
    <col min="11920" max="12157" width="6.796875" style="2"/>
    <col min="12158" max="12158" width="19" style="2" customWidth="1"/>
    <col min="12159" max="12160" width="14.796875" style="2" customWidth="1"/>
    <col min="12161" max="12164" width="15.796875" style="2" customWidth="1"/>
    <col min="12165" max="12165" width="2.796875" style="2" customWidth="1"/>
    <col min="12166" max="12171" width="15.796875" style="2" customWidth="1"/>
    <col min="12172" max="12172" width="13.796875" style="2" customWidth="1"/>
    <col min="12173" max="12174" width="14.796875" style="2" customWidth="1"/>
    <col min="12175" max="12175" width="9.3984375" style="2" bestFit="1" customWidth="1"/>
    <col min="12176" max="12413" width="6.796875" style="2"/>
    <col min="12414" max="12414" width="19" style="2" customWidth="1"/>
    <col min="12415" max="12416" width="14.796875" style="2" customWidth="1"/>
    <col min="12417" max="12420" width="15.796875" style="2" customWidth="1"/>
    <col min="12421" max="12421" width="2.796875" style="2" customWidth="1"/>
    <col min="12422" max="12427" width="15.796875" style="2" customWidth="1"/>
    <col min="12428" max="12428" width="13.796875" style="2" customWidth="1"/>
    <col min="12429" max="12430" width="14.796875" style="2" customWidth="1"/>
    <col min="12431" max="12431" width="9.3984375" style="2" bestFit="1" customWidth="1"/>
    <col min="12432" max="12669" width="6.796875" style="2"/>
    <col min="12670" max="12670" width="19" style="2" customWidth="1"/>
    <col min="12671" max="12672" width="14.796875" style="2" customWidth="1"/>
    <col min="12673" max="12676" width="15.796875" style="2" customWidth="1"/>
    <col min="12677" max="12677" width="2.796875" style="2" customWidth="1"/>
    <col min="12678" max="12683" width="15.796875" style="2" customWidth="1"/>
    <col min="12684" max="12684" width="13.796875" style="2" customWidth="1"/>
    <col min="12685" max="12686" width="14.796875" style="2" customWidth="1"/>
    <col min="12687" max="12687" width="9.3984375" style="2" bestFit="1" customWidth="1"/>
    <col min="12688" max="12925" width="6.796875" style="2"/>
    <col min="12926" max="12926" width="19" style="2" customWidth="1"/>
    <col min="12927" max="12928" width="14.796875" style="2" customWidth="1"/>
    <col min="12929" max="12932" width="15.796875" style="2" customWidth="1"/>
    <col min="12933" max="12933" width="2.796875" style="2" customWidth="1"/>
    <col min="12934" max="12939" width="15.796875" style="2" customWidth="1"/>
    <col min="12940" max="12940" width="13.796875" style="2" customWidth="1"/>
    <col min="12941" max="12942" width="14.796875" style="2" customWidth="1"/>
    <col min="12943" max="12943" width="9.3984375" style="2" bestFit="1" customWidth="1"/>
    <col min="12944" max="13181" width="6.796875" style="2"/>
    <col min="13182" max="13182" width="19" style="2" customWidth="1"/>
    <col min="13183" max="13184" width="14.796875" style="2" customWidth="1"/>
    <col min="13185" max="13188" width="15.796875" style="2" customWidth="1"/>
    <col min="13189" max="13189" width="2.796875" style="2" customWidth="1"/>
    <col min="13190" max="13195" width="15.796875" style="2" customWidth="1"/>
    <col min="13196" max="13196" width="13.796875" style="2" customWidth="1"/>
    <col min="13197" max="13198" width="14.796875" style="2" customWidth="1"/>
    <col min="13199" max="13199" width="9.3984375" style="2" bestFit="1" customWidth="1"/>
    <col min="13200" max="13437" width="6.796875" style="2"/>
    <col min="13438" max="13438" width="19" style="2" customWidth="1"/>
    <col min="13439" max="13440" width="14.796875" style="2" customWidth="1"/>
    <col min="13441" max="13444" width="15.796875" style="2" customWidth="1"/>
    <col min="13445" max="13445" width="2.796875" style="2" customWidth="1"/>
    <col min="13446" max="13451" width="15.796875" style="2" customWidth="1"/>
    <col min="13452" max="13452" width="13.796875" style="2" customWidth="1"/>
    <col min="13453" max="13454" width="14.796875" style="2" customWidth="1"/>
    <col min="13455" max="13455" width="9.3984375" style="2" bestFit="1" customWidth="1"/>
    <col min="13456" max="13693" width="6.796875" style="2"/>
    <col min="13694" max="13694" width="19" style="2" customWidth="1"/>
    <col min="13695" max="13696" width="14.796875" style="2" customWidth="1"/>
    <col min="13697" max="13700" width="15.796875" style="2" customWidth="1"/>
    <col min="13701" max="13701" width="2.796875" style="2" customWidth="1"/>
    <col min="13702" max="13707" width="15.796875" style="2" customWidth="1"/>
    <col min="13708" max="13708" width="13.796875" style="2" customWidth="1"/>
    <col min="13709" max="13710" width="14.796875" style="2" customWidth="1"/>
    <col min="13711" max="13711" width="9.3984375" style="2" bestFit="1" customWidth="1"/>
    <col min="13712" max="13949" width="6.796875" style="2"/>
    <col min="13950" max="13950" width="19" style="2" customWidth="1"/>
    <col min="13951" max="13952" width="14.796875" style="2" customWidth="1"/>
    <col min="13953" max="13956" width="15.796875" style="2" customWidth="1"/>
    <col min="13957" max="13957" width="2.796875" style="2" customWidth="1"/>
    <col min="13958" max="13963" width="15.796875" style="2" customWidth="1"/>
    <col min="13964" max="13964" width="13.796875" style="2" customWidth="1"/>
    <col min="13965" max="13966" width="14.796875" style="2" customWidth="1"/>
    <col min="13967" max="13967" width="9.3984375" style="2" bestFit="1" customWidth="1"/>
    <col min="13968" max="14205" width="6.796875" style="2"/>
    <col min="14206" max="14206" width="19" style="2" customWidth="1"/>
    <col min="14207" max="14208" width="14.796875" style="2" customWidth="1"/>
    <col min="14209" max="14212" width="15.796875" style="2" customWidth="1"/>
    <col min="14213" max="14213" width="2.796875" style="2" customWidth="1"/>
    <col min="14214" max="14219" width="15.796875" style="2" customWidth="1"/>
    <col min="14220" max="14220" width="13.796875" style="2" customWidth="1"/>
    <col min="14221" max="14222" width="14.796875" style="2" customWidth="1"/>
    <col min="14223" max="14223" width="9.3984375" style="2" bestFit="1" customWidth="1"/>
    <col min="14224" max="14461" width="6.796875" style="2"/>
    <col min="14462" max="14462" width="19" style="2" customWidth="1"/>
    <col min="14463" max="14464" width="14.796875" style="2" customWidth="1"/>
    <col min="14465" max="14468" width="15.796875" style="2" customWidth="1"/>
    <col min="14469" max="14469" width="2.796875" style="2" customWidth="1"/>
    <col min="14470" max="14475" width="15.796875" style="2" customWidth="1"/>
    <col min="14476" max="14476" width="13.796875" style="2" customWidth="1"/>
    <col min="14477" max="14478" width="14.796875" style="2" customWidth="1"/>
    <col min="14479" max="14479" width="9.3984375" style="2" bestFit="1" customWidth="1"/>
    <col min="14480" max="14717" width="6.796875" style="2"/>
    <col min="14718" max="14718" width="19" style="2" customWidth="1"/>
    <col min="14719" max="14720" width="14.796875" style="2" customWidth="1"/>
    <col min="14721" max="14724" width="15.796875" style="2" customWidth="1"/>
    <col min="14725" max="14725" width="2.796875" style="2" customWidth="1"/>
    <col min="14726" max="14731" width="15.796875" style="2" customWidth="1"/>
    <col min="14732" max="14732" width="13.796875" style="2" customWidth="1"/>
    <col min="14733" max="14734" width="14.796875" style="2" customWidth="1"/>
    <col min="14735" max="14735" width="9.3984375" style="2" bestFit="1" customWidth="1"/>
    <col min="14736" max="14973" width="6.796875" style="2"/>
    <col min="14974" max="14974" width="19" style="2" customWidth="1"/>
    <col min="14975" max="14976" width="14.796875" style="2" customWidth="1"/>
    <col min="14977" max="14980" width="15.796875" style="2" customWidth="1"/>
    <col min="14981" max="14981" width="2.796875" style="2" customWidth="1"/>
    <col min="14982" max="14987" width="15.796875" style="2" customWidth="1"/>
    <col min="14988" max="14988" width="13.796875" style="2" customWidth="1"/>
    <col min="14989" max="14990" width="14.796875" style="2" customWidth="1"/>
    <col min="14991" max="14991" width="9.3984375" style="2" bestFit="1" customWidth="1"/>
    <col min="14992" max="15229" width="6.796875" style="2"/>
    <col min="15230" max="15230" width="19" style="2" customWidth="1"/>
    <col min="15231" max="15232" width="14.796875" style="2" customWidth="1"/>
    <col min="15233" max="15236" width="15.796875" style="2" customWidth="1"/>
    <col min="15237" max="15237" width="2.796875" style="2" customWidth="1"/>
    <col min="15238" max="15243" width="15.796875" style="2" customWidth="1"/>
    <col min="15244" max="15244" width="13.796875" style="2" customWidth="1"/>
    <col min="15245" max="15246" width="14.796875" style="2" customWidth="1"/>
    <col min="15247" max="15247" width="9.3984375" style="2" bestFit="1" customWidth="1"/>
    <col min="15248" max="15485" width="6.796875" style="2"/>
    <col min="15486" max="15486" width="19" style="2" customWidth="1"/>
    <col min="15487" max="15488" width="14.796875" style="2" customWidth="1"/>
    <col min="15489" max="15492" width="15.796875" style="2" customWidth="1"/>
    <col min="15493" max="15493" width="2.796875" style="2" customWidth="1"/>
    <col min="15494" max="15499" width="15.796875" style="2" customWidth="1"/>
    <col min="15500" max="15500" width="13.796875" style="2" customWidth="1"/>
    <col min="15501" max="15502" width="14.796875" style="2" customWidth="1"/>
    <col min="15503" max="15503" width="9.3984375" style="2" bestFit="1" customWidth="1"/>
    <col min="15504" max="15741" width="6.796875" style="2"/>
    <col min="15742" max="15742" width="19" style="2" customWidth="1"/>
    <col min="15743" max="15744" width="14.796875" style="2" customWidth="1"/>
    <col min="15745" max="15748" width="15.796875" style="2" customWidth="1"/>
    <col min="15749" max="15749" width="2.796875" style="2" customWidth="1"/>
    <col min="15750" max="15755" width="15.796875" style="2" customWidth="1"/>
    <col min="15756" max="15756" width="13.796875" style="2" customWidth="1"/>
    <col min="15757" max="15758" width="14.796875" style="2" customWidth="1"/>
    <col min="15759" max="15759" width="9.3984375" style="2" bestFit="1" customWidth="1"/>
    <col min="15760" max="15997" width="6.796875" style="2"/>
    <col min="15998" max="15998" width="19" style="2" customWidth="1"/>
    <col min="15999" max="16000" width="14.796875" style="2" customWidth="1"/>
    <col min="16001" max="16004" width="15.796875" style="2" customWidth="1"/>
    <col min="16005" max="16005" width="2.796875" style="2" customWidth="1"/>
    <col min="16006" max="16011" width="15.796875" style="2" customWidth="1"/>
    <col min="16012" max="16012" width="13.796875" style="2" customWidth="1"/>
    <col min="16013" max="16014" width="14.796875" style="2" customWidth="1"/>
    <col min="16015" max="16015" width="9.3984375" style="2" bestFit="1" customWidth="1"/>
    <col min="16016" max="16384" width="6.796875" style="2"/>
  </cols>
  <sheetData>
    <row r="1" spans="1:16" s="1" customFormat="1" ht="0.75" customHeight="1">
      <c r="A1" s="1" t="s">
        <v>0</v>
      </c>
    </row>
    <row r="2" spans="1:16" s="1" customFormat="1" ht="9">
      <c r="A2" s="21"/>
      <c r="B2" s="94" t="s">
        <v>2</v>
      </c>
      <c r="C2" s="90"/>
      <c r="D2" s="91"/>
      <c r="E2" s="92" t="s">
        <v>3</v>
      </c>
      <c r="F2" s="90"/>
      <c r="G2" s="91"/>
      <c r="H2" s="90" t="s">
        <v>4</v>
      </c>
      <c r="I2" s="90"/>
      <c r="J2" s="91"/>
      <c r="K2" s="90" t="s">
        <v>1</v>
      </c>
      <c r="L2" s="90"/>
      <c r="M2" s="91"/>
      <c r="N2" s="92" t="s">
        <v>5</v>
      </c>
      <c r="O2" s="90"/>
      <c r="P2" s="93"/>
    </row>
    <row r="3" spans="1:16" s="1" customFormat="1" ht="9">
      <c r="A3" s="21" t="s">
        <v>7</v>
      </c>
      <c r="B3" s="22" t="s">
        <v>8</v>
      </c>
      <c r="C3" s="23" t="s">
        <v>6</v>
      </c>
      <c r="D3" s="24"/>
      <c r="E3" s="22"/>
      <c r="F3" s="22" t="s">
        <v>6</v>
      </c>
      <c r="G3" s="24"/>
      <c r="H3" s="25"/>
      <c r="I3" s="22" t="s">
        <v>6</v>
      </c>
      <c r="J3" s="24"/>
      <c r="K3" s="26"/>
      <c r="L3" s="27"/>
      <c r="M3" s="28"/>
      <c r="N3" s="29"/>
      <c r="O3" s="22"/>
      <c r="P3" s="39"/>
    </row>
    <row r="4" spans="1:16" s="1" customFormat="1" ht="9">
      <c r="A4" s="21"/>
      <c r="B4" s="21" t="s">
        <v>9</v>
      </c>
      <c r="C4" s="23" t="s">
        <v>10</v>
      </c>
      <c r="D4" s="24" t="s">
        <v>6</v>
      </c>
      <c r="E4" s="21" t="s">
        <v>8</v>
      </c>
      <c r="F4" s="21" t="s">
        <v>10</v>
      </c>
      <c r="G4" s="24" t="s">
        <v>6</v>
      </c>
      <c r="H4" s="30" t="s">
        <v>8</v>
      </c>
      <c r="I4" s="21" t="s">
        <v>10</v>
      </c>
      <c r="J4" s="24" t="s">
        <v>6</v>
      </c>
      <c r="K4" s="31" t="s">
        <v>8</v>
      </c>
      <c r="L4" s="21" t="s">
        <v>10</v>
      </c>
      <c r="M4" s="21"/>
      <c r="N4" s="32" t="s">
        <v>8</v>
      </c>
      <c r="O4" s="21" t="s">
        <v>10</v>
      </c>
      <c r="P4" s="40" t="s">
        <v>6</v>
      </c>
    </row>
    <row r="5" spans="1:16" s="1" customFormat="1" ht="9">
      <c r="A5" s="21"/>
      <c r="B5" s="21" t="s">
        <v>11</v>
      </c>
      <c r="C5" s="23" t="s">
        <v>12</v>
      </c>
      <c r="D5" s="24" t="s">
        <v>13</v>
      </c>
      <c r="E5" s="21" t="s">
        <v>9</v>
      </c>
      <c r="F5" s="21" t="s">
        <v>12</v>
      </c>
      <c r="G5" s="24" t="s">
        <v>13</v>
      </c>
      <c r="H5" s="30" t="s">
        <v>9</v>
      </c>
      <c r="I5" s="21" t="s">
        <v>12</v>
      </c>
      <c r="J5" s="24" t="s">
        <v>13</v>
      </c>
      <c r="K5" s="31" t="s">
        <v>9</v>
      </c>
      <c r="L5" s="21" t="s">
        <v>44</v>
      </c>
      <c r="M5" s="24" t="s">
        <v>13</v>
      </c>
      <c r="N5" s="32" t="s">
        <v>9</v>
      </c>
      <c r="O5" s="21" t="s">
        <v>12</v>
      </c>
      <c r="P5" s="40" t="s">
        <v>13</v>
      </c>
    </row>
    <row r="6" spans="1:16" s="1" customFormat="1" ht="9">
      <c r="A6" s="33"/>
      <c r="B6" s="33" t="s">
        <v>14</v>
      </c>
      <c r="C6" s="34"/>
      <c r="D6" s="35" t="s">
        <v>6</v>
      </c>
      <c r="E6" s="33"/>
      <c r="F6" s="33"/>
      <c r="G6" s="35" t="s">
        <v>6</v>
      </c>
      <c r="H6" s="36"/>
      <c r="I6" s="33"/>
      <c r="J6" s="35" t="s">
        <v>6</v>
      </c>
      <c r="K6" s="37" t="s">
        <v>6</v>
      </c>
      <c r="L6" s="33"/>
      <c r="M6" s="33"/>
      <c r="N6" s="38"/>
      <c r="O6" s="33"/>
      <c r="P6" s="41" t="s">
        <v>6</v>
      </c>
    </row>
    <row r="7" spans="1:16" ht="9" customHeight="1">
      <c r="A7" s="18" t="s">
        <v>15</v>
      </c>
      <c r="B7" s="66">
        <v>2057430</v>
      </c>
      <c r="C7" s="66">
        <v>17539</v>
      </c>
      <c r="D7" s="67">
        <v>2074969</v>
      </c>
      <c r="E7" s="52">
        <v>1333</v>
      </c>
      <c r="F7" s="53">
        <v>4073</v>
      </c>
      <c r="G7" s="67">
        <v>5406</v>
      </c>
      <c r="H7" s="68">
        <v>2565820</v>
      </c>
      <c r="I7" s="66">
        <v>22940</v>
      </c>
      <c r="J7" s="67">
        <v>2588760</v>
      </c>
      <c r="K7" s="6">
        <v>117142</v>
      </c>
      <c r="L7" s="63">
        <v>942</v>
      </c>
      <c r="M7" s="5">
        <f>K7+L7</f>
        <v>118084</v>
      </c>
      <c r="N7" s="69">
        <f>B7+E7+H7+K7</f>
        <v>4741725</v>
      </c>
      <c r="O7" s="58">
        <f>C7+F7+I7+L7</f>
        <v>45494</v>
      </c>
      <c r="P7" s="42">
        <f>N7+O7</f>
        <v>4787219</v>
      </c>
    </row>
    <row r="8" spans="1:16" ht="9" customHeight="1">
      <c r="A8" s="18" t="s">
        <v>16</v>
      </c>
      <c r="B8" s="66">
        <v>197242</v>
      </c>
      <c r="C8" s="46">
        <v>3800</v>
      </c>
      <c r="D8" s="67">
        <v>201042</v>
      </c>
      <c r="E8" s="54">
        <v>2153</v>
      </c>
      <c r="F8" s="55">
        <v>1387</v>
      </c>
      <c r="G8" s="67">
        <v>3540</v>
      </c>
      <c r="H8" s="9">
        <v>538145</v>
      </c>
      <c r="I8" s="13">
        <v>10891</v>
      </c>
      <c r="J8" s="67">
        <v>549036</v>
      </c>
      <c r="K8" s="66">
        <v>32199</v>
      </c>
      <c r="L8" s="62">
        <v>8</v>
      </c>
      <c r="M8" s="5">
        <f t="shared" ref="M8:M57" si="0">K8+L8</f>
        <v>32207</v>
      </c>
      <c r="N8" s="78">
        <f t="shared" ref="N8:N58" si="1">B8+E8+H8+K8</f>
        <v>769739</v>
      </c>
      <c r="O8" s="77">
        <f t="shared" ref="O8:O58" si="2">C8+F8+I8+L8</f>
        <v>16086</v>
      </c>
      <c r="P8" s="42">
        <f t="shared" ref="P8:P10" si="3">N8+O8</f>
        <v>785825</v>
      </c>
    </row>
    <row r="9" spans="1:16" ht="9" customHeight="1">
      <c r="A9" s="18" t="s">
        <v>17</v>
      </c>
      <c r="B9" s="66">
        <v>2234532</v>
      </c>
      <c r="C9" s="46">
        <v>22717</v>
      </c>
      <c r="D9" s="67">
        <v>2257249</v>
      </c>
      <c r="E9" s="54">
        <v>16034</v>
      </c>
      <c r="F9" s="55">
        <v>4955</v>
      </c>
      <c r="G9" s="67">
        <v>20989</v>
      </c>
      <c r="H9" s="9">
        <v>2874457</v>
      </c>
      <c r="I9" s="13">
        <v>39995</v>
      </c>
      <c r="J9" s="67">
        <v>2914452</v>
      </c>
      <c r="K9" s="66">
        <v>188359</v>
      </c>
      <c r="L9" s="62">
        <v>1</v>
      </c>
      <c r="M9" s="5">
        <f t="shared" si="0"/>
        <v>188360</v>
      </c>
      <c r="N9" s="78">
        <f t="shared" si="1"/>
        <v>5313382</v>
      </c>
      <c r="O9" s="77">
        <f t="shared" si="2"/>
        <v>67668</v>
      </c>
      <c r="P9" s="42">
        <f t="shared" si="3"/>
        <v>5381050</v>
      </c>
    </row>
    <row r="10" spans="1:16" ht="9" customHeight="1">
      <c r="A10" s="18" t="s">
        <v>51</v>
      </c>
      <c r="B10" s="72">
        <v>822009</v>
      </c>
      <c r="C10" s="47">
        <v>43201</v>
      </c>
      <c r="D10" s="71">
        <v>865210</v>
      </c>
      <c r="E10" s="54">
        <v>1296</v>
      </c>
      <c r="F10" s="55">
        <v>9099</v>
      </c>
      <c r="G10" s="71">
        <v>10395</v>
      </c>
      <c r="H10" s="9">
        <v>1454107</v>
      </c>
      <c r="I10" s="14">
        <v>14051</v>
      </c>
      <c r="J10" s="71">
        <v>1468158</v>
      </c>
      <c r="K10" s="72">
        <v>74196</v>
      </c>
      <c r="L10" s="61" t="s">
        <v>66</v>
      </c>
      <c r="M10" s="7">
        <f t="shared" si="0"/>
        <v>74196</v>
      </c>
      <c r="N10" s="59">
        <f t="shared" si="1"/>
        <v>2351608</v>
      </c>
      <c r="O10" s="77">
        <f t="shared" si="2"/>
        <v>66351</v>
      </c>
      <c r="P10" s="43">
        <f t="shared" si="3"/>
        <v>2417959</v>
      </c>
    </row>
    <row r="11" spans="1:16" ht="9" customHeight="1">
      <c r="A11" s="20" t="s">
        <v>42</v>
      </c>
      <c r="B11" s="44">
        <v>13597778</v>
      </c>
      <c r="C11" s="48">
        <v>224727</v>
      </c>
      <c r="D11" s="73">
        <v>13822505</v>
      </c>
      <c r="E11" s="52">
        <v>33690</v>
      </c>
      <c r="F11" s="53">
        <v>59194</v>
      </c>
      <c r="G11" s="67">
        <v>92884</v>
      </c>
      <c r="H11" s="10">
        <v>13038149</v>
      </c>
      <c r="I11" s="15">
        <v>321539</v>
      </c>
      <c r="J11" s="67">
        <v>13359688</v>
      </c>
      <c r="K11" s="44">
        <v>784987</v>
      </c>
      <c r="L11" s="62">
        <v>14913</v>
      </c>
      <c r="M11" s="5">
        <f t="shared" si="0"/>
        <v>799900</v>
      </c>
      <c r="N11" s="78">
        <f t="shared" si="1"/>
        <v>27454604</v>
      </c>
      <c r="O11" s="64">
        <f t="shared" si="2"/>
        <v>620373</v>
      </c>
      <c r="P11" s="42">
        <f>N11+O11</f>
        <v>28074977</v>
      </c>
    </row>
    <row r="12" spans="1:16" ht="9" customHeight="1">
      <c r="A12" s="18" t="s">
        <v>41</v>
      </c>
      <c r="B12" s="72">
        <v>1800225</v>
      </c>
      <c r="C12" s="49">
        <v>19383</v>
      </c>
      <c r="D12" s="73">
        <v>1819608</v>
      </c>
      <c r="E12" s="54">
        <v>7641</v>
      </c>
      <c r="F12" s="55">
        <v>4117</v>
      </c>
      <c r="G12" s="67">
        <v>11758</v>
      </c>
      <c r="H12" s="9">
        <v>2636749</v>
      </c>
      <c r="I12" s="16">
        <v>30746</v>
      </c>
      <c r="J12" s="67">
        <v>2667495</v>
      </c>
      <c r="K12" s="72">
        <v>184497</v>
      </c>
      <c r="L12" s="62">
        <v>52</v>
      </c>
      <c r="M12" s="5">
        <f t="shared" si="0"/>
        <v>184549</v>
      </c>
      <c r="N12" s="78">
        <f t="shared" si="1"/>
        <v>4629112</v>
      </c>
      <c r="O12" s="77">
        <f t="shared" si="2"/>
        <v>54298</v>
      </c>
      <c r="P12" s="42">
        <f t="shared" ref="P12:P14" si="4">N12+O12</f>
        <v>4683410</v>
      </c>
    </row>
    <row r="13" spans="1:16" ht="9" customHeight="1">
      <c r="A13" s="18" t="s">
        <v>40</v>
      </c>
      <c r="B13" s="72">
        <v>1457906</v>
      </c>
      <c r="C13" s="49">
        <v>16675</v>
      </c>
      <c r="D13" s="73">
        <v>1474581</v>
      </c>
      <c r="E13" s="54">
        <v>3587</v>
      </c>
      <c r="F13" s="55">
        <v>8792</v>
      </c>
      <c r="G13" s="67">
        <v>12379</v>
      </c>
      <c r="H13" s="9">
        <v>1253168</v>
      </c>
      <c r="I13" s="16">
        <v>24356</v>
      </c>
      <c r="J13" s="67">
        <v>1277524</v>
      </c>
      <c r="K13" s="72">
        <v>91054</v>
      </c>
      <c r="L13" s="62" t="s">
        <v>66</v>
      </c>
      <c r="M13" s="5">
        <f t="shared" si="0"/>
        <v>91054</v>
      </c>
      <c r="N13" s="78">
        <f t="shared" si="1"/>
        <v>2805715</v>
      </c>
      <c r="O13" s="77">
        <f t="shared" si="2"/>
        <v>49823</v>
      </c>
      <c r="P13" s="42">
        <f t="shared" si="4"/>
        <v>2855538</v>
      </c>
    </row>
    <row r="14" spans="1:16" ht="9" customHeight="1">
      <c r="A14" s="19" t="s">
        <v>18</v>
      </c>
      <c r="B14" s="70">
        <v>447337</v>
      </c>
      <c r="C14" s="50">
        <v>818</v>
      </c>
      <c r="D14" s="71">
        <v>448155</v>
      </c>
      <c r="E14" s="56">
        <v>2635</v>
      </c>
      <c r="F14" s="57">
        <v>1872</v>
      </c>
      <c r="G14" s="71">
        <v>4507</v>
      </c>
      <c r="H14" s="11">
        <v>461493</v>
      </c>
      <c r="I14" s="17">
        <v>3231</v>
      </c>
      <c r="J14" s="71">
        <v>464724</v>
      </c>
      <c r="K14" s="70">
        <v>30056</v>
      </c>
      <c r="L14" s="61" t="s">
        <v>66</v>
      </c>
      <c r="M14" s="7">
        <f t="shared" si="0"/>
        <v>30056</v>
      </c>
      <c r="N14" s="59">
        <f t="shared" si="1"/>
        <v>941521</v>
      </c>
      <c r="O14" s="77">
        <f t="shared" si="2"/>
        <v>5921</v>
      </c>
      <c r="P14" s="43">
        <f t="shared" si="4"/>
        <v>947442</v>
      </c>
    </row>
    <row r="15" spans="1:16" ht="9" customHeight="1">
      <c r="A15" s="18" t="s">
        <v>19</v>
      </c>
      <c r="B15" s="72">
        <v>203652</v>
      </c>
      <c r="C15" s="46">
        <v>14990</v>
      </c>
      <c r="D15" s="73">
        <v>218642</v>
      </c>
      <c r="E15" s="54">
        <v>2989</v>
      </c>
      <c r="F15" s="55">
        <v>1305</v>
      </c>
      <c r="G15" s="67">
        <v>4294</v>
      </c>
      <c r="H15" s="9">
        <v>100701</v>
      </c>
      <c r="I15" s="13">
        <v>4966</v>
      </c>
      <c r="J15" s="67">
        <v>105667</v>
      </c>
      <c r="K15" s="72">
        <v>4076</v>
      </c>
      <c r="L15" s="62">
        <v>94</v>
      </c>
      <c r="M15" s="5">
        <f t="shared" si="0"/>
        <v>4170</v>
      </c>
      <c r="N15" s="78">
        <f t="shared" si="1"/>
        <v>311418</v>
      </c>
      <c r="O15" s="64">
        <f t="shared" si="2"/>
        <v>21355</v>
      </c>
      <c r="P15" s="42">
        <f>N15+O15</f>
        <v>332773</v>
      </c>
    </row>
    <row r="16" spans="1:16" ht="9" customHeight="1">
      <c r="A16" s="18" t="s">
        <v>43</v>
      </c>
      <c r="B16" s="72">
        <v>7309847</v>
      </c>
      <c r="C16" s="46">
        <v>115645</v>
      </c>
      <c r="D16" s="73">
        <v>7425492</v>
      </c>
      <c r="E16" s="54">
        <v>25409</v>
      </c>
      <c r="F16" s="55">
        <v>33335</v>
      </c>
      <c r="G16" s="67">
        <v>58744</v>
      </c>
      <c r="H16" s="9">
        <v>6985473</v>
      </c>
      <c r="I16" s="13">
        <v>116574</v>
      </c>
      <c r="J16" s="67">
        <v>7102047</v>
      </c>
      <c r="K16" s="72">
        <v>542988</v>
      </c>
      <c r="L16" s="62">
        <v>2464</v>
      </c>
      <c r="M16" s="5">
        <f t="shared" si="0"/>
        <v>545452</v>
      </c>
      <c r="N16" s="78">
        <f t="shared" si="1"/>
        <v>14863717</v>
      </c>
      <c r="O16" s="77">
        <f t="shared" si="2"/>
        <v>268018</v>
      </c>
      <c r="P16" s="42">
        <f t="shared" ref="P16:P18" si="5">N16+O16</f>
        <v>15131735</v>
      </c>
    </row>
    <row r="17" spans="1:16" ht="9" customHeight="1">
      <c r="A17" s="18" t="s">
        <v>52</v>
      </c>
      <c r="B17" s="72">
        <v>3405052</v>
      </c>
      <c r="C17" s="46">
        <v>29988</v>
      </c>
      <c r="D17" s="73">
        <v>3435040</v>
      </c>
      <c r="E17" s="54">
        <v>10203</v>
      </c>
      <c r="F17" s="55">
        <v>31573</v>
      </c>
      <c r="G17" s="67">
        <v>41776</v>
      </c>
      <c r="H17" s="9">
        <v>4066201</v>
      </c>
      <c r="I17" s="13">
        <v>37196</v>
      </c>
      <c r="J17" s="67">
        <v>4103397</v>
      </c>
      <c r="K17" s="72">
        <v>199287</v>
      </c>
      <c r="L17" s="62">
        <v>846</v>
      </c>
      <c r="M17" s="5">
        <f t="shared" si="0"/>
        <v>200133</v>
      </c>
      <c r="N17" s="78">
        <f t="shared" si="1"/>
        <v>7680743</v>
      </c>
      <c r="O17" s="77">
        <f t="shared" si="2"/>
        <v>99603</v>
      </c>
      <c r="P17" s="42">
        <f t="shared" si="5"/>
        <v>7780346</v>
      </c>
    </row>
    <row r="18" spans="1:16" ht="9" customHeight="1">
      <c r="A18" s="18" t="s">
        <v>20</v>
      </c>
      <c r="B18" s="72">
        <v>556832</v>
      </c>
      <c r="C18" s="51">
        <v>11406</v>
      </c>
      <c r="D18" s="71">
        <v>568238</v>
      </c>
      <c r="E18" s="54">
        <v>2139</v>
      </c>
      <c r="F18" s="55">
        <v>893</v>
      </c>
      <c r="G18" s="71">
        <v>3032</v>
      </c>
      <c r="H18" s="9">
        <v>712457</v>
      </c>
      <c r="I18" s="14">
        <v>10401</v>
      </c>
      <c r="J18" s="71">
        <v>722858</v>
      </c>
      <c r="K18" s="72">
        <v>40194</v>
      </c>
      <c r="L18" s="61">
        <v>370</v>
      </c>
      <c r="M18" s="7">
        <f t="shared" si="0"/>
        <v>40564</v>
      </c>
      <c r="N18" s="78">
        <f t="shared" si="1"/>
        <v>1311622</v>
      </c>
      <c r="O18" s="60">
        <f t="shared" si="2"/>
        <v>23070</v>
      </c>
      <c r="P18" s="43">
        <f t="shared" si="5"/>
        <v>1334692</v>
      </c>
    </row>
    <row r="19" spans="1:16" ht="9" customHeight="1">
      <c r="A19" s="20" t="s">
        <v>21</v>
      </c>
      <c r="B19" s="44">
        <v>594469</v>
      </c>
      <c r="C19" s="48">
        <v>4408</v>
      </c>
      <c r="D19" s="73">
        <v>598877</v>
      </c>
      <c r="E19" s="52">
        <v>2630</v>
      </c>
      <c r="F19" s="53">
        <v>502</v>
      </c>
      <c r="G19" s="67">
        <v>3132</v>
      </c>
      <c r="H19" s="10">
        <v>1020334</v>
      </c>
      <c r="I19" s="15">
        <v>5170</v>
      </c>
      <c r="J19" s="67">
        <v>1025504</v>
      </c>
      <c r="K19" s="44">
        <v>64899</v>
      </c>
      <c r="L19" s="62">
        <v>45</v>
      </c>
      <c r="M19" s="5">
        <f t="shared" si="0"/>
        <v>64944</v>
      </c>
      <c r="N19" s="65">
        <f t="shared" si="1"/>
        <v>1682332</v>
      </c>
      <c r="O19" s="77">
        <f t="shared" si="2"/>
        <v>10125</v>
      </c>
      <c r="P19" s="42">
        <f>N19+O19</f>
        <v>1692457</v>
      </c>
    </row>
    <row r="20" spans="1:16" ht="9" customHeight="1">
      <c r="A20" s="18" t="s">
        <v>53</v>
      </c>
      <c r="B20" s="72">
        <v>4750367</v>
      </c>
      <c r="C20" s="49">
        <v>46625</v>
      </c>
      <c r="D20" s="73">
        <v>4796992</v>
      </c>
      <c r="E20" s="54">
        <v>3744</v>
      </c>
      <c r="F20" s="55">
        <v>29827</v>
      </c>
      <c r="G20" s="67">
        <v>33571</v>
      </c>
      <c r="H20" s="9">
        <v>4958606</v>
      </c>
      <c r="I20" s="16">
        <v>51951</v>
      </c>
      <c r="J20" s="67">
        <v>5010557</v>
      </c>
      <c r="K20" s="72">
        <v>352318</v>
      </c>
      <c r="L20" s="62" t="s">
        <v>66</v>
      </c>
      <c r="M20" s="5">
        <f t="shared" si="0"/>
        <v>352318</v>
      </c>
      <c r="N20" s="78">
        <f t="shared" si="1"/>
        <v>10065035</v>
      </c>
      <c r="O20" s="77">
        <f t="shared" si="2"/>
        <v>128403</v>
      </c>
      <c r="P20" s="42">
        <f t="shared" ref="P20:P22" si="6">N20+O20</f>
        <v>10193438</v>
      </c>
    </row>
    <row r="21" spans="1:16" ht="9" customHeight="1">
      <c r="A21" s="18" t="s">
        <v>38</v>
      </c>
      <c r="B21" s="72">
        <v>2256724</v>
      </c>
      <c r="C21" s="49">
        <v>8181</v>
      </c>
      <c r="D21" s="73">
        <v>2264905</v>
      </c>
      <c r="E21" s="54">
        <v>9291</v>
      </c>
      <c r="F21" s="55">
        <v>870</v>
      </c>
      <c r="G21" s="67">
        <v>10161</v>
      </c>
      <c r="H21" s="9">
        <v>3073698</v>
      </c>
      <c r="I21" s="16">
        <v>6632</v>
      </c>
      <c r="J21" s="67">
        <v>3080330</v>
      </c>
      <c r="K21" s="72">
        <v>218594</v>
      </c>
      <c r="L21" s="62">
        <v>36</v>
      </c>
      <c r="M21" s="5">
        <f t="shared" si="0"/>
        <v>218630</v>
      </c>
      <c r="N21" s="78">
        <f t="shared" si="1"/>
        <v>5558307</v>
      </c>
      <c r="O21" s="77">
        <f t="shared" si="2"/>
        <v>15719</v>
      </c>
      <c r="P21" s="42">
        <f t="shared" si="6"/>
        <v>5574026</v>
      </c>
    </row>
    <row r="22" spans="1:16" ht="9" customHeight="1">
      <c r="A22" s="19" t="s">
        <v>45</v>
      </c>
      <c r="B22" s="70">
        <v>1356198</v>
      </c>
      <c r="C22" s="50">
        <v>10191</v>
      </c>
      <c r="D22" s="71">
        <v>1366389</v>
      </c>
      <c r="E22" s="56">
        <v>3929</v>
      </c>
      <c r="F22" s="57">
        <v>5336</v>
      </c>
      <c r="G22" s="71">
        <v>9265</v>
      </c>
      <c r="H22" s="11">
        <v>1957267</v>
      </c>
      <c r="I22" s="17">
        <v>24548</v>
      </c>
      <c r="J22" s="71">
        <v>1981815</v>
      </c>
      <c r="K22" s="70">
        <v>182964</v>
      </c>
      <c r="L22" s="61">
        <v>330</v>
      </c>
      <c r="M22" s="7">
        <f t="shared" si="0"/>
        <v>183294</v>
      </c>
      <c r="N22" s="59">
        <f t="shared" si="1"/>
        <v>3500358</v>
      </c>
      <c r="O22" s="60">
        <f t="shared" si="2"/>
        <v>40405</v>
      </c>
      <c r="P22" s="43">
        <f t="shared" si="6"/>
        <v>3540763</v>
      </c>
    </row>
    <row r="23" spans="1:16" ht="9" customHeight="1">
      <c r="A23" s="18" t="s">
        <v>22</v>
      </c>
      <c r="B23" s="72">
        <v>1016853</v>
      </c>
      <c r="C23" s="46">
        <v>14381</v>
      </c>
      <c r="D23" s="73">
        <v>1031234</v>
      </c>
      <c r="E23" s="54">
        <v>2879</v>
      </c>
      <c r="F23" s="55">
        <v>2000</v>
      </c>
      <c r="G23" s="67">
        <v>4879</v>
      </c>
      <c r="H23" s="9">
        <v>1472639</v>
      </c>
      <c r="I23" s="13">
        <v>19924</v>
      </c>
      <c r="J23" s="67">
        <v>1492563</v>
      </c>
      <c r="K23" s="72">
        <v>99169</v>
      </c>
      <c r="L23" s="62" t="s">
        <v>66</v>
      </c>
      <c r="M23" s="5">
        <f t="shared" si="0"/>
        <v>99169</v>
      </c>
      <c r="N23" s="78">
        <f t="shared" si="1"/>
        <v>2591540</v>
      </c>
      <c r="O23" s="77">
        <f t="shared" si="2"/>
        <v>36305</v>
      </c>
      <c r="P23" s="42">
        <f>N23+O23</f>
        <v>2627845</v>
      </c>
    </row>
    <row r="24" spans="1:16" ht="9" customHeight="1">
      <c r="A24" s="18" t="s">
        <v>54</v>
      </c>
      <c r="B24" s="72">
        <v>1698845</v>
      </c>
      <c r="C24" s="46">
        <v>16059</v>
      </c>
      <c r="D24" s="73">
        <v>1714904</v>
      </c>
      <c r="E24" s="54">
        <v>2027</v>
      </c>
      <c r="F24" s="55">
        <v>7720</v>
      </c>
      <c r="G24" s="67">
        <v>9747</v>
      </c>
      <c r="H24" s="9">
        <v>2177396</v>
      </c>
      <c r="I24" s="13">
        <v>19880</v>
      </c>
      <c r="J24" s="67">
        <v>2197276</v>
      </c>
      <c r="K24" s="72">
        <v>109821</v>
      </c>
      <c r="L24" s="62" t="s">
        <v>66</v>
      </c>
      <c r="M24" s="5">
        <f t="shared" si="0"/>
        <v>109821</v>
      </c>
      <c r="N24" s="78">
        <f t="shared" si="1"/>
        <v>3988089</v>
      </c>
      <c r="O24" s="77">
        <f t="shared" si="2"/>
        <v>43659</v>
      </c>
      <c r="P24" s="42">
        <f t="shared" ref="P24:P26" si="7">N24+O24</f>
        <v>4031748</v>
      </c>
    </row>
    <row r="25" spans="1:16" ht="9" customHeight="1">
      <c r="A25" s="18" t="s">
        <v>55</v>
      </c>
      <c r="B25" s="76">
        <v>1466291</v>
      </c>
      <c r="C25" s="46">
        <v>40213</v>
      </c>
      <c r="D25" s="73">
        <v>1506504</v>
      </c>
      <c r="E25" s="54">
        <v>22016</v>
      </c>
      <c r="F25" s="55">
        <v>6959</v>
      </c>
      <c r="G25" s="67">
        <v>28975</v>
      </c>
      <c r="H25" s="9">
        <v>2269301</v>
      </c>
      <c r="I25" s="13">
        <v>38616</v>
      </c>
      <c r="J25" s="67">
        <v>2307917</v>
      </c>
      <c r="K25" s="72">
        <v>112967</v>
      </c>
      <c r="L25" s="62">
        <v>811</v>
      </c>
      <c r="M25" s="5">
        <f t="shared" si="0"/>
        <v>113778</v>
      </c>
      <c r="N25" s="78">
        <f t="shared" si="1"/>
        <v>3870575</v>
      </c>
      <c r="O25" s="77">
        <f t="shared" si="2"/>
        <v>86599</v>
      </c>
      <c r="P25" s="42">
        <f t="shared" si="7"/>
        <v>3957174</v>
      </c>
    </row>
    <row r="26" spans="1:16" ht="9" customHeight="1">
      <c r="A26" s="18" t="s">
        <v>46</v>
      </c>
      <c r="B26" s="72">
        <v>482461</v>
      </c>
      <c r="C26" s="51">
        <v>5435</v>
      </c>
      <c r="D26" s="71">
        <v>487896</v>
      </c>
      <c r="E26" s="54">
        <v>647</v>
      </c>
      <c r="F26" s="55">
        <v>886</v>
      </c>
      <c r="G26" s="71">
        <v>1533</v>
      </c>
      <c r="H26" s="9">
        <v>639444</v>
      </c>
      <c r="I26" s="14">
        <v>7147</v>
      </c>
      <c r="J26" s="71">
        <v>646591</v>
      </c>
      <c r="K26" s="72">
        <v>63113</v>
      </c>
      <c r="L26" s="61">
        <v>1</v>
      </c>
      <c r="M26" s="7">
        <f t="shared" si="0"/>
        <v>63114</v>
      </c>
      <c r="N26" s="59">
        <f t="shared" si="1"/>
        <v>1185665</v>
      </c>
      <c r="O26" s="60">
        <f t="shared" si="2"/>
        <v>13469</v>
      </c>
      <c r="P26" s="43">
        <f t="shared" si="7"/>
        <v>1199134</v>
      </c>
    </row>
    <row r="27" spans="1:16" ht="9" customHeight="1">
      <c r="A27" s="20" t="s">
        <v>23</v>
      </c>
      <c r="B27" s="44">
        <v>1892687</v>
      </c>
      <c r="C27" s="48">
        <v>25919</v>
      </c>
      <c r="D27" s="73">
        <v>1918606</v>
      </c>
      <c r="E27" s="52">
        <v>6134</v>
      </c>
      <c r="F27" s="53">
        <v>9692</v>
      </c>
      <c r="G27" s="67">
        <v>15826</v>
      </c>
      <c r="H27" s="10">
        <v>1772598</v>
      </c>
      <c r="I27" s="15">
        <v>26936</v>
      </c>
      <c r="J27" s="67">
        <v>1799534</v>
      </c>
      <c r="K27" s="44">
        <v>99484</v>
      </c>
      <c r="L27" s="62">
        <v>76</v>
      </c>
      <c r="M27" s="5">
        <f t="shared" si="0"/>
        <v>99560</v>
      </c>
      <c r="N27" s="78">
        <f t="shared" si="1"/>
        <v>3770903</v>
      </c>
      <c r="O27" s="77">
        <f t="shared" si="2"/>
        <v>62623</v>
      </c>
      <c r="P27" s="42">
        <f>N27+O27</f>
        <v>3833526</v>
      </c>
    </row>
    <row r="28" spans="1:16" ht="9" customHeight="1">
      <c r="A28" s="18" t="s">
        <v>56</v>
      </c>
      <c r="B28" s="72">
        <v>2482874</v>
      </c>
      <c r="C28" s="49">
        <v>27906</v>
      </c>
      <c r="D28" s="73">
        <v>2510780</v>
      </c>
      <c r="E28" s="54">
        <v>8259</v>
      </c>
      <c r="F28" s="55">
        <v>2790</v>
      </c>
      <c r="G28" s="67">
        <v>11049</v>
      </c>
      <c r="H28" s="9">
        <v>2310653</v>
      </c>
      <c r="I28" s="16">
        <v>27844</v>
      </c>
      <c r="J28" s="67">
        <v>2338497</v>
      </c>
      <c r="K28" s="72">
        <v>125009</v>
      </c>
      <c r="L28" s="62">
        <v>113</v>
      </c>
      <c r="M28" s="5">
        <f t="shared" si="0"/>
        <v>125122</v>
      </c>
      <c r="N28" s="78">
        <f t="shared" si="1"/>
        <v>4926795</v>
      </c>
      <c r="O28" s="77">
        <f t="shared" si="2"/>
        <v>58653</v>
      </c>
      <c r="P28" s="42">
        <f t="shared" ref="P28:P30" si="8">N28+O28</f>
        <v>4985448</v>
      </c>
    </row>
    <row r="29" spans="1:16" ht="9" customHeight="1">
      <c r="A29" s="18" t="s">
        <v>24</v>
      </c>
      <c r="B29" s="76">
        <v>3562296</v>
      </c>
      <c r="C29" s="49">
        <v>31455</v>
      </c>
      <c r="D29" s="73">
        <v>3593751</v>
      </c>
      <c r="E29" s="54">
        <v>3391</v>
      </c>
      <c r="F29" s="55">
        <v>5295</v>
      </c>
      <c r="G29" s="67">
        <v>8686</v>
      </c>
      <c r="H29" s="9">
        <v>4282897</v>
      </c>
      <c r="I29" s="16">
        <v>39742</v>
      </c>
      <c r="J29" s="67">
        <v>4322639</v>
      </c>
      <c r="K29" s="72">
        <v>267292</v>
      </c>
      <c r="L29" s="62" t="s">
        <v>66</v>
      </c>
      <c r="M29" s="5">
        <f t="shared" si="0"/>
        <v>267292</v>
      </c>
      <c r="N29" s="78">
        <f t="shared" si="1"/>
        <v>8115876</v>
      </c>
      <c r="O29" s="77">
        <f t="shared" si="2"/>
        <v>76492</v>
      </c>
      <c r="P29" s="42">
        <f t="shared" si="8"/>
        <v>8192368</v>
      </c>
    </row>
    <row r="30" spans="1:16" ht="9" customHeight="1">
      <c r="A30" s="19" t="s">
        <v>47</v>
      </c>
      <c r="B30" s="70">
        <v>2191480</v>
      </c>
      <c r="C30" s="50">
        <v>20926</v>
      </c>
      <c r="D30" s="71">
        <v>2212406</v>
      </c>
      <c r="E30" s="56">
        <v>5188</v>
      </c>
      <c r="F30" s="57">
        <v>7250</v>
      </c>
      <c r="G30" s="71">
        <v>12438</v>
      </c>
      <c r="H30" s="11">
        <v>2731557</v>
      </c>
      <c r="I30" s="17">
        <v>25830</v>
      </c>
      <c r="J30" s="71">
        <v>2757387</v>
      </c>
      <c r="K30" s="70">
        <v>237259</v>
      </c>
      <c r="L30" s="61" t="s">
        <v>66</v>
      </c>
      <c r="M30" s="7">
        <f t="shared" si="0"/>
        <v>237259</v>
      </c>
      <c r="N30" s="59">
        <f t="shared" si="1"/>
        <v>5165484</v>
      </c>
      <c r="O30" s="77">
        <f t="shared" si="2"/>
        <v>54006</v>
      </c>
      <c r="P30" s="43">
        <f t="shared" si="8"/>
        <v>5219490</v>
      </c>
    </row>
    <row r="31" spans="1:16" ht="9" customHeight="1">
      <c r="A31" s="18" t="s">
        <v>57</v>
      </c>
      <c r="B31" s="72">
        <v>867834</v>
      </c>
      <c r="C31" s="46">
        <v>3972</v>
      </c>
      <c r="D31" s="73">
        <v>871806</v>
      </c>
      <c r="E31" s="54">
        <v>1976</v>
      </c>
      <c r="F31" s="55">
        <v>6080</v>
      </c>
      <c r="G31" s="67">
        <v>8056</v>
      </c>
      <c r="H31" s="9">
        <v>1159201</v>
      </c>
      <c r="I31" s="13">
        <v>6039</v>
      </c>
      <c r="J31" s="67">
        <v>1165240</v>
      </c>
      <c r="K31" s="72">
        <v>28433</v>
      </c>
      <c r="L31" s="62" t="s">
        <v>66</v>
      </c>
      <c r="M31" s="5">
        <f t="shared" si="0"/>
        <v>28433</v>
      </c>
      <c r="N31" s="78">
        <f t="shared" si="1"/>
        <v>2057444</v>
      </c>
      <c r="O31" s="64">
        <f t="shared" si="2"/>
        <v>16091</v>
      </c>
      <c r="P31" s="42">
        <f>N31+O31</f>
        <v>2073535</v>
      </c>
    </row>
    <row r="32" spans="1:16" ht="9" customHeight="1">
      <c r="A32" s="18" t="s">
        <v>25</v>
      </c>
      <c r="B32" s="72">
        <v>2462175</v>
      </c>
      <c r="C32" s="46">
        <v>22729</v>
      </c>
      <c r="D32" s="73">
        <v>2484904</v>
      </c>
      <c r="E32" s="54">
        <v>3118</v>
      </c>
      <c r="F32" s="55">
        <v>2340</v>
      </c>
      <c r="G32" s="67">
        <v>5458</v>
      </c>
      <c r="H32" s="9">
        <v>3116365</v>
      </c>
      <c r="I32" s="13">
        <v>29206</v>
      </c>
      <c r="J32" s="67">
        <v>3145571</v>
      </c>
      <c r="K32" s="72">
        <v>184723</v>
      </c>
      <c r="L32" s="62" t="s">
        <v>66</v>
      </c>
      <c r="M32" s="5">
        <f t="shared" si="0"/>
        <v>184723</v>
      </c>
      <c r="N32" s="78">
        <f t="shared" si="1"/>
        <v>5766381</v>
      </c>
      <c r="O32" s="77">
        <f t="shared" si="2"/>
        <v>54275</v>
      </c>
      <c r="P32" s="42">
        <f t="shared" ref="P32:P34" si="9">N32+O32</f>
        <v>5820656</v>
      </c>
    </row>
    <row r="33" spans="1:16" ht="9" customHeight="1">
      <c r="A33" s="18" t="s">
        <v>37</v>
      </c>
      <c r="B33" s="72">
        <v>441896</v>
      </c>
      <c r="C33" s="46">
        <v>2811</v>
      </c>
      <c r="D33" s="73">
        <v>444707</v>
      </c>
      <c r="E33" s="54">
        <v>4275</v>
      </c>
      <c r="F33" s="55">
        <v>153</v>
      </c>
      <c r="G33" s="67">
        <v>4428</v>
      </c>
      <c r="H33" s="9">
        <v>915542</v>
      </c>
      <c r="I33" s="13">
        <v>4169</v>
      </c>
      <c r="J33" s="67">
        <v>919711</v>
      </c>
      <c r="K33" s="72">
        <v>171083</v>
      </c>
      <c r="L33" s="62">
        <v>2</v>
      </c>
      <c r="M33" s="5">
        <f t="shared" si="0"/>
        <v>171085</v>
      </c>
      <c r="N33" s="78">
        <f t="shared" si="1"/>
        <v>1532796</v>
      </c>
      <c r="O33" s="77">
        <f t="shared" si="2"/>
        <v>7135</v>
      </c>
      <c r="P33" s="42">
        <f t="shared" si="9"/>
        <v>1539931</v>
      </c>
    </row>
    <row r="34" spans="1:16" ht="9" customHeight="1">
      <c r="A34" s="18" t="s">
        <v>26</v>
      </c>
      <c r="B34" s="72">
        <v>703558</v>
      </c>
      <c r="C34" s="51">
        <v>29450</v>
      </c>
      <c r="D34" s="71">
        <v>733008</v>
      </c>
      <c r="E34" s="54">
        <v>2435</v>
      </c>
      <c r="F34" s="55">
        <v>1395</v>
      </c>
      <c r="G34" s="71">
        <v>3830</v>
      </c>
      <c r="H34" s="9">
        <v>1081752</v>
      </c>
      <c r="I34" s="14">
        <v>16439</v>
      </c>
      <c r="J34" s="71">
        <v>1098191</v>
      </c>
      <c r="K34" s="72">
        <v>56224</v>
      </c>
      <c r="L34" s="61" t="s">
        <v>66</v>
      </c>
      <c r="M34" s="8">
        <f t="shared" si="0"/>
        <v>56224</v>
      </c>
      <c r="N34" s="59">
        <f t="shared" si="1"/>
        <v>1843969</v>
      </c>
      <c r="O34" s="77">
        <f t="shared" si="2"/>
        <v>47284</v>
      </c>
      <c r="P34" s="43">
        <f t="shared" si="9"/>
        <v>1891253</v>
      </c>
    </row>
    <row r="35" spans="1:16" ht="9" customHeight="1">
      <c r="A35" s="20" t="s">
        <v>58</v>
      </c>
      <c r="B35" s="44">
        <v>968310</v>
      </c>
      <c r="C35" s="48">
        <v>9542</v>
      </c>
      <c r="D35" s="73">
        <v>977852</v>
      </c>
      <c r="E35" s="52">
        <v>702</v>
      </c>
      <c r="F35" s="53">
        <v>3236</v>
      </c>
      <c r="G35" s="67">
        <v>3938</v>
      </c>
      <c r="H35" s="10">
        <v>1137615</v>
      </c>
      <c r="I35" s="15">
        <v>13016</v>
      </c>
      <c r="J35" s="67">
        <v>1150631</v>
      </c>
      <c r="K35" s="44">
        <v>70670</v>
      </c>
      <c r="L35" s="62">
        <v>5</v>
      </c>
      <c r="M35" s="5">
        <f t="shared" si="0"/>
        <v>70675</v>
      </c>
      <c r="N35" s="78">
        <f t="shared" si="1"/>
        <v>2177297</v>
      </c>
      <c r="O35" s="64">
        <f t="shared" si="2"/>
        <v>25799</v>
      </c>
      <c r="P35" s="42">
        <f>N35+O35</f>
        <v>2203096</v>
      </c>
    </row>
    <row r="36" spans="1:16" ht="9" customHeight="1">
      <c r="A36" s="18" t="s">
        <v>67</v>
      </c>
      <c r="B36" s="76">
        <v>619735</v>
      </c>
      <c r="C36" s="49">
        <v>5656</v>
      </c>
      <c r="D36" s="73">
        <v>625391</v>
      </c>
      <c r="E36" s="54">
        <v>1881</v>
      </c>
      <c r="F36" s="55">
        <v>643</v>
      </c>
      <c r="G36" s="67">
        <v>2524</v>
      </c>
      <c r="H36" s="9">
        <v>702159</v>
      </c>
      <c r="I36" s="16">
        <v>5250</v>
      </c>
      <c r="J36" s="67">
        <v>707409</v>
      </c>
      <c r="K36" s="72">
        <v>73612</v>
      </c>
      <c r="L36" s="62" t="s">
        <v>66</v>
      </c>
      <c r="M36" s="5">
        <f t="shared" si="0"/>
        <v>73612</v>
      </c>
      <c r="N36" s="78">
        <f t="shared" si="1"/>
        <v>1397387</v>
      </c>
      <c r="O36" s="77">
        <f t="shared" si="2"/>
        <v>11549</v>
      </c>
      <c r="P36" s="42">
        <f t="shared" ref="P36:P38" si="10">N36+O36</f>
        <v>1408936</v>
      </c>
    </row>
    <row r="37" spans="1:16" ht="9" customHeight="1">
      <c r="A37" s="18" t="s">
        <v>59</v>
      </c>
      <c r="B37" s="72">
        <v>3603866</v>
      </c>
      <c r="C37" s="49">
        <v>40680</v>
      </c>
      <c r="D37" s="73">
        <v>3644546</v>
      </c>
      <c r="E37" s="54">
        <v>14364</v>
      </c>
      <c r="F37" s="55">
        <v>5881</v>
      </c>
      <c r="G37" s="67">
        <v>20245</v>
      </c>
      <c r="H37" s="12">
        <v>3213690</v>
      </c>
      <c r="I37" s="16">
        <v>30751</v>
      </c>
      <c r="J37" s="67">
        <v>3244441</v>
      </c>
      <c r="K37" s="72">
        <v>152111</v>
      </c>
      <c r="L37" s="62" t="s">
        <v>66</v>
      </c>
      <c r="M37" s="5">
        <f t="shared" si="0"/>
        <v>152111</v>
      </c>
      <c r="N37" s="78">
        <f t="shared" si="1"/>
        <v>6984031</v>
      </c>
      <c r="O37" s="77">
        <f t="shared" si="2"/>
        <v>77312</v>
      </c>
      <c r="P37" s="42">
        <f t="shared" si="10"/>
        <v>7061343</v>
      </c>
    </row>
    <row r="38" spans="1:16" ht="9" customHeight="1">
      <c r="A38" s="19" t="s">
        <v>27</v>
      </c>
      <c r="B38" s="70">
        <v>704593</v>
      </c>
      <c r="C38" s="50">
        <v>11846</v>
      </c>
      <c r="D38" s="71">
        <v>716439</v>
      </c>
      <c r="E38" s="56">
        <v>1062</v>
      </c>
      <c r="F38" s="57">
        <v>4398</v>
      </c>
      <c r="G38" s="71">
        <v>5460</v>
      </c>
      <c r="H38" s="11">
        <v>1077482</v>
      </c>
      <c r="I38" s="17">
        <v>17764</v>
      </c>
      <c r="J38" s="71">
        <v>1095246</v>
      </c>
      <c r="K38" s="70">
        <v>65321</v>
      </c>
      <c r="L38" s="61" t="s">
        <v>66</v>
      </c>
      <c r="M38" s="7">
        <f t="shared" si="0"/>
        <v>65321</v>
      </c>
      <c r="N38" s="78">
        <f t="shared" si="1"/>
        <v>1848458</v>
      </c>
      <c r="O38" s="60">
        <f t="shared" si="2"/>
        <v>34008</v>
      </c>
      <c r="P38" s="43">
        <f t="shared" si="10"/>
        <v>1882466</v>
      </c>
    </row>
    <row r="39" spans="1:16" ht="9" customHeight="1">
      <c r="A39" s="18" t="s">
        <v>68</v>
      </c>
      <c r="B39" s="72">
        <v>5119508</v>
      </c>
      <c r="C39" s="46">
        <v>83849</v>
      </c>
      <c r="D39" s="73">
        <v>5203357</v>
      </c>
      <c r="E39" s="54">
        <v>15323</v>
      </c>
      <c r="F39" s="55">
        <v>10416</v>
      </c>
      <c r="G39" s="67">
        <v>25738</v>
      </c>
      <c r="H39" s="9">
        <v>5019930</v>
      </c>
      <c r="I39" s="13">
        <v>79991</v>
      </c>
      <c r="J39" s="67">
        <v>5099921</v>
      </c>
      <c r="K39" s="72">
        <v>345116</v>
      </c>
      <c r="L39" s="62">
        <v>2</v>
      </c>
      <c r="M39" s="5">
        <f t="shared" si="0"/>
        <v>345118</v>
      </c>
      <c r="N39" s="65">
        <f t="shared" si="1"/>
        <v>10499877</v>
      </c>
      <c r="O39" s="77">
        <f t="shared" si="2"/>
        <v>174258</v>
      </c>
      <c r="P39" s="42">
        <f>N39+O39</f>
        <v>10674135</v>
      </c>
    </row>
    <row r="40" spans="1:16" ht="9" customHeight="1">
      <c r="A40" s="18" t="s">
        <v>60</v>
      </c>
      <c r="B40" s="72">
        <v>3462557</v>
      </c>
      <c r="C40" s="46">
        <v>33247</v>
      </c>
      <c r="D40" s="73">
        <v>3495804</v>
      </c>
      <c r="E40" s="54">
        <v>11530</v>
      </c>
      <c r="F40" s="55">
        <v>19748</v>
      </c>
      <c r="G40" s="67">
        <v>31278</v>
      </c>
      <c r="H40" s="9">
        <v>4060835</v>
      </c>
      <c r="I40" s="13">
        <v>30444</v>
      </c>
      <c r="J40" s="67">
        <v>4091279</v>
      </c>
      <c r="K40" s="72">
        <v>195479</v>
      </c>
      <c r="L40" s="62">
        <v>14</v>
      </c>
      <c r="M40" s="5">
        <f t="shared" si="0"/>
        <v>195493</v>
      </c>
      <c r="N40" s="78">
        <f t="shared" si="1"/>
        <v>7730401</v>
      </c>
      <c r="O40" s="77">
        <f t="shared" si="2"/>
        <v>83453</v>
      </c>
      <c r="P40" s="42">
        <f t="shared" ref="P40:P42" si="11">N40+O40</f>
        <v>7813854</v>
      </c>
    </row>
    <row r="41" spans="1:16" ht="9" customHeight="1">
      <c r="A41" s="18" t="s">
        <v>28</v>
      </c>
      <c r="B41" s="72">
        <v>248971</v>
      </c>
      <c r="C41" s="46">
        <v>6212</v>
      </c>
      <c r="D41" s="73">
        <v>255183</v>
      </c>
      <c r="E41" s="54">
        <v>956</v>
      </c>
      <c r="F41" s="55">
        <v>1665</v>
      </c>
      <c r="G41" s="67">
        <v>2621</v>
      </c>
      <c r="H41" s="9">
        <v>541680</v>
      </c>
      <c r="I41" s="13">
        <v>9869</v>
      </c>
      <c r="J41" s="67">
        <v>551549</v>
      </c>
      <c r="K41" s="74">
        <v>35742</v>
      </c>
      <c r="L41" s="62">
        <v>14</v>
      </c>
      <c r="M41" s="5">
        <f t="shared" si="0"/>
        <v>35756</v>
      </c>
      <c r="N41" s="78">
        <f t="shared" si="1"/>
        <v>827349</v>
      </c>
      <c r="O41" s="77">
        <f t="shared" si="2"/>
        <v>17760</v>
      </c>
      <c r="P41" s="42">
        <f t="shared" si="11"/>
        <v>845109</v>
      </c>
    </row>
    <row r="42" spans="1:16" ht="9" customHeight="1">
      <c r="A42" s="18" t="s">
        <v>29</v>
      </c>
      <c r="B42" s="45">
        <v>4806463</v>
      </c>
      <c r="C42" s="51">
        <v>56305</v>
      </c>
      <c r="D42" s="71">
        <v>4862768</v>
      </c>
      <c r="E42" s="54">
        <v>17337</v>
      </c>
      <c r="F42" s="55">
        <v>24632</v>
      </c>
      <c r="G42" s="71">
        <v>41969</v>
      </c>
      <c r="H42" s="9">
        <v>4993077</v>
      </c>
      <c r="I42" s="14">
        <v>60287</v>
      </c>
      <c r="J42" s="71">
        <v>5053364</v>
      </c>
      <c r="K42" s="72">
        <v>402247</v>
      </c>
      <c r="L42" s="61">
        <v>17</v>
      </c>
      <c r="M42" s="7">
        <f t="shared" si="0"/>
        <v>402264</v>
      </c>
      <c r="N42" s="59">
        <f t="shared" si="1"/>
        <v>10219124</v>
      </c>
      <c r="O42" s="77">
        <f t="shared" si="2"/>
        <v>141241</v>
      </c>
      <c r="P42" s="43">
        <f t="shared" si="11"/>
        <v>10360365</v>
      </c>
    </row>
    <row r="43" spans="1:16" ht="9" customHeight="1">
      <c r="A43" s="20" t="s">
        <v>48</v>
      </c>
      <c r="B43" s="44">
        <v>1359390</v>
      </c>
      <c r="C43" s="48">
        <v>16728</v>
      </c>
      <c r="D43" s="73">
        <v>1376118</v>
      </c>
      <c r="E43" s="52">
        <v>503</v>
      </c>
      <c r="F43" s="53">
        <v>1610</v>
      </c>
      <c r="G43" s="67">
        <v>2113</v>
      </c>
      <c r="H43" s="10">
        <v>1939271</v>
      </c>
      <c r="I43" s="15">
        <v>15627</v>
      </c>
      <c r="J43" s="67">
        <v>1954898</v>
      </c>
      <c r="K43" s="44">
        <v>126882</v>
      </c>
      <c r="L43" s="62">
        <v>1</v>
      </c>
      <c r="M43" s="5">
        <f t="shared" si="0"/>
        <v>126883</v>
      </c>
      <c r="N43" s="78">
        <f t="shared" si="1"/>
        <v>3426046</v>
      </c>
      <c r="O43" s="64">
        <f t="shared" si="2"/>
        <v>33966</v>
      </c>
      <c r="P43" s="42">
        <f>N43+O43</f>
        <v>3460012</v>
      </c>
    </row>
    <row r="44" spans="1:16" ht="9" customHeight="1">
      <c r="A44" s="18" t="s">
        <v>30</v>
      </c>
      <c r="B44" s="72">
        <v>1504916</v>
      </c>
      <c r="C44" s="49">
        <v>15868</v>
      </c>
      <c r="D44" s="73">
        <v>1520784</v>
      </c>
      <c r="E44" s="54">
        <v>1412</v>
      </c>
      <c r="F44" s="55">
        <v>1766</v>
      </c>
      <c r="G44" s="67">
        <v>3178</v>
      </c>
      <c r="H44" s="9">
        <v>1967562</v>
      </c>
      <c r="I44" s="16">
        <v>22504</v>
      </c>
      <c r="J44" s="67">
        <v>1990066</v>
      </c>
      <c r="K44" s="72">
        <v>89797</v>
      </c>
      <c r="L44" s="62" t="s">
        <v>66</v>
      </c>
      <c r="M44" s="5">
        <f t="shared" si="0"/>
        <v>89797</v>
      </c>
      <c r="N44" s="78">
        <f t="shared" si="1"/>
        <v>3563687</v>
      </c>
      <c r="O44" s="77">
        <f t="shared" si="2"/>
        <v>40138</v>
      </c>
      <c r="P44" s="42">
        <f t="shared" ref="P44:P46" si="12">N44+O44</f>
        <v>3603825</v>
      </c>
    </row>
    <row r="45" spans="1:16" ht="9" customHeight="1">
      <c r="A45" s="18" t="s">
        <v>39</v>
      </c>
      <c r="B45" s="72">
        <v>4763611</v>
      </c>
      <c r="C45" s="49">
        <v>46289</v>
      </c>
      <c r="D45" s="73">
        <v>4809900</v>
      </c>
      <c r="E45" s="54">
        <v>51850</v>
      </c>
      <c r="F45" s="55">
        <v>2653</v>
      </c>
      <c r="G45" s="67">
        <v>54503</v>
      </c>
      <c r="H45" s="9">
        <v>5124466</v>
      </c>
      <c r="I45" s="16">
        <v>71331</v>
      </c>
      <c r="J45" s="67">
        <v>5195797</v>
      </c>
      <c r="K45" s="72">
        <v>400183</v>
      </c>
      <c r="L45" s="62">
        <v>725</v>
      </c>
      <c r="M45" s="5">
        <f t="shared" si="0"/>
        <v>400908</v>
      </c>
      <c r="N45" s="78">
        <f t="shared" si="1"/>
        <v>10340110</v>
      </c>
      <c r="O45" s="77">
        <f t="shared" si="2"/>
        <v>120998</v>
      </c>
      <c r="P45" s="42">
        <f t="shared" si="12"/>
        <v>10461108</v>
      </c>
    </row>
    <row r="46" spans="1:16" ht="9" customHeight="1">
      <c r="A46" s="19" t="s">
        <v>61</v>
      </c>
      <c r="B46" s="70">
        <v>451775</v>
      </c>
      <c r="C46" s="50">
        <v>7618</v>
      </c>
      <c r="D46" s="71">
        <v>459393</v>
      </c>
      <c r="E46" s="56">
        <v>106</v>
      </c>
      <c r="F46" s="57">
        <v>2009</v>
      </c>
      <c r="G46" s="71">
        <v>2115</v>
      </c>
      <c r="H46" s="11">
        <v>353028</v>
      </c>
      <c r="I46" s="17">
        <v>6364</v>
      </c>
      <c r="J46" s="71">
        <v>359392</v>
      </c>
      <c r="K46" s="70">
        <v>32159</v>
      </c>
      <c r="L46" s="61">
        <v>93</v>
      </c>
      <c r="M46" s="7">
        <f t="shared" si="0"/>
        <v>32252</v>
      </c>
      <c r="N46" s="59">
        <f t="shared" si="1"/>
        <v>837068</v>
      </c>
      <c r="O46" s="77">
        <f t="shared" si="2"/>
        <v>16084</v>
      </c>
      <c r="P46" s="43">
        <f t="shared" si="12"/>
        <v>853152</v>
      </c>
    </row>
    <row r="47" spans="1:16" ht="9" customHeight="1">
      <c r="A47" s="18" t="s">
        <v>31</v>
      </c>
      <c r="B47" s="72">
        <v>1709013</v>
      </c>
      <c r="C47" s="46">
        <v>41629</v>
      </c>
      <c r="D47" s="73">
        <v>1750642</v>
      </c>
      <c r="E47" s="54">
        <v>5408</v>
      </c>
      <c r="F47" s="55">
        <v>12672</v>
      </c>
      <c r="G47" s="67">
        <v>18080</v>
      </c>
      <c r="H47" s="9">
        <v>2062766</v>
      </c>
      <c r="I47" s="13">
        <v>41771</v>
      </c>
      <c r="J47" s="67">
        <v>2104537</v>
      </c>
      <c r="K47" s="72">
        <v>112851</v>
      </c>
      <c r="L47" s="62">
        <v>464</v>
      </c>
      <c r="M47" s="5">
        <f t="shared" si="0"/>
        <v>113315</v>
      </c>
      <c r="N47" s="78">
        <f t="shared" si="1"/>
        <v>3890038</v>
      </c>
      <c r="O47" s="64">
        <f t="shared" si="2"/>
        <v>96536</v>
      </c>
      <c r="P47" s="42">
        <f>N47+O47</f>
        <v>3986574</v>
      </c>
    </row>
    <row r="48" spans="1:16" ht="9" customHeight="1">
      <c r="A48" s="18" t="s">
        <v>62</v>
      </c>
      <c r="B48" s="72">
        <v>325944</v>
      </c>
      <c r="C48" s="46">
        <v>5976</v>
      </c>
      <c r="D48" s="73">
        <v>331920</v>
      </c>
      <c r="E48" s="54">
        <v>232</v>
      </c>
      <c r="F48" s="55">
        <v>2460</v>
      </c>
      <c r="G48" s="67">
        <v>2692</v>
      </c>
      <c r="H48" s="9">
        <v>577916</v>
      </c>
      <c r="I48" s="13">
        <v>15935</v>
      </c>
      <c r="J48" s="67">
        <v>593851</v>
      </c>
      <c r="K48" s="72">
        <v>86197</v>
      </c>
      <c r="L48" s="62">
        <v>513</v>
      </c>
      <c r="M48" s="5">
        <f t="shared" si="0"/>
        <v>86710</v>
      </c>
      <c r="N48" s="78">
        <f t="shared" si="1"/>
        <v>990289</v>
      </c>
      <c r="O48" s="77">
        <f t="shared" si="2"/>
        <v>24884</v>
      </c>
      <c r="P48" s="42">
        <f t="shared" ref="P48:P50" si="13">N48+O48</f>
        <v>1015173</v>
      </c>
    </row>
    <row r="49" spans="1:16" ht="9" customHeight="1">
      <c r="A49" s="18" t="s">
        <v>49</v>
      </c>
      <c r="B49" s="72">
        <v>2248204</v>
      </c>
      <c r="C49" s="46">
        <v>36122</v>
      </c>
      <c r="D49" s="73">
        <v>2284326</v>
      </c>
      <c r="E49" s="54">
        <v>2104</v>
      </c>
      <c r="F49" s="55">
        <v>23706</v>
      </c>
      <c r="G49" s="67">
        <v>25810</v>
      </c>
      <c r="H49" s="9">
        <v>2894820</v>
      </c>
      <c r="I49" s="13">
        <v>83157</v>
      </c>
      <c r="J49" s="67">
        <v>2977977</v>
      </c>
      <c r="K49" s="72">
        <v>163820</v>
      </c>
      <c r="L49" s="62" t="s">
        <v>66</v>
      </c>
      <c r="M49" s="5">
        <f t="shared" si="0"/>
        <v>163820</v>
      </c>
      <c r="N49" s="78">
        <f t="shared" si="1"/>
        <v>5308948</v>
      </c>
      <c r="O49" s="77">
        <f t="shared" si="2"/>
        <v>142985</v>
      </c>
      <c r="P49" s="42">
        <f t="shared" si="13"/>
        <v>5451933</v>
      </c>
    </row>
    <row r="50" spans="1:16" ht="9" customHeight="1">
      <c r="A50" s="18" t="s">
        <v>63</v>
      </c>
      <c r="B50" s="72">
        <v>7810175</v>
      </c>
      <c r="C50" s="51">
        <v>144731</v>
      </c>
      <c r="D50" s="71">
        <v>7954906</v>
      </c>
      <c r="E50" s="54">
        <v>18347</v>
      </c>
      <c r="F50" s="55">
        <v>81135</v>
      </c>
      <c r="G50" s="71">
        <v>99482</v>
      </c>
      <c r="H50" s="9">
        <v>11392993</v>
      </c>
      <c r="I50" s="14">
        <v>279898</v>
      </c>
      <c r="J50" s="71">
        <v>11672891</v>
      </c>
      <c r="K50" s="72">
        <v>439885</v>
      </c>
      <c r="L50" s="61">
        <v>3971</v>
      </c>
      <c r="M50" s="7">
        <f t="shared" si="0"/>
        <v>443856</v>
      </c>
      <c r="N50" s="78">
        <f t="shared" si="1"/>
        <v>19661400</v>
      </c>
      <c r="O50" s="77">
        <f t="shared" si="2"/>
        <v>509735</v>
      </c>
      <c r="P50" s="43">
        <f t="shared" si="13"/>
        <v>20171135</v>
      </c>
    </row>
    <row r="51" spans="1:16" ht="9" customHeight="1">
      <c r="A51" s="20" t="s">
        <v>32</v>
      </c>
      <c r="B51" s="44">
        <v>868993</v>
      </c>
      <c r="C51" s="48">
        <v>7043</v>
      </c>
      <c r="D51" s="73">
        <v>876036</v>
      </c>
      <c r="E51" s="52">
        <v>3567</v>
      </c>
      <c r="F51" s="53">
        <v>1924</v>
      </c>
      <c r="G51" s="67">
        <v>5491</v>
      </c>
      <c r="H51" s="10">
        <v>1104628</v>
      </c>
      <c r="I51" s="15">
        <v>9387</v>
      </c>
      <c r="J51" s="67">
        <v>1114015</v>
      </c>
      <c r="K51" s="44">
        <v>64911</v>
      </c>
      <c r="L51" s="62">
        <v>59</v>
      </c>
      <c r="M51" s="5">
        <f t="shared" si="0"/>
        <v>64970</v>
      </c>
      <c r="N51" s="65">
        <f t="shared" si="1"/>
        <v>2042099</v>
      </c>
      <c r="O51" s="64">
        <f t="shared" si="2"/>
        <v>18413</v>
      </c>
      <c r="P51" s="42">
        <f>N51+O51</f>
        <v>2060512</v>
      </c>
    </row>
    <row r="52" spans="1:16" ht="9" customHeight="1">
      <c r="A52" s="18" t="s">
        <v>33</v>
      </c>
      <c r="B52" s="72">
        <v>255523</v>
      </c>
      <c r="C52" s="49">
        <v>3278</v>
      </c>
      <c r="D52" s="73">
        <v>258801</v>
      </c>
      <c r="E52" s="54">
        <v>1271</v>
      </c>
      <c r="F52" s="55">
        <v>846</v>
      </c>
      <c r="G52" s="67">
        <v>2117</v>
      </c>
      <c r="H52" s="9">
        <v>318385</v>
      </c>
      <c r="I52" s="16">
        <v>3709</v>
      </c>
      <c r="J52" s="67">
        <v>322094</v>
      </c>
      <c r="K52" s="72">
        <v>28777</v>
      </c>
      <c r="L52" s="62" t="s">
        <v>66</v>
      </c>
      <c r="M52" s="5">
        <f t="shared" si="0"/>
        <v>28777</v>
      </c>
      <c r="N52" s="78">
        <f t="shared" si="1"/>
        <v>603956</v>
      </c>
      <c r="O52" s="77">
        <f t="shared" si="2"/>
        <v>7833</v>
      </c>
      <c r="P52" s="42">
        <f t="shared" ref="P52:P54" si="14">N52+O52</f>
        <v>611789</v>
      </c>
    </row>
    <row r="53" spans="1:16" ht="9" customHeight="1">
      <c r="A53" s="18" t="s">
        <v>34</v>
      </c>
      <c r="B53" s="72">
        <v>3225620</v>
      </c>
      <c r="C53" s="49">
        <v>70745</v>
      </c>
      <c r="D53" s="73">
        <v>3296365</v>
      </c>
      <c r="E53" s="54">
        <v>7333</v>
      </c>
      <c r="F53" s="55">
        <v>24306</v>
      </c>
      <c r="G53" s="67">
        <v>31639</v>
      </c>
      <c r="H53" s="9">
        <v>3495431</v>
      </c>
      <c r="I53" s="16">
        <v>37892</v>
      </c>
      <c r="J53" s="67">
        <v>3533323</v>
      </c>
      <c r="K53" s="72">
        <v>189053</v>
      </c>
      <c r="L53" s="62">
        <v>636</v>
      </c>
      <c r="M53" s="5">
        <f t="shared" si="0"/>
        <v>189689</v>
      </c>
      <c r="N53" s="78">
        <f t="shared" si="1"/>
        <v>6917437</v>
      </c>
      <c r="O53" s="77">
        <f t="shared" si="2"/>
        <v>133579</v>
      </c>
      <c r="P53" s="42">
        <f t="shared" si="14"/>
        <v>7051016</v>
      </c>
    </row>
    <row r="54" spans="1:16" ht="9" customHeight="1">
      <c r="A54" s="19" t="s">
        <v>50</v>
      </c>
      <c r="B54" s="70">
        <v>2772204</v>
      </c>
      <c r="C54" s="50">
        <v>28051</v>
      </c>
      <c r="D54" s="71">
        <v>2800255</v>
      </c>
      <c r="E54" s="56">
        <v>12332</v>
      </c>
      <c r="F54" s="57">
        <v>9460</v>
      </c>
      <c r="G54" s="71">
        <v>21792</v>
      </c>
      <c r="H54" s="11">
        <v>3308178</v>
      </c>
      <c r="I54" s="17">
        <v>35542</v>
      </c>
      <c r="J54" s="71">
        <v>3343720</v>
      </c>
      <c r="K54" s="70">
        <v>227072</v>
      </c>
      <c r="L54" s="61">
        <v>1</v>
      </c>
      <c r="M54" s="7">
        <f t="shared" si="0"/>
        <v>227073</v>
      </c>
      <c r="N54" s="78">
        <f t="shared" si="1"/>
        <v>6319786</v>
      </c>
      <c r="O54" s="60">
        <f t="shared" si="2"/>
        <v>73054</v>
      </c>
      <c r="P54" s="43">
        <f t="shared" si="14"/>
        <v>6392840</v>
      </c>
    </row>
    <row r="55" spans="1:16" ht="9" customHeight="1">
      <c r="A55" s="18" t="s">
        <v>35</v>
      </c>
      <c r="B55" s="72">
        <v>515816</v>
      </c>
      <c r="C55" s="46">
        <v>26084</v>
      </c>
      <c r="D55" s="73">
        <v>541900</v>
      </c>
      <c r="E55" s="54">
        <v>940</v>
      </c>
      <c r="F55" s="55">
        <v>3586</v>
      </c>
      <c r="G55" s="73">
        <v>4526</v>
      </c>
      <c r="H55" s="9">
        <v>838960</v>
      </c>
      <c r="I55" s="13">
        <v>9988</v>
      </c>
      <c r="J55" s="73">
        <v>848948</v>
      </c>
      <c r="K55" s="75">
        <v>56660</v>
      </c>
      <c r="L55" s="62">
        <v>1361</v>
      </c>
      <c r="M55" s="5">
        <f t="shared" si="0"/>
        <v>58021</v>
      </c>
      <c r="N55" s="65">
        <f t="shared" si="1"/>
        <v>1412376</v>
      </c>
      <c r="O55" s="77">
        <f t="shared" si="2"/>
        <v>41019</v>
      </c>
      <c r="P55" s="42">
        <f>N55+O55</f>
        <v>1453395</v>
      </c>
    </row>
    <row r="56" spans="1:16" ht="9" customHeight="1">
      <c r="A56" s="18" t="s">
        <v>64</v>
      </c>
      <c r="B56" s="72">
        <v>2239717</v>
      </c>
      <c r="C56" s="46">
        <v>16812</v>
      </c>
      <c r="D56" s="73">
        <v>2256529</v>
      </c>
      <c r="E56" s="54">
        <v>779</v>
      </c>
      <c r="F56" s="55">
        <v>14528</v>
      </c>
      <c r="G56" s="73">
        <v>15307</v>
      </c>
      <c r="H56" s="9">
        <v>2679455</v>
      </c>
      <c r="I56" s="13">
        <v>64090</v>
      </c>
      <c r="J56" s="73">
        <v>2743545</v>
      </c>
      <c r="K56" s="75">
        <v>322986</v>
      </c>
      <c r="L56" s="62">
        <v>392</v>
      </c>
      <c r="M56" s="5">
        <f t="shared" si="0"/>
        <v>323378</v>
      </c>
      <c r="N56" s="78">
        <f t="shared" si="1"/>
        <v>5242937</v>
      </c>
      <c r="O56" s="77">
        <f t="shared" si="2"/>
        <v>95822</v>
      </c>
      <c r="P56" s="42">
        <f>N56+O56</f>
        <v>5338759</v>
      </c>
    </row>
    <row r="57" spans="1:16" ht="9" customHeight="1">
      <c r="A57" s="18" t="s">
        <v>65</v>
      </c>
      <c r="B57" s="72">
        <v>226602</v>
      </c>
      <c r="C57" s="46">
        <v>2129</v>
      </c>
      <c r="D57" s="73">
        <v>228731</v>
      </c>
      <c r="E57" s="54">
        <v>1042</v>
      </c>
      <c r="F57" s="55">
        <v>152</v>
      </c>
      <c r="G57" s="73">
        <v>1194</v>
      </c>
      <c r="H57" s="9">
        <v>567085</v>
      </c>
      <c r="I57" s="13">
        <v>2132</v>
      </c>
      <c r="J57" s="73">
        <v>569217</v>
      </c>
      <c r="K57" s="75">
        <v>31392</v>
      </c>
      <c r="L57" s="62">
        <v>5</v>
      </c>
      <c r="M57" s="5">
        <f t="shared" si="0"/>
        <v>31397</v>
      </c>
      <c r="N57" s="78">
        <f t="shared" si="1"/>
        <v>826121</v>
      </c>
      <c r="O57" s="77">
        <f t="shared" si="2"/>
        <v>4418</v>
      </c>
      <c r="P57" s="42">
        <f>N57+O57</f>
        <v>830539</v>
      </c>
    </row>
    <row r="58" spans="1:16" s="86" customFormat="1" ht="9.9499999999999993" customHeight="1">
      <c r="A58" s="79" t="s">
        <v>36</v>
      </c>
      <c r="B58" s="80">
        <v>112128355</v>
      </c>
      <c r="C58" s="80">
        <v>1547990</v>
      </c>
      <c r="D58" s="81">
        <v>113676345</v>
      </c>
      <c r="E58" s="80">
        <v>361427</v>
      </c>
      <c r="F58" s="80">
        <v>503122</v>
      </c>
      <c r="G58" s="82">
        <v>864549</v>
      </c>
      <c r="H58" s="83">
        <v>130997583</v>
      </c>
      <c r="I58" s="80">
        <v>1933658</v>
      </c>
      <c r="J58" s="81">
        <v>132931241</v>
      </c>
      <c r="K58" s="82">
        <v>8375310</v>
      </c>
      <c r="L58" s="84">
        <f>SUM(L7:L57)</f>
        <v>29377</v>
      </c>
      <c r="M58" s="82">
        <f t="shared" ref="M58" si="15">SUM(M7:M57)</f>
        <v>8404687</v>
      </c>
      <c r="N58" s="83">
        <f t="shared" si="1"/>
        <v>251862675</v>
      </c>
      <c r="O58" s="80">
        <f t="shared" si="2"/>
        <v>4014147</v>
      </c>
      <c r="P58" s="85">
        <f>N58+O58</f>
        <v>255876822</v>
      </c>
    </row>
    <row r="59" spans="1:16" ht="39.75" customHeight="1">
      <c r="A59" s="87" t="s">
        <v>69</v>
      </c>
      <c r="B59" s="88"/>
      <c r="C59" s="88"/>
      <c r="D59" s="88"/>
      <c r="E59" s="88"/>
      <c r="F59" s="88"/>
      <c r="G59" s="88"/>
      <c r="H59" s="88"/>
      <c r="I59" s="88"/>
      <c r="J59" s="88"/>
      <c r="K59" s="88"/>
      <c r="L59" s="88"/>
      <c r="M59" s="88"/>
      <c r="N59" s="88"/>
      <c r="O59" s="88"/>
      <c r="P59" s="89"/>
    </row>
    <row r="60" spans="1:16">
      <c r="A60" s="3"/>
      <c r="B60" s="3"/>
      <c r="C60" s="3"/>
      <c r="D60" s="3"/>
      <c r="E60" s="3"/>
      <c r="F60" s="3"/>
      <c r="G60" s="3"/>
      <c r="H60" s="3"/>
      <c r="I60" s="3"/>
      <c r="J60" s="3"/>
      <c r="K60" s="3"/>
      <c r="L60" s="3"/>
      <c r="M60" s="3"/>
      <c r="N60" s="3"/>
      <c r="O60" s="3"/>
      <c r="P60" s="4"/>
    </row>
    <row r="62" spans="1:16">
      <c r="A62" s="3"/>
      <c r="B62" s="3"/>
      <c r="C62" s="3"/>
      <c r="D62" s="3"/>
      <c r="E62" s="3"/>
      <c r="F62" s="3"/>
      <c r="G62" s="3"/>
      <c r="H62" s="3"/>
      <c r="I62" s="3"/>
      <c r="J62" s="3"/>
      <c r="K62" s="3"/>
      <c r="L62" s="3"/>
      <c r="M62" s="3"/>
      <c r="N62" s="3"/>
      <c r="O62" s="3"/>
      <c r="P62" s="3"/>
    </row>
    <row r="71" spans="1:16">
      <c r="A71" s="3"/>
      <c r="B71" s="3"/>
      <c r="C71" s="3"/>
      <c r="D71" s="3"/>
      <c r="E71" s="3"/>
      <c r="F71" s="3"/>
      <c r="G71" s="3"/>
      <c r="H71" s="3"/>
      <c r="I71" s="3"/>
      <c r="J71" s="3"/>
      <c r="K71" s="3"/>
      <c r="L71" s="3"/>
      <c r="M71" s="3"/>
      <c r="N71" s="3"/>
      <c r="O71" s="3"/>
      <c r="P71" s="3"/>
    </row>
  </sheetData>
  <mergeCells count="6">
    <mergeCell ref="A59:P59"/>
    <mergeCell ref="H2:J2"/>
    <mergeCell ref="N2:P2"/>
    <mergeCell ref="E2:G2"/>
    <mergeCell ref="B2:D2"/>
    <mergeCell ref="K2:M2"/>
  </mergeCells>
  <conditionalFormatting sqref="B58:M58 B7:K57 N7:P58">
    <cfRule type="cellIs" dxfId="2" priority="3" operator="lessThan">
      <formula>0</formula>
    </cfRule>
  </conditionalFormatting>
  <conditionalFormatting sqref="M7:M57">
    <cfRule type="cellIs" dxfId="1" priority="2" operator="lessThan">
      <formula>0</formula>
    </cfRule>
  </conditionalFormatting>
  <conditionalFormatting sqref="L7:L57">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2021-12-10T19:18:48Z</dcterms:modified>
</cp:coreProperties>
</file>