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 - Downloads\"/>
    </mc:Choice>
  </mc:AlternateContent>
  <xr:revisionPtr revIDLastSave="0" documentId="13_ncr:1_{D856A644-96C8-4A8E-BC1F-2FF7E3A52F60}" xr6:coauthVersionLast="43" xr6:coauthVersionMax="43" xr10:uidLastSave="{00000000-0000-0000-0000-000000000000}"/>
  <bookViews>
    <workbookView xWindow="-98" yWindow="-98" windowWidth="27916" windowHeight="16395" xr2:uid="{E0F2D099-F1A7-477B-A60E-DF530F9CB2C9}"/>
  </bookViews>
  <sheets>
    <sheet name="Linear regression analysis" sheetId="12" r:id="rId1"/>
    <sheet name="Regression analysis" sheetId="8" r:id="rId2"/>
    <sheet name="Regression graph" sheetId="4" r:id="rId3"/>
    <sheet name="Regression formulas" sheetId="1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9" i="11" l="1"/>
  <c r="E6" i="11"/>
  <c r="E12" i="11" l="1"/>
  <c r="E3" i="11" a="1"/>
  <c r="E3" i="11" s="1"/>
  <c r="F3" i="11" l="1"/>
</calcChain>
</file>

<file path=xl/sharedStrings.xml><?xml version="1.0" encoding="utf-8"?>
<sst xmlns="http://schemas.openxmlformats.org/spreadsheetml/2006/main" count="132" uniqueCount="63">
  <si>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</si>
  <si>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</si>
  <si>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</si>
  <si>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</si>
  <si>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</si>
  <si>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</si>
  <si>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</si>
  <si>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</si>
  <si>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</si>
  <si>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</si>
  <si>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</si>
  <si>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</si>
  <si>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</si>
  <si>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Rainfall (mm)</t>
  </si>
  <si>
    <t>Umbrellas sold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</si>
  <si>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</si>
  <si>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</si>
  <si>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</si>
  <si>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</si>
  <si>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</si>
  <si>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</si>
  <si>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</si>
  <si>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</si>
  <si>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</si>
  <si>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</si>
  <si>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</si>
  <si>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</si>
  <si>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</si>
  <si>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</si>
  <si>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</si>
  <si>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</si>
  <si>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</si>
  <si>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</si>
  <si>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</si>
  <si>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</si>
  <si>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</si>
  <si>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</si>
  <si>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</si>
  <si>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</si>
  <si>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</si>
  <si>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</si>
  <si>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Residuals</t>
  </si>
  <si>
    <t xml:space="preserve"> </t>
  </si>
  <si>
    <t>Rainfall</t>
  </si>
  <si>
    <t>Predicted Umbrellas sold</t>
  </si>
  <si>
    <t>Regression formula</t>
  </si>
  <si>
    <t>b</t>
  </si>
  <si>
    <t xml:space="preserve">Correlation coefficient </t>
  </si>
  <si>
    <t>a</t>
  </si>
  <si>
    <t xml:space="preserve"> y = bx + a</t>
  </si>
  <si>
    <t xml:space="preserve">a (Y-intercept) </t>
  </si>
  <si>
    <t>b (slope of a regression line)</t>
  </si>
  <si>
    <t>Author</t>
  </si>
  <si>
    <t>https://www.Ablebits.com</t>
  </si>
  <si>
    <t>Last update</t>
  </si>
  <si>
    <t>Tutorial URL</t>
  </si>
  <si>
    <t>Examples</t>
  </si>
  <si>
    <t>Sample Workbook to Linear Regression Analysis in Excel</t>
  </si>
  <si>
    <t>The workbook shows different techniques to perfomr linear regression analysis in Excel.</t>
  </si>
  <si>
    <t>Regression analysis with Analysis ToolPak</t>
  </si>
  <si>
    <t>Regression graph</t>
  </si>
  <si>
    <t>Regression formulas</t>
  </si>
  <si>
    <t>https://www.ablebits.com/office-addins-blog/2018/08/01/linear-regression-analysis-excel/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</si>
</sst>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u/>
      <sz val="10"/>
      <color indexed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0" fontId="0" fillId="0" borderId="1" xfId="0" applyFill="1" applyBorder="1" applyAlignment="1">
      <alignment wrapText="1"/>
    </xf>
    <xf numFmtId="0" fontId="2" fillId="0" borderId="0" xfId="0" applyFont="1"/>
    <xf numFmtId="0" fontId="3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left" wrapText="1"/>
    </xf>
    <xf numFmtId="0" fontId="8" fillId="0" borderId="0" xfId="2" applyFont="1" applyAlignment="1" applyProtection="1"/>
    <xf numFmtId="164" fontId="0" fillId="0" borderId="0" xfId="0" applyNumberFormat="1" applyAlignment="1">
      <alignment horizontal="left"/>
    </xf>
    <xf numFmtId="0" fontId="4" fillId="0" borderId="0" xfId="1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164" fontId="4" fillId="0" borderId="0" xfId="1" applyNumberFormat="1" applyAlignment="1" applyProtection="1">
      <alignment horizontal="left"/>
    </xf>
  </cellXfs>
  <cellStyles count="3">
    <cellStyle name="Hyperlink" xfId="1" builtinId="8"/>
    <cellStyle name="Hyperlink 2" xfId="2" xr:uid="{001EDE02-0D68-4F86-9D95-D145849101A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Linear 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graph'!$C$1</c:f>
              <c:strCache>
                <c:ptCount val="1"/>
                <c:pt idx="0">
                  <c:v>Umbrellas sold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C00000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52174586938801104"/>
                  <c:y val="1.0582141284605188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graph'!$B$2:$B$25</c:f>
              <c:numCache>
                <c:formatCode>General</c:formatCode>
                <c:ptCount val="24"/>
                <c:pt idx="0">
                  <c:v>82</c:v>
                </c:pt>
                <c:pt idx="1">
                  <c:v>92.5</c:v>
                </c:pt>
                <c:pt idx="2">
                  <c:v>83.2</c:v>
                </c:pt>
                <c:pt idx="3">
                  <c:v>97.7</c:v>
                </c:pt>
                <c:pt idx="4">
                  <c:v>131.9</c:v>
                </c:pt>
                <c:pt idx="5">
                  <c:v>141.30000000000001</c:v>
                </c:pt>
                <c:pt idx="6">
                  <c:v>165.4</c:v>
                </c:pt>
                <c:pt idx="7">
                  <c:v>140</c:v>
                </c:pt>
                <c:pt idx="8">
                  <c:v>126.7</c:v>
                </c:pt>
                <c:pt idx="9">
                  <c:v>97.8</c:v>
                </c:pt>
                <c:pt idx="10">
                  <c:v>86.2</c:v>
                </c:pt>
                <c:pt idx="11">
                  <c:v>99.6</c:v>
                </c:pt>
                <c:pt idx="12">
                  <c:v>87</c:v>
                </c:pt>
                <c:pt idx="13">
                  <c:v>97.5</c:v>
                </c:pt>
                <c:pt idx="14">
                  <c:v>88.2</c:v>
                </c:pt>
                <c:pt idx="15">
                  <c:v>102.7</c:v>
                </c:pt>
                <c:pt idx="16">
                  <c:v>123</c:v>
                </c:pt>
                <c:pt idx="17">
                  <c:v>146.30000000000001</c:v>
                </c:pt>
                <c:pt idx="18">
                  <c:v>160</c:v>
                </c:pt>
                <c:pt idx="19">
                  <c:v>145</c:v>
                </c:pt>
                <c:pt idx="20">
                  <c:v>131.69999999999999</c:v>
                </c:pt>
                <c:pt idx="21">
                  <c:v>118</c:v>
                </c:pt>
                <c:pt idx="22">
                  <c:v>91.2</c:v>
                </c:pt>
                <c:pt idx="23">
                  <c:v>104.6</c:v>
                </c:pt>
              </c:numCache>
            </c:numRef>
          </c:xVal>
          <c:yVal>
            <c:numRef>
              <c:f>'Regression graph'!$C$2:$C$25</c:f>
              <c:numCache>
                <c:formatCode>General</c:formatCode>
                <c:ptCount val="24"/>
                <c:pt idx="0">
                  <c:v>15</c:v>
                </c:pt>
                <c:pt idx="1">
                  <c:v>25</c:v>
                </c:pt>
                <c:pt idx="2">
                  <c:v>17</c:v>
                </c:pt>
                <c:pt idx="3">
                  <c:v>28</c:v>
                </c:pt>
                <c:pt idx="4">
                  <c:v>41</c:v>
                </c:pt>
                <c:pt idx="5">
                  <c:v>47</c:v>
                </c:pt>
                <c:pt idx="6">
                  <c:v>50</c:v>
                </c:pt>
                <c:pt idx="7">
                  <c:v>46</c:v>
                </c:pt>
                <c:pt idx="8">
                  <c:v>37</c:v>
                </c:pt>
                <c:pt idx="9">
                  <c:v>22</c:v>
                </c:pt>
                <c:pt idx="10">
                  <c:v>20</c:v>
                </c:pt>
                <c:pt idx="11">
                  <c:v>30</c:v>
                </c:pt>
                <c:pt idx="12">
                  <c:v>14</c:v>
                </c:pt>
                <c:pt idx="13">
                  <c:v>27</c:v>
                </c:pt>
                <c:pt idx="14">
                  <c:v>14</c:v>
                </c:pt>
                <c:pt idx="15">
                  <c:v>30</c:v>
                </c:pt>
                <c:pt idx="16">
                  <c:v>43</c:v>
                </c:pt>
                <c:pt idx="17">
                  <c:v>49</c:v>
                </c:pt>
                <c:pt idx="18">
                  <c:v>49</c:v>
                </c:pt>
                <c:pt idx="19">
                  <c:v>44</c:v>
                </c:pt>
                <c:pt idx="20">
                  <c:v>39</c:v>
                </c:pt>
                <c:pt idx="21">
                  <c:v>36</c:v>
                </c:pt>
                <c:pt idx="22">
                  <c:v>20</c:v>
                </c:pt>
                <c:pt idx="23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B5-4F61-9821-B1A63780F5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7408392"/>
        <c:axId val="797410032"/>
      </c:scatterChart>
      <c:valAx>
        <c:axId val="797408392"/>
        <c:scaling>
          <c:orientation val="minMax"/>
          <c:max val="180"/>
          <c:min val="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Rainfall (mm)</a:t>
                </a:r>
              </a:p>
            </c:rich>
          </c:tx>
          <c:layout>
            <c:manualLayout>
              <c:xMode val="edge"/>
              <c:yMode val="edge"/>
              <c:x val="0.44131258621770753"/>
              <c:y val="0.893142405243935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410032"/>
        <c:crosses val="autoZero"/>
        <c:crossBetween val="midCat"/>
      </c:valAx>
      <c:valAx>
        <c:axId val="79741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Umbrellas sold</a:t>
                </a:r>
              </a:p>
            </c:rich>
          </c:tx>
          <c:layout>
            <c:manualLayout>
              <c:xMode val="edge"/>
              <c:yMode val="edge"/>
              <c:x val="1.7364339389431542E-2"/>
              <c:y val="0.349791125981481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408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2040</xdr:colOff>
      <xdr:row>1</xdr:row>
      <xdr:rowOff>188459</xdr:rowOff>
    </xdr:from>
    <xdr:to>
      <xdr:col>12</xdr:col>
      <xdr:colOff>228600</xdr:colOff>
      <xdr:row>17</xdr:row>
      <xdr:rowOff>136072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7E59BD-6BBF-43CE-9439-7B06A33ED7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blebits.com/office-addins-blog/2018/08/01/linear-regression-analysis-excel/" TargetMode="External"/><Relationship Id="rId1" Type="http://schemas.openxmlformats.org/officeDocument/2006/relationships/hyperlink" Target="https://www.ablebit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0C106-1B78-4932-81E0-BF8D1E9D2985}">
  <dimension ref="A1:B11"/>
  <sheetViews>
    <sheetView tabSelected="1" workbookViewId="0">
      <selection sqref="A1:B1"/>
    </sheetView>
  </sheetViews>
  <sheetFormatPr defaultRowHeight="14.25" x14ac:dyDescent="0.45"/>
  <cols>
    <col min="1" max="1" width="40.59765625" customWidth="1"/>
    <col min="2" max="2" width="32.73046875" customWidth="1"/>
    <col min="3" max="3" width="8.73046875" customWidth="1"/>
  </cols>
  <sheetData>
    <row r="1" spans="1:2" ht="17.25" x14ac:dyDescent="0.45">
      <c r="A1" s="17" t="s">
        <v>57</v>
      </c>
      <c r="B1" s="17"/>
    </row>
    <row r="2" spans="1:2" ht="33" customHeight="1" x14ac:dyDescent="0.45">
      <c r="A2" s="18" t="s">
        <v>58</v>
      </c>
      <c r="B2" s="18"/>
    </row>
    <row r="3" spans="1:2" ht="15" customHeight="1" x14ac:dyDescent="0.45">
      <c r="A3" s="11"/>
      <c r="B3" s="11"/>
    </row>
    <row r="4" spans="1:2" x14ac:dyDescent="0.45">
      <c r="A4" t="s">
        <v>52</v>
      </c>
      <c r="B4" s="12" t="s">
        <v>53</v>
      </c>
    </row>
    <row r="5" spans="1:2" x14ac:dyDescent="0.45">
      <c r="A5" t="s">
        <v>54</v>
      </c>
      <c r="B5" s="13">
        <v>43287</v>
      </c>
    </row>
    <row r="6" spans="1:2" x14ac:dyDescent="0.45">
      <c r="A6" t="s">
        <v>55</v>
      </c>
      <c r="B6" s="20" t="s">
        <v>62</v>
      </c>
    </row>
    <row r="8" spans="1:2" x14ac:dyDescent="0.45">
      <c r="A8" s="1" t="s">
        <v>56</v>
      </c>
    </row>
    <row r="9" spans="1:2" x14ac:dyDescent="0.45">
      <c r="A9" s="14" t="s">
        <v>59</v>
      </c>
    </row>
    <row r="10" spans="1:2" x14ac:dyDescent="0.45">
      <c r="A10" s="14" t="s">
        <v>60</v>
      </c>
    </row>
    <row r="11" spans="1:2" x14ac:dyDescent="0.45">
      <c r="A11" s="14" t="s">
        <v>61</v>
      </c>
    </row>
  </sheetData>
  <mergeCells count="2">
    <mergeCell ref="A1:B1"/>
    <mergeCell ref="A2:B2"/>
  </mergeCells>
  <hyperlinks>
    <hyperlink ref="B4" r:id="rId1" xr:uid="{BA4751F5-70EC-4648-A007-454C5481CA75}"/>
    <hyperlink ref="A9" location="'Regression analysis'!A1" display="Regression analysis with Analysis ToolPak" xr:uid="{57B9A8BF-644E-4C88-BEE9-88B3B1372EF2}"/>
    <hyperlink ref="A10" location="'Regression graph'!A1" display="Regression graph" xr:uid="{8D000160-5AED-4130-9BBD-A286485570C6}"/>
    <hyperlink ref="A11" location="'Regression formulas'!A1" display="Regression formulas" xr:uid="{87CAB641-841A-49C7-9D88-D2F73321A01A}"/>
    <hyperlink ref="B6" r:id="rId2" xr:uid="{0FE9CE0B-0EA3-484C-A9E8-ACDC5AD312DB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D034-A1F4-4C03-8E38-CF926F102637}">
  <dimension ref="A1:W27"/>
  <sheetViews>
    <sheetView workbookViewId="0"/>
  </sheetViews>
  <sheetFormatPr defaultRowHeight="14.25" x14ac:dyDescent="0.45"/>
  <cols>
    <col min="1" max="1" width="9.3984375" customWidth="1"/>
    <col min="2" max="2" width="14.1328125" customWidth="1"/>
    <col min="3" max="3" width="14.59765625" customWidth="1"/>
    <col min="5" max="5" width="10.59765625" customWidth="1"/>
    <col min="6" max="6" width="14.86328125" customWidth="1"/>
    <col min="7" max="7" width="14.3984375" customWidth="1"/>
    <col min="8" max="8" width="12.73046875" bestFit="1" customWidth="1"/>
    <col min="10" max="10" width="13.3984375" bestFit="1" customWidth="1"/>
    <col min="11" max="13" width="12.73046875" bestFit="1" customWidth="1"/>
    <col min="15" max="15" width="12.265625" customWidth="1"/>
    <col min="16" max="16" width="23.1328125" customWidth="1"/>
    <col min="17" max="17" width="12.73046875" bestFit="1" customWidth="1"/>
  </cols>
  <sheetData>
    <row r="1" spans="1:17" ht="15" customHeight="1" x14ac:dyDescent="0.45">
      <c r="A1" s="16" t="s">
        <v>12</v>
      </c>
      <c r="B1" s="15" t="s">
        <v>13</v>
      </c>
      <c r="C1" s="15" t="s">
        <v>14</v>
      </c>
      <c r="E1" t="s">
        <v>15</v>
      </c>
      <c r="O1" t="s">
        <v>39</v>
      </c>
    </row>
    <row r="2" spans="1:17" ht="14.65" thickBot="1" x14ac:dyDescent="0.5">
      <c r="A2" s="2" t="s">
        <v>0</v>
      </c>
      <c r="B2">
        <v>82</v>
      </c>
      <c r="C2" s="2">
        <v>15</v>
      </c>
    </row>
    <row r="3" spans="1:17" ht="15.75" customHeight="1" x14ac:dyDescent="0.45">
      <c r="A3" s="2" t="s">
        <v>1</v>
      </c>
      <c r="B3">
        <v>92.5</v>
      </c>
      <c r="C3" s="2">
        <v>25</v>
      </c>
      <c r="E3" s="6" t="s">
        <v>16</v>
      </c>
      <c r="F3" s="6"/>
      <c r="O3" s="9" t="s">
        <v>40</v>
      </c>
      <c r="P3" s="9" t="s">
        <v>44</v>
      </c>
      <c r="Q3" s="9" t="s">
        <v>41</v>
      </c>
    </row>
    <row r="4" spans="1:17" x14ac:dyDescent="0.45">
      <c r="A4" s="2" t="s">
        <v>2</v>
      </c>
      <c r="B4">
        <v>83.2</v>
      </c>
      <c r="C4" s="2">
        <v>17</v>
      </c>
      <c r="E4" s="3" t="s">
        <v>17</v>
      </c>
      <c r="F4" s="3">
        <v>0.95766679847859604</v>
      </c>
      <c r="O4" s="3">
        <v>1</v>
      </c>
      <c r="P4" s="3">
        <v>17.825999237458554</v>
      </c>
      <c r="Q4" s="3">
        <v>-2.8259992374585536</v>
      </c>
    </row>
    <row r="5" spans="1:17" x14ac:dyDescent="0.45">
      <c r="A5" s="2" t="s">
        <v>3</v>
      </c>
      <c r="B5">
        <v>97.7</v>
      </c>
      <c r="C5" s="2">
        <v>28</v>
      </c>
      <c r="E5" s="3" t="s">
        <v>18</v>
      </c>
      <c r="F5" s="3">
        <v>0.91712569690824386</v>
      </c>
      <c r="O5" s="3">
        <v>2</v>
      </c>
      <c r="P5" s="3">
        <v>22.551013096383308</v>
      </c>
      <c r="Q5" s="3">
        <v>2.4489869036166922</v>
      </c>
    </row>
    <row r="6" spans="1:17" x14ac:dyDescent="0.45">
      <c r="A6" s="2" t="s">
        <v>4</v>
      </c>
      <c r="B6">
        <v>131.9</v>
      </c>
      <c r="C6" s="2">
        <v>41</v>
      </c>
      <c r="E6" s="3" t="s">
        <v>19</v>
      </c>
      <c r="F6" s="3">
        <v>0.91335868313134583</v>
      </c>
      <c r="O6" s="3">
        <v>3</v>
      </c>
      <c r="P6" s="3">
        <v>18.366000821335668</v>
      </c>
      <c r="Q6" s="3">
        <v>-1.3660008213356676</v>
      </c>
    </row>
    <row r="7" spans="1:17" x14ac:dyDescent="0.45">
      <c r="A7" s="2" t="s">
        <v>5</v>
      </c>
      <c r="B7">
        <v>141.30000000000001</v>
      </c>
      <c r="C7" s="2">
        <v>47</v>
      </c>
      <c r="E7" s="3" t="s">
        <v>20</v>
      </c>
      <c r="F7" s="3">
        <v>3.5814138201875458</v>
      </c>
      <c r="O7" s="3">
        <v>4</v>
      </c>
      <c r="P7" s="3">
        <v>24.891019959850802</v>
      </c>
      <c r="Q7" s="3">
        <v>3.1089800401491985</v>
      </c>
    </row>
    <row r="8" spans="1:17" ht="14.65" thickBot="1" x14ac:dyDescent="0.5">
      <c r="A8" s="2" t="s">
        <v>6</v>
      </c>
      <c r="B8">
        <v>165.4</v>
      </c>
      <c r="C8" s="2">
        <v>50</v>
      </c>
      <c r="E8" s="4" t="s">
        <v>21</v>
      </c>
      <c r="F8" s="4">
        <v>24</v>
      </c>
      <c r="O8" s="3">
        <v>5</v>
      </c>
      <c r="P8" s="3">
        <v>40.28106510034857</v>
      </c>
      <c r="Q8" s="3">
        <v>0.71893489965142976</v>
      </c>
    </row>
    <row r="9" spans="1:17" x14ac:dyDescent="0.45">
      <c r="A9" s="2" t="s">
        <v>7</v>
      </c>
      <c r="B9">
        <v>140</v>
      </c>
      <c r="C9" s="2">
        <v>46</v>
      </c>
      <c r="O9" s="3">
        <v>6</v>
      </c>
      <c r="P9" s="3">
        <v>44.51107750738597</v>
      </c>
      <c r="Q9" s="3">
        <v>2.4889224926140301</v>
      </c>
    </row>
    <row r="10" spans="1:17" ht="14.65" thickBot="1" x14ac:dyDescent="0.5">
      <c r="A10" s="2" t="s">
        <v>8</v>
      </c>
      <c r="B10">
        <v>126.7</v>
      </c>
      <c r="C10" s="2">
        <v>37</v>
      </c>
      <c r="E10" t="s">
        <v>22</v>
      </c>
      <c r="O10" s="3">
        <v>7</v>
      </c>
      <c r="P10" s="3">
        <v>55.356109316918008</v>
      </c>
      <c r="Q10" s="3">
        <v>-5.3561093169180083</v>
      </c>
    </row>
    <row r="11" spans="1:17" x14ac:dyDescent="0.45">
      <c r="A11" s="2" t="s">
        <v>9</v>
      </c>
      <c r="B11">
        <v>97.8</v>
      </c>
      <c r="C11" s="2">
        <v>22</v>
      </c>
      <c r="E11" s="5"/>
      <c r="F11" s="5" t="s">
        <v>27</v>
      </c>
      <c r="G11" s="5" t="s">
        <v>28</v>
      </c>
      <c r="H11" s="5" t="s">
        <v>29</v>
      </c>
      <c r="I11" s="5" t="s">
        <v>30</v>
      </c>
      <c r="J11" s="5" t="s">
        <v>31</v>
      </c>
      <c r="O11" s="3">
        <v>8</v>
      </c>
      <c r="P11" s="3">
        <v>43.926075791519089</v>
      </c>
      <c r="Q11" s="3">
        <v>2.0739242084809106</v>
      </c>
    </row>
    <row r="12" spans="1:17" x14ac:dyDescent="0.45">
      <c r="A12" s="2" t="s">
        <v>10</v>
      </c>
      <c r="B12">
        <v>86.2</v>
      </c>
      <c r="C12" s="2">
        <v>20</v>
      </c>
      <c r="E12" s="3" t="s">
        <v>23</v>
      </c>
      <c r="F12" s="3">
        <v>1</v>
      </c>
      <c r="G12" s="3">
        <v>3122.7747844018659</v>
      </c>
      <c r="H12" s="3">
        <v>3122.7747844018659</v>
      </c>
      <c r="I12" s="3">
        <v>243.46226247769701</v>
      </c>
      <c r="J12" s="3">
        <v>2.2160430135560091E-13</v>
      </c>
      <c r="O12" s="3">
        <v>9</v>
      </c>
      <c r="P12" s="3">
        <v>37.941058236881069</v>
      </c>
      <c r="Q12" s="3">
        <v>-0.94105823688106938</v>
      </c>
    </row>
    <row r="13" spans="1:17" x14ac:dyDescent="0.45">
      <c r="A13" s="2" t="s">
        <v>11</v>
      </c>
      <c r="B13">
        <v>99.6</v>
      </c>
      <c r="C13" s="2">
        <v>30</v>
      </c>
      <c r="E13" s="3" t="s">
        <v>24</v>
      </c>
      <c r="F13" s="3">
        <v>22</v>
      </c>
      <c r="G13" s="3">
        <v>282.18354893146773</v>
      </c>
      <c r="H13" s="3">
        <v>12.826524951430351</v>
      </c>
      <c r="I13" s="3"/>
      <c r="J13" s="3"/>
      <c r="O13" s="3">
        <v>10</v>
      </c>
      <c r="P13" s="3">
        <v>24.936020091840561</v>
      </c>
      <c r="Q13" s="3">
        <v>-2.936020091840561</v>
      </c>
    </row>
    <row r="14" spans="1:17" ht="14.65" thickBot="1" x14ac:dyDescent="0.5">
      <c r="A14" s="2" t="s">
        <v>0</v>
      </c>
      <c r="B14">
        <v>87</v>
      </c>
      <c r="C14" s="2">
        <v>14</v>
      </c>
      <c r="E14" s="4" t="s">
        <v>25</v>
      </c>
      <c r="F14" s="4">
        <v>23</v>
      </c>
      <c r="G14" s="4">
        <v>3404.9583333333335</v>
      </c>
      <c r="H14" s="4"/>
      <c r="I14" s="4"/>
      <c r="J14" s="4"/>
      <c r="O14" s="3">
        <v>11</v>
      </c>
      <c r="P14" s="3">
        <v>19.71600478102846</v>
      </c>
      <c r="Q14" s="3">
        <v>0.28399521897154045</v>
      </c>
    </row>
    <row r="15" spans="1:17" ht="14.65" thickBot="1" x14ac:dyDescent="0.5">
      <c r="A15" s="2" t="s">
        <v>1</v>
      </c>
      <c r="B15">
        <v>97.5</v>
      </c>
      <c r="C15" s="2">
        <v>27</v>
      </c>
      <c r="O15" s="3">
        <v>12</v>
      </c>
      <c r="P15" s="3">
        <v>25.746022467656232</v>
      </c>
      <c r="Q15" s="3">
        <v>4.2539775323437681</v>
      </c>
    </row>
    <row r="16" spans="1:17" x14ac:dyDescent="0.45">
      <c r="A16" s="2" t="s">
        <v>2</v>
      </c>
      <c r="B16">
        <v>88.2</v>
      </c>
      <c r="C16" s="2">
        <v>14</v>
      </c>
      <c r="E16" s="5"/>
      <c r="F16" s="5" t="s">
        <v>32</v>
      </c>
      <c r="G16" s="5" t="s">
        <v>20</v>
      </c>
      <c r="H16" s="5" t="s">
        <v>33</v>
      </c>
      <c r="I16" s="5" t="s">
        <v>34</v>
      </c>
      <c r="J16" s="5" t="s">
        <v>35</v>
      </c>
      <c r="K16" s="5" t="s">
        <v>36</v>
      </c>
      <c r="L16" s="5" t="s">
        <v>37</v>
      </c>
      <c r="M16" s="5" t="s">
        <v>38</v>
      </c>
      <c r="O16" s="3">
        <v>13</v>
      </c>
      <c r="P16" s="3">
        <v>20.076005836946528</v>
      </c>
      <c r="Q16" s="3">
        <v>-6.0760058369465284</v>
      </c>
    </row>
    <row r="17" spans="1:23" x14ac:dyDescent="0.45">
      <c r="A17" s="2" t="s">
        <v>3</v>
      </c>
      <c r="B17">
        <v>102.7</v>
      </c>
      <c r="C17" s="2">
        <v>30</v>
      </c>
      <c r="E17" s="3" t="s">
        <v>26</v>
      </c>
      <c r="F17" s="3">
        <v>-19.074108994144268</v>
      </c>
      <c r="G17" s="3">
        <v>3.3721821679540174</v>
      </c>
      <c r="H17" s="3">
        <v>-5.656310378308234</v>
      </c>
      <c r="I17" s="3">
        <v>1.0928970923498202E-5</v>
      </c>
      <c r="J17" s="3">
        <v>-26.067586772330316</v>
      </c>
      <c r="K17" s="3">
        <v>-12.080631215958221</v>
      </c>
      <c r="L17" s="3">
        <v>-26.067586772330316</v>
      </c>
      <c r="M17" s="3">
        <v>-12.080631215958221</v>
      </c>
      <c r="O17" s="3">
        <v>14</v>
      </c>
      <c r="P17" s="3">
        <v>24.801019695871283</v>
      </c>
      <c r="Q17" s="3">
        <v>2.1989803041287175</v>
      </c>
    </row>
    <row r="18" spans="1:23" ht="14.65" thickBot="1" x14ac:dyDescent="0.5">
      <c r="A18" s="2" t="s">
        <v>4</v>
      </c>
      <c r="B18">
        <v>123</v>
      </c>
      <c r="C18" s="2">
        <v>43</v>
      </c>
      <c r="E18" s="7" t="s">
        <v>43</v>
      </c>
      <c r="F18" s="4">
        <v>0.4500013198975954</v>
      </c>
      <c r="G18" s="4">
        <v>2.884017961526901E-2</v>
      </c>
      <c r="H18" s="4">
        <v>15.603277299263032</v>
      </c>
      <c r="I18" s="4">
        <v>2.2160430135560016E-13</v>
      </c>
      <c r="J18" s="4">
        <v>0.39019044811997433</v>
      </c>
      <c r="K18" s="4">
        <v>0.50981219167521652</v>
      </c>
      <c r="L18" s="4">
        <v>0.39019044811997433</v>
      </c>
      <c r="M18" s="4">
        <v>0.50981219167521652</v>
      </c>
      <c r="O18" s="3">
        <v>15</v>
      </c>
      <c r="P18" s="3">
        <v>20.616007420823649</v>
      </c>
      <c r="Q18" s="3">
        <v>-6.6160074208236495</v>
      </c>
    </row>
    <row r="19" spans="1:23" x14ac:dyDescent="0.45">
      <c r="A19" s="2" t="s">
        <v>5</v>
      </c>
      <c r="B19">
        <v>146.30000000000001</v>
      </c>
      <c r="C19" s="2">
        <v>49</v>
      </c>
      <c r="O19" s="3">
        <v>16</v>
      </c>
      <c r="P19" s="3">
        <v>27.141026559338783</v>
      </c>
      <c r="Q19" s="3">
        <v>2.8589734406612166</v>
      </c>
    </row>
    <row r="20" spans="1:23" x14ac:dyDescent="0.45">
      <c r="A20" s="2" t="s">
        <v>6</v>
      </c>
      <c r="B20">
        <v>160</v>
      </c>
      <c r="C20" s="2">
        <v>49</v>
      </c>
      <c r="O20" s="3">
        <v>17</v>
      </c>
      <c r="P20" s="3">
        <v>36.276053353259968</v>
      </c>
      <c r="Q20" s="3">
        <v>6.723946646740032</v>
      </c>
      <c r="W20" t="s">
        <v>42</v>
      </c>
    </row>
    <row r="21" spans="1:23" x14ac:dyDescent="0.45">
      <c r="A21" s="2" t="s">
        <v>7</v>
      </c>
      <c r="B21">
        <v>145</v>
      </c>
      <c r="C21" s="2">
        <v>44</v>
      </c>
      <c r="O21" s="3">
        <v>18</v>
      </c>
      <c r="P21" s="3">
        <v>46.761084106873938</v>
      </c>
      <c r="Q21" s="3">
        <v>2.2389158931260624</v>
      </c>
    </row>
    <row r="22" spans="1:23" x14ac:dyDescent="0.45">
      <c r="A22" s="2" t="s">
        <v>8</v>
      </c>
      <c r="B22">
        <v>131.69999999999999</v>
      </c>
      <c r="C22" s="2">
        <v>39</v>
      </c>
      <c r="O22" s="3">
        <v>19</v>
      </c>
      <c r="P22" s="3">
        <v>52.926102189470996</v>
      </c>
      <c r="Q22" s="3">
        <v>-3.9261021894709955</v>
      </c>
    </row>
    <row r="23" spans="1:23" x14ac:dyDescent="0.45">
      <c r="A23" s="2" t="s">
        <v>9</v>
      </c>
      <c r="B23">
        <v>118</v>
      </c>
      <c r="C23" s="2">
        <v>36</v>
      </c>
      <c r="O23" s="3">
        <v>20</v>
      </c>
      <c r="P23" s="3">
        <v>46.176082391007071</v>
      </c>
      <c r="Q23" s="3">
        <v>-2.1760823910070712</v>
      </c>
    </row>
    <row r="24" spans="1:23" x14ac:dyDescent="0.45">
      <c r="A24" s="2" t="s">
        <v>10</v>
      </c>
      <c r="B24">
        <v>91.2</v>
      </c>
      <c r="C24" s="2">
        <v>20</v>
      </c>
      <c r="O24" s="3">
        <v>21</v>
      </c>
      <c r="P24" s="3">
        <v>40.191064836369044</v>
      </c>
      <c r="Q24" s="3">
        <v>-1.1910648363690441</v>
      </c>
    </row>
    <row r="25" spans="1:23" ht="13.5" customHeight="1" x14ac:dyDescent="0.45">
      <c r="A25" s="2" t="s">
        <v>11</v>
      </c>
      <c r="B25">
        <v>104.6</v>
      </c>
      <c r="C25" s="2">
        <v>32</v>
      </c>
      <c r="O25" s="3">
        <v>22</v>
      </c>
      <c r="P25" s="3">
        <v>34.026046753771986</v>
      </c>
      <c r="Q25" s="3">
        <v>1.9739532462280138</v>
      </c>
    </row>
    <row r="26" spans="1:23" x14ac:dyDescent="0.45">
      <c r="O26" s="3">
        <v>23</v>
      </c>
      <c r="P26" s="3">
        <v>21.966011380516434</v>
      </c>
      <c r="Q26" s="3">
        <v>-1.9660113805164343</v>
      </c>
    </row>
    <row r="27" spans="1:23" ht="14.65" thickBot="1" x14ac:dyDescent="0.5">
      <c r="O27" s="4">
        <v>24</v>
      </c>
      <c r="P27" s="4">
        <v>27.996029067144207</v>
      </c>
      <c r="Q27" s="4">
        <v>4.0039709328557933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33271-5113-433B-AC95-C2BD0990B0D3}">
  <dimension ref="A1:S25"/>
  <sheetViews>
    <sheetView zoomScaleNormal="100" workbookViewId="0"/>
  </sheetViews>
  <sheetFormatPr defaultRowHeight="14.25" x14ac:dyDescent="0.45"/>
  <cols>
    <col min="1" max="1" width="11.86328125" customWidth="1"/>
    <col min="2" max="2" width="13.265625" customWidth="1"/>
    <col min="3" max="3" width="15.1328125" customWidth="1"/>
  </cols>
  <sheetData>
    <row r="1" spans="1:19" ht="15.75" customHeight="1" x14ac:dyDescent="0.45">
      <c r="A1" s="16" t="s">
        <v>12</v>
      </c>
      <c r="B1" s="15" t="s">
        <v>13</v>
      </c>
      <c r="C1" s="15" t="s">
        <v>14</v>
      </c>
    </row>
    <row r="2" spans="1:19" x14ac:dyDescent="0.45">
      <c r="A2" s="2" t="s">
        <v>0</v>
      </c>
      <c r="B2">
        <v>82</v>
      </c>
      <c r="C2" s="2">
        <v>15</v>
      </c>
      <c r="F2" s="8"/>
    </row>
    <row r="3" spans="1:19" x14ac:dyDescent="0.45">
      <c r="A3" s="2" t="s">
        <v>1</v>
      </c>
      <c r="B3">
        <v>92.5</v>
      </c>
      <c r="C3" s="2">
        <v>25</v>
      </c>
      <c r="S3" s="2"/>
    </row>
    <row r="4" spans="1:19" x14ac:dyDescent="0.45">
      <c r="A4" s="2" t="s">
        <v>2</v>
      </c>
      <c r="B4">
        <v>83.2</v>
      </c>
      <c r="C4" s="2">
        <v>17</v>
      </c>
      <c r="S4" s="2"/>
    </row>
    <row r="5" spans="1:19" x14ac:dyDescent="0.45">
      <c r="A5" s="2" t="s">
        <v>3</v>
      </c>
      <c r="B5">
        <v>97.7</v>
      </c>
      <c r="C5" s="2">
        <v>28</v>
      </c>
      <c r="S5" s="2"/>
    </row>
    <row r="6" spans="1:19" x14ac:dyDescent="0.45">
      <c r="A6" s="2" t="s">
        <v>4</v>
      </c>
      <c r="B6">
        <v>131.9</v>
      </c>
      <c r="C6" s="2">
        <v>41</v>
      </c>
      <c r="S6" s="2"/>
    </row>
    <row r="7" spans="1:19" x14ac:dyDescent="0.45">
      <c r="A7" s="2" t="s">
        <v>5</v>
      </c>
      <c r="B7">
        <v>141.30000000000001</v>
      </c>
      <c r="C7" s="2">
        <v>47</v>
      </c>
      <c r="S7" s="2"/>
    </row>
    <row r="8" spans="1:19" x14ac:dyDescent="0.45">
      <c r="A8" s="2" t="s">
        <v>6</v>
      </c>
      <c r="B8">
        <v>165.4</v>
      </c>
      <c r="C8" s="2">
        <v>50</v>
      </c>
      <c r="S8" s="2"/>
    </row>
    <row r="9" spans="1:19" x14ac:dyDescent="0.45">
      <c r="A9" s="2" t="s">
        <v>7</v>
      </c>
      <c r="B9">
        <v>140</v>
      </c>
      <c r="C9" s="2">
        <v>46</v>
      </c>
      <c r="S9" s="2"/>
    </row>
    <row r="10" spans="1:19" x14ac:dyDescent="0.45">
      <c r="A10" s="2" t="s">
        <v>8</v>
      </c>
      <c r="B10">
        <v>126.7</v>
      </c>
      <c r="C10" s="2">
        <v>37</v>
      </c>
      <c r="S10" s="2"/>
    </row>
    <row r="11" spans="1:19" x14ac:dyDescent="0.45">
      <c r="A11" s="2" t="s">
        <v>9</v>
      </c>
      <c r="B11">
        <v>97.8</v>
      </c>
      <c r="C11" s="2">
        <v>22</v>
      </c>
      <c r="S11" s="2"/>
    </row>
    <row r="12" spans="1:19" x14ac:dyDescent="0.45">
      <c r="A12" s="2" t="s">
        <v>10</v>
      </c>
      <c r="B12">
        <v>86.2</v>
      </c>
      <c r="C12" s="2">
        <v>20</v>
      </c>
      <c r="S12" s="2"/>
    </row>
    <row r="13" spans="1:19" x14ac:dyDescent="0.45">
      <c r="A13" s="2" t="s">
        <v>11</v>
      </c>
      <c r="B13">
        <v>99.6</v>
      </c>
      <c r="C13" s="2">
        <v>30</v>
      </c>
      <c r="S13" s="2"/>
    </row>
    <row r="14" spans="1:19" x14ac:dyDescent="0.45">
      <c r="A14" s="2" t="s">
        <v>0</v>
      </c>
      <c r="B14">
        <v>87</v>
      </c>
      <c r="C14" s="2">
        <v>14</v>
      </c>
      <c r="S14" s="2"/>
    </row>
    <row r="15" spans="1:19" x14ac:dyDescent="0.45">
      <c r="A15" s="2" t="s">
        <v>1</v>
      </c>
      <c r="B15">
        <v>97.5</v>
      </c>
      <c r="C15" s="2">
        <v>27</v>
      </c>
    </row>
    <row r="16" spans="1:19" x14ac:dyDescent="0.45">
      <c r="A16" s="2" t="s">
        <v>2</v>
      </c>
      <c r="B16">
        <v>88.2</v>
      </c>
      <c r="C16" s="2">
        <v>14</v>
      </c>
    </row>
    <row r="17" spans="1:3" x14ac:dyDescent="0.45">
      <c r="A17" s="2" t="s">
        <v>3</v>
      </c>
      <c r="B17">
        <v>102.7</v>
      </c>
      <c r="C17" s="2">
        <v>30</v>
      </c>
    </row>
    <row r="18" spans="1:3" x14ac:dyDescent="0.45">
      <c r="A18" s="2" t="s">
        <v>4</v>
      </c>
      <c r="B18">
        <v>123</v>
      </c>
      <c r="C18" s="2">
        <v>43</v>
      </c>
    </row>
    <row r="19" spans="1:3" x14ac:dyDescent="0.45">
      <c r="A19" s="2" t="s">
        <v>5</v>
      </c>
      <c r="B19">
        <v>146.30000000000001</v>
      </c>
      <c r="C19" s="2">
        <v>49</v>
      </c>
    </row>
    <row r="20" spans="1:3" x14ac:dyDescent="0.45">
      <c r="A20" s="2" t="s">
        <v>6</v>
      </c>
      <c r="B20">
        <v>160</v>
      </c>
      <c r="C20" s="2">
        <v>49</v>
      </c>
    </row>
    <row r="21" spans="1:3" x14ac:dyDescent="0.45">
      <c r="A21" s="2" t="s">
        <v>7</v>
      </c>
      <c r="B21">
        <v>145</v>
      </c>
      <c r="C21" s="2">
        <v>44</v>
      </c>
    </row>
    <row r="22" spans="1:3" x14ac:dyDescent="0.45">
      <c r="A22" s="2" t="s">
        <v>8</v>
      </c>
      <c r="B22">
        <v>131.69999999999999</v>
      </c>
      <c r="C22" s="2">
        <v>39</v>
      </c>
    </row>
    <row r="23" spans="1:3" x14ac:dyDescent="0.45">
      <c r="A23" s="2" t="s">
        <v>9</v>
      </c>
      <c r="B23">
        <v>118</v>
      </c>
      <c r="C23" s="2">
        <v>36</v>
      </c>
    </row>
    <row r="24" spans="1:3" x14ac:dyDescent="0.45">
      <c r="A24" s="2" t="s">
        <v>10</v>
      </c>
      <c r="B24">
        <v>91.2</v>
      </c>
      <c r="C24" s="2">
        <v>20</v>
      </c>
    </row>
    <row r="25" spans="1:3" x14ac:dyDescent="0.45">
      <c r="A25" s="2" t="s">
        <v>11</v>
      </c>
      <c r="B25">
        <v>104.6</v>
      </c>
      <c r="C25" s="2">
        <v>32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A28F5-1992-4BE6-9929-E65AEB65B1FE}">
  <dimension ref="A1:S25"/>
  <sheetViews>
    <sheetView zoomScaleNormal="100" workbookViewId="0"/>
  </sheetViews>
  <sheetFormatPr defaultRowHeight="14.25" x14ac:dyDescent="0.45"/>
  <cols>
    <col min="1" max="1" width="9.3984375" customWidth="1"/>
    <col min="2" max="2" width="13.1328125" customWidth="1"/>
    <col min="3" max="3" width="14.73046875" customWidth="1"/>
    <col min="4" max="4" width="8" customWidth="1"/>
  </cols>
  <sheetData>
    <row r="1" spans="1:19" ht="17.25" customHeight="1" x14ac:dyDescent="0.45">
      <c r="A1" s="15" t="s">
        <v>12</v>
      </c>
      <c r="B1" s="15" t="s">
        <v>13</v>
      </c>
      <c r="C1" s="15" t="s">
        <v>14</v>
      </c>
      <c r="E1" s="19" t="s">
        <v>45</v>
      </c>
      <c r="F1" s="19"/>
      <c r="G1" t="s">
        <v>49</v>
      </c>
    </row>
    <row r="2" spans="1:19" ht="15.75" customHeight="1" x14ac:dyDescent="0.45">
      <c r="A2" s="2" t="s">
        <v>0</v>
      </c>
      <c r="B2">
        <v>82</v>
      </c>
      <c r="C2" s="2">
        <v>15</v>
      </c>
      <c r="E2" s="10" t="s">
        <v>46</v>
      </c>
      <c r="F2" s="10" t="s">
        <v>48</v>
      </c>
    </row>
    <row r="3" spans="1:19" x14ac:dyDescent="0.45">
      <c r="A3" s="2" t="s">
        <v>1</v>
      </c>
      <c r="B3">
        <v>92.5</v>
      </c>
      <c r="C3" s="2">
        <v>25</v>
      </c>
      <c r="E3">
        <f t="array" ref="E3:F3">LINEST(C2:C25, B2:B25)</f>
        <v>0.4500013198975954</v>
      </c>
      <c r="F3" s="8">
        <v>-19.074108994144268</v>
      </c>
    </row>
    <row r="4" spans="1:19" x14ac:dyDescent="0.45">
      <c r="A4" s="2" t="s">
        <v>2</v>
      </c>
      <c r="B4">
        <v>83.2</v>
      </c>
      <c r="C4" s="2">
        <v>17</v>
      </c>
      <c r="S4" s="2"/>
    </row>
    <row r="5" spans="1:19" x14ac:dyDescent="0.45">
      <c r="A5" s="2" t="s">
        <v>3</v>
      </c>
      <c r="B5">
        <v>97.7</v>
      </c>
      <c r="C5" s="2">
        <v>28</v>
      </c>
      <c r="E5" s="19" t="s">
        <v>50</v>
      </c>
      <c r="F5" s="19"/>
      <c r="G5" s="19"/>
      <c r="S5" s="2"/>
    </row>
    <row r="6" spans="1:19" x14ac:dyDescent="0.45">
      <c r="A6" s="2" t="s">
        <v>4</v>
      </c>
      <c r="B6">
        <v>131.9</v>
      </c>
      <c r="C6" s="2">
        <v>41</v>
      </c>
      <c r="E6">
        <f>INTERCEPT(C2:C25, B2:B25)</f>
        <v>-19.074108994144261</v>
      </c>
      <c r="F6" t="s">
        <v>42</v>
      </c>
      <c r="S6" s="2"/>
    </row>
    <row r="7" spans="1:19" x14ac:dyDescent="0.45">
      <c r="A7" s="2" t="s">
        <v>5</v>
      </c>
      <c r="B7">
        <v>141.30000000000001</v>
      </c>
      <c r="C7" s="2">
        <v>47</v>
      </c>
      <c r="S7" s="2"/>
    </row>
    <row r="8" spans="1:19" x14ac:dyDescent="0.45">
      <c r="A8" s="2" t="s">
        <v>6</v>
      </c>
      <c r="B8">
        <v>165.4</v>
      </c>
      <c r="C8" s="2">
        <v>50</v>
      </c>
      <c r="E8" s="19" t="s">
        <v>51</v>
      </c>
      <c r="F8" s="19"/>
      <c r="G8" s="19"/>
      <c r="S8" s="2"/>
    </row>
    <row r="9" spans="1:19" x14ac:dyDescent="0.45">
      <c r="A9" s="2" t="s">
        <v>7</v>
      </c>
      <c r="B9">
        <v>140</v>
      </c>
      <c r="C9" s="2">
        <v>46</v>
      </c>
      <c r="E9">
        <f>SLOPE(C2:C25, B2:B25)</f>
        <v>0.45000131989759534</v>
      </c>
      <c r="F9" t="s">
        <v>42</v>
      </c>
      <c r="S9" s="2"/>
    </row>
    <row r="10" spans="1:19" x14ac:dyDescent="0.45">
      <c r="A10" s="2" t="s">
        <v>8</v>
      </c>
      <c r="B10">
        <v>126.7</v>
      </c>
      <c r="C10" s="2">
        <v>37</v>
      </c>
      <c r="S10" s="2"/>
    </row>
    <row r="11" spans="1:19" x14ac:dyDescent="0.45">
      <c r="A11" s="2" t="s">
        <v>9</v>
      </c>
      <c r="B11">
        <v>97.8</v>
      </c>
      <c r="C11" s="2">
        <v>22</v>
      </c>
      <c r="E11" s="19" t="s">
        <v>47</v>
      </c>
      <c r="F11" s="19"/>
      <c r="G11" s="19"/>
      <c r="S11" s="2"/>
    </row>
    <row r="12" spans="1:19" x14ac:dyDescent="0.45">
      <c r="A12" s="2" t="s">
        <v>10</v>
      </c>
      <c r="B12">
        <v>86.2</v>
      </c>
      <c r="C12" s="2">
        <v>20</v>
      </c>
      <c r="E12">
        <f>CORREL(B2:B25,C2:C25)</f>
        <v>0.95766679847859593</v>
      </c>
      <c r="S12" s="2"/>
    </row>
    <row r="13" spans="1:19" x14ac:dyDescent="0.45">
      <c r="A13" s="2" t="s">
        <v>11</v>
      </c>
      <c r="B13">
        <v>99.6</v>
      </c>
      <c r="C13" s="2">
        <v>30</v>
      </c>
      <c r="S13" s="2"/>
    </row>
    <row r="14" spans="1:19" x14ac:dyDescent="0.45">
      <c r="A14" s="2" t="s">
        <v>0</v>
      </c>
      <c r="B14">
        <v>87</v>
      </c>
      <c r="C14" s="2">
        <v>14</v>
      </c>
      <c r="S14" s="2"/>
    </row>
    <row r="15" spans="1:19" x14ac:dyDescent="0.45">
      <c r="A15" s="2" t="s">
        <v>1</v>
      </c>
      <c r="B15">
        <v>97.5</v>
      </c>
      <c r="C15" s="2">
        <v>27</v>
      </c>
      <c r="S15" s="2"/>
    </row>
    <row r="16" spans="1:19" x14ac:dyDescent="0.45">
      <c r="A16" s="2" t="s">
        <v>2</v>
      </c>
      <c r="B16">
        <v>88.2</v>
      </c>
      <c r="C16" s="2">
        <v>14</v>
      </c>
    </row>
    <row r="17" spans="1:3" x14ac:dyDescent="0.45">
      <c r="A17" s="2" t="s">
        <v>3</v>
      </c>
      <c r="B17">
        <v>102.7</v>
      </c>
      <c r="C17" s="2">
        <v>30</v>
      </c>
    </row>
    <row r="18" spans="1:3" x14ac:dyDescent="0.45">
      <c r="A18" s="2" t="s">
        <v>4</v>
      </c>
      <c r="B18">
        <v>123</v>
      </c>
      <c r="C18" s="2">
        <v>43</v>
      </c>
    </row>
    <row r="19" spans="1:3" x14ac:dyDescent="0.45">
      <c r="A19" s="2" t="s">
        <v>5</v>
      </c>
      <c r="B19">
        <v>146.30000000000001</v>
      </c>
      <c r="C19" s="2">
        <v>49</v>
      </c>
    </row>
    <row r="20" spans="1:3" x14ac:dyDescent="0.45">
      <c r="A20" s="2" t="s">
        <v>6</v>
      </c>
      <c r="B20">
        <v>160</v>
      </c>
      <c r="C20" s="2">
        <v>49</v>
      </c>
    </row>
    <row r="21" spans="1:3" x14ac:dyDescent="0.45">
      <c r="A21" s="2" t="s">
        <v>7</v>
      </c>
      <c r="B21">
        <v>145</v>
      </c>
      <c r="C21" s="2">
        <v>44</v>
      </c>
    </row>
    <row r="22" spans="1:3" x14ac:dyDescent="0.45">
      <c r="A22" s="2" t="s">
        <v>8</v>
      </c>
      <c r="B22">
        <v>131.69999999999999</v>
      </c>
      <c r="C22" s="2">
        <v>39</v>
      </c>
    </row>
    <row r="23" spans="1:3" x14ac:dyDescent="0.45">
      <c r="A23" s="2" t="s">
        <v>9</v>
      </c>
      <c r="B23">
        <v>118</v>
      </c>
      <c r="C23" s="2">
        <v>36</v>
      </c>
    </row>
    <row r="24" spans="1:3" x14ac:dyDescent="0.45">
      <c r="A24" s="2" t="s">
        <v>10</v>
      </c>
      <c r="B24">
        <v>91.2</v>
      </c>
      <c r="C24" s="2">
        <v>20</v>
      </c>
    </row>
    <row r="25" spans="1:3" x14ac:dyDescent="0.45">
      <c r="A25" s="2" t="s">
        <v>11</v>
      </c>
      <c r="B25">
        <v>104.6</v>
      </c>
      <c r="C25" s="2">
        <v>32</v>
      </c>
    </row>
  </sheetData>
  <mergeCells count="4">
    <mergeCell ref="E1:F1"/>
    <mergeCell ref="E11:G11"/>
    <mergeCell ref="E5:G5"/>
    <mergeCell ref="E8:G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Linear regression analysis</vt:lpstr>
      <vt:lpstr>Regression analysis</vt:lpstr>
      <vt:lpstr>Regression graph</vt:lpstr>
      <vt:lpstr>Regression 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Frolov</dc:creator>
  <cp:lastModifiedBy>Alexander Frolov</cp:lastModifiedBy>
  <dcterms:created xsi:type="dcterms:W3CDTF">2018-06-25T11:13:37Z</dcterms:created>
  <dcterms:modified xsi:type="dcterms:W3CDTF">2019-07-08T10:25:01Z</dcterms:modified>
</cp:coreProperties>
</file>