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S\Documents\GitHub\Dokumentaciok\"/>
    </mc:Choice>
  </mc:AlternateContent>
  <bookViews>
    <workbookView xWindow="4500" yWindow="0" windowWidth="25200" windowHeight="12570"/>
  </bookViews>
  <sheets>
    <sheet name="Munkalap1" sheetId="1" r:id="rId1"/>
  </sheets>
  <calcPr calcId="152511"/>
</workbook>
</file>

<file path=xl/calcChain.xml><?xml version="1.0" encoding="utf-8"?>
<calcChain xmlns="http://schemas.openxmlformats.org/spreadsheetml/2006/main">
  <c r="F11" i="1" l="1"/>
  <c r="E11" i="1"/>
  <c r="B11" i="1"/>
  <c r="D11" i="1" l="1"/>
  <c r="C11" i="1"/>
  <c r="B10" i="1"/>
  <c r="F10" i="1" l="1"/>
  <c r="E10" i="1"/>
  <c r="D10" i="1"/>
  <c r="C10" i="1"/>
  <c r="F9" i="1"/>
  <c r="E9" i="1"/>
  <c r="D9" i="1"/>
  <c r="C9" i="1"/>
  <c r="B9" i="1"/>
  <c r="F8" i="1"/>
  <c r="E8" i="1"/>
  <c r="D8" i="1"/>
  <c r="C8" i="1"/>
  <c r="B8" i="1"/>
  <c r="F7" i="1"/>
  <c r="F15" i="1" s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D16" i="1" s="1"/>
  <c r="C3" i="1"/>
  <c r="C16" i="1" s="1"/>
  <c r="B3" i="1"/>
  <c r="F2" i="1"/>
  <c r="E2" i="1"/>
  <c r="E14" i="1" s="1"/>
  <c r="D2" i="1"/>
  <c r="C2" i="1"/>
  <c r="B2" i="1"/>
  <c r="F14" i="1"/>
  <c r="C15" i="1" l="1"/>
  <c r="E15" i="1"/>
  <c r="D15" i="1"/>
  <c r="E16" i="1"/>
  <c r="B16" i="1"/>
  <c r="B15" i="1"/>
  <c r="B14" i="1"/>
  <c r="C14" i="1"/>
  <c r="D14" i="1"/>
  <c r="F16" i="1"/>
  <c r="H15" i="1" l="1"/>
  <c r="B19" i="1" s="1"/>
  <c r="H14" i="1"/>
  <c r="B18" i="1" s="1"/>
  <c r="H16" i="1"/>
  <c r="F20" i="1" s="1"/>
  <c r="C19" i="1"/>
  <c r="E18" i="1" l="1"/>
  <c r="C18" i="1"/>
  <c r="D18" i="1"/>
  <c r="E19" i="1"/>
  <c r="D19" i="1"/>
  <c r="F19" i="1"/>
  <c r="F18" i="1"/>
  <c r="E20" i="1"/>
  <c r="C20" i="1"/>
  <c r="D20" i="1"/>
  <c r="B20" i="1"/>
</calcChain>
</file>

<file path=xl/sharedStrings.xml><?xml version="1.0" encoding="utf-8"?>
<sst xmlns="http://schemas.openxmlformats.org/spreadsheetml/2006/main" count="11" uniqueCount="8">
  <si>
    <t>Elekes</t>
  </si>
  <si>
    <t>Fuksz</t>
  </si>
  <si>
    <t>Nagy</t>
  </si>
  <si>
    <t>Rédey</t>
  </si>
  <si>
    <t>Seres</t>
  </si>
  <si>
    <t>Szkeletonig</t>
  </si>
  <si>
    <t>Protoig</t>
  </si>
  <si>
    <t>Összesen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</si>
</sst>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/>
    <xf numFmtId="10" fontId="2" fillId="2" borderId="1" xfId="0" applyNumberFormat="1" applyFont="1" applyFill="1" applyBorder="1"/>
    <xf numFmtId="0" fontId="0" fillId="0" borderId="1" xfId="0" applyBorder="1"/>
    <xf numFmtId="0" fontId="3" fillId="0" borderId="1" xfId="0" applyFont="1" applyBorder="1" applyAlignment="1">
      <alignment horizontal="right" wrapText="1"/>
    </xf>
  </cellXfs>
  <cellStyles count="1">
    <cellStyle name="Normá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F12" sqref="F12"/>
    </sheetView>
  </sheetViews>
  <sheetFormatPr defaultColWidth="14.42578125" defaultRowHeight="15.75" customHeight="1" x14ac:dyDescent="0.2"/>
  <cols>
    <col min="1" max="1" width="10.7109375" customWidth="1"/>
    <col min="2" max="2" width="9.7109375" customWidth="1"/>
    <col min="3" max="3" width="9.85546875" customWidth="1"/>
    <col min="4" max="4" width="8.85546875" customWidth="1"/>
    <col min="5" max="5" width="10.28515625" customWidth="1"/>
    <col min="6" max="6" width="9.5703125" customWidth="1"/>
  </cols>
  <sheetData>
    <row r="1" spans="1:12" ht="15.7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3"/>
    </row>
    <row r="2" spans="1:12" ht="15.75" customHeight="1" x14ac:dyDescent="0.2">
      <c r="A2" s="1">
        <v>2</v>
      </c>
      <c r="B2" s="4">
        <f>1+1+2.5+1+0.66</f>
        <v>6.16</v>
      </c>
      <c r="C2" s="4">
        <f>1+1+2.5+0.25+1</f>
        <v>5.75</v>
      </c>
      <c r="D2" s="4">
        <f>1+1+2.5+2+0.33+0.16</f>
        <v>6.99</v>
      </c>
      <c r="E2" s="4">
        <f>1+1+2.5+0.75</f>
        <v>5.25</v>
      </c>
      <c r="F2" s="4">
        <f>1+1+2.5+1+0.16</f>
        <v>5.66</v>
      </c>
      <c r="H2" s="4"/>
      <c r="I2" s="4"/>
      <c r="J2" s="4"/>
      <c r="K2" s="4"/>
      <c r="L2" s="4"/>
    </row>
    <row r="3" spans="1:12" ht="15.75" customHeight="1" x14ac:dyDescent="0.2">
      <c r="A3" s="1">
        <v>3</v>
      </c>
      <c r="B3" s="4">
        <f>1.5+1.5+1+5+2+2.5+2</f>
        <v>15.5</v>
      </c>
      <c r="C3" s="4">
        <f>1.5+1.5+0.5+5+3+2.5+2+2.5</f>
        <v>18.5</v>
      </c>
      <c r="D3" s="4">
        <f>1.5+5+2</f>
        <v>8.5</v>
      </c>
      <c r="E3" s="4">
        <f>1.5+5+2.5+2.5+2.5+1.5+1+2+2+3.5</f>
        <v>24</v>
      </c>
      <c r="F3" s="4">
        <f>1.5+5+4+2+2</f>
        <v>14.5</v>
      </c>
      <c r="H3" s="4"/>
      <c r="I3" s="4"/>
      <c r="J3" s="4"/>
      <c r="K3" s="4"/>
      <c r="L3" s="4"/>
    </row>
    <row r="4" spans="1:12" ht="15.75" customHeight="1" x14ac:dyDescent="0.2">
      <c r="A4" s="1">
        <v>4</v>
      </c>
      <c r="B4" s="4">
        <f>1.5+0.75+3+1</f>
        <v>6.25</v>
      </c>
      <c r="C4" s="4">
        <f>1.5+3+3</f>
        <v>7.5</v>
      </c>
      <c r="D4" s="4">
        <f>1.5</f>
        <v>1.5</v>
      </c>
      <c r="E4" s="4">
        <f>1.5+0.5+3+1</f>
        <v>6</v>
      </c>
      <c r="F4" s="4">
        <f>1.5+3+3</f>
        <v>7.5</v>
      </c>
      <c r="H4" s="4"/>
      <c r="I4" s="4"/>
      <c r="J4" s="4"/>
      <c r="K4" s="4"/>
      <c r="L4" s="4"/>
    </row>
    <row r="5" spans="1:12" ht="15.75" customHeight="1" x14ac:dyDescent="0.2">
      <c r="A5" s="1">
        <v>5</v>
      </c>
      <c r="B5" s="4">
        <f>1.5+2+1.5+1.5</f>
        <v>6.5</v>
      </c>
      <c r="C5" s="4">
        <f>1.5+2+2</f>
        <v>5.5</v>
      </c>
      <c r="D5" s="4">
        <f>1.5</f>
        <v>1.5</v>
      </c>
      <c r="E5" s="4">
        <f>1.5+2+1+1.5</f>
        <v>6</v>
      </c>
      <c r="F5" s="4">
        <f>1.5+0.5+1.5+3.5</f>
        <v>7</v>
      </c>
      <c r="H5" s="4"/>
      <c r="I5" s="4"/>
      <c r="J5" s="4"/>
      <c r="K5" s="4"/>
      <c r="L5" s="4"/>
    </row>
    <row r="6" spans="1:12" ht="15.75" customHeight="1" x14ac:dyDescent="0.2">
      <c r="A6" s="1">
        <v>6</v>
      </c>
      <c r="B6" s="4">
        <f>8+2.5+0.5</f>
        <v>11</v>
      </c>
      <c r="C6" s="4">
        <f>1+2</f>
        <v>3</v>
      </c>
      <c r="D6" s="4">
        <f>1</f>
        <v>1</v>
      </c>
      <c r="E6" s="4">
        <f>0</f>
        <v>0</v>
      </c>
      <c r="F6" s="4">
        <f>7</f>
        <v>7</v>
      </c>
      <c r="H6" s="4"/>
      <c r="I6" s="4"/>
      <c r="J6" s="4"/>
      <c r="K6" s="4"/>
      <c r="L6" s="4"/>
    </row>
    <row r="7" spans="1:12" ht="15.75" customHeight="1" x14ac:dyDescent="0.2">
      <c r="A7" s="1">
        <v>7</v>
      </c>
      <c r="B7" s="4">
        <f>1.5+0.5+2+1</f>
        <v>5</v>
      </c>
      <c r="C7" s="4">
        <f>1.5+2+2.5</f>
        <v>6</v>
      </c>
      <c r="D7" s="4">
        <f>1.5+2+1+1.5</f>
        <v>6</v>
      </c>
      <c r="E7" s="4">
        <f>1.5+1+2</f>
        <v>4.5</v>
      </c>
      <c r="F7" s="4">
        <f>1.5+1+2+0.16</f>
        <v>4.66</v>
      </c>
      <c r="H7" s="4"/>
      <c r="I7" s="4"/>
      <c r="J7" s="4"/>
      <c r="K7" s="4"/>
      <c r="L7" s="4"/>
    </row>
    <row r="8" spans="1:12" ht="15.75" customHeight="1" x14ac:dyDescent="0.2">
      <c r="A8" s="1">
        <v>8</v>
      </c>
      <c r="B8" s="4">
        <f>3+0.75</f>
        <v>3.75</v>
      </c>
      <c r="C8" s="4">
        <f>1.5</f>
        <v>1.5</v>
      </c>
      <c r="D8" s="4">
        <f>0</f>
        <v>0</v>
      </c>
      <c r="E8" s="4">
        <f>5</f>
        <v>5</v>
      </c>
      <c r="F8" s="4">
        <f>3+1</f>
        <v>4</v>
      </c>
      <c r="H8" s="4"/>
      <c r="I8" s="4"/>
      <c r="J8" s="4"/>
      <c r="K8" s="4"/>
      <c r="L8" s="4"/>
    </row>
    <row r="9" spans="1:12" ht="15.75" customHeight="1" x14ac:dyDescent="0.2">
      <c r="A9" s="1">
        <v>10</v>
      </c>
      <c r="B9" s="4">
        <f>1+2+4.5+4+1.5</f>
        <v>13</v>
      </c>
      <c r="C9" s="4">
        <f>1+2+2+4.5+2</f>
        <v>11.5</v>
      </c>
      <c r="D9" s="4">
        <f>1+4.5</f>
        <v>5.5</v>
      </c>
      <c r="E9" s="4">
        <f>1+1+4.5+2</f>
        <v>8.5</v>
      </c>
      <c r="F9" s="4">
        <f>1+1+4.5+2+0.5</f>
        <v>9</v>
      </c>
      <c r="H9" s="4"/>
      <c r="I9" s="4"/>
      <c r="J9" s="4"/>
      <c r="K9" s="4"/>
      <c r="L9" s="4"/>
    </row>
    <row r="10" spans="1:12" ht="15.75" customHeight="1" x14ac:dyDescent="0.2">
      <c r="A10" s="1">
        <v>11</v>
      </c>
      <c r="B10" s="4">
        <f>1.5+1</f>
        <v>2.5</v>
      </c>
      <c r="C10" s="4">
        <f>1.5+2</f>
        <v>3.5</v>
      </c>
      <c r="D10" s="4">
        <f>1.5</f>
        <v>1.5</v>
      </c>
      <c r="E10" s="4">
        <f>1.5+4+2</f>
        <v>7.5</v>
      </c>
      <c r="F10" s="4">
        <f>1.5+3+4</f>
        <v>8.5</v>
      </c>
      <c r="H10" s="4"/>
      <c r="I10" s="4"/>
      <c r="J10" s="4"/>
      <c r="K10" s="4"/>
      <c r="L10" s="4"/>
    </row>
    <row r="11" spans="1:12" ht="15.75" customHeight="1" x14ac:dyDescent="0.2">
      <c r="A11" s="1">
        <v>13</v>
      </c>
      <c r="B11">
        <f>1+1.5+7</f>
        <v>9.5</v>
      </c>
      <c r="C11">
        <f>1+2+1.5</f>
        <v>4.5</v>
      </c>
      <c r="D11">
        <f>1.5</f>
        <v>1.5</v>
      </c>
      <c r="E11">
        <f>7</f>
        <v>7</v>
      </c>
      <c r="F11">
        <f>2+7+7+2+2.5+2</f>
        <v>22.5</v>
      </c>
      <c r="H11" s="3"/>
    </row>
    <row r="12" spans="1:12" ht="15.75" customHeight="1" x14ac:dyDescent="0.2">
      <c r="A12" s="1">
        <v>14</v>
      </c>
    </row>
    <row r="13" spans="1:12" ht="15.75" customHeight="1" x14ac:dyDescent="0.2">
      <c r="A13" s="1"/>
    </row>
    <row r="14" spans="1:12" ht="15.75" customHeight="1" x14ac:dyDescent="0.2">
      <c r="A14" s="1" t="s">
        <v>5</v>
      </c>
      <c r="B14">
        <f>SUM(B2:B6)</f>
        <v>45.41</v>
      </c>
      <c r="C14">
        <f>SUM(C2:C6)</f>
        <v>40.25</v>
      </c>
      <c r="D14">
        <f>SUM(D2:D6)</f>
        <v>19.490000000000002</v>
      </c>
      <c r="E14">
        <f>SUM(E2:E6)</f>
        <v>41.25</v>
      </c>
      <c r="F14">
        <f>SUM(F2:F6)</f>
        <v>41.66</v>
      </c>
      <c r="H14">
        <f>SUM(B14:F14)</f>
        <v>188.06</v>
      </c>
    </row>
    <row r="15" spans="1:12" ht="15.75" customHeight="1" x14ac:dyDescent="0.2">
      <c r="A15" s="1" t="s">
        <v>6</v>
      </c>
      <c r="B15">
        <f>SUM(B2:B9)</f>
        <v>67.16</v>
      </c>
      <c r="C15">
        <f>SUM(C2:C9)</f>
        <v>59.25</v>
      </c>
      <c r="D15">
        <f>SUM(D2:D9)</f>
        <v>30.990000000000002</v>
      </c>
      <c r="E15">
        <f>SUM(E2:E9)</f>
        <v>59.25</v>
      </c>
      <c r="F15">
        <f>SUM(F2:F9)</f>
        <v>59.319999999999993</v>
      </c>
      <c r="H15">
        <f>SUM(B15:F15)</f>
        <v>275.97000000000003</v>
      </c>
    </row>
    <row r="16" spans="1:12" ht="15.75" customHeight="1" x14ac:dyDescent="0.2">
      <c r="A16" s="1" t="s">
        <v>7</v>
      </c>
      <c r="B16">
        <f>SUM(B2:B12)</f>
        <v>79.16</v>
      </c>
      <c r="C16">
        <f>SUM(C2:C12)</f>
        <v>67.25</v>
      </c>
      <c r="D16">
        <f>SUM(D2:D12)</f>
        <v>33.99</v>
      </c>
      <c r="E16">
        <f>SUM(E2:E12)</f>
        <v>73.75</v>
      </c>
      <c r="F16">
        <f>SUM(F2:F12)</f>
        <v>90.32</v>
      </c>
      <c r="H16">
        <f>SUM(B16:F16)</f>
        <v>344.47</v>
      </c>
    </row>
    <row r="18" spans="1:6" ht="15.75" customHeight="1" x14ac:dyDescent="0.2">
      <c r="A18" s="1" t="s">
        <v>5</v>
      </c>
      <c r="B18" s="2">
        <f t="shared" ref="B18:F20" si="0">B14/$H14</f>
        <v>0.24146548973731785</v>
      </c>
      <c r="C18" s="2">
        <f t="shared" si="0"/>
        <v>0.21402743805168564</v>
      </c>
      <c r="D18" s="2">
        <f t="shared" si="0"/>
        <v>0.1036371370839094</v>
      </c>
      <c r="E18" s="2">
        <f t="shared" si="0"/>
        <v>0.21934488992874615</v>
      </c>
      <c r="F18" s="2">
        <f t="shared" si="0"/>
        <v>0.22152504519834093</v>
      </c>
    </row>
    <row r="19" spans="1:6" ht="15.75" customHeight="1" x14ac:dyDescent="0.2">
      <c r="A19" s="1" t="s">
        <v>6</v>
      </c>
      <c r="B19" s="2">
        <f t="shared" si="0"/>
        <v>0.24335978548392936</v>
      </c>
      <c r="C19" s="2">
        <f t="shared" si="0"/>
        <v>0.21469724970105444</v>
      </c>
      <c r="D19" s="2">
        <f t="shared" si="0"/>
        <v>0.11229481465376671</v>
      </c>
      <c r="E19" s="2">
        <f t="shared" si="0"/>
        <v>0.21469724970105444</v>
      </c>
      <c r="F19" s="2">
        <f t="shared" si="0"/>
        <v>0.21495090046019491</v>
      </c>
    </row>
    <row r="20" spans="1:6" ht="15.75" customHeight="1" x14ac:dyDescent="0.2">
      <c r="A20" s="1" t="s">
        <v>7</v>
      </c>
      <c r="B20" s="2">
        <f t="shared" si="0"/>
        <v>0.22980230499027487</v>
      </c>
      <c r="C20" s="2">
        <f t="shared" si="0"/>
        <v>0.19522745086654861</v>
      </c>
      <c r="D20" s="2">
        <f t="shared" si="0"/>
        <v>9.8673324237234003E-2</v>
      </c>
      <c r="E20" s="2">
        <f t="shared" si="0"/>
        <v>0.21409701860829677</v>
      </c>
      <c r="F20" s="2">
        <f t="shared" si="0"/>
        <v>0.26219990129764564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Fuksz Domonkos</dc:creator>
  <cp:lastModifiedBy>Fuksz Domonkos</cp:lastModifiedBy>
  <dcterms:created xsi:type="dcterms:W3CDTF">2014-05-11T15:46:32Z</dcterms:created>
  <dcterms:modified xsi:type="dcterms:W3CDTF">2014-05-12T04:52:44Z</dcterms:modified>
</cp:coreProperties>
</file>