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YBalachandran\Desktop\Data Projects\CompanyVolumeByRegion\"/>
    </mc:Choice>
  </mc:AlternateContent>
  <xr:revisionPtr revIDLastSave="0" documentId="13_ncr:1_{F8A94538-933E-46B3-AB05-BDA39003637A}" xr6:coauthVersionLast="47" xr6:coauthVersionMax="47" xr10:uidLastSave="{00000000-0000-0000-0000-000000000000}"/>
  <workbookProtection workbookAlgorithmName="SHA-512" workbookHashValue="GALZ4uwL8SK8aDGrQCH8lVAvYIwldCoLO1jvR61TkGOjC1f6vTZ20Hcfv173pffLYiBSzTZOeuOKw+TMiypZRg==" workbookSaltValue="59AtHSaajqcxL2HuxL3n7w==" workbookSpinCount="100000" lockStructure="1"/>
  <bookViews>
    <workbookView xWindow="20370" yWindow="480" windowWidth="29040" windowHeight="15840" tabRatio="458" xr2:uid="{00000000-000D-0000-FFFF-FFFF00000000}"/>
  </bookViews>
  <sheets>
    <sheet name="Email" sheetId="73" r:id="rId1"/>
    <sheet name="Business Objectives" sheetId="77" r:id="rId2"/>
    <sheet name="VolumeData" sheetId="72" r:id="rId3"/>
    <sheet name="EXT0070122021 (OG)" sheetId="76" state="hidden" r:id="rId4"/>
    <sheet name="GeoData" sheetId="71" r:id="rId5"/>
    <sheet name="EDA" sheetId="79" r:id="rId6"/>
    <sheet name="MergedData" sheetId="80" r:id="rId7"/>
    <sheet name="Sheet3 (OG)" sheetId="75" state="hidden" r:id="rId8"/>
  </sheets>
  <definedNames>
    <definedName name="_xlnm._FilterDatabase" localSheetId="5" hidden="1">EDA!$I$4:$L$59</definedName>
    <definedName name="_xlnm._FilterDatabase" localSheetId="2" hidden="1">VolumeData!$B$2:$B$908</definedName>
    <definedName name="_xlnm.Extract" localSheetId="5">EDA!$N$6</definedName>
    <definedName name="_xlnm.Extract" localSheetId="2">VolumeData!$F$2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</extLst>
</workbook>
</file>

<file path=xl/calcChain.xml><?xml version="1.0" encoding="utf-8"?>
<calcChain xmlns="http://schemas.openxmlformats.org/spreadsheetml/2006/main">
  <c r="F908" i="80" l="1"/>
  <c r="F907" i="80"/>
  <c r="F906" i="80"/>
  <c r="F905" i="80"/>
  <c r="F904" i="80"/>
  <c r="F903" i="80"/>
  <c r="F902" i="80"/>
  <c r="F901" i="80"/>
  <c r="F900" i="80"/>
  <c r="F899" i="80"/>
  <c r="F898" i="80"/>
  <c r="F897" i="80"/>
  <c r="F896" i="80"/>
  <c r="F895" i="80"/>
  <c r="F894" i="80"/>
  <c r="F893" i="80"/>
  <c r="F892" i="80"/>
  <c r="F891" i="80"/>
  <c r="F890" i="80"/>
  <c r="F889" i="80"/>
  <c r="F888" i="80"/>
  <c r="F887" i="80"/>
  <c r="F886" i="80"/>
  <c r="F885" i="80"/>
  <c r="F884" i="80"/>
  <c r="F883" i="80"/>
  <c r="F882" i="80"/>
  <c r="F881" i="80"/>
  <c r="F880" i="80"/>
  <c r="F879" i="80"/>
  <c r="F878" i="80"/>
  <c r="F877" i="80"/>
  <c r="F876" i="80"/>
  <c r="F875" i="80"/>
  <c r="F874" i="80"/>
  <c r="F873" i="80"/>
  <c r="F872" i="80"/>
  <c r="F871" i="80"/>
  <c r="F870" i="80"/>
  <c r="F869" i="80"/>
  <c r="F868" i="80"/>
  <c r="F867" i="80"/>
  <c r="F866" i="80"/>
  <c r="F865" i="80"/>
  <c r="F864" i="80"/>
  <c r="F863" i="80"/>
  <c r="F862" i="80"/>
  <c r="F861" i="80"/>
  <c r="F860" i="80"/>
  <c r="F859" i="80"/>
  <c r="F858" i="80"/>
  <c r="F857" i="80"/>
  <c r="F856" i="80"/>
  <c r="F855" i="80"/>
  <c r="F854" i="80"/>
  <c r="F853" i="80"/>
  <c r="F852" i="80"/>
  <c r="F851" i="80"/>
  <c r="F850" i="80"/>
  <c r="F849" i="80"/>
  <c r="F848" i="80"/>
  <c r="F847" i="80"/>
  <c r="F846" i="80"/>
  <c r="F845" i="80"/>
  <c r="F844" i="80"/>
  <c r="F843" i="80"/>
  <c r="F842" i="80"/>
  <c r="F841" i="80"/>
  <c r="F840" i="80"/>
  <c r="F839" i="80"/>
  <c r="F838" i="80"/>
  <c r="F837" i="80"/>
  <c r="F836" i="80"/>
  <c r="F835" i="80"/>
  <c r="F834" i="80"/>
  <c r="F833" i="80"/>
  <c r="F832" i="80"/>
  <c r="F831" i="80"/>
  <c r="F830" i="80"/>
  <c r="F829" i="80"/>
  <c r="F828" i="80"/>
  <c r="F827" i="80"/>
  <c r="F826" i="80"/>
  <c r="F825" i="80"/>
  <c r="F824" i="80"/>
  <c r="F823" i="80"/>
  <c r="F822" i="80"/>
  <c r="F821" i="80"/>
  <c r="F820" i="80"/>
  <c r="F819" i="80"/>
  <c r="F818" i="80"/>
  <c r="F817" i="80"/>
  <c r="F816" i="80"/>
  <c r="F815" i="80"/>
  <c r="F814" i="80"/>
  <c r="F813" i="80"/>
  <c r="F812" i="80"/>
  <c r="F811" i="80"/>
  <c r="F810" i="80"/>
  <c r="F809" i="80"/>
  <c r="F808" i="80"/>
  <c r="F807" i="80"/>
  <c r="F806" i="80"/>
  <c r="F805" i="80"/>
  <c r="F804" i="80"/>
  <c r="F803" i="80"/>
  <c r="F802" i="80"/>
  <c r="F801" i="80"/>
  <c r="F800" i="80"/>
  <c r="F799" i="80"/>
  <c r="F798" i="80"/>
  <c r="F797" i="80"/>
  <c r="F796" i="80"/>
  <c r="F795" i="80"/>
  <c r="F794" i="80"/>
  <c r="F793" i="80"/>
  <c r="F792" i="80"/>
  <c r="F791" i="80"/>
  <c r="F790" i="80"/>
  <c r="F789" i="80"/>
  <c r="F788" i="80"/>
  <c r="F787" i="80"/>
  <c r="F786" i="80"/>
  <c r="F785" i="80"/>
  <c r="F784" i="80"/>
  <c r="F783" i="80"/>
  <c r="F782" i="80"/>
  <c r="F781" i="80"/>
  <c r="F780" i="80"/>
  <c r="F779" i="80"/>
  <c r="F778" i="80"/>
  <c r="F777" i="80"/>
  <c r="F776" i="80"/>
  <c r="F775" i="80"/>
  <c r="F774" i="80"/>
  <c r="F773" i="80"/>
  <c r="F772" i="80"/>
  <c r="F771" i="80"/>
  <c r="F770" i="80"/>
  <c r="F769" i="80"/>
  <c r="F768" i="80"/>
  <c r="F767" i="80"/>
  <c r="F766" i="80"/>
  <c r="F765" i="80"/>
  <c r="F764" i="80"/>
  <c r="F763" i="80"/>
  <c r="F762" i="80"/>
  <c r="F761" i="80"/>
  <c r="F760" i="80"/>
  <c r="F759" i="80"/>
  <c r="F758" i="80"/>
  <c r="F757" i="80"/>
  <c r="F756" i="80"/>
  <c r="F755" i="80"/>
  <c r="F754" i="80"/>
  <c r="F753" i="80"/>
  <c r="F752" i="80"/>
  <c r="F751" i="80"/>
  <c r="F750" i="80"/>
  <c r="F749" i="80"/>
  <c r="F748" i="80"/>
  <c r="F747" i="80"/>
  <c r="F746" i="80"/>
  <c r="F745" i="80"/>
  <c r="F744" i="80"/>
  <c r="F743" i="80"/>
  <c r="F742" i="80"/>
  <c r="F741" i="80"/>
  <c r="F740" i="80"/>
  <c r="F739" i="80"/>
  <c r="F738" i="80"/>
  <c r="F737" i="80"/>
  <c r="F736" i="80"/>
  <c r="F735" i="80"/>
  <c r="F734" i="80"/>
  <c r="F733" i="80"/>
  <c r="F732" i="80"/>
  <c r="F731" i="80"/>
  <c r="F730" i="80"/>
  <c r="F729" i="80"/>
  <c r="F728" i="80"/>
  <c r="F727" i="80"/>
  <c r="F726" i="80"/>
  <c r="F725" i="80"/>
  <c r="F724" i="80"/>
  <c r="F723" i="80"/>
  <c r="F722" i="80"/>
  <c r="F721" i="80"/>
  <c r="F720" i="80"/>
  <c r="F719" i="80"/>
  <c r="F718" i="80"/>
  <c r="F717" i="80"/>
  <c r="F716" i="80"/>
  <c r="F715" i="80"/>
  <c r="F714" i="80"/>
  <c r="F713" i="80"/>
  <c r="F712" i="80"/>
  <c r="F711" i="80"/>
  <c r="F710" i="80"/>
  <c r="F709" i="80"/>
  <c r="F708" i="80"/>
  <c r="F707" i="80"/>
  <c r="F706" i="80"/>
  <c r="F705" i="80"/>
  <c r="F704" i="80"/>
  <c r="F703" i="80"/>
  <c r="F702" i="80"/>
  <c r="F701" i="80"/>
  <c r="F700" i="80"/>
  <c r="F699" i="80"/>
  <c r="F698" i="80"/>
  <c r="F697" i="80"/>
  <c r="F696" i="80"/>
  <c r="F695" i="80"/>
  <c r="F694" i="80"/>
  <c r="F693" i="80"/>
  <c r="F692" i="80"/>
  <c r="F691" i="80"/>
  <c r="F690" i="80"/>
  <c r="F689" i="80"/>
  <c r="F688" i="80"/>
  <c r="F687" i="80"/>
  <c r="F686" i="80"/>
  <c r="F685" i="80"/>
  <c r="F684" i="80"/>
  <c r="F683" i="80"/>
  <c r="F682" i="80"/>
  <c r="F681" i="80"/>
  <c r="F680" i="80"/>
  <c r="F679" i="80"/>
  <c r="F678" i="80"/>
  <c r="F677" i="80"/>
  <c r="F676" i="80"/>
  <c r="F675" i="80"/>
  <c r="F674" i="80"/>
  <c r="F673" i="80"/>
  <c r="F672" i="80"/>
  <c r="F671" i="80"/>
  <c r="F670" i="80"/>
  <c r="F669" i="80"/>
  <c r="F668" i="80"/>
  <c r="F667" i="80"/>
  <c r="F666" i="80"/>
  <c r="F665" i="80"/>
  <c r="F664" i="80"/>
  <c r="F663" i="80"/>
  <c r="F662" i="80"/>
  <c r="F661" i="80"/>
  <c r="F660" i="80"/>
  <c r="F659" i="80"/>
  <c r="F658" i="80"/>
  <c r="F657" i="80"/>
  <c r="F656" i="80"/>
  <c r="F655" i="80"/>
  <c r="F654" i="80"/>
  <c r="F653" i="80"/>
  <c r="F652" i="80"/>
  <c r="F651" i="80"/>
  <c r="F650" i="80"/>
  <c r="F649" i="80"/>
  <c r="F648" i="80"/>
  <c r="F647" i="80"/>
  <c r="F646" i="80"/>
  <c r="F645" i="80"/>
  <c r="F644" i="80"/>
  <c r="F643" i="80"/>
  <c r="F642" i="80"/>
  <c r="F641" i="80"/>
  <c r="F640" i="80"/>
  <c r="F639" i="80"/>
  <c r="F638" i="80"/>
  <c r="F637" i="80"/>
  <c r="F636" i="80"/>
  <c r="F635" i="80"/>
  <c r="F634" i="80"/>
  <c r="F633" i="80"/>
  <c r="F632" i="80"/>
  <c r="F631" i="80"/>
  <c r="F630" i="80"/>
  <c r="F629" i="80"/>
  <c r="F628" i="80"/>
  <c r="F627" i="80"/>
  <c r="F626" i="80"/>
  <c r="F625" i="80"/>
  <c r="F624" i="80"/>
  <c r="F623" i="80"/>
  <c r="F622" i="80"/>
  <c r="F621" i="80"/>
  <c r="F620" i="80"/>
  <c r="F619" i="80"/>
  <c r="F618" i="80"/>
  <c r="F617" i="80"/>
  <c r="F616" i="80"/>
  <c r="F615" i="80"/>
  <c r="F614" i="80"/>
  <c r="F613" i="80"/>
  <c r="F612" i="80"/>
  <c r="F611" i="80"/>
  <c r="F610" i="80"/>
  <c r="F609" i="80"/>
  <c r="F608" i="80"/>
  <c r="F607" i="80"/>
  <c r="F606" i="80"/>
  <c r="F605" i="80"/>
  <c r="F604" i="80"/>
  <c r="F603" i="80"/>
  <c r="F602" i="80"/>
  <c r="F601" i="80"/>
  <c r="F600" i="80"/>
  <c r="F599" i="80"/>
  <c r="F598" i="80"/>
  <c r="F597" i="80"/>
  <c r="F596" i="80"/>
  <c r="F595" i="80"/>
  <c r="F594" i="80"/>
  <c r="F593" i="80"/>
  <c r="F592" i="80"/>
  <c r="F591" i="80"/>
  <c r="F590" i="80"/>
  <c r="F589" i="80"/>
  <c r="F588" i="80"/>
  <c r="F587" i="80"/>
  <c r="F586" i="80"/>
  <c r="F585" i="80"/>
  <c r="F584" i="80"/>
  <c r="F583" i="80"/>
  <c r="F582" i="80"/>
  <c r="F581" i="80"/>
  <c r="F580" i="80"/>
  <c r="F579" i="80"/>
  <c r="F578" i="80"/>
  <c r="F577" i="80"/>
  <c r="F576" i="80"/>
  <c r="F575" i="80"/>
  <c r="F574" i="80"/>
  <c r="F573" i="80"/>
  <c r="F572" i="80"/>
  <c r="F571" i="80"/>
  <c r="F570" i="80"/>
  <c r="F569" i="80"/>
  <c r="F568" i="80"/>
  <c r="F567" i="80"/>
  <c r="F566" i="80"/>
  <c r="F565" i="80"/>
  <c r="F564" i="80"/>
  <c r="F563" i="80"/>
  <c r="F562" i="80"/>
  <c r="F561" i="80"/>
  <c r="F560" i="80"/>
  <c r="F559" i="80"/>
  <c r="F558" i="80"/>
  <c r="F557" i="80"/>
  <c r="F556" i="80"/>
  <c r="F555" i="80"/>
  <c r="F554" i="80"/>
  <c r="F553" i="80"/>
  <c r="F552" i="80"/>
  <c r="F551" i="80"/>
  <c r="F550" i="80"/>
  <c r="F549" i="80"/>
  <c r="F548" i="80"/>
  <c r="F547" i="80"/>
  <c r="F546" i="80"/>
  <c r="F545" i="80"/>
  <c r="F544" i="80"/>
  <c r="F543" i="80"/>
  <c r="F542" i="80"/>
  <c r="F541" i="80"/>
  <c r="F540" i="80"/>
  <c r="F539" i="80"/>
  <c r="F538" i="80"/>
  <c r="F537" i="80"/>
  <c r="F536" i="80"/>
  <c r="F535" i="80"/>
  <c r="F534" i="80"/>
  <c r="F533" i="80"/>
  <c r="F532" i="80"/>
  <c r="F531" i="80"/>
  <c r="F530" i="80"/>
  <c r="F529" i="80"/>
  <c r="F528" i="80"/>
  <c r="F527" i="80"/>
  <c r="F526" i="80"/>
  <c r="F525" i="80"/>
  <c r="F524" i="80"/>
  <c r="F523" i="80"/>
  <c r="F522" i="80"/>
  <c r="F521" i="80"/>
  <c r="F520" i="80"/>
  <c r="F519" i="80"/>
  <c r="F518" i="80"/>
  <c r="F517" i="80"/>
  <c r="F516" i="80"/>
  <c r="F515" i="80"/>
  <c r="F514" i="80"/>
  <c r="F513" i="80"/>
  <c r="F512" i="80"/>
  <c r="F511" i="80"/>
  <c r="F510" i="80"/>
  <c r="F509" i="80"/>
  <c r="F508" i="80"/>
  <c r="F507" i="80"/>
  <c r="F506" i="80"/>
  <c r="F505" i="80"/>
  <c r="F504" i="80"/>
  <c r="F503" i="80"/>
  <c r="F502" i="80"/>
  <c r="F501" i="80"/>
  <c r="F500" i="80"/>
  <c r="F499" i="80"/>
  <c r="F498" i="80"/>
  <c r="F497" i="80"/>
  <c r="F496" i="80"/>
  <c r="F495" i="80"/>
  <c r="F494" i="80"/>
  <c r="F493" i="80"/>
  <c r="F492" i="80"/>
  <c r="F491" i="80"/>
  <c r="F490" i="80"/>
  <c r="F489" i="80"/>
  <c r="F488" i="80"/>
  <c r="F487" i="80"/>
  <c r="F486" i="80"/>
  <c r="F485" i="80"/>
  <c r="F484" i="80"/>
  <c r="F483" i="80"/>
  <c r="F482" i="80"/>
  <c r="F481" i="80"/>
  <c r="F480" i="80"/>
  <c r="F479" i="80"/>
  <c r="F478" i="80"/>
  <c r="F477" i="80"/>
  <c r="F476" i="80"/>
  <c r="F475" i="80"/>
  <c r="F474" i="80"/>
  <c r="F473" i="80"/>
  <c r="F472" i="80"/>
  <c r="F471" i="80"/>
  <c r="F470" i="80"/>
  <c r="F469" i="80"/>
  <c r="F468" i="80"/>
  <c r="F467" i="80"/>
  <c r="F466" i="80"/>
  <c r="F465" i="80"/>
  <c r="F464" i="80"/>
  <c r="F463" i="80"/>
  <c r="F462" i="80"/>
  <c r="F461" i="80"/>
  <c r="F460" i="80"/>
  <c r="F459" i="80"/>
  <c r="F458" i="80"/>
  <c r="F457" i="80"/>
  <c r="F456" i="80"/>
  <c r="F455" i="80"/>
  <c r="F454" i="80"/>
  <c r="F453" i="80"/>
  <c r="F452" i="80"/>
  <c r="F451" i="80"/>
  <c r="F450" i="80"/>
  <c r="F449" i="80"/>
  <c r="F448" i="80"/>
  <c r="F447" i="80"/>
  <c r="F446" i="80"/>
  <c r="F445" i="80"/>
  <c r="F444" i="80"/>
  <c r="F443" i="80"/>
  <c r="F442" i="80"/>
  <c r="F441" i="80"/>
  <c r="F440" i="80"/>
  <c r="F439" i="80"/>
  <c r="F438" i="80"/>
  <c r="F437" i="80"/>
  <c r="F436" i="80"/>
  <c r="F435" i="80"/>
  <c r="F434" i="80"/>
  <c r="F433" i="80"/>
  <c r="F432" i="80"/>
  <c r="F431" i="80"/>
  <c r="F430" i="80"/>
  <c r="F429" i="80"/>
  <c r="F428" i="80"/>
  <c r="F427" i="80"/>
  <c r="F426" i="80"/>
  <c r="F425" i="80"/>
  <c r="F424" i="80"/>
  <c r="F423" i="80"/>
  <c r="F422" i="80"/>
  <c r="F421" i="80"/>
  <c r="F420" i="80"/>
  <c r="F419" i="80"/>
  <c r="F418" i="80"/>
  <c r="F417" i="80"/>
  <c r="F416" i="80"/>
  <c r="F415" i="80"/>
  <c r="F414" i="80"/>
  <c r="F413" i="80"/>
  <c r="F412" i="80"/>
  <c r="F411" i="80"/>
  <c r="F410" i="80"/>
  <c r="F409" i="80"/>
  <c r="F408" i="80"/>
  <c r="F407" i="80"/>
  <c r="F406" i="80"/>
  <c r="F405" i="80"/>
  <c r="F404" i="80"/>
  <c r="F403" i="80"/>
  <c r="F402" i="80"/>
  <c r="F401" i="80"/>
  <c r="F400" i="80"/>
  <c r="F399" i="80"/>
  <c r="F398" i="80"/>
  <c r="F397" i="80"/>
  <c r="F396" i="80"/>
  <c r="F395" i="80"/>
  <c r="F394" i="80"/>
  <c r="F393" i="80"/>
  <c r="F392" i="80"/>
  <c r="F391" i="80"/>
  <c r="F390" i="80"/>
  <c r="F389" i="80"/>
  <c r="F388" i="80"/>
  <c r="F387" i="80"/>
  <c r="F386" i="80"/>
  <c r="F385" i="80"/>
  <c r="F384" i="80"/>
  <c r="F383" i="80"/>
  <c r="F382" i="80"/>
  <c r="F381" i="80"/>
  <c r="F380" i="80"/>
  <c r="F379" i="80"/>
  <c r="F378" i="80"/>
  <c r="F377" i="80"/>
  <c r="F376" i="80"/>
  <c r="F375" i="80"/>
  <c r="F374" i="80"/>
  <c r="F373" i="80"/>
  <c r="F372" i="80"/>
  <c r="F371" i="80"/>
  <c r="F370" i="80"/>
  <c r="F369" i="80"/>
  <c r="F368" i="80"/>
  <c r="F367" i="80"/>
  <c r="F366" i="80"/>
  <c r="F365" i="80"/>
  <c r="F364" i="80"/>
  <c r="F363" i="80"/>
  <c r="F362" i="80"/>
  <c r="F361" i="80"/>
  <c r="F360" i="80"/>
  <c r="F359" i="80"/>
  <c r="F358" i="80"/>
  <c r="F357" i="80"/>
  <c r="F356" i="80"/>
  <c r="F355" i="80"/>
  <c r="F354" i="80"/>
  <c r="F353" i="80"/>
  <c r="F352" i="80"/>
  <c r="F351" i="80"/>
  <c r="F350" i="80"/>
  <c r="F349" i="80"/>
  <c r="F348" i="80"/>
  <c r="F347" i="80"/>
  <c r="F346" i="80"/>
  <c r="F345" i="80"/>
  <c r="F344" i="80"/>
  <c r="F343" i="80"/>
  <c r="F342" i="80"/>
  <c r="F341" i="80"/>
  <c r="F340" i="80"/>
  <c r="F339" i="80"/>
  <c r="F338" i="80"/>
  <c r="F337" i="80"/>
  <c r="F336" i="80"/>
  <c r="F335" i="80"/>
  <c r="F334" i="80"/>
  <c r="F333" i="80"/>
  <c r="F332" i="80"/>
  <c r="F331" i="80"/>
  <c r="F330" i="80"/>
  <c r="F329" i="80"/>
  <c r="F328" i="80"/>
  <c r="F327" i="80"/>
  <c r="F326" i="80"/>
  <c r="F325" i="80"/>
  <c r="F324" i="80"/>
  <c r="F323" i="80"/>
  <c r="F322" i="80"/>
  <c r="F321" i="80"/>
  <c r="F320" i="80"/>
  <c r="F319" i="80"/>
  <c r="F318" i="80"/>
  <c r="F317" i="80"/>
  <c r="F316" i="80"/>
  <c r="F315" i="80"/>
  <c r="F314" i="80"/>
  <c r="F313" i="80"/>
  <c r="F312" i="80"/>
  <c r="F311" i="80"/>
  <c r="F310" i="80"/>
  <c r="F309" i="80"/>
  <c r="F308" i="80"/>
  <c r="F307" i="80"/>
  <c r="F306" i="80"/>
  <c r="F305" i="80"/>
  <c r="F304" i="80"/>
  <c r="F303" i="80"/>
  <c r="F302" i="80"/>
  <c r="F301" i="80"/>
  <c r="F300" i="80"/>
  <c r="F299" i="80"/>
  <c r="F298" i="80"/>
  <c r="F297" i="80"/>
  <c r="F296" i="80"/>
  <c r="F295" i="80"/>
  <c r="F294" i="80"/>
  <c r="F293" i="80"/>
  <c r="F292" i="80"/>
  <c r="F291" i="80"/>
  <c r="F290" i="80"/>
  <c r="F289" i="80"/>
  <c r="F288" i="80"/>
  <c r="F287" i="80"/>
  <c r="F286" i="80"/>
  <c r="F285" i="80"/>
  <c r="F284" i="80"/>
  <c r="F283" i="80"/>
  <c r="F282" i="80"/>
  <c r="F281" i="80"/>
  <c r="F280" i="80"/>
  <c r="F279" i="80"/>
  <c r="F278" i="80"/>
  <c r="F277" i="80"/>
  <c r="F276" i="80"/>
  <c r="F275" i="80"/>
  <c r="F274" i="80"/>
  <c r="F273" i="80"/>
  <c r="F272" i="80"/>
  <c r="F271" i="80"/>
  <c r="F270" i="80"/>
  <c r="F269" i="80"/>
  <c r="F268" i="80"/>
  <c r="F267" i="80"/>
  <c r="F266" i="80"/>
  <c r="F265" i="80"/>
  <c r="F264" i="80"/>
  <c r="F263" i="80"/>
  <c r="F262" i="80"/>
  <c r="F261" i="80"/>
  <c r="F260" i="80"/>
  <c r="F259" i="80"/>
  <c r="F258" i="80"/>
  <c r="F257" i="80"/>
  <c r="F256" i="80"/>
  <c r="F255" i="80"/>
  <c r="F254" i="80"/>
  <c r="F253" i="80"/>
  <c r="F252" i="80"/>
  <c r="F251" i="80"/>
  <c r="F250" i="80"/>
  <c r="F249" i="80"/>
  <c r="F248" i="80"/>
  <c r="F247" i="80"/>
  <c r="F246" i="80"/>
  <c r="F245" i="80"/>
  <c r="F244" i="80"/>
  <c r="F243" i="80"/>
  <c r="F242" i="80"/>
  <c r="F241" i="80"/>
  <c r="F240" i="80"/>
  <c r="F239" i="80"/>
  <c r="F238" i="80"/>
  <c r="F237" i="80"/>
  <c r="F236" i="80"/>
  <c r="F235" i="80"/>
  <c r="F234" i="80"/>
  <c r="F233" i="80"/>
  <c r="F232" i="80"/>
  <c r="F231" i="80"/>
  <c r="F230" i="80"/>
  <c r="F229" i="80"/>
  <c r="F228" i="80"/>
  <c r="F227" i="80"/>
  <c r="F226" i="80"/>
  <c r="F225" i="80"/>
  <c r="F224" i="80"/>
  <c r="F223" i="80"/>
  <c r="F222" i="80"/>
  <c r="F221" i="80"/>
  <c r="F220" i="80"/>
  <c r="F219" i="80"/>
  <c r="F218" i="80"/>
  <c r="F217" i="80"/>
  <c r="F216" i="80"/>
  <c r="F215" i="80"/>
  <c r="F214" i="80"/>
  <c r="F213" i="80"/>
  <c r="F212" i="80"/>
  <c r="F211" i="80"/>
  <c r="F210" i="80"/>
  <c r="F209" i="80"/>
  <c r="F208" i="80"/>
  <c r="F207" i="80"/>
  <c r="F206" i="80"/>
  <c r="F205" i="80"/>
  <c r="F204" i="80"/>
  <c r="F203" i="80"/>
  <c r="F202" i="80"/>
  <c r="F201" i="80"/>
  <c r="F200" i="80"/>
  <c r="F199" i="80"/>
  <c r="F198" i="80"/>
  <c r="F197" i="80"/>
  <c r="F196" i="80"/>
  <c r="F195" i="80"/>
  <c r="F194" i="80"/>
  <c r="F193" i="80"/>
  <c r="F192" i="80"/>
  <c r="F191" i="80"/>
  <c r="F190" i="80"/>
  <c r="F189" i="80"/>
  <c r="F188" i="80"/>
  <c r="F187" i="80"/>
  <c r="F186" i="80"/>
  <c r="F185" i="80"/>
  <c r="F184" i="80"/>
  <c r="F183" i="80"/>
  <c r="F182" i="80"/>
  <c r="F181" i="80"/>
  <c r="F180" i="80"/>
  <c r="F179" i="80"/>
  <c r="F178" i="80"/>
  <c r="F177" i="80"/>
  <c r="F176" i="80"/>
  <c r="F175" i="80"/>
  <c r="F174" i="80"/>
  <c r="F173" i="80"/>
  <c r="F172" i="80"/>
  <c r="F171" i="80"/>
  <c r="F170" i="80"/>
  <c r="F169" i="80"/>
  <c r="F168" i="80"/>
  <c r="F167" i="80"/>
  <c r="F166" i="80"/>
  <c r="F165" i="80"/>
  <c r="F164" i="80"/>
  <c r="F163" i="80"/>
  <c r="F162" i="80"/>
  <c r="F161" i="80"/>
  <c r="F160" i="80"/>
  <c r="F159" i="80"/>
  <c r="F158" i="80"/>
  <c r="F157" i="80"/>
  <c r="F156" i="80"/>
  <c r="F155" i="80"/>
  <c r="F154" i="80"/>
  <c r="F153" i="80"/>
  <c r="F152" i="80"/>
  <c r="F151" i="80"/>
  <c r="F150" i="80"/>
  <c r="F149" i="80"/>
  <c r="F148" i="80"/>
  <c r="F147" i="80"/>
  <c r="F146" i="80"/>
  <c r="F145" i="80"/>
  <c r="F144" i="80"/>
  <c r="F143" i="80"/>
  <c r="F142" i="80"/>
  <c r="F141" i="80"/>
  <c r="F140" i="80"/>
  <c r="F139" i="80"/>
  <c r="F138" i="80"/>
  <c r="F137" i="80"/>
  <c r="F136" i="80"/>
  <c r="F135" i="80"/>
  <c r="F134" i="80"/>
  <c r="F133" i="80"/>
  <c r="F132" i="80"/>
  <c r="F131" i="80"/>
  <c r="F130" i="80"/>
  <c r="F129" i="80"/>
  <c r="F128" i="80"/>
  <c r="F127" i="80"/>
  <c r="F126" i="80"/>
  <c r="F125" i="80"/>
  <c r="F124" i="80"/>
  <c r="F123" i="80"/>
  <c r="F122" i="80"/>
  <c r="F121" i="80"/>
  <c r="F120" i="80"/>
  <c r="F119" i="80"/>
  <c r="F118" i="80"/>
  <c r="F117" i="80"/>
  <c r="F116" i="80"/>
  <c r="F115" i="80"/>
  <c r="F114" i="80"/>
  <c r="F113" i="80"/>
  <c r="F112" i="80"/>
  <c r="F111" i="80"/>
  <c r="F110" i="80"/>
  <c r="F109" i="80"/>
  <c r="F108" i="80"/>
  <c r="F107" i="80"/>
  <c r="F106" i="80"/>
  <c r="F105" i="80"/>
  <c r="F104" i="80"/>
  <c r="F103" i="80"/>
  <c r="F102" i="80"/>
  <c r="F101" i="80"/>
  <c r="F100" i="80"/>
  <c r="F99" i="80"/>
  <c r="F98" i="80"/>
  <c r="F97" i="80"/>
  <c r="F96" i="80"/>
  <c r="F95" i="80"/>
  <c r="F94" i="80"/>
  <c r="F93" i="80"/>
  <c r="F92" i="80"/>
  <c r="F91" i="80"/>
  <c r="F90" i="80"/>
  <c r="F89" i="80"/>
  <c r="F88" i="80"/>
  <c r="F87" i="80"/>
  <c r="F86" i="80"/>
  <c r="F85" i="80"/>
  <c r="F84" i="80"/>
  <c r="F83" i="80"/>
  <c r="F82" i="80"/>
  <c r="F81" i="80"/>
  <c r="F80" i="80"/>
  <c r="F79" i="80"/>
  <c r="F78" i="80"/>
  <c r="F77" i="80"/>
  <c r="F76" i="80"/>
  <c r="F75" i="80"/>
  <c r="F74" i="80"/>
  <c r="F73" i="80"/>
  <c r="F72" i="80"/>
  <c r="F71" i="80"/>
  <c r="F70" i="80"/>
  <c r="F69" i="80"/>
  <c r="F68" i="80"/>
  <c r="F67" i="80"/>
  <c r="F66" i="80"/>
  <c r="F65" i="80"/>
  <c r="F64" i="80"/>
  <c r="F63" i="80"/>
  <c r="F62" i="80"/>
  <c r="F61" i="80"/>
  <c r="F60" i="80"/>
  <c r="F59" i="80"/>
  <c r="F58" i="80"/>
  <c r="F57" i="80"/>
  <c r="F56" i="80"/>
  <c r="F55" i="80"/>
  <c r="F54" i="80"/>
  <c r="F53" i="80"/>
  <c r="F52" i="80"/>
  <c r="F51" i="80"/>
  <c r="F50" i="80"/>
  <c r="F49" i="80"/>
  <c r="F48" i="80"/>
  <c r="F47" i="80"/>
  <c r="F46" i="80"/>
  <c r="F45" i="80"/>
  <c r="F44" i="80"/>
  <c r="F43" i="80"/>
  <c r="F42" i="80"/>
  <c r="F41" i="80"/>
  <c r="F40" i="80"/>
  <c r="F39" i="80"/>
  <c r="F38" i="80"/>
  <c r="F37" i="80"/>
  <c r="F36" i="80"/>
  <c r="F35" i="80"/>
  <c r="F34" i="80"/>
  <c r="F33" i="80"/>
  <c r="F32" i="80"/>
  <c r="F31" i="80"/>
  <c r="F30" i="80"/>
  <c r="F29" i="80"/>
  <c r="F28" i="80"/>
  <c r="F27" i="80"/>
  <c r="F26" i="80"/>
  <c r="F25" i="80"/>
  <c r="F24" i="80"/>
  <c r="F23" i="80"/>
  <c r="F22" i="80"/>
  <c r="F21" i="80"/>
  <c r="F20" i="80"/>
  <c r="F19" i="80"/>
  <c r="F18" i="80"/>
  <c r="F17" i="80"/>
  <c r="F16" i="80"/>
  <c r="F15" i="80"/>
  <c r="F14" i="80"/>
  <c r="F13" i="80"/>
  <c r="F12" i="80"/>
  <c r="F11" i="80"/>
  <c r="F10" i="80"/>
  <c r="F9" i="80"/>
  <c r="F8" i="80"/>
  <c r="F7" i="80"/>
  <c r="F6" i="80"/>
  <c r="F5" i="80"/>
  <c r="F4" i="80"/>
  <c r="F3" i="80"/>
  <c r="F2" i="80"/>
  <c r="D2" i="80"/>
  <c r="D3" i="80"/>
  <c r="E3" i="80" s="1"/>
  <c r="D4" i="80"/>
  <c r="E4" i="80" s="1"/>
  <c r="D5" i="80"/>
  <c r="E5" i="80" s="1"/>
  <c r="D6" i="80"/>
  <c r="E6" i="80" s="1"/>
  <c r="D7" i="80"/>
  <c r="E7" i="80" s="1"/>
  <c r="D8" i="80"/>
  <c r="E8" i="80" s="1"/>
  <c r="D9" i="80"/>
  <c r="E9" i="80" s="1"/>
  <c r="D10" i="80"/>
  <c r="E10" i="80" s="1"/>
  <c r="D11" i="80"/>
  <c r="E11" i="80" s="1"/>
  <c r="D12" i="80"/>
  <c r="E12" i="80" s="1"/>
  <c r="D13" i="80"/>
  <c r="E13" i="80" s="1"/>
  <c r="D14" i="80"/>
  <c r="E14" i="80" s="1"/>
  <c r="D15" i="80"/>
  <c r="E15" i="80" s="1"/>
  <c r="D16" i="80"/>
  <c r="E16" i="80" s="1"/>
  <c r="D17" i="80"/>
  <c r="E17" i="80" s="1"/>
  <c r="D18" i="80"/>
  <c r="E18" i="80" s="1"/>
  <c r="D19" i="80"/>
  <c r="E19" i="80" s="1"/>
  <c r="D20" i="80"/>
  <c r="E20" i="80" s="1"/>
  <c r="D21" i="80"/>
  <c r="E21" i="80" s="1"/>
  <c r="D22" i="80"/>
  <c r="E22" i="80" s="1"/>
  <c r="D23" i="80"/>
  <c r="E23" i="80" s="1"/>
  <c r="D24" i="80"/>
  <c r="E24" i="80" s="1"/>
  <c r="D25" i="80"/>
  <c r="E25" i="80" s="1"/>
  <c r="D26" i="80"/>
  <c r="E26" i="80" s="1"/>
  <c r="D27" i="80"/>
  <c r="E27" i="80" s="1"/>
  <c r="D28" i="80"/>
  <c r="E28" i="80" s="1"/>
  <c r="D29" i="80"/>
  <c r="E29" i="80" s="1"/>
  <c r="D30" i="80"/>
  <c r="E30" i="80" s="1"/>
  <c r="D31" i="80"/>
  <c r="E31" i="80" s="1"/>
  <c r="D32" i="80"/>
  <c r="E32" i="80" s="1"/>
  <c r="D33" i="80"/>
  <c r="E33" i="80" s="1"/>
  <c r="D34" i="80"/>
  <c r="E34" i="80" s="1"/>
  <c r="D35" i="80"/>
  <c r="E35" i="80" s="1"/>
  <c r="D36" i="80"/>
  <c r="E36" i="80" s="1"/>
  <c r="D37" i="80"/>
  <c r="E37" i="80" s="1"/>
  <c r="D38" i="80"/>
  <c r="E38" i="80" s="1"/>
  <c r="D39" i="80"/>
  <c r="E39" i="80" s="1"/>
  <c r="D40" i="80"/>
  <c r="E40" i="80" s="1"/>
  <c r="D41" i="80"/>
  <c r="E41" i="80" s="1"/>
  <c r="D42" i="80"/>
  <c r="E42" i="80" s="1"/>
  <c r="D43" i="80"/>
  <c r="E43" i="80" s="1"/>
  <c r="D44" i="80"/>
  <c r="E44" i="80" s="1"/>
  <c r="D45" i="80"/>
  <c r="E45" i="80" s="1"/>
  <c r="D46" i="80"/>
  <c r="E46" i="80" s="1"/>
  <c r="D47" i="80"/>
  <c r="E47" i="80" s="1"/>
  <c r="D48" i="80"/>
  <c r="E48" i="80" s="1"/>
  <c r="D49" i="80"/>
  <c r="E49" i="80" s="1"/>
  <c r="D50" i="80"/>
  <c r="E50" i="80" s="1"/>
  <c r="D51" i="80"/>
  <c r="E51" i="80" s="1"/>
  <c r="D52" i="80"/>
  <c r="E52" i="80" s="1"/>
  <c r="D53" i="80"/>
  <c r="E53" i="80" s="1"/>
  <c r="D54" i="80"/>
  <c r="E54" i="80" s="1"/>
  <c r="D55" i="80"/>
  <c r="E55" i="80" s="1"/>
  <c r="D56" i="80"/>
  <c r="E56" i="80" s="1"/>
  <c r="D57" i="80"/>
  <c r="E57" i="80" s="1"/>
  <c r="D58" i="80"/>
  <c r="E58" i="80" s="1"/>
  <c r="D59" i="80"/>
  <c r="E59" i="80" s="1"/>
  <c r="D60" i="80"/>
  <c r="E60" i="80" s="1"/>
  <c r="D61" i="80"/>
  <c r="E61" i="80" s="1"/>
  <c r="D62" i="80"/>
  <c r="E62" i="80" s="1"/>
  <c r="D63" i="80"/>
  <c r="E63" i="80" s="1"/>
  <c r="D64" i="80"/>
  <c r="E64" i="80" s="1"/>
  <c r="D65" i="80"/>
  <c r="E65" i="80" s="1"/>
  <c r="D66" i="80"/>
  <c r="E66" i="80" s="1"/>
  <c r="D67" i="80"/>
  <c r="E67" i="80" s="1"/>
  <c r="D68" i="80"/>
  <c r="E68" i="80" s="1"/>
  <c r="D69" i="80"/>
  <c r="E69" i="80" s="1"/>
  <c r="D70" i="80"/>
  <c r="E70" i="80" s="1"/>
  <c r="D71" i="80"/>
  <c r="E71" i="80" s="1"/>
  <c r="D72" i="80"/>
  <c r="E72" i="80" s="1"/>
  <c r="D73" i="80"/>
  <c r="E73" i="80" s="1"/>
  <c r="D74" i="80"/>
  <c r="E74" i="80" s="1"/>
  <c r="D75" i="80"/>
  <c r="E75" i="80" s="1"/>
  <c r="D76" i="80"/>
  <c r="E76" i="80" s="1"/>
  <c r="D77" i="80"/>
  <c r="E77" i="80" s="1"/>
  <c r="D78" i="80"/>
  <c r="E78" i="80" s="1"/>
  <c r="D79" i="80"/>
  <c r="E79" i="80" s="1"/>
  <c r="D80" i="80"/>
  <c r="E80" i="80" s="1"/>
  <c r="D81" i="80"/>
  <c r="E81" i="80" s="1"/>
  <c r="D82" i="80"/>
  <c r="E82" i="80" s="1"/>
  <c r="D83" i="80"/>
  <c r="E83" i="80" s="1"/>
  <c r="D84" i="80"/>
  <c r="E84" i="80" s="1"/>
  <c r="D85" i="80"/>
  <c r="E85" i="80" s="1"/>
  <c r="D86" i="80"/>
  <c r="E86" i="80" s="1"/>
  <c r="D87" i="80"/>
  <c r="E87" i="80" s="1"/>
  <c r="D88" i="80"/>
  <c r="E88" i="80" s="1"/>
  <c r="D89" i="80"/>
  <c r="E89" i="80" s="1"/>
  <c r="D90" i="80"/>
  <c r="E90" i="80" s="1"/>
  <c r="D91" i="80"/>
  <c r="E91" i="80" s="1"/>
  <c r="D92" i="80"/>
  <c r="E92" i="80" s="1"/>
  <c r="D93" i="80"/>
  <c r="E93" i="80" s="1"/>
  <c r="D94" i="80"/>
  <c r="E94" i="80" s="1"/>
  <c r="D95" i="80"/>
  <c r="E95" i="80" s="1"/>
  <c r="D96" i="80"/>
  <c r="E96" i="80" s="1"/>
  <c r="D97" i="80"/>
  <c r="E97" i="80" s="1"/>
  <c r="D98" i="80"/>
  <c r="E98" i="80" s="1"/>
  <c r="D99" i="80"/>
  <c r="E99" i="80" s="1"/>
  <c r="D100" i="80"/>
  <c r="E100" i="80" s="1"/>
  <c r="D101" i="80"/>
  <c r="E101" i="80" s="1"/>
  <c r="D102" i="80"/>
  <c r="E102" i="80" s="1"/>
  <c r="D103" i="80"/>
  <c r="E103" i="80" s="1"/>
  <c r="D104" i="80"/>
  <c r="E104" i="80" s="1"/>
  <c r="D105" i="80"/>
  <c r="E105" i="80" s="1"/>
  <c r="D106" i="80"/>
  <c r="E106" i="80" s="1"/>
  <c r="D107" i="80"/>
  <c r="E107" i="80" s="1"/>
  <c r="D108" i="80"/>
  <c r="E108" i="80" s="1"/>
  <c r="D109" i="80"/>
  <c r="E109" i="80" s="1"/>
  <c r="D110" i="80"/>
  <c r="E110" i="80" s="1"/>
  <c r="D111" i="80"/>
  <c r="E111" i="80" s="1"/>
  <c r="D112" i="80"/>
  <c r="E112" i="80" s="1"/>
  <c r="D113" i="80"/>
  <c r="E113" i="80" s="1"/>
  <c r="D114" i="80"/>
  <c r="E114" i="80" s="1"/>
  <c r="D115" i="80"/>
  <c r="E115" i="80" s="1"/>
  <c r="D116" i="80"/>
  <c r="E116" i="80" s="1"/>
  <c r="D117" i="80"/>
  <c r="E117" i="80" s="1"/>
  <c r="D118" i="80"/>
  <c r="E118" i="80" s="1"/>
  <c r="D119" i="80"/>
  <c r="E119" i="80" s="1"/>
  <c r="D120" i="80"/>
  <c r="E120" i="80" s="1"/>
  <c r="D121" i="80"/>
  <c r="E121" i="80" s="1"/>
  <c r="D122" i="80"/>
  <c r="E122" i="80" s="1"/>
  <c r="D123" i="80"/>
  <c r="E123" i="80" s="1"/>
  <c r="D124" i="80"/>
  <c r="E124" i="80" s="1"/>
  <c r="D125" i="80"/>
  <c r="E125" i="80" s="1"/>
  <c r="D126" i="80"/>
  <c r="E126" i="80" s="1"/>
  <c r="D127" i="80"/>
  <c r="E127" i="80" s="1"/>
  <c r="D128" i="80"/>
  <c r="E128" i="80" s="1"/>
  <c r="D129" i="80"/>
  <c r="E129" i="80" s="1"/>
  <c r="D130" i="80"/>
  <c r="E130" i="80" s="1"/>
  <c r="D131" i="80"/>
  <c r="E131" i="80" s="1"/>
  <c r="D132" i="80"/>
  <c r="E132" i="80" s="1"/>
  <c r="D133" i="80"/>
  <c r="E133" i="80" s="1"/>
  <c r="D134" i="80"/>
  <c r="E134" i="80" s="1"/>
  <c r="D135" i="80"/>
  <c r="E135" i="80" s="1"/>
  <c r="D136" i="80"/>
  <c r="E136" i="80" s="1"/>
  <c r="D137" i="80"/>
  <c r="E137" i="80" s="1"/>
  <c r="D138" i="80"/>
  <c r="E138" i="80" s="1"/>
  <c r="D139" i="80"/>
  <c r="E139" i="80" s="1"/>
  <c r="D140" i="80"/>
  <c r="E140" i="80" s="1"/>
  <c r="D141" i="80"/>
  <c r="E141" i="80" s="1"/>
  <c r="D142" i="80"/>
  <c r="E142" i="80" s="1"/>
  <c r="D143" i="80"/>
  <c r="E143" i="80" s="1"/>
  <c r="D144" i="80"/>
  <c r="E144" i="80" s="1"/>
  <c r="D145" i="80"/>
  <c r="E145" i="80" s="1"/>
  <c r="D146" i="80"/>
  <c r="E146" i="80" s="1"/>
  <c r="D147" i="80"/>
  <c r="E147" i="80" s="1"/>
  <c r="D148" i="80"/>
  <c r="E148" i="80" s="1"/>
  <c r="D149" i="80"/>
  <c r="E149" i="80" s="1"/>
  <c r="D150" i="80"/>
  <c r="E150" i="80" s="1"/>
  <c r="D151" i="80"/>
  <c r="E151" i="80" s="1"/>
  <c r="D152" i="80"/>
  <c r="E152" i="80" s="1"/>
  <c r="D153" i="80"/>
  <c r="E153" i="80" s="1"/>
  <c r="D154" i="80"/>
  <c r="E154" i="80" s="1"/>
  <c r="D155" i="80"/>
  <c r="E155" i="80" s="1"/>
  <c r="D156" i="80"/>
  <c r="E156" i="80" s="1"/>
  <c r="D157" i="80"/>
  <c r="E157" i="80" s="1"/>
  <c r="D158" i="80"/>
  <c r="E158" i="80" s="1"/>
  <c r="D159" i="80"/>
  <c r="E159" i="80" s="1"/>
  <c r="D160" i="80"/>
  <c r="E160" i="80" s="1"/>
  <c r="D161" i="80"/>
  <c r="E161" i="80" s="1"/>
  <c r="D162" i="80"/>
  <c r="E162" i="80" s="1"/>
  <c r="D163" i="80"/>
  <c r="E163" i="80" s="1"/>
  <c r="D164" i="80"/>
  <c r="E164" i="80" s="1"/>
  <c r="D165" i="80"/>
  <c r="E165" i="80" s="1"/>
  <c r="D166" i="80"/>
  <c r="E166" i="80" s="1"/>
  <c r="D167" i="80"/>
  <c r="E167" i="80" s="1"/>
  <c r="D168" i="80"/>
  <c r="E168" i="80" s="1"/>
  <c r="D169" i="80"/>
  <c r="E169" i="80" s="1"/>
  <c r="D170" i="80"/>
  <c r="E170" i="80" s="1"/>
  <c r="D171" i="80"/>
  <c r="E171" i="80" s="1"/>
  <c r="D172" i="80"/>
  <c r="E172" i="80" s="1"/>
  <c r="D173" i="80"/>
  <c r="E173" i="80" s="1"/>
  <c r="D174" i="80"/>
  <c r="E174" i="80" s="1"/>
  <c r="D175" i="80"/>
  <c r="E175" i="80" s="1"/>
  <c r="D176" i="80"/>
  <c r="E176" i="80" s="1"/>
  <c r="D177" i="80"/>
  <c r="E177" i="80" s="1"/>
  <c r="D178" i="80"/>
  <c r="E178" i="80" s="1"/>
  <c r="D179" i="80"/>
  <c r="E179" i="80" s="1"/>
  <c r="D180" i="80"/>
  <c r="E180" i="80" s="1"/>
  <c r="D181" i="80"/>
  <c r="E181" i="80" s="1"/>
  <c r="D182" i="80"/>
  <c r="E182" i="80" s="1"/>
  <c r="D183" i="80"/>
  <c r="E183" i="80" s="1"/>
  <c r="D184" i="80"/>
  <c r="E184" i="80" s="1"/>
  <c r="D185" i="80"/>
  <c r="E185" i="80" s="1"/>
  <c r="D186" i="80"/>
  <c r="E186" i="80" s="1"/>
  <c r="D187" i="80"/>
  <c r="E187" i="80" s="1"/>
  <c r="D188" i="80"/>
  <c r="E188" i="80" s="1"/>
  <c r="D189" i="80"/>
  <c r="E189" i="80" s="1"/>
  <c r="D190" i="80"/>
  <c r="E190" i="80" s="1"/>
  <c r="D191" i="80"/>
  <c r="E191" i="80" s="1"/>
  <c r="D192" i="80"/>
  <c r="E192" i="80" s="1"/>
  <c r="D193" i="80"/>
  <c r="E193" i="80" s="1"/>
  <c r="D194" i="80"/>
  <c r="E194" i="80" s="1"/>
  <c r="D195" i="80"/>
  <c r="E195" i="80" s="1"/>
  <c r="D196" i="80"/>
  <c r="E196" i="80" s="1"/>
  <c r="D197" i="80"/>
  <c r="E197" i="80" s="1"/>
  <c r="D198" i="80"/>
  <c r="E198" i="80" s="1"/>
  <c r="D199" i="80"/>
  <c r="E199" i="80" s="1"/>
  <c r="D200" i="80"/>
  <c r="E200" i="80" s="1"/>
  <c r="D201" i="80"/>
  <c r="E201" i="80" s="1"/>
  <c r="D202" i="80"/>
  <c r="E202" i="80" s="1"/>
  <c r="D203" i="80"/>
  <c r="E203" i="80" s="1"/>
  <c r="D204" i="80"/>
  <c r="E204" i="80" s="1"/>
  <c r="D205" i="80"/>
  <c r="E205" i="80" s="1"/>
  <c r="D206" i="80"/>
  <c r="E206" i="80" s="1"/>
  <c r="D207" i="80"/>
  <c r="E207" i="80" s="1"/>
  <c r="D208" i="80"/>
  <c r="E208" i="80" s="1"/>
  <c r="D209" i="80"/>
  <c r="E209" i="80" s="1"/>
  <c r="D210" i="80"/>
  <c r="E210" i="80" s="1"/>
  <c r="D211" i="80"/>
  <c r="E211" i="80" s="1"/>
  <c r="D212" i="80"/>
  <c r="E212" i="80" s="1"/>
  <c r="D213" i="80"/>
  <c r="E213" i="80" s="1"/>
  <c r="D214" i="80"/>
  <c r="E214" i="80" s="1"/>
  <c r="D215" i="80"/>
  <c r="E215" i="80" s="1"/>
  <c r="D216" i="80"/>
  <c r="E216" i="80" s="1"/>
  <c r="D217" i="80"/>
  <c r="E217" i="80" s="1"/>
  <c r="D218" i="80"/>
  <c r="E218" i="80" s="1"/>
  <c r="D219" i="80"/>
  <c r="E219" i="80" s="1"/>
  <c r="D220" i="80"/>
  <c r="E220" i="80" s="1"/>
  <c r="D221" i="80"/>
  <c r="E221" i="80" s="1"/>
  <c r="D222" i="80"/>
  <c r="E222" i="80" s="1"/>
  <c r="D223" i="80"/>
  <c r="E223" i="80" s="1"/>
  <c r="D224" i="80"/>
  <c r="E224" i="80" s="1"/>
  <c r="D225" i="80"/>
  <c r="E225" i="80" s="1"/>
  <c r="D226" i="80"/>
  <c r="E226" i="80" s="1"/>
  <c r="D227" i="80"/>
  <c r="E227" i="80" s="1"/>
  <c r="D228" i="80"/>
  <c r="E228" i="80" s="1"/>
  <c r="D229" i="80"/>
  <c r="E229" i="80" s="1"/>
  <c r="D230" i="80"/>
  <c r="E230" i="80" s="1"/>
  <c r="D231" i="80"/>
  <c r="E231" i="80" s="1"/>
  <c r="D232" i="80"/>
  <c r="E232" i="80" s="1"/>
  <c r="D233" i="80"/>
  <c r="E233" i="80" s="1"/>
  <c r="D234" i="80"/>
  <c r="E234" i="80" s="1"/>
  <c r="D235" i="80"/>
  <c r="E235" i="80" s="1"/>
  <c r="D236" i="80"/>
  <c r="E236" i="80" s="1"/>
  <c r="D237" i="80"/>
  <c r="E237" i="80" s="1"/>
  <c r="D238" i="80"/>
  <c r="E238" i="80" s="1"/>
  <c r="D239" i="80"/>
  <c r="E239" i="80" s="1"/>
  <c r="D240" i="80"/>
  <c r="E240" i="80" s="1"/>
  <c r="D241" i="80"/>
  <c r="E241" i="80" s="1"/>
  <c r="D242" i="80"/>
  <c r="E242" i="80" s="1"/>
  <c r="D243" i="80"/>
  <c r="E243" i="80" s="1"/>
  <c r="D244" i="80"/>
  <c r="E244" i="80" s="1"/>
  <c r="D245" i="80"/>
  <c r="E245" i="80" s="1"/>
  <c r="D246" i="80"/>
  <c r="E246" i="80" s="1"/>
  <c r="D247" i="80"/>
  <c r="E247" i="80" s="1"/>
  <c r="D248" i="80"/>
  <c r="E248" i="80" s="1"/>
  <c r="D249" i="80"/>
  <c r="E249" i="80" s="1"/>
  <c r="D250" i="80"/>
  <c r="E250" i="80" s="1"/>
  <c r="D251" i="80"/>
  <c r="E251" i="80" s="1"/>
  <c r="D252" i="80"/>
  <c r="E252" i="80" s="1"/>
  <c r="D253" i="80"/>
  <c r="E253" i="80" s="1"/>
  <c r="D254" i="80"/>
  <c r="E254" i="80" s="1"/>
  <c r="D255" i="80"/>
  <c r="E255" i="80" s="1"/>
  <c r="D256" i="80"/>
  <c r="E256" i="80" s="1"/>
  <c r="D257" i="80"/>
  <c r="E257" i="80" s="1"/>
  <c r="D258" i="80"/>
  <c r="E258" i="80" s="1"/>
  <c r="D259" i="80"/>
  <c r="E259" i="80" s="1"/>
  <c r="D260" i="80"/>
  <c r="E260" i="80" s="1"/>
  <c r="D261" i="80"/>
  <c r="E261" i="80" s="1"/>
  <c r="D262" i="80"/>
  <c r="E262" i="80" s="1"/>
  <c r="D263" i="80"/>
  <c r="E263" i="80" s="1"/>
  <c r="D264" i="80"/>
  <c r="E264" i="80" s="1"/>
  <c r="D265" i="80"/>
  <c r="E265" i="80" s="1"/>
  <c r="D266" i="80"/>
  <c r="E266" i="80" s="1"/>
  <c r="D267" i="80"/>
  <c r="E267" i="80" s="1"/>
  <c r="D268" i="80"/>
  <c r="E268" i="80" s="1"/>
  <c r="D269" i="80"/>
  <c r="E269" i="80" s="1"/>
  <c r="D270" i="80"/>
  <c r="E270" i="80" s="1"/>
  <c r="D271" i="80"/>
  <c r="E271" i="80" s="1"/>
  <c r="D272" i="80"/>
  <c r="E272" i="80" s="1"/>
  <c r="D273" i="80"/>
  <c r="E273" i="80" s="1"/>
  <c r="D274" i="80"/>
  <c r="E274" i="80" s="1"/>
  <c r="D275" i="80"/>
  <c r="E275" i="80" s="1"/>
  <c r="D276" i="80"/>
  <c r="E276" i="80" s="1"/>
  <c r="D277" i="80"/>
  <c r="E277" i="80" s="1"/>
  <c r="D278" i="80"/>
  <c r="E278" i="80" s="1"/>
  <c r="D279" i="80"/>
  <c r="E279" i="80" s="1"/>
  <c r="D280" i="80"/>
  <c r="E280" i="80" s="1"/>
  <c r="D281" i="80"/>
  <c r="E281" i="80" s="1"/>
  <c r="D282" i="80"/>
  <c r="E282" i="80" s="1"/>
  <c r="D283" i="80"/>
  <c r="E283" i="80" s="1"/>
  <c r="D284" i="80"/>
  <c r="E284" i="80" s="1"/>
  <c r="D285" i="80"/>
  <c r="E285" i="80" s="1"/>
  <c r="D286" i="80"/>
  <c r="E286" i="80" s="1"/>
  <c r="D287" i="80"/>
  <c r="E287" i="80" s="1"/>
  <c r="D288" i="80"/>
  <c r="E288" i="80" s="1"/>
  <c r="D289" i="80"/>
  <c r="E289" i="80" s="1"/>
  <c r="D290" i="80"/>
  <c r="E290" i="80" s="1"/>
  <c r="D291" i="80"/>
  <c r="E291" i="80" s="1"/>
  <c r="D292" i="80"/>
  <c r="E292" i="80" s="1"/>
  <c r="D293" i="80"/>
  <c r="E293" i="80" s="1"/>
  <c r="D294" i="80"/>
  <c r="E294" i="80" s="1"/>
  <c r="D295" i="80"/>
  <c r="E295" i="80" s="1"/>
  <c r="D296" i="80"/>
  <c r="E296" i="80" s="1"/>
  <c r="D297" i="80"/>
  <c r="E297" i="80" s="1"/>
  <c r="D298" i="80"/>
  <c r="E298" i="80" s="1"/>
  <c r="D299" i="80"/>
  <c r="E299" i="80" s="1"/>
  <c r="D300" i="80"/>
  <c r="E300" i="80" s="1"/>
  <c r="D301" i="80"/>
  <c r="E301" i="80" s="1"/>
  <c r="D302" i="80"/>
  <c r="E302" i="80" s="1"/>
  <c r="D303" i="80"/>
  <c r="E303" i="80" s="1"/>
  <c r="D304" i="80"/>
  <c r="E304" i="80" s="1"/>
  <c r="D305" i="80"/>
  <c r="E305" i="80" s="1"/>
  <c r="D306" i="80"/>
  <c r="E306" i="80" s="1"/>
  <c r="D307" i="80"/>
  <c r="E307" i="80" s="1"/>
  <c r="D308" i="80"/>
  <c r="E308" i="80" s="1"/>
  <c r="D309" i="80"/>
  <c r="E309" i="80" s="1"/>
  <c r="D310" i="80"/>
  <c r="E310" i="80" s="1"/>
  <c r="D311" i="80"/>
  <c r="E311" i="80" s="1"/>
  <c r="D312" i="80"/>
  <c r="E312" i="80" s="1"/>
  <c r="D313" i="80"/>
  <c r="E313" i="80" s="1"/>
  <c r="D314" i="80"/>
  <c r="E314" i="80" s="1"/>
  <c r="D315" i="80"/>
  <c r="E315" i="80" s="1"/>
  <c r="D316" i="80"/>
  <c r="E316" i="80" s="1"/>
  <c r="D317" i="80"/>
  <c r="E317" i="80" s="1"/>
  <c r="D318" i="80"/>
  <c r="E318" i="80" s="1"/>
  <c r="D319" i="80"/>
  <c r="E319" i="80" s="1"/>
  <c r="D320" i="80"/>
  <c r="E320" i="80" s="1"/>
  <c r="D321" i="80"/>
  <c r="E321" i="80" s="1"/>
  <c r="D322" i="80"/>
  <c r="E322" i="80" s="1"/>
  <c r="D323" i="80"/>
  <c r="E323" i="80" s="1"/>
  <c r="D324" i="80"/>
  <c r="E324" i="80" s="1"/>
  <c r="D325" i="80"/>
  <c r="E325" i="80" s="1"/>
  <c r="D326" i="80"/>
  <c r="E326" i="80" s="1"/>
  <c r="D327" i="80"/>
  <c r="E327" i="80" s="1"/>
  <c r="D328" i="80"/>
  <c r="E328" i="80" s="1"/>
  <c r="D329" i="80"/>
  <c r="E329" i="80" s="1"/>
  <c r="D330" i="80"/>
  <c r="E330" i="80" s="1"/>
  <c r="D331" i="80"/>
  <c r="E331" i="80" s="1"/>
  <c r="D332" i="80"/>
  <c r="E332" i="80" s="1"/>
  <c r="D333" i="80"/>
  <c r="E333" i="80" s="1"/>
  <c r="D334" i="80"/>
  <c r="E334" i="80" s="1"/>
  <c r="D335" i="80"/>
  <c r="E335" i="80" s="1"/>
  <c r="D336" i="80"/>
  <c r="E336" i="80" s="1"/>
  <c r="D337" i="80"/>
  <c r="E337" i="80" s="1"/>
  <c r="D338" i="80"/>
  <c r="E338" i="80" s="1"/>
  <c r="D339" i="80"/>
  <c r="E339" i="80" s="1"/>
  <c r="D340" i="80"/>
  <c r="E340" i="80" s="1"/>
  <c r="D341" i="80"/>
  <c r="E341" i="80" s="1"/>
  <c r="D342" i="80"/>
  <c r="E342" i="80" s="1"/>
  <c r="D343" i="80"/>
  <c r="E343" i="80" s="1"/>
  <c r="D344" i="80"/>
  <c r="E344" i="80" s="1"/>
  <c r="D345" i="80"/>
  <c r="E345" i="80" s="1"/>
  <c r="D346" i="80"/>
  <c r="E346" i="80" s="1"/>
  <c r="D347" i="80"/>
  <c r="E347" i="80" s="1"/>
  <c r="D348" i="80"/>
  <c r="E348" i="80" s="1"/>
  <c r="D349" i="80"/>
  <c r="E349" i="80" s="1"/>
  <c r="D350" i="80"/>
  <c r="E350" i="80" s="1"/>
  <c r="D351" i="80"/>
  <c r="E351" i="80" s="1"/>
  <c r="D352" i="80"/>
  <c r="E352" i="80" s="1"/>
  <c r="D353" i="80"/>
  <c r="E353" i="80" s="1"/>
  <c r="D354" i="80"/>
  <c r="E354" i="80" s="1"/>
  <c r="D355" i="80"/>
  <c r="E355" i="80" s="1"/>
  <c r="D356" i="80"/>
  <c r="E356" i="80" s="1"/>
  <c r="D357" i="80"/>
  <c r="E357" i="80" s="1"/>
  <c r="D358" i="80"/>
  <c r="E358" i="80" s="1"/>
  <c r="D359" i="80"/>
  <c r="E359" i="80" s="1"/>
  <c r="D360" i="80"/>
  <c r="E360" i="80" s="1"/>
  <c r="D361" i="80"/>
  <c r="E361" i="80" s="1"/>
  <c r="D362" i="80"/>
  <c r="E362" i="80" s="1"/>
  <c r="D363" i="80"/>
  <c r="E363" i="80" s="1"/>
  <c r="D364" i="80"/>
  <c r="E364" i="80" s="1"/>
  <c r="D365" i="80"/>
  <c r="E365" i="80" s="1"/>
  <c r="D366" i="80"/>
  <c r="E366" i="80" s="1"/>
  <c r="D367" i="80"/>
  <c r="E367" i="80" s="1"/>
  <c r="D368" i="80"/>
  <c r="E368" i="80" s="1"/>
  <c r="D369" i="80"/>
  <c r="E369" i="80" s="1"/>
  <c r="D370" i="80"/>
  <c r="E370" i="80" s="1"/>
  <c r="D371" i="80"/>
  <c r="E371" i="80" s="1"/>
  <c r="D372" i="80"/>
  <c r="E372" i="80" s="1"/>
  <c r="D373" i="80"/>
  <c r="E373" i="80" s="1"/>
  <c r="D374" i="80"/>
  <c r="E374" i="80" s="1"/>
  <c r="D375" i="80"/>
  <c r="E375" i="80" s="1"/>
  <c r="D376" i="80"/>
  <c r="E376" i="80" s="1"/>
  <c r="D377" i="80"/>
  <c r="E377" i="80" s="1"/>
  <c r="D378" i="80"/>
  <c r="E378" i="80" s="1"/>
  <c r="D379" i="80"/>
  <c r="E379" i="80" s="1"/>
  <c r="D380" i="80"/>
  <c r="E380" i="80" s="1"/>
  <c r="D381" i="80"/>
  <c r="E381" i="80" s="1"/>
  <c r="D382" i="80"/>
  <c r="E382" i="80" s="1"/>
  <c r="D383" i="80"/>
  <c r="E383" i="80" s="1"/>
  <c r="D384" i="80"/>
  <c r="E384" i="80" s="1"/>
  <c r="D385" i="80"/>
  <c r="E385" i="80" s="1"/>
  <c r="D386" i="80"/>
  <c r="E386" i="80" s="1"/>
  <c r="D387" i="80"/>
  <c r="E387" i="80" s="1"/>
  <c r="D388" i="80"/>
  <c r="E388" i="80" s="1"/>
  <c r="D389" i="80"/>
  <c r="E389" i="80" s="1"/>
  <c r="D390" i="80"/>
  <c r="E390" i="80" s="1"/>
  <c r="D391" i="80"/>
  <c r="E391" i="80" s="1"/>
  <c r="D392" i="80"/>
  <c r="E392" i="80" s="1"/>
  <c r="D393" i="80"/>
  <c r="E393" i="80" s="1"/>
  <c r="D394" i="80"/>
  <c r="E394" i="80" s="1"/>
  <c r="D395" i="80"/>
  <c r="E395" i="80" s="1"/>
  <c r="D396" i="80"/>
  <c r="E396" i="80" s="1"/>
  <c r="D397" i="80"/>
  <c r="E397" i="80" s="1"/>
  <c r="D398" i="80"/>
  <c r="E398" i="80" s="1"/>
  <c r="D399" i="80"/>
  <c r="E399" i="80" s="1"/>
  <c r="D400" i="80"/>
  <c r="E400" i="80" s="1"/>
  <c r="D401" i="80"/>
  <c r="E401" i="80" s="1"/>
  <c r="D402" i="80"/>
  <c r="E402" i="80" s="1"/>
  <c r="D403" i="80"/>
  <c r="E403" i="80" s="1"/>
  <c r="D404" i="80"/>
  <c r="E404" i="80" s="1"/>
  <c r="D405" i="80"/>
  <c r="E405" i="80" s="1"/>
  <c r="D406" i="80"/>
  <c r="E406" i="80" s="1"/>
  <c r="D407" i="80"/>
  <c r="E407" i="80" s="1"/>
  <c r="D408" i="80"/>
  <c r="E408" i="80" s="1"/>
  <c r="D409" i="80"/>
  <c r="E409" i="80" s="1"/>
  <c r="D410" i="80"/>
  <c r="E410" i="80" s="1"/>
  <c r="D411" i="80"/>
  <c r="E411" i="80" s="1"/>
  <c r="D412" i="80"/>
  <c r="E412" i="80" s="1"/>
  <c r="D413" i="80"/>
  <c r="E413" i="80" s="1"/>
  <c r="D414" i="80"/>
  <c r="E414" i="80" s="1"/>
  <c r="D415" i="80"/>
  <c r="E415" i="80" s="1"/>
  <c r="D416" i="80"/>
  <c r="E416" i="80" s="1"/>
  <c r="D417" i="80"/>
  <c r="E417" i="80" s="1"/>
  <c r="D418" i="80"/>
  <c r="E418" i="80" s="1"/>
  <c r="D419" i="80"/>
  <c r="E419" i="80" s="1"/>
  <c r="D420" i="80"/>
  <c r="E420" i="80" s="1"/>
  <c r="D421" i="80"/>
  <c r="E421" i="80" s="1"/>
  <c r="D422" i="80"/>
  <c r="E422" i="80" s="1"/>
  <c r="D423" i="80"/>
  <c r="E423" i="80" s="1"/>
  <c r="D424" i="80"/>
  <c r="E424" i="80" s="1"/>
  <c r="D425" i="80"/>
  <c r="E425" i="80" s="1"/>
  <c r="D426" i="80"/>
  <c r="E426" i="80" s="1"/>
  <c r="D427" i="80"/>
  <c r="E427" i="80" s="1"/>
  <c r="D428" i="80"/>
  <c r="E428" i="80" s="1"/>
  <c r="D429" i="80"/>
  <c r="E429" i="80" s="1"/>
  <c r="D430" i="80"/>
  <c r="E430" i="80" s="1"/>
  <c r="D431" i="80"/>
  <c r="E431" i="80" s="1"/>
  <c r="D432" i="80"/>
  <c r="E432" i="80" s="1"/>
  <c r="D433" i="80"/>
  <c r="E433" i="80" s="1"/>
  <c r="D434" i="80"/>
  <c r="E434" i="80" s="1"/>
  <c r="D435" i="80"/>
  <c r="E435" i="80" s="1"/>
  <c r="D436" i="80"/>
  <c r="E436" i="80" s="1"/>
  <c r="D437" i="80"/>
  <c r="E437" i="80" s="1"/>
  <c r="D438" i="80"/>
  <c r="E438" i="80" s="1"/>
  <c r="D439" i="80"/>
  <c r="E439" i="80" s="1"/>
  <c r="D440" i="80"/>
  <c r="E440" i="80" s="1"/>
  <c r="D441" i="80"/>
  <c r="E441" i="80" s="1"/>
  <c r="D442" i="80"/>
  <c r="E442" i="80" s="1"/>
  <c r="D443" i="80"/>
  <c r="E443" i="80" s="1"/>
  <c r="D444" i="80"/>
  <c r="E444" i="80" s="1"/>
  <c r="D445" i="80"/>
  <c r="E445" i="80" s="1"/>
  <c r="D446" i="80"/>
  <c r="E446" i="80" s="1"/>
  <c r="D447" i="80"/>
  <c r="E447" i="80" s="1"/>
  <c r="D448" i="80"/>
  <c r="E448" i="80" s="1"/>
  <c r="D449" i="80"/>
  <c r="E449" i="80" s="1"/>
  <c r="D450" i="80"/>
  <c r="E450" i="80" s="1"/>
  <c r="D451" i="80"/>
  <c r="E451" i="80" s="1"/>
  <c r="D452" i="80"/>
  <c r="E452" i="80" s="1"/>
  <c r="D453" i="80"/>
  <c r="E453" i="80" s="1"/>
  <c r="D454" i="80"/>
  <c r="E454" i="80" s="1"/>
  <c r="D455" i="80"/>
  <c r="E455" i="80" s="1"/>
  <c r="D456" i="80"/>
  <c r="E456" i="80" s="1"/>
  <c r="D457" i="80"/>
  <c r="E457" i="80" s="1"/>
  <c r="D458" i="80"/>
  <c r="E458" i="80" s="1"/>
  <c r="D459" i="80"/>
  <c r="E459" i="80" s="1"/>
  <c r="D460" i="80"/>
  <c r="E460" i="80" s="1"/>
  <c r="D461" i="80"/>
  <c r="E461" i="80" s="1"/>
  <c r="D462" i="80"/>
  <c r="E462" i="80" s="1"/>
  <c r="D463" i="80"/>
  <c r="E463" i="80" s="1"/>
  <c r="D464" i="80"/>
  <c r="E464" i="80" s="1"/>
  <c r="D465" i="80"/>
  <c r="E465" i="80" s="1"/>
  <c r="D466" i="80"/>
  <c r="E466" i="80" s="1"/>
  <c r="D467" i="80"/>
  <c r="E467" i="80" s="1"/>
  <c r="D468" i="80"/>
  <c r="E468" i="80" s="1"/>
  <c r="D469" i="80"/>
  <c r="E469" i="80" s="1"/>
  <c r="D470" i="80"/>
  <c r="E470" i="80" s="1"/>
  <c r="D471" i="80"/>
  <c r="E471" i="80" s="1"/>
  <c r="D472" i="80"/>
  <c r="E472" i="80" s="1"/>
  <c r="D473" i="80"/>
  <c r="E473" i="80" s="1"/>
  <c r="D474" i="80"/>
  <c r="E474" i="80" s="1"/>
  <c r="D475" i="80"/>
  <c r="E475" i="80" s="1"/>
  <c r="D476" i="80"/>
  <c r="E476" i="80" s="1"/>
  <c r="D477" i="80"/>
  <c r="E477" i="80" s="1"/>
  <c r="D478" i="80"/>
  <c r="E478" i="80" s="1"/>
  <c r="D479" i="80"/>
  <c r="E479" i="80" s="1"/>
  <c r="D480" i="80"/>
  <c r="E480" i="80" s="1"/>
  <c r="D481" i="80"/>
  <c r="E481" i="80" s="1"/>
  <c r="D482" i="80"/>
  <c r="E482" i="80" s="1"/>
  <c r="D483" i="80"/>
  <c r="E483" i="80" s="1"/>
  <c r="D484" i="80"/>
  <c r="E484" i="80" s="1"/>
  <c r="D485" i="80"/>
  <c r="E485" i="80" s="1"/>
  <c r="D486" i="80"/>
  <c r="E486" i="80" s="1"/>
  <c r="D487" i="80"/>
  <c r="E487" i="80" s="1"/>
  <c r="D488" i="80"/>
  <c r="E488" i="80" s="1"/>
  <c r="D489" i="80"/>
  <c r="E489" i="80" s="1"/>
  <c r="D490" i="80"/>
  <c r="E490" i="80" s="1"/>
  <c r="D491" i="80"/>
  <c r="E491" i="80" s="1"/>
  <c r="D492" i="80"/>
  <c r="E492" i="80" s="1"/>
  <c r="D493" i="80"/>
  <c r="E493" i="80" s="1"/>
  <c r="D494" i="80"/>
  <c r="E494" i="80" s="1"/>
  <c r="D495" i="80"/>
  <c r="E495" i="80" s="1"/>
  <c r="D496" i="80"/>
  <c r="E496" i="80" s="1"/>
  <c r="D497" i="80"/>
  <c r="E497" i="80" s="1"/>
  <c r="D498" i="80"/>
  <c r="E498" i="80" s="1"/>
  <c r="D499" i="80"/>
  <c r="E499" i="80" s="1"/>
  <c r="D500" i="80"/>
  <c r="E500" i="80" s="1"/>
  <c r="D501" i="80"/>
  <c r="E501" i="80" s="1"/>
  <c r="D502" i="80"/>
  <c r="E502" i="80" s="1"/>
  <c r="D503" i="80"/>
  <c r="E503" i="80" s="1"/>
  <c r="D504" i="80"/>
  <c r="E504" i="80" s="1"/>
  <c r="D505" i="80"/>
  <c r="E505" i="80" s="1"/>
  <c r="D506" i="80"/>
  <c r="E506" i="80" s="1"/>
  <c r="D507" i="80"/>
  <c r="E507" i="80" s="1"/>
  <c r="D508" i="80"/>
  <c r="E508" i="80" s="1"/>
  <c r="D509" i="80"/>
  <c r="E509" i="80" s="1"/>
  <c r="D510" i="80"/>
  <c r="E510" i="80" s="1"/>
  <c r="D511" i="80"/>
  <c r="E511" i="80" s="1"/>
  <c r="D512" i="80"/>
  <c r="E512" i="80" s="1"/>
  <c r="D513" i="80"/>
  <c r="E513" i="80" s="1"/>
  <c r="D514" i="80"/>
  <c r="E514" i="80" s="1"/>
  <c r="D515" i="80"/>
  <c r="E515" i="80" s="1"/>
  <c r="D516" i="80"/>
  <c r="E516" i="80" s="1"/>
  <c r="D517" i="80"/>
  <c r="E517" i="80" s="1"/>
  <c r="D518" i="80"/>
  <c r="E518" i="80" s="1"/>
  <c r="D519" i="80"/>
  <c r="E519" i="80" s="1"/>
  <c r="D520" i="80"/>
  <c r="E520" i="80" s="1"/>
  <c r="D521" i="80"/>
  <c r="E521" i="80" s="1"/>
  <c r="D522" i="80"/>
  <c r="E522" i="80" s="1"/>
  <c r="D523" i="80"/>
  <c r="E523" i="80" s="1"/>
  <c r="D524" i="80"/>
  <c r="E524" i="80" s="1"/>
  <c r="D525" i="80"/>
  <c r="E525" i="80" s="1"/>
  <c r="D526" i="80"/>
  <c r="E526" i="80" s="1"/>
  <c r="D527" i="80"/>
  <c r="E527" i="80" s="1"/>
  <c r="D528" i="80"/>
  <c r="E528" i="80" s="1"/>
  <c r="D529" i="80"/>
  <c r="E529" i="80" s="1"/>
  <c r="D530" i="80"/>
  <c r="E530" i="80" s="1"/>
  <c r="D531" i="80"/>
  <c r="E531" i="80" s="1"/>
  <c r="D532" i="80"/>
  <c r="E532" i="80" s="1"/>
  <c r="D533" i="80"/>
  <c r="E533" i="80" s="1"/>
  <c r="D534" i="80"/>
  <c r="E534" i="80" s="1"/>
  <c r="D535" i="80"/>
  <c r="E535" i="80" s="1"/>
  <c r="D536" i="80"/>
  <c r="E536" i="80" s="1"/>
  <c r="D537" i="80"/>
  <c r="E537" i="80" s="1"/>
  <c r="D538" i="80"/>
  <c r="E538" i="80" s="1"/>
  <c r="D539" i="80"/>
  <c r="E539" i="80" s="1"/>
  <c r="D540" i="80"/>
  <c r="E540" i="80" s="1"/>
  <c r="D541" i="80"/>
  <c r="E541" i="80" s="1"/>
  <c r="D542" i="80"/>
  <c r="E542" i="80" s="1"/>
  <c r="D543" i="80"/>
  <c r="E543" i="80" s="1"/>
  <c r="D544" i="80"/>
  <c r="E544" i="80" s="1"/>
  <c r="D545" i="80"/>
  <c r="E545" i="80" s="1"/>
  <c r="D546" i="80"/>
  <c r="E546" i="80" s="1"/>
  <c r="D547" i="80"/>
  <c r="E547" i="80" s="1"/>
  <c r="D548" i="80"/>
  <c r="E548" i="80" s="1"/>
  <c r="D549" i="80"/>
  <c r="E549" i="80" s="1"/>
  <c r="D550" i="80"/>
  <c r="E550" i="80" s="1"/>
  <c r="D551" i="80"/>
  <c r="E551" i="80" s="1"/>
  <c r="D552" i="80"/>
  <c r="E552" i="80" s="1"/>
  <c r="D553" i="80"/>
  <c r="E553" i="80" s="1"/>
  <c r="D554" i="80"/>
  <c r="E554" i="80" s="1"/>
  <c r="D555" i="80"/>
  <c r="E555" i="80" s="1"/>
  <c r="D556" i="80"/>
  <c r="E556" i="80" s="1"/>
  <c r="D557" i="80"/>
  <c r="E557" i="80" s="1"/>
  <c r="D558" i="80"/>
  <c r="E558" i="80" s="1"/>
  <c r="D559" i="80"/>
  <c r="E559" i="80" s="1"/>
  <c r="D560" i="80"/>
  <c r="E560" i="80" s="1"/>
  <c r="D561" i="80"/>
  <c r="E561" i="80" s="1"/>
  <c r="D562" i="80"/>
  <c r="E562" i="80" s="1"/>
  <c r="D563" i="80"/>
  <c r="E563" i="80" s="1"/>
  <c r="D564" i="80"/>
  <c r="E564" i="80" s="1"/>
  <c r="D565" i="80"/>
  <c r="E565" i="80" s="1"/>
  <c r="D566" i="80"/>
  <c r="E566" i="80" s="1"/>
  <c r="D567" i="80"/>
  <c r="E567" i="80" s="1"/>
  <c r="D568" i="80"/>
  <c r="E568" i="80" s="1"/>
  <c r="D569" i="80"/>
  <c r="E569" i="80" s="1"/>
  <c r="D570" i="80"/>
  <c r="E570" i="80" s="1"/>
  <c r="D571" i="80"/>
  <c r="E571" i="80" s="1"/>
  <c r="D572" i="80"/>
  <c r="E572" i="80" s="1"/>
  <c r="D573" i="80"/>
  <c r="E573" i="80" s="1"/>
  <c r="D574" i="80"/>
  <c r="E574" i="80" s="1"/>
  <c r="D575" i="80"/>
  <c r="E575" i="80" s="1"/>
  <c r="D576" i="80"/>
  <c r="E576" i="80" s="1"/>
  <c r="D577" i="80"/>
  <c r="E577" i="80" s="1"/>
  <c r="D578" i="80"/>
  <c r="E578" i="80" s="1"/>
  <c r="D579" i="80"/>
  <c r="E579" i="80" s="1"/>
  <c r="D580" i="80"/>
  <c r="E580" i="80" s="1"/>
  <c r="D581" i="80"/>
  <c r="E581" i="80" s="1"/>
  <c r="D582" i="80"/>
  <c r="E582" i="80" s="1"/>
  <c r="D583" i="80"/>
  <c r="E583" i="80" s="1"/>
  <c r="D584" i="80"/>
  <c r="E584" i="80" s="1"/>
  <c r="D585" i="80"/>
  <c r="E585" i="80" s="1"/>
  <c r="D586" i="80"/>
  <c r="E586" i="80" s="1"/>
  <c r="D587" i="80"/>
  <c r="E587" i="80" s="1"/>
  <c r="D588" i="80"/>
  <c r="E588" i="80" s="1"/>
  <c r="D589" i="80"/>
  <c r="E589" i="80" s="1"/>
  <c r="D590" i="80"/>
  <c r="E590" i="80" s="1"/>
  <c r="D591" i="80"/>
  <c r="E591" i="80" s="1"/>
  <c r="D592" i="80"/>
  <c r="E592" i="80" s="1"/>
  <c r="D593" i="80"/>
  <c r="E593" i="80" s="1"/>
  <c r="D594" i="80"/>
  <c r="E594" i="80" s="1"/>
  <c r="D595" i="80"/>
  <c r="E595" i="80" s="1"/>
  <c r="D596" i="80"/>
  <c r="E596" i="80" s="1"/>
  <c r="D597" i="80"/>
  <c r="E597" i="80" s="1"/>
  <c r="D598" i="80"/>
  <c r="E598" i="80" s="1"/>
  <c r="D599" i="80"/>
  <c r="E599" i="80" s="1"/>
  <c r="D600" i="80"/>
  <c r="E600" i="80" s="1"/>
  <c r="D601" i="80"/>
  <c r="E601" i="80" s="1"/>
  <c r="D602" i="80"/>
  <c r="E602" i="80" s="1"/>
  <c r="D603" i="80"/>
  <c r="E603" i="80" s="1"/>
  <c r="D604" i="80"/>
  <c r="E604" i="80" s="1"/>
  <c r="D605" i="80"/>
  <c r="E605" i="80" s="1"/>
  <c r="D606" i="80"/>
  <c r="E606" i="80" s="1"/>
  <c r="D607" i="80"/>
  <c r="E607" i="80" s="1"/>
  <c r="D608" i="80"/>
  <c r="E608" i="80" s="1"/>
  <c r="D609" i="80"/>
  <c r="E609" i="80" s="1"/>
  <c r="D610" i="80"/>
  <c r="E610" i="80" s="1"/>
  <c r="D611" i="80"/>
  <c r="E611" i="80" s="1"/>
  <c r="D612" i="80"/>
  <c r="E612" i="80" s="1"/>
  <c r="D613" i="80"/>
  <c r="E613" i="80" s="1"/>
  <c r="D614" i="80"/>
  <c r="E614" i="80" s="1"/>
  <c r="D615" i="80"/>
  <c r="E615" i="80" s="1"/>
  <c r="D616" i="80"/>
  <c r="E616" i="80" s="1"/>
  <c r="D617" i="80"/>
  <c r="E617" i="80" s="1"/>
  <c r="D618" i="80"/>
  <c r="E618" i="80" s="1"/>
  <c r="D619" i="80"/>
  <c r="E619" i="80" s="1"/>
  <c r="D620" i="80"/>
  <c r="E620" i="80" s="1"/>
  <c r="D621" i="80"/>
  <c r="E621" i="80" s="1"/>
  <c r="D622" i="80"/>
  <c r="E622" i="80" s="1"/>
  <c r="D623" i="80"/>
  <c r="E623" i="80" s="1"/>
  <c r="D624" i="80"/>
  <c r="E624" i="80" s="1"/>
  <c r="D625" i="80"/>
  <c r="E625" i="80" s="1"/>
  <c r="D626" i="80"/>
  <c r="E626" i="80" s="1"/>
  <c r="D627" i="80"/>
  <c r="E627" i="80" s="1"/>
  <c r="D628" i="80"/>
  <c r="E628" i="80" s="1"/>
  <c r="D629" i="80"/>
  <c r="E629" i="80" s="1"/>
  <c r="D630" i="80"/>
  <c r="E630" i="80" s="1"/>
  <c r="D631" i="80"/>
  <c r="E631" i="80" s="1"/>
  <c r="D632" i="80"/>
  <c r="E632" i="80" s="1"/>
  <c r="D633" i="80"/>
  <c r="E633" i="80" s="1"/>
  <c r="D634" i="80"/>
  <c r="E634" i="80" s="1"/>
  <c r="D635" i="80"/>
  <c r="E635" i="80" s="1"/>
  <c r="D636" i="80"/>
  <c r="E636" i="80" s="1"/>
  <c r="D637" i="80"/>
  <c r="E637" i="80" s="1"/>
  <c r="D638" i="80"/>
  <c r="E638" i="80" s="1"/>
  <c r="D639" i="80"/>
  <c r="E639" i="80" s="1"/>
  <c r="D640" i="80"/>
  <c r="E640" i="80" s="1"/>
  <c r="D641" i="80"/>
  <c r="E641" i="80" s="1"/>
  <c r="D642" i="80"/>
  <c r="E642" i="80" s="1"/>
  <c r="D643" i="80"/>
  <c r="E643" i="80" s="1"/>
  <c r="D644" i="80"/>
  <c r="E644" i="80" s="1"/>
  <c r="D645" i="80"/>
  <c r="E645" i="80" s="1"/>
  <c r="D646" i="80"/>
  <c r="E646" i="80" s="1"/>
  <c r="D647" i="80"/>
  <c r="E647" i="80" s="1"/>
  <c r="D648" i="80"/>
  <c r="E648" i="80" s="1"/>
  <c r="D649" i="80"/>
  <c r="E649" i="80" s="1"/>
  <c r="D650" i="80"/>
  <c r="E650" i="80" s="1"/>
  <c r="D651" i="80"/>
  <c r="E651" i="80" s="1"/>
  <c r="D652" i="80"/>
  <c r="E652" i="80" s="1"/>
  <c r="D653" i="80"/>
  <c r="E653" i="80" s="1"/>
  <c r="D654" i="80"/>
  <c r="E654" i="80" s="1"/>
  <c r="D655" i="80"/>
  <c r="E655" i="80" s="1"/>
  <c r="D656" i="80"/>
  <c r="E656" i="80" s="1"/>
  <c r="D657" i="80"/>
  <c r="E657" i="80" s="1"/>
  <c r="D658" i="80"/>
  <c r="E658" i="80" s="1"/>
  <c r="D659" i="80"/>
  <c r="E659" i="80" s="1"/>
  <c r="D660" i="80"/>
  <c r="E660" i="80" s="1"/>
  <c r="D661" i="80"/>
  <c r="E661" i="80" s="1"/>
  <c r="D662" i="80"/>
  <c r="E662" i="80" s="1"/>
  <c r="D663" i="80"/>
  <c r="E663" i="80" s="1"/>
  <c r="D664" i="80"/>
  <c r="E664" i="80" s="1"/>
  <c r="D665" i="80"/>
  <c r="E665" i="80" s="1"/>
  <c r="D666" i="80"/>
  <c r="E666" i="80" s="1"/>
  <c r="D667" i="80"/>
  <c r="E667" i="80" s="1"/>
  <c r="D668" i="80"/>
  <c r="E668" i="80" s="1"/>
  <c r="D669" i="80"/>
  <c r="E669" i="80" s="1"/>
  <c r="D670" i="80"/>
  <c r="E670" i="80" s="1"/>
  <c r="D671" i="80"/>
  <c r="E671" i="80" s="1"/>
  <c r="D672" i="80"/>
  <c r="E672" i="80" s="1"/>
  <c r="D673" i="80"/>
  <c r="E673" i="80" s="1"/>
  <c r="D674" i="80"/>
  <c r="E674" i="80" s="1"/>
  <c r="D675" i="80"/>
  <c r="E675" i="80" s="1"/>
  <c r="D676" i="80"/>
  <c r="E676" i="80" s="1"/>
  <c r="D677" i="80"/>
  <c r="E677" i="80" s="1"/>
  <c r="D678" i="80"/>
  <c r="E678" i="80" s="1"/>
  <c r="D679" i="80"/>
  <c r="E679" i="80" s="1"/>
  <c r="D680" i="80"/>
  <c r="E680" i="80" s="1"/>
  <c r="D681" i="80"/>
  <c r="E681" i="80" s="1"/>
  <c r="D682" i="80"/>
  <c r="E682" i="80" s="1"/>
  <c r="D683" i="80"/>
  <c r="E683" i="80" s="1"/>
  <c r="D684" i="80"/>
  <c r="E684" i="80" s="1"/>
  <c r="D685" i="80"/>
  <c r="E685" i="80" s="1"/>
  <c r="D686" i="80"/>
  <c r="E686" i="80" s="1"/>
  <c r="D687" i="80"/>
  <c r="E687" i="80" s="1"/>
  <c r="D688" i="80"/>
  <c r="E688" i="80" s="1"/>
  <c r="D689" i="80"/>
  <c r="E689" i="80" s="1"/>
  <c r="D690" i="80"/>
  <c r="E690" i="80" s="1"/>
  <c r="D691" i="80"/>
  <c r="E691" i="80" s="1"/>
  <c r="D692" i="80"/>
  <c r="E692" i="80" s="1"/>
  <c r="D693" i="80"/>
  <c r="E693" i="80" s="1"/>
  <c r="D694" i="80"/>
  <c r="E694" i="80" s="1"/>
  <c r="D695" i="80"/>
  <c r="E695" i="80" s="1"/>
  <c r="D696" i="80"/>
  <c r="E696" i="80" s="1"/>
  <c r="D697" i="80"/>
  <c r="E697" i="80" s="1"/>
  <c r="D698" i="80"/>
  <c r="E698" i="80" s="1"/>
  <c r="D699" i="80"/>
  <c r="E699" i="80" s="1"/>
  <c r="D700" i="80"/>
  <c r="E700" i="80" s="1"/>
  <c r="D701" i="80"/>
  <c r="E701" i="80" s="1"/>
  <c r="D702" i="80"/>
  <c r="E702" i="80" s="1"/>
  <c r="D703" i="80"/>
  <c r="E703" i="80" s="1"/>
  <c r="D704" i="80"/>
  <c r="E704" i="80" s="1"/>
  <c r="D705" i="80"/>
  <c r="E705" i="80" s="1"/>
  <c r="D706" i="80"/>
  <c r="E706" i="80" s="1"/>
  <c r="D707" i="80"/>
  <c r="E707" i="80" s="1"/>
  <c r="D708" i="80"/>
  <c r="E708" i="80" s="1"/>
  <c r="D709" i="80"/>
  <c r="E709" i="80" s="1"/>
  <c r="D710" i="80"/>
  <c r="E710" i="80" s="1"/>
  <c r="D711" i="80"/>
  <c r="E711" i="80" s="1"/>
  <c r="D712" i="80"/>
  <c r="E712" i="80" s="1"/>
  <c r="D713" i="80"/>
  <c r="E713" i="80" s="1"/>
  <c r="D714" i="80"/>
  <c r="E714" i="80" s="1"/>
  <c r="D715" i="80"/>
  <c r="E715" i="80" s="1"/>
  <c r="D716" i="80"/>
  <c r="E716" i="80" s="1"/>
  <c r="D717" i="80"/>
  <c r="E717" i="80" s="1"/>
  <c r="D718" i="80"/>
  <c r="E718" i="80" s="1"/>
  <c r="D719" i="80"/>
  <c r="E719" i="80" s="1"/>
  <c r="D720" i="80"/>
  <c r="E720" i="80" s="1"/>
  <c r="D721" i="80"/>
  <c r="E721" i="80" s="1"/>
  <c r="D722" i="80"/>
  <c r="E722" i="80" s="1"/>
  <c r="D723" i="80"/>
  <c r="E723" i="80" s="1"/>
  <c r="D724" i="80"/>
  <c r="E724" i="80" s="1"/>
  <c r="D725" i="80"/>
  <c r="E725" i="80" s="1"/>
  <c r="D726" i="80"/>
  <c r="E726" i="80" s="1"/>
  <c r="D727" i="80"/>
  <c r="E727" i="80" s="1"/>
  <c r="D728" i="80"/>
  <c r="E728" i="80" s="1"/>
  <c r="D729" i="80"/>
  <c r="E729" i="80" s="1"/>
  <c r="D730" i="80"/>
  <c r="E730" i="80" s="1"/>
  <c r="D731" i="80"/>
  <c r="E731" i="80" s="1"/>
  <c r="D732" i="80"/>
  <c r="E732" i="80" s="1"/>
  <c r="D733" i="80"/>
  <c r="E733" i="80" s="1"/>
  <c r="D734" i="80"/>
  <c r="E734" i="80" s="1"/>
  <c r="D735" i="80"/>
  <c r="E735" i="80" s="1"/>
  <c r="D736" i="80"/>
  <c r="E736" i="80" s="1"/>
  <c r="D737" i="80"/>
  <c r="E737" i="80" s="1"/>
  <c r="D738" i="80"/>
  <c r="E738" i="80" s="1"/>
  <c r="D739" i="80"/>
  <c r="E739" i="80" s="1"/>
  <c r="D740" i="80"/>
  <c r="E740" i="80" s="1"/>
  <c r="D741" i="80"/>
  <c r="E741" i="80" s="1"/>
  <c r="D742" i="80"/>
  <c r="E742" i="80" s="1"/>
  <c r="D743" i="80"/>
  <c r="E743" i="80" s="1"/>
  <c r="D744" i="80"/>
  <c r="E744" i="80" s="1"/>
  <c r="D745" i="80"/>
  <c r="E745" i="80" s="1"/>
  <c r="D746" i="80"/>
  <c r="E746" i="80" s="1"/>
  <c r="D747" i="80"/>
  <c r="E747" i="80" s="1"/>
  <c r="D748" i="80"/>
  <c r="E748" i="80" s="1"/>
  <c r="D749" i="80"/>
  <c r="E749" i="80" s="1"/>
  <c r="D750" i="80"/>
  <c r="E750" i="80" s="1"/>
  <c r="D751" i="80"/>
  <c r="E751" i="80" s="1"/>
  <c r="D752" i="80"/>
  <c r="E752" i="80" s="1"/>
  <c r="D753" i="80"/>
  <c r="E753" i="80" s="1"/>
  <c r="D754" i="80"/>
  <c r="E754" i="80" s="1"/>
  <c r="D755" i="80"/>
  <c r="E755" i="80" s="1"/>
  <c r="D756" i="80"/>
  <c r="E756" i="80" s="1"/>
  <c r="D757" i="80"/>
  <c r="E757" i="80" s="1"/>
  <c r="D758" i="80"/>
  <c r="E758" i="80" s="1"/>
  <c r="D759" i="80"/>
  <c r="E759" i="80" s="1"/>
  <c r="D760" i="80"/>
  <c r="E760" i="80" s="1"/>
  <c r="D761" i="80"/>
  <c r="E761" i="80" s="1"/>
  <c r="D762" i="80"/>
  <c r="E762" i="80" s="1"/>
  <c r="D763" i="80"/>
  <c r="E763" i="80" s="1"/>
  <c r="D764" i="80"/>
  <c r="E764" i="80" s="1"/>
  <c r="D765" i="80"/>
  <c r="E765" i="80" s="1"/>
  <c r="D766" i="80"/>
  <c r="E766" i="80" s="1"/>
  <c r="D767" i="80"/>
  <c r="E767" i="80" s="1"/>
  <c r="D768" i="80"/>
  <c r="E768" i="80" s="1"/>
  <c r="D769" i="80"/>
  <c r="E769" i="80" s="1"/>
  <c r="D770" i="80"/>
  <c r="E770" i="80" s="1"/>
  <c r="D771" i="80"/>
  <c r="E771" i="80" s="1"/>
  <c r="D772" i="80"/>
  <c r="E772" i="80" s="1"/>
  <c r="D773" i="80"/>
  <c r="E773" i="80" s="1"/>
  <c r="D774" i="80"/>
  <c r="E774" i="80" s="1"/>
  <c r="D775" i="80"/>
  <c r="E775" i="80" s="1"/>
  <c r="D776" i="80"/>
  <c r="E776" i="80" s="1"/>
  <c r="D777" i="80"/>
  <c r="E777" i="80" s="1"/>
  <c r="D778" i="80"/>
  <c r="E778" i="80" s="1"/>
  <c r="D779" i="80"/>
  <c r="E779" i="80" s="1"/>
  <c r="D780" i="80"/>
  <c r="E780" i="80" s="1"/>
  <c r="D781" i="80"/>
  <c r="E781" i="80" s="1"/>
  <c r="D782" i="80"/>
  <c r="E782" i="80" s="1"/>
  <c r="D783" i="80"/>
  <c r="E783" i="80" s="1"/>
  <c r="D784" i="80"/>
  <c r="E784" i="80" s="1"/>
  <c r="D785" i="80"/>
  <c r="E785" i="80" s="1"/>
  <c r="D786" i="80"/>
  <c r="E786" i="80" s="1"/>
  <c r="D787" i="80"/>
  <c r="E787" i="80" s="1"/>
  <c r="D788" i="80"/>
  <c r="E788" i="80" s="1"/>
  <c r="D789" i="80"/>
  <c r="E789" i="80" s="1"/>
  <c r="D790" i="80"/>
  <c r="E790" i="80" s="1"/>
  <c r="D791" i="80"/>
  <c r="E791" i="80" s="1"/>
  <c r="D792" i="80"/>
  <c r="E792" i="80" s="1"/>
  <c r="D793" i="80"/>
  <c r="E793" i="80" s="1"/>
  <c r="D794" i="80"/>
  <c r="E794" i="80" s="1"/>
  <c r="D795" i="80"/>
  <c r="E795" i="80" s="1"/>
  <c r="D796" i="80"/>
  <c r="E796" i="80" s="1"/>
  <c r="D797" i="80"/>
  <c r="E797" i="80" s="1"/>
  <c r="D798" i="80"/>
  <c r="E798" i="80" s="1"/>
  <c r="D799" i="80"/>
  <c r="E799" i="80" s="1"/>
  <c r="D800" i="80"/>
  <c r="E800" i="80" s="1"/>
  <c r="D801" i="80"/>
  <c r="E801" i="80" s="1"/>
  <c r="D802" i="80"/>
  <c r="E802" i="80" s="1"/>
  <c r="D803" i="80"/>
  <c r="E803" i="80" s="1"/>
  <c r="D804" i="80"/>
  <c r="E804" i="80" s="1"/>
  <c r="D805" i="80"/>
  <c r="E805" i="80" s="1"/>
  <c r="D806" i="80"/>
  <c r="E806" i="80" s="1"/>
  <c r="D807" i="80"/>
  <c r="E807" i="80" s="1"/>
  <c r="D808" i="80"/>
  <c r="E808" i="80" s="1"/>
  <c r="D809" i="80"/>
  <c r="E809" i="80" s="1"/>
  <c r="D810" i="80"/>
  <c r="E810" i="80" s="1"/>
  <c r="D811" i="80"/>
  <c r="E811" i="80" s="1"/>
  <c r="D812" i="80"/>
  <c r="E812" i="80" s="1"/>
  <c r="D813" i="80"/>
  <c r="E813" i="80" s="1"/>
  <c r="D814" i="80"/>
  <c r="E814" i="80" s="1"/>
  <c r="D815" i="80"/>
  <c r="E815" i="80" s="1"/>
  <c r="D816" i="80"/>
  <c r="E816" i="80" s="1"/>
  <c r="D817" i="80"/>
  <c r="E817" i="80" s="1"/>
  <c r="D818" i="80"/>
  <c r="E818" i="80" s="1"/>
  <c r="D819" i="80"/>
  <c r="E819" i="80" s="1"/>
  <c r="D820" i="80"/>
  <c r="E820" i="80" s="1"/>
  <c r="D821" i="80"/>
  <c r="E821" i="80" s="1"/>
  <c r="D822" i="80"/>
  <c r="E822" i="80" s="1"/>
  <c r="D823" i="80"/>
  <c r="E823" i="80" s="1"/>
  <c r="D824" i="80"/>
  <c r="E824" i="80" s="1"/>
  <c r="D825" i="80"/>
  <c r="E825" i="80" s="1"/>
  <c r="D826" i="80"/>
  <c r="E826" i="80" s="1"/>
  <c r="D827" i="80"/>
  <c r="E827" i="80" s="1"/>
  <c r="D828" i="80"/>
  <c r="E828" i="80" s="1"/>
  <c r="D829" i="80"/>
  <c r="E829" i="80" s="1"/>
  <c r="D830" i="80"/>
  <c r="E830" i="80" s="1"/>
  <c r="D831" i="80"/>
  <c r="E831" i="80" s="1"/>
  <c r="D832" i="80"/>
  <c r="E832" i="80" s="1"/>
  <c r="D833" i="80"/>
  <c r="E833" i="80" s="1"/>
  <c r="D834" i="80"/>
  <c r="E834" i="80" s="1"/>
  <c r="D835" i="80"/>
  <c r="E835" i="80" s="1"/>
  <c r="D836" i="80"/>
  <c r="E836" i="80" s="1"/>
  <c r="D837" i="80"/>
  <c r="E837" i="80" s="1"/>
  <c r="D838" i="80"/>
  <c r="E838" i="80" s="1"/>
  <c r="D839" i="80"/>
  <c r="E839" i="80" s="1"/>
  <c r="D840" i="80"/>
  <c r="E840" i="80" s="1"/>
  <c r="D841" i="80"/>
  <c r="E841" i="80" s="1"/>
  <c r="D842" i="80"/>
  <c r="E842" i="80" s="1"/>
  <c r="D843" i="80"/>
  <c r="E843" i="80" s="1"/>
  <c r="D844" i="80"/>
  <c r="E844" i="80" s="1"/>
  <c r="D845" i="80"/>
  <c r="E845" i="80" s="1"/>
  <c r="D846" i="80"/>
  <c r="E846" i="80" s="1"/>
  <c r="D847" i="80"/>
  <c r="E847" i="80" s="1"/>
  <c r="D848" i="80"/>
  <c r="E848" i="80" s="1"/>
  <c r="D849" i="80"/>
  <c r="E849" i="80" s="1"/>
  <c r="D850" i="80"/>
  <c r="E850" i="80" s="1"/>
  <c r="D851" i="80"/>
  <c r="E851" i="80" s="1"/>
  <c r="D852" i="80"/>
  <c r="E852" i="80" s="1"/>
  <c r="D853" i="80"/>
  <c r="E853" i="80" s="1"/>
  <c r="D854" i="80"/>
  <c r="E854" i="80" s="1"/>
  <c r="D855" i="80"/>
  <c r="E855" i="80" s="1"/>
  <c r="D856" i="80"/>
  <c r="E856" i="80" s="1"/>
  <c r="D857" i="80"/>
  <c r="E857" i="80" s="1"/>
  <c r="D858" i="80"/>
  <c r="E858" i="80" s="1"/>
  <c r="D859" i="80"/>
  <c r="E859" i="80" s="1"/>
  <c r="D860" i="80"/>
  <c r="E860" i="80" s="1"/>
  <c r="D861" i="80"/>
  <c r="E861" i="80" s="1"/>
  <c r="D862" i="80"/>
  <c r="E862" i="80" s="1"/>
  <c r="D863" i="80"/>
  <c r="E863" i="80" s="1"/>
  <c r="D864" i="80"/>
  <c r="E864" i="80" s="1"/>
  <c r="D865" i="80"/>
  <c r="E865" i="80" s="1"/>
  <c r="D866" i="80"/>
  <c r="E866" i="80" s="1"/>
  <c r="D867" i="80"/>
  <c r="E867" i="80" s="1"/>
  <c r="D868" i="80"/>
  <c r="E868" i="80" s="1"/>
  <c r="D869" i="80"/>
  <c r="E869" i="80" s="1"/>
  <c r="D870" i="80"/>
  <c r="E870" i="80" s="1"/>
  <c r="D871" i="80"/>
  <c r="E871" i="80" s="1"/>
  <c r="D872" i="80"/>
  <c r="E872" i="80" s="1"/>
  <c r="D873" i="80"/>
  <c r="E873" i="80" s="1"/>
  <c r="D874" i="80"/>
  <c r="E874" i="80" s="1"/>
  <c r="D875" i="80"/>
  <c r="E875" i="80" s="1"/>
  <c r="D876" i="80"/>
  <c r="E876" i="80" s="1"/>
  <c r="D877" i="80"/>
  <c r="E877" i="80" s="1"/>
  <c r="D878" i="80"/>
  <c r="E878" i="80" s="1"/>
  <c r="D879" i="80"/>
  <c r="E879" i="80" s="1"/>
  <c r="D880" i="80"/>
  <c r="E880" i="80" s="1"/>
  <c r="D881" i="80"/>
  <c r="E881" i="80" s="1"/>
  <c r="D882" i="80"/>
  <c r="E882" i="80" s="1"/>
  <c r="D883" i="80"/>
  <c r="E883" i="80" s="1"/>
  <c r="D884" i="80"/>
  <c r="E884" i="80" s="1"/>
  <c r="D885" i="80"/>
  <c r="E885" i="80" s="1"/>
  <c r="D886" i="80"/>
  <c r="E886" i="80" s="1"/>
  <c r="D887" i="80"/>
  <c r="E887" i="80" s="1"/>
  <c r="D888" i="80"/>
  <c r="E888" i="80" s="1"/>
  <c r="D889" i="80"/>
  <c r="E889" i="80" s="1"/>
  <c r="D890" i="80"/>
  <c r="E890" i="80" s="1"/>
  <c r="D891" i="80"/>
  <c r="E891" i="80" s="1"/>
  <c r="D892" i="80"/>
  <c r="E892" i="80" s="1"/>
  <c r="D893" i="80"/>
  <c r="E893" i="80" s="1"/>
  <c r="D894" i="80"/>
  <c r="E894" i="80" s="1"/>
  <c r="D895" i="80"/>
  <c r="E895" i="80" s="1"/>
  <c r="D896" i="80"/>
  <c r="E896" i="80" s="1"/>
  <c r="D897" i="80"/>
  <c r="E897" i="80" s="1"/>
  <c r="D898" i="80"/>
  <c r="E898" i="80" s="1"/>
  <c r="D899" i="80"/>
  <c r="E899" i="80" s="1"/>
  <c r="D900" i="80"/>
  <c r="E900" i="80" s="1"/>
  <c r="D901" i="80"/>
  <c r="E901" i="80" s="1"/>
  <c r="D902" i="80"/>
  <c r="E902" i="80" s="1"/>
  <c r="D903" i="80"/>
  <c r="E903" i="80" s="1"/>
  <c r="D904" i="80"/>
  <c r="E904" i="80" s="1"/>
  <c r="D905" i="80"/>
  <c r="E905" i="80" s="1"/>
  <c r="D906" i="80"/>
  <c r="E906" i="80" s="1"/>
  <c r="D907" i="80"/>
  <c r="E907" i="80" s="1"/>
  <c r="D908" i="80"/>
  <c r="E908" i="80" s="1"/>
  <c r="G7" i="79"/>
  <c r="G6" i="79"/>
  <c r="G5" i="79"/>
  <c r="O7" i="79"/>
  <c r="O8" i="79"/>
  <c r="O9" i="79"/>
  <c r="O10" i="79"/>
  <c r="O11" i="79"/>
  <c r="O12" i="79"/>
  <c r="O13" i="79"/>
  <c r="O14" i="79"/>
  <c r="O15" i="79"/>
  <c r="O16" i="79"/>
  <c r="O17" i="79"/>
  <c r="O18" i="79"/>
  <c r="O19" i="79"/>
  <c r="O20" i="79"/>
  <c r="O21" i="79"/>
  <c r="O22" i="79"/>
  <c r="O23" i="79"/>
  <c r="O24" i="79"/>
  <c r="O25" i="79"/>
  <c r="O26" i="79"/>
  <c r="O27" i="79"/>
  <c r="O28" i="79"/>
  <c r="O29" i="79"/>
  <c r="O30" i="79"/>
  <c r="O31" i="79"/>
  <c r="O32" i="79"/>
  <c r="O33" i="79"/>
  <c r="O34" i="79"/>
  <c r="O35" i="79"/>
  <c r="O36" i="79"/>
  <c r="O37" i="79"/>
  <c r="O38" i="79"/>
  <c r="O39" i="79"/>
  <c r="O40" i="79"/>
  <c r="O41" i="79"/>
  <c r="O42" i="79"/>
  <c r="O43" i="79"/>
  <c r="O44" i="79"/>
  <c r="O45" i="79"/>
  <c r="O46" i="79"/>
  <c r="O47" i="79"/>
  <c r="O48" i="79"/>
  <c r="O49" i="79"/>
  <c r="O50" i="79"/>
  <c r="O51" i="79"/>
  <c r="O52" i="79"/>
  <c r="O53" i="79"/>
  <c r="O54" i="79"/>
  <c r="O55" i="79"/>
  <c r="O56" i="79"/>
  <c r="O57" i="79"/>
  <c r="O58" i="79"/>
  <c r="O6" i="79"/>
  <c r="Q7" i="79"/>
  <c r="Q8" i="79"/>
  <c r="Q9" i="79"/>
  <c r="Q6" i="79"/>
  <c r="L7" i="79"/>
  <c r="L8" i="79"/>
  <c r="L9" i="79"/>
  <c r="L10" i="79"/>
  <c r="L11" i="79"/>
  <c r="L12" i="79"/>
  <c r="L13" i="79"/>
  <c r="L14" i="79"/>
  <c r="L15" i="79"/>
  <c r="L16" i="79"/>
  <c r="L17" i="79"/>
  <c r="L18" i="79"/>
  <c r="L19" i="79"/>
  <c r="L20" i="79"/>
  <c r="L21" i="79"/>
  <c r="L22" i="79"/>
  <c r="L23" i="79"/>
  <c r="L6" i="79"/>
  <c r="J7" i="79"/>
  <c r="J8" i="79"/>
  <c r="J9" i="79"/>
  <c r="J10" i="79"/>
  <c r="J11" i="79"/>
  <c r="J12" i="79"/>
  <c r="J13" i="79"/>
  <c r="J14" i="79"/>
  <c r="J15" i="79"/>
  <c r="J16" i="79"/>
  <c r="J17" i="79"/>
  <c r="J18" i="79"/>
  <c r="J19" i="79"/>
  <c r="J20" i="79"/>
  <c r="J21" i="79"/>
  <c r="J22" i="79"/>
  <c r="J23" i="79"/>
  <c r="J24" i="79"/>
  <c r="J25" i="79"/>
  <c r="J26" i="79"/>
  <c r="J27" i="79"/>
  <c r="J28" i="79"/>
  <c r="J29" i="79"/>
  <c r="J30" i="79"/>
  <c r="J31" i="79"/>
  <c r="J32" i="79"/>
  <c r="J33" i="79"/>
  <c r="J34" i="79"/>
  <c r="J35" i="79"/>
  <c r="J36" i="79"/>
  <c r="J37" i="79"/>
  <c r="J38" i="79"/>
  <c r="J39" i="79"/>
  <c r="J40" i="79"/>
  <c r="J41" i="79"/>
  <c r="J42" i="79"/>
  <c r="J43" i="79"/>
  <c r="J44" i="79"/>
  <c r="J45" i="79"/>
  <c r="J46" i="79"/>
  <c r="J47" i="79"/>
  <c r="J48" i="79"/>
  <c r="J49" i="79"/>
  <c r="J50" i="79"/>
  <c r="J51" i="79"/>
  <c r="J52" i="79"/>
  <c r="J53" i="79"/>
  <c r="J54" i="79"/>
  <c r="J55" i="79"/>
  <c r="J56" i="79"/>
  <c r="J57" i="79"/>
  <c r="J58" i="79"/>
  <c r="J6" i="79"/>
  <c r="C12" i="79"/>
  <c r="C11" i="79"/>
  <c r="I4" i="80" l="1"/>
  <c r="E2" i="80"/>
  <c r="I2" i="80"/>
  <c r="I5" i="80"/>
  <c r="I3" i="80"/>
  <c r="J59" i="79"/>
  <c r="Q10" i="79"/>
  <c r="C13" i="79"/>
  <c r="L24" i="79"/>
  <c r="O59" i="79"/>
  <c r="C9" i="79" l="1"/>
  <c r="C8" i="79"/>
  <c r="C7" i="79"/>
  <c r="C6" i="79"/>
  <c r="C5" i="79"/>
  <c r="C10" i="7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362A3F7C-BECD-4168-B181-25AF528124F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<sst xmlns="http://schemas.openxmlformats.org/spreadsheetml/2006/main" count="4105" uniqueCount="963">
  <si>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</si>
  <si>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</si>
  <si>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</si>
  <si>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</si>
  <si>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</si>
  <si>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</si>
  <si>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</si>
  <si>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</si>
  <si>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</si>
  <si>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</si>
  <si>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</si>
  <si>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</si>
  <si>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</si>
  <si>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</si>
  <si>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</si>
  <si>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</si>
  <si>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</si>
  <si>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</si>
  <si>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</si>
  <si>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</si>
  <si>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</si>
  <si>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</si>
  <si>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</si>
  <si>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</si>
  <si>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</si>
  <si>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</si>
  <si>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</si>
  <si>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</si>
  <si>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</si>
  <si>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</si>
  <si>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</si>
  <si>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</si>
  <si>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</si>
  <si>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</si>
  <si>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</si>
  <si>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</si>
  <si>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</si>
  <si>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</si>
  <si>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</si>
  <si>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</si>
  <si>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</si>
  <si>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</si>
  <si>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</si>
  <si>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</si>
  <si>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</si>
  <si>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</si>
  <si>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</si>
  <si>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</si>
  <si>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</si>
  <si>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</si>
  <si>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</si>
  <si>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</si>
  <si>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</si>
  <si>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</si>
  <si>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</si>
  <si>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</si>
  <si>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</si>
  <si>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</si>
  <si>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</si>
  <si>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</si>
  <si>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</si>
  <si>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</si>
  <si>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</si>
  <si>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</si>
  <si>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</si>
  <si>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</si>
  <si>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</si>
  <si>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</si>
  <si>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</si>
  <si>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</si>
  <si>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</si>
  <si>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</si>
  <si>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</si>
  <si>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</si>
  <si>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</si>
  <si>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</si>
  <si>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</si>
  <si>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</si>
  <si>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</si>
  <si>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</si>
  <si>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</si>
  <si>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</si>
  <si>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</si>
  <si>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</si>
  <si>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</si>
  <si>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</si>
  <si>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</si>
  <si>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</si>
  <si>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</si>
  <si>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</si>
  <si>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</si>
  <si>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</si>
  <si>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</si>
  <si>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</si>
  <si>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</si>
  <si>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</si>
  <si>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</si>
  <si>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</si>
  <si>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</si>
  <si>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</si>
  <si>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</si>
  <si>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</si>
  <si>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</si>
  <si>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</si>
  <si>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</si>
  <si>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</si>
  <si>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</si>
  <si>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</si>
  <si>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</si>
  <si>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</si>
  <si>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</si>
  <si>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</si>
  <si>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</si>
  <si>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</si>
  <si>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</si>
  <si>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</si>
  <si>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</si>
  <si>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</si>
  <si>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</si>
  <si>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</si>
  <si>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</si>
  <si>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</si>
  <si>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</si>
  <si>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</si>
  <si>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</si>
  <si>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</si>
  <si>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</si>
  <si>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</si>
  <si>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</si>
  <si>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</si>
  <si>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</si>
  <si>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</si>
  <si>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</si>
  <si>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</si>
  <si>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</si>
  <si>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</si>
  <si>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</si>
  <si>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</si>
  <si>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</si>
  <si>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</si>
  <si>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</si>
  <si>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</si>
  <si>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</si>
  <si>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</si>
  <si>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</si>
  <si>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</si>
  <si>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</si>
  <si>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</si>
  <si>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</si>
  <si>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</si>
  <si>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</si>
  <si>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</si>
  <si>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</si>
  <si>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</si>
  <si>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</si>
  <si>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</si>
  <si>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</si>
  <si>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</si>
  <si>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</si>
  <si>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</si>
  <si>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</si>
  <si>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</si>
  <si>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</si>
  <si>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</si>
  <si>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</si>
  <si>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</si>
  <si>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</si>
  <si>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</si>
  <si>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</si>
  <si>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</si>
  <si>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</si>
  <si>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</si>
  <si>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</si>
  <si>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</si>
  <si>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</si>
  <si>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</si>
  <si>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</si>
  <si>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</si>
  <si>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</si>
  <si>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</si>
  <si>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</si>
  <si>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</si>
  <si>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</si>
  <si>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</si>
  <si>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</si>
  <si>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</si>
  <si>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</si>
  <si>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</si>
  <si>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</si>
  <si>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</si>
  <si>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</si>
  <si>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</si>
  <si>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</si>
  <si>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</si>
  <si>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</si>
  <si>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</si>
  <si>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</si>
  <si>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</si>
  <si>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</si>
  <si>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</si>
  <si>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</si>
  <si>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</si>
  <si>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</si>
  <si>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</si>
  <si>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</si>
  <si>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</si>
  <si>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</si>
  <si>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</si>
  <si>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</si>
  <si>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</si>
  <si>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</si>
  <si>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</si>
  <si>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</si>
  <si>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</si>
  <si>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</si>
  <si>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</si>
  <si>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</si>
  <si>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</si>
  <si>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</si>
  <si>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</si>
  <si>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</si>
  <si>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</si>
  <si>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</si>
  <si>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</si>
  <si>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</si>
  <si>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</si>
  <si>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</si>
  <si>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</si>
  <si>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</si>
  <si>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</si>
  <si>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</si>
  <si>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</si>
  <si>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</si>
  <si>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</si>
  <si>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</si>
  <si>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</si>
  <si>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</si>
  <si>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</si>
  <si>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</si>
  <si>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</si>
  <si>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</si>
  <si>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</si>
  <si>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</si>
  <si>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</si>
  <si>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</si>
  <si>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</si>
  <si>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</si>
  <si>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</si>
  <si>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</si>
  <si>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</si>
  <si>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</si>
  <si>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</si>
  <si>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</si>
  <si>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</si>
  <si>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</si>
  <si>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</si>
  <si>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</si>
  <si>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</si>
  <si>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</si>
  <si>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</si>
  <si>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</si>
  <si>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</si>
  <si>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</si>
  <si>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</si>
  <si>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</si>
  <si>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</si>
  <si>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</si>
  <si>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</si>
  <si>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</si>
  <si>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</si>
  <si>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</si>
  <si>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</si>
  <si>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</si>
  <si>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</si>
  <si>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</si>
  <si>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</si>
  <si>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</si>
  <si>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</si>
  <si>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</si>
  <si>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</si>
  <si>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</si>
  <si>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</si>
  <si>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</si>
  <si>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</si>
  <si>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</si>
  <si>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</si>
  <si>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</si>
  <si>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</si>
  <si>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</si>
  <si>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</si>
  <si>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</si>
  <si>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</si>
  <si>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</si>
  <si>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</si>
  <si>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</si>
  <si>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</si>
  <si>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</si>
  <si>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</si>
  <si>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</si>
  <si>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</si>
  <si>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</si>
  <si>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</si>
  <si>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</si>
  <si>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</si>
  <si>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</si>
  <si>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</si>
  <si>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</si>
  <si>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</si>
  <si>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</si>
  <si>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</si>
  <si>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</si>
  <si>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</si>
  <si>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</si>
  <si>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</si>
  <si>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</si>
  <si>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</si>
  <si>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</si>
  <si>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</si>
  <si>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</si>
  <si>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</si>
  <si>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</si>
  <si>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</si>
  <si>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</si>
  <si>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</si>
  <si>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</si>
  <si>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</si>
  <si>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</si>
  <si>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</si>
  <si>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</si>
  <si>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</si>
  <si>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</si>
  <si>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</si>
  <si>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</si>
  <si>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</si>
  <si>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</si>
  <si>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</si>
  <si>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</si>
  <si>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</si>
  <si>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</si>
  <si>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</si>
  <si>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</si>
  <si>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</si>
  <si>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</si>
  <si>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</si>
  <si>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</si>
  <si>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</si>
  <si>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</si>
  <si>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</si>
  <si>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</si>
  <si>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</si>
  <si>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</si>
  <si>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</si>
  <si>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</si>
  <si>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</si>
  <si>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</si>
  <si>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</si>
  <si>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</si>
  <si>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</si>
  <si>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</si>
  <si>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</si>
  <si>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</si>
  <si>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</si>
  <si>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</si>
  <si>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</si>
  <si>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</si>
  <si>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</si>
  <si>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</si>
  <si>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</si>
  <si>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</si>
  <si>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</si>
  <si>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</si>
  <si>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</si>
  <si>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</si>
  <si>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</si>
  <si>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</si>
  <si>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</si>
  <si>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</si>
  <si>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</si>
  <si>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</si>
  <si>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</si>
  <si>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</si>
  <si>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</si>
  <si>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</si>
  <si>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</si>
  <si>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</si>
  <si>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</si>
  <si>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</si>
  <si>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</si>
  <si>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</si>
  <si>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</si>
  <si>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</si>
  <si>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</si>
  <si>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</si>
  <si>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</si>
  <si>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</si>
  <si>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</si>
  <si>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</si>
  <si>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</si>
  <si>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</si>
  <si>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</si>
  <si>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</si>
  <si>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</si>
  <si>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</si>
  <si>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</si>
  <si>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</si>
  <si>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</si>
  <si>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</si>
  <si>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</si>
  <si>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</si>
  <si>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</si>
  <si>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</si>
  <si>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</si>
  <si>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</si>
  <si>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</si>
  <si>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</si>
  <si>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</si>
  <si>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</si>
  <si>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</si>
  <si>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</si>
  <si>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</si>
  <si>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</si>
  <si>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</si>
  <si>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</si>
  <si>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</si>
  <si>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</si>
  <si>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</si>
  <si>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</si>
  <si>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</si>
  <si>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</si>
  <si>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</si>
  <si>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</si>
  <si>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</si>
  <si>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</si>
  <si>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</si>
  <si>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</si>
  <si>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</si>
  <si>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</si>
  <si>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</si>
  <si>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</si>
  <si>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</si>
  <si>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</si>
  <si>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</si>
  <si>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</si>
  <si>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</si>
  <si>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</si>
  <si>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</si>
  <si>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</si>
  <si>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</si>
  <si>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</si>
  <si>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</si>
  <si>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</si>
  <si>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</si>
  <si>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</si>
  <si>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</si>
  <si>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</si>
  <si>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</si>
  <si>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</si>
  <si>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</si>
  <si>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</si>
  <si>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</si>
  <si>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</si>
  <si>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</si>
  <si>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</si>
  <si>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</si>
  <si>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</si>
  <si>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</si>
  <si>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</si>
  <si>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</si>
  <si>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</si>
  <si>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</si>
  <si>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</si>
  <si>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</si>
  <si>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</si>
  <si>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</si>
  <si>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</si>
  <si>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</si>
  <si>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</si>
  <si>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</si>
  <si>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</si>
  <si>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</si>
  <si>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</si>
  <si>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</si>
  <si>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</si>
  <si>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</si>
  <si>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</si>
  <si>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</si>
  <si>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</si>
  <si>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</si>
  <si>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</si>
  <si>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</si>
  <si>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</si>
  <si>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</si>
  <si>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</si>
  <si>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</si>
  <si>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</si>
  <si>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</si>
  <si>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</si>
  <si>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</si>
  <si>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</si>
  <si>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</si>
  <si>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</si>
  <si>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</si>
  <si>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</si>
  <si>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</si>
  <si>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</si>
  <si>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</si>
  <si>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</si>
  <si>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</si>
  <si>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</si>
  <si>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</si>
  <si>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</si>
  <si>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</si>
  <si>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</si>
  <si>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</si>
  <si>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</si>
  <si>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</si>
  <si>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</si>
  <si>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</si>
  <si>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</si>
  <si>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</si>
  <si>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</si>
  <si>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</si>
  <si>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</si>
  <si>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</si>
  <si>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</si>
  <si>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</si>
  <si>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</si>
  <si>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</si>
  <si>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</si>
  <si>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</si>
  <si>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</si>
  <si>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</si>
  <si>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</si>
  <si>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</si>
  <si>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</si>
  <si>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</si>
  <si>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</si>
  <si>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</si>
  <si>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</si>
  <si>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</si>
  <si>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</si>
  <si>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</si>
  <si>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</si>
  <si>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</si>
  <si>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</si>
  <si>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</si>
  <si>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</si>
  <si>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</si>
  <si>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</si>
  <si>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</si>
  <si>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</si>
  <si>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</si>
  <si>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</si>
  <si>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</si>
  <si>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</si>
  <si>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</si>
  <si>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</si>
  <si>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</si>
  <si>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</si>
  <si>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</si>
  <si>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</si>
  <si>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</si>
  <si>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</si>
  <si>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</si>
  <si>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</si>
  <si>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</si>
  <si>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</si>
  <si>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</si>
  <si>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</si>
  <si>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</si>
  <si>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</si>
  <si>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</si>
  <si>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</si>
  <si>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</si>
  <si>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</si>
  <si>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</si>
  <si>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</si>
  <si>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</si>
  <si>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</si>
  <si>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</si>
  <si>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</si>
  <si>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</si>
  <si>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</si>
  <si>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</si>
  <si>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</si>
  <si>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</si>
  <si>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</si>
  <si>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</si>
  <si>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</si>
  <si>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</si>
  <si>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</si>
  <si>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</si>
  <si>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</si>
  <si>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</si>
  <si>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</si>
  <si>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</si>
  <si>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</si>
  <si>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</si>
  <si>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</si>
  <si>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</si>
  <si>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</si>
  <si>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</si>
  <si>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</si>
  <si>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</si>
  <si>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</si>
  <si>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</si>
  <si>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</si>
  <si>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</si>
  <si>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</si>
  <si>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</si>
  <si>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</si>
  <si>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</si>
  <si>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</si>
  <si>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</si>
  <si>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</si>
  <si>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</si>
  <si>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</si>
  <si>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</si>
  <si>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</si>
  <si>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</si>
  <si>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</si>
  <si>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</si>
  <si>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</si>
  <si>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</si>
  <si>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</si>
  <si>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</si>
  <si>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</si>
  <si>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</si>
  <si>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</si>
  <si>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</si>
  <si>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</si>
  <si>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</si>
  <si>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</si>
  <si>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</si>
  <si>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</si>
  <si>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</si>
  <si>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</si>
  <si>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</si>
  <si>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</si>
  <si>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</si>
  <si>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</si>
  <si>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</si>
  <si>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</si>
  <si>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</si>
  <si>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</si>
  <si>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</si>
  <si>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</si>
  <si>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</si>
  <si>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</si>
  <si>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</si>
  <si>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</si>
  <si>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</si>
  <si>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</si>
  <si>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</si>
  <si>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</si>
  <si>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</si>
  <si>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</si>
  <si>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</si>
  <si>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</si>
  <si>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</si>
  <si>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</si>
  <si>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</si>
  <si>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</si>
  <si>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</si>
  <si>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</si>
  <si>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</si>
  <si>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</si>
  <si>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</si>
  <si>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</si>
  <si>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</si>
  <si>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</si>
  <si>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</si>
  <si>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</si>
  <si>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</si>
  <si>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</si>
  <si>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</si>
  <si>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</si>
  <si>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</si>
  <si>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</si>
  <si>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</si>
  <si>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</si>
  <si>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</si>
  <si>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</si>
  <si>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</si>
  <si>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</si>
  <si>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</si>
  <si>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</si>
  <si>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</si>
  <si>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</si>
  <si>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</si>
  <si>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</si>
  <si>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</si>
  <si>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</si>
  <si>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</si>
  <si>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</si>
  <si>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</si>
  <si>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</si>
  <si>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</si>
  <si>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</si>
  <si>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</si>
  <si>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</si>
  <si>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</si>
  <si>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</si>
  <si>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</si>
  <si>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</si>
  <si>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</si>
  <si>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</si>
  <si>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</si>
  <si>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</si>
  <si>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</si>
  <si>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</si>
  <si>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</si>
  <si>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</si>
  <si>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</si>
  <si>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</si>
  <si>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</si>
  <si>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</si>
  <si>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</si>
  <si>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</si>
  <si>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</si>
  <si>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</si>
  <si>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</si>
  <si>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</si>
  <si>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</si>
  <si>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</si>
  <si>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</si>
  <si>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</si>
  <si>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</si>
  <si>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</si>
  <si>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</si>
  <si>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</si>
  <si>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</si>
  <si>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</si>
  <si>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</si>
  <si>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</si>
  <si>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</si>
  <si>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</si>
  <si>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</si>
  <si>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</si>
  <si>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</si>
  <si>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</si>
  <si>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</si>
  <si>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</si>
  <si>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</si>
  <si>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</si>
  <si>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</si>
  <si>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</si>
  <si>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</si>
  <si>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</si>
  <si>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</si>
  <si>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</si>
  <si>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</si>
  <si>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</si>
  <si>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</si>
  <si>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</si>
  <si>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</si>
  <si>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</si>
  <si>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</si>
  <si>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</si>
  <si>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</si>
  <si>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</si>
  <si>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</si>
  <si>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</si>
  <si>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</si>
  <si>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</si>
  <si>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</si>
  <si>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</si>
  <si>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</si>
  <si>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</si>
  <si>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</si>
  <si>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</si>
  <si>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</si>
  <si>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</si>
  <si>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</si>
  <si>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</si>
  <si>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</si>
  <si>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</si>
  <si>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</si>
  <si>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</si>
  <si>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</si>
  <si>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</si>
  <si>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</si>
  <si>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</si>
  <si>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</si>
  <si>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</si>
  <si>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</si>
  <si>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</si>
  <si>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</si>
  <si>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</si>
  <si>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</si>
  <si>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</si>
  <si>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</si>
  <si>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</si>
  <si>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</si>
  <si>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</si>
  <si>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</si>
  <si>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</si>
  <si>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</si>
  <si>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</si>
  <si>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</si>
  <si>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</si>
  <si>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</si>
  <si>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</si>
  <si>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</si>
  <si>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</si>
  <si>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</si>
  <si>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</si>
  <si>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</si>
  <si>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</si>
  <si>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</si>
  <si>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</si>
  <si>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</si>
  <si>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</si>
  <si>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</si>
  <si>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</si>
  <si>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</si>
  <si>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</si>
  <si>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</si>
  <si>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</si>
  <si>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</si>
  <si>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</si>
  <si>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</si>
  <si>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</si>
  <si>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</si>
  <si>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</si>
  <si>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</si>
  <si>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</si>
  <si>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</si>
  <si>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</si>
  <si>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</si>
  <si>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</si>
  <si>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</si>
  <si>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</si>
  <si>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</si>
  <si>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</si>
  <si>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</si>
  <si>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</si>
  <si>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</si>
  <si>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</si>
  <si>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</si>
  <si>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</si>
  <si>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</si>
  <si>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</si>
  <si>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</si>
  <si>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</si>
  <si>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</si>
  <si>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</si>
  <si>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</si>
  <si>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</si>
  <si>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</si>
  <si>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</si>
  <si>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</si>
  <si>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</si>
  <si>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</si>
  <si>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</si>
  <si>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</si>
  <si>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</si>
  <si>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</si>
  <si>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</si>
  <si>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</si>
  <si>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</si>
  <si>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</si>
  <si>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</si>
  <si>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</si>
  <si>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</si>
  <si>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</si>
  <si>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</si>
  <si>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</si>
  <si>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</si>
  <si>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</si>
  <si>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</si>
  <si>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</si>
  <si>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</si>
  <si>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</si>
  <si>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</si>
  <si>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</si>
  <si>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</si>
  <si>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</si>
  <si>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</si>
  <si>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</si>
  <si>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</si>
  <si>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</si>
  <si>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</si>
  <si>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</si>
  <si>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</si>
  <si>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</si>
  <si>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</si>
  <si>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</si>
  <si>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</si>
  <si>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</si>
  <si>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</si>
  <si>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</si>
  <si>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</si>
  <si>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</si>
  <si>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</si>
  <si>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</si>
  <si>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</si>
  <si>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</si>
  <si>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The board had requested a review of the second quarter's volume by region for 2021.</t>
  </si>
  <si>
    <t>The provided data apparently may not be sufficient for intended analysis.</t>
  </si>
  <si>
    <t>The region codes weren't clearly provided but assumptions made based on email are as follows:</t>
  </si>
  <si>
    <t>NAM</t>
  </si>
  <si>
    <t>EMEA</t>
  </si>
  <si>
    <t>APAC</t>
  </si>
  <si>
    <t>LATAM</t>
  </si>
  <si>
    <t>Regional Code</t>
  </si>
  <si>
    <t>Europe Middle East Africa</t>
  </si>
  <si>
    <t>North American</t>
  </si>
  <si>
    <t>Asian Pacific</t>
  </si>
  <si>
    <t>Latin America</t>
  </si>
  <si>
    <t>Email Summary:</t>
  </si>
  <si>
    <t>Note:</t>
  </si>
  <si>
    <t>The review needs to confirm if the data of Q2 2021 is indicative of good-standing.</t>
  </si>
  <si>
    <t>Potential Follow-up Queries:</t>
  </si>
  <si>
    <t>1) There is no data to reference for comparison of Q2 2021 to confirm good-standing.</t>
  </si>
  <si>
    <t>Volume</t>
  </si>
  <si>
    <t>Geo ID</t>
  </si>
  <si>
    <t>2) Regional codes were not clearly identified for 2 of the 4 regions.</t>
  </si>
  <si>
    <t>Business Task:</t>
  </si>
  <si>
    <t>3) Analyze the volume by region data of Q2 2021 and draw conclusions.</t>
  </si>
  <si>
    <t>Mean</t>
  </si>
  <si>
    <t>Mode</t>
  </si>
  <si>
    <t>Minimum</t>
  </si>
  <si>
    <t>Maximum</t>
  </si>
  <si>
    <t>Range</t>
  </si>
  <si>
    <t>1st Quartile</t>
  </si>
  <si>
    <t>3rd Quartile</t>
  </si>
  <si>
    <t>Interquartile Range</t>
  </si>
  <si>
    <t>Distinctive Client ID Count</t>
  </si>
  <si>
    <t>Distinctive Date Count</t>
  </si>
  <si>
    <t>Distinctive Geo ID Count</t>
  </si>
  <si>
    <t>Distinct Dates</t>
  </si>
  <si>
    <t>Distinct Geo IDs</t>
  </si>
  <si>
    <t>Distinct Client IDs</t>
  </si>
  <si>
    <t>Count</t>
  </si>
  <si>
    <t xml:space="preserve">1) Upon visual review of the dataset, it is clearly apparent that the data needs to be cleaned prior to any analyses. </t>
  </si>
  <si>
    <t>Median (2nd Quartile)</t>
  </si>
  <si>
    <t xml:space="preserve"> </t>
  </si>
  <si>
    <t>Total Transactions</t>
  </si>
  <si>
    <t>Total Client Count</t>
  </si>
  <si>
    <t>Total Client by Geo</t>
  </si>
  <si>
    <t>Descriptive Statistics</t>
  </si>
  <si>
    <t>Categorical Features</t>
  </si>
  <si>
    <t>The distribution of volume appears to be right-skewed as it is the highest of the central tendencies.</t>
  </si>
  <si>
    <t>2 or 4</t>
  </si>
  <si>
    <t>VolumeData - Frequency Distribution</t>
  </si>
  <si>
    <t>GeoData - Frequency Distribution</t>
  </si>
  <si>
    <t>According to the email and the GeoData's distribution, I can reiterate the following with certainty:</t>
  </si>
  <si>
    <t>● 2 and 4 regional codes, unsure which code is for APAC and which code is for LATAM.</t>
  </si>
  <si>
    <t>● LATAM has the lowest volume, can be assigned to whichever comes out as the lowest.</t>
  </si>
  <si>
    <t>The corresponding Geo ID with the lowest collective volume will be LATAM.</t>
  </si>
  <si>
    <t>Further data exploratory is necessary to uncover which of the remaining Geo IDs belongs to APAC and LATAM.</t>
  </si>
  <si>
    <t>Client_ID</t>
  </si>
  <si>
    <t>Geo_ID</t>
  </si>
  <si>
    <t>Vol_by_Geo</t>
  </si>
  <si>
    <t>LATAM was assigned to the Geo ID with the lowest volume, i.e., GEO1004.</t>
  </si>
  <si>
    <t>Quarter</t>
  </si>
  <si>
    <t>Region_Names</t>
  </si>
  <si>
    <t>Region_Name</t>
  </si>
  <si>
    <t>This is an additional column identifying the respective quarter of each record.</t>
  </si>
  <si>
    <t>Upon adding and expanding the filters of the Date field, it was confirmed to have the necessary data for Q2 comparison by years.</t>
  </si>
  <si>
    <t>Exploratory Data Analysis</t>
  </si>
  <si>
    <t>2) Conduct preliminary analysis for any wrangling of data that may be necessary for a dataset prepped for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</si>
</sst>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  <charset val="1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10"/>
      <color theme="1" tint="0.249977111117893"/>
      <name val="Arial"/>
      <family val="2"/>
    </font>
    <font>
      <b/>
      <u/>
      <sz val="10"/>
      <name val="ARIAL"/>
      <family val="2"/>
    </font>
    <font>
      <b/>
      <sz val="24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ABE9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48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4" fillId="0" borderId="0" xfId="0" applyFont="1" applyAlignment="1"/>
    <xf numFmtId="0" fontId="1" fillId="0" borderId="0" xfId="0" applyFont="1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5" fillId="0" borderId="0" xfId="0" applyFont="1" applyAlignme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1" fillId="3" borderId="0" xfId="0" applyFont="1" applyFill="1" applyAlignment="1"/>
    <xf numFmtId="0" fontId="0" fillId="3" borderId="0" xfId="0" applyFill="1" applyAlignment="1">
      <alignment horizontal="right"/>
    </xf>
    <xf numFmtId="0" fontId="0" fillId="0" borderId="7" xfId="0" applyBorder="1" applyAlignment="1"/>
    <xf numFmtId="0" fontId="0" fillId="0" borderId="8" xfId="0" applyBorder="1" applyAlignment="1"/>
    <xf numFmtId="164" fontId="0" fillId="0" borderId="8" xfId="0" applyNumberFormat="1" applyBorder="1" applyAlignment="1"/>
    <xf numFmtId="14" fontId="6" fillId="0" borderId="0" xfId="0" applyNumberFormat="1" applyFont="1" applyAlignment="1"/>
    <xf numFmtId="0" fontId="6" fillId="0" borderId="0" xfId="0" applyFont="1" applyAlignment="1"/>
    <xf numFmtId="0" fontId="6" fillId="0" borderId="9" xfId="0" applyFont="1" applyBorder="1" applyAlignment="1"/>
    <xf numFmtId="0" fontId="8" fillId="0" borderId="0" xfId="0" applyFont="1" applyAlignment="1"/>
    <xf numFmtId="0" fontId="8" fillId="0" borderId="9" xfId="0" applyFont="1" applyBorder="1" applyAlignment="1"/>
    <xf numFmtId="2" fontId="0" fillId="0" borderId="7" xfId="0" applyNumberFormat="1" applyBorder="1" applyAlignment="1"/>
    <xf numFmtId="3" fontId="0" fillId="0" borderId="0" xfId="0" applyNumberFormat="1" applyAlignment="1"/>
    <xf numFmtId="3" fontId="0" fillId="4" borderId="0" xfId="0" applyNumberFormat="1" applyFill="1" applyAlignment="1"/>
    <xf numFmtId="0" fontId="5" fillId="4" borderId="0" xfId="0" applyFont="1" applyFill="1" applyAlignment="1"/>
    <xf numFmtId="0" fontId="1" fillId="5" borderId="2" xfId="0" applyFont="1" applyFill="1" applyBorder="1" applyAlignment="1"/>
    <xf numFmtId="0" fontId="1" fillId="6" borderId="3" xfId="0" applyFont="1" applyFill="1" applyBorder="1" applyAlignment="1"/>
    <xf numFmtId="0" fontId="0" fillId="2" borderId="11" xfId="0" applyFill="1" applyBorder="1" applyAlignment="1"/>
    <xf numFmtId="0" fontId="0" fillId="2" borderId="10" xfId="0" applyFill="1" applyBorder="1" applyAlignment="1"/>
    <xf numFmtId="0" fontId="0" fillId="5" borderId="5" xfId="0" applyFill="1" applyBorder="1" applyAlignment="1"/>
    <xf numFmtId="0" fontId="0" fillId="5" borderId="2" xfId="0" applyFill="1" applyBorder="1" applyAlignment="1"/>
    <xf numFmtId="0" fontId="0" fillId="5" borderId="6" xfId="0" applyFill="1" applyBorder="1" applyAlignment="1"/>
    <xf numFmtId="0" fontId="0" fillId="5" borderId="3" xfId="0" applyFill="1" applyBorder="1" applyAlignment="1"/>
    <xf numFmtId="0" fontId="9" fillId="0" borderId="0" xfId="0" applyFont="1" applyAlignment="1"/>
    <xf numFmtId="0" fontId="1" fillId="3" borderId="0" xfId="0" applyFont="1" applyFill="1" applyAlignment="1">
      <alignment horizontal="center"/>
    </xf>
    <xf numFmtId="0" fontId="5" fillId="0" borderId="12" xfId="0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Text UPPER lower" xfId="1" xr:uid="{00000000-0005-0000-0000-000003000000}"/>
  </cellStyles>
  <dxfs count="23">
    <dxf>
      <numFmt numFmtId="3" formatCode="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  <alignment vertical="bottom" textRotation="0" wrapText="0" indent="0" justifyLastLine="0" shrinkToFit="0" readingOrder="0"/>
      <border diagonalUp="0" diagonalDown="0">
        <left style="medium">
          <color rgb="FFFF0000"/>
        </left>
        <right style="medium">
          <color rgb="FFFF0000"/>
        </right>
        <top/>
        <bottom/>
        <vertical/>
        <horizontal/>
      </border>
    </dxf>
    <dxf>
      <numFmt numFmtId="0" formatCode="General"/>
      <alignment vertical="bottom" textRotation="0" wrapText="0" indent="0" justifyLastLine="0" shrinkToFit="0" readingOrder="0"/>
    </dxf>
    <dxf>
      <numFmt numFmtId="0" formatCode="General"/>
      <alignment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ABE9FF"/>
      <color rgb="FFFFD9D9"/>
      <color rgb="FFFFB9B9"/>
      <color rgb="FFFF8585"/>
      <color rgb="FFFF5757"/>
      <color rgb="FFFF656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B03D2FE-3D65-4CB5-BC7C-84BED712E588}" type="doc">
      <dgm:prSet loTypeId="urn:microsoft.com/office/officeart/2005/8/layout/hProcess3" loCatId="process" qsTypeId="urn:microsoft.com/office/officeart/2005/8/quickstyle/simple1" qsCatId="simple" csTypeId="urn:microsoft.com/office/officeart/2005/8/colors/colorful3" csCatId="colorful" phldr="1"/>
      <dgm:spPr/>
    </dgm:pt>
    <dgm:pt modelId="{9D4A65B3-D4F8-4D89-A413-A6C3A8744FA9}" type="pres">
      <dgm:prSet presAssocID="{AB03D2FE-3D65-4CB5-BC7C-84BED712E588}" presName="Name0" presStyleCnt="0">
        <dgm:presLayoutVars>
          <dgm:dir/>
          <dgm:animLvl val="lvl"/>
          <dgm:resizeHandles val="exact"/>
        </dgm:presLayoutVars>
      </dgm:prSet>
      <dgm:spPr/>
    </dgm:pt>
    <dgm:pt modelId="{801D175D-A007-4CDE-B93D-D6055B891B9F}" type="pres">
      <dgm:prSet presAssocID="{AB03D2FE-3D65-4CB5-BC7C-84BED712E588}" presName="dummy" presStyleCnt="0"/>
      <dgm:spPr/>
    </dgm:pt>
    <dgm:pt modelId="{0CAE87F9-4596-43FC-A4CA-AD555D25801B}" type="pres">
      <dgm:prSet presAssocID="{AB03D2FE-3D65-4CB5-BC7C-84BED712E588}" presName="linH" presStyleCnt="0"/>
      <dgm:spPr/>
    </dgm:pt>
    <dgm:pt modelId="{2F84E2D8-FB9F-4A2C-A4FE-15A3945C26C4}" type="pres">
      <dgm:prSet presAssocID="{AB03D2FE-3D65-4CB5-BC7C-84BED712E588}" presName="padding1" presStyleCnt="0"/>
      <dgm:spPr/>
    </dgm:pt>
    <dgm:pt modelId="{6A63DFD4-171A-470C-934C-6395E8DB51EE}" type="pres">
      <dgm:prSet presAssocID="{AB03D2FE-3D65-4CB5-BC7C-84BED712E588}" presName="padding2" presStyleCnt="0"/>
      <dgm:spPr/>
    </dgm:pt>
    <dgm:pt modelId="{A97B1DBC-FBD5-4D9F-895C-CFA0778D05E5}" type="pres">
      <dgm:prSet presAssocID="{AB03D2FE-3D65-4CB5-BC7C-84BED712E588}" presName="negArrow" presStyleCnt="0"/>
      <dgm:spPr/>
    </dgm:pt>
    <dgm:pt modelId="{901FCEDC-55BE-4040-80C6-E660D0C1BE5E}" type="pres">
      <dgm:prSet presAssocID="{AB03D2FE-3D65-4CB5-BC7C-84BED712E588}" presName="backgroundArrow" presStyleLbl="node1" presStyleIdx="0" presStyleCnt="1" custAng="10800000" custScaleX="69362" custLinFactNeighborX="-2298" custLinFactNeighborY="2941"/>
      <dgm:spPr>
        <a:ln>
          <a:noFill/>
        </a:ln>
      </dgm:spPr>
    </dgm:pt>
  </dgm:ptLst>
  <dgm:cxnLst>
    <dgm:cxn modelId="{0B202306-B218-4F12-BDC4-3EE60D99F3DA}" type="presOf" srcId="{AB03D2FE-3D65-4CB5-BC7C-84BED712E588}" destId="{9D4A65B3-D4F8-4D89-A413-A6C3A8744FA9}" srcOrd="0" destOrd="0" presId="urn:microsoft.com/office/officeart/2005/8/layout/hProcess3"/>
    <dgm:cxn modelId="{B5C81AAB-0EBE-4A48-8C40-8A809FD95CC8}" type="presParOf" srcId="{9D4A65B3-D4F8-4D89-A413-A6C3A8744FA9}" destId="{801D175D-A007-4CDE-B93D-D6055B891B9F}" srcOrd="0" destOrd="0" presId="urn:microsoft.com/office/officeart/2005/8/layout/hProcess3"/>
    <dgm:cxn modelId="{40AAC58F-BB52-4C8B-AA10-CFA965715431}" type="presParOf" srcId="{9D4A65B3-D4F8-4D89-A413-A6C3A8744FA9}" destId="{0CAE87F9-4596-43FC-A4CA-AD555D25801B}" srcOrd="1" destOrd="0" presId="urn:microsoft.com/office/officeart/2005/8/layout/hProcess3"/>
    <dgm:cxn modelId="{AFC24E86-5AFD-408A-9875-6C991F513419}" type="presParOf" srcId="{0CAE87F9-4596-43FC-A4CA-AD555D25801B}" destId="{2F84E2D8-FB9F-4A2C-A4FE-15A3945C26C4}" srcOrd="0" destOrd="0" presId="urn:microsoft.com/office/officeart/2005/8/layout/hProcess3"/>
    <dgm:cxn modelId="{C1CFA187-9AFB-4E2D-8CD3-C06F152332A3}" type="presParOf" srcId="{0CAE87F9-4596-43FC-A4CA-AD555D25801B}" destId="{6A63DFD4-171A-470C-934C-6395E8DB51EE}" srcOrd="1" destOrd="0" presId="urn:microsoft.com/office/officeart/2005/8/layout/hProcess3"/>
    <dgm:cxn modelId="{B21A075D-FF64-4D09-BC47-39BA24B7B572}" type="presParOf" srcId="{0CAE87F9-4596-43FC-A4CA-AD555D25801B}" destId="{A97B1DBC-FBD5-4D9F-895C-CFA0778D05E5}" srcOrd="2" destOrd="0" presId="urn:microsoft.com/office/officeart/2005/8/layout/hProcess3"/>
    <dgm:cxn modelId="{F307A5A4-402A-4977-9199-DD9FD698A5FC}" type="presParOf" srcId="{0CAE87F9-4596-43FC-A4CA-AD555D25801B}" destId="{901FCEDC-55BE-4040-80C6-E660D0C1BE5E}" srcOrd="3" destOrd="0" presId="urn:microsoft.com/office/officeart/2005/8/layout/hProcess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01FCEDC-55BE-4040-80C6-E660D0C1BE5E}">
      <dsp:nvSpPr>
        <dsp:cNvPr id="0" name=""/>
        <dsp:cNvSpPr/>
      </dsp:nvSpPr>
      <dsp:spPr>
        <a:xfrm rot="10800000">
          <a:off x="0" y="0"/>
          <a:ext cx="534623" cy="323850"/>
        </a:xfrm>
        <a:prstGeom prst="rightArrow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25400" cap="flat" cmpd="sng" algn="ctr">
          <a:noFill/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3">
  <dgm:title val=""/>
  <dgm:desc val=""/>
  <dgm:catLst>
    <dgm:cat type="process" pri="6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 chOrder="t">
    <dgm:varLst>
      <dgm:dir/>
      <dgm:animLvl val="lvl"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w" for="ch" forName="dummy" refType="w"/>
      <dgm:constr type="h" for="ch" forName="dummy" refType="h"/>
      <dgm:constr type="h" for="ch" forName="dummy" refType="w" refFor="ch" refForName="dummy" op="lte" fact="0.4"/>
      <dgm:constr type="ctrX" for="ch" forName="dummy" refType="w" fact="0.5"/>
      <dgm:constr type="ctrY" for="ch" forName="dummy" refType="h" fact="0.5"/>
      <dgm:constr type="w" for="ch" forName="linH" refType="w"/>
      <dgm:constr type="h" for="ch" forName="linH" refType="h"/>
      <dgm:constr type="ctrX" for="ch" forName="linH" refType="w" fact="0.5"/>
      <dgm:constr type="ctrY" for="ch" forName="linH" refType="h" fact="0.5"/>
      <dgm:constr type="userP" for="ch" forName="linH" refType="h" refFor="ch" refForName="dummy" fact="0.25"/>
      <dgm:constr type="userT" for="des" forName="parTx" refType="w" refFor="ch" refForName="dummy" fact="0.2"/>
    </dgm:constrLst>
    <dgm:ruleLst/>
    <dgm:layoutNode name="dummy">
      <dgm:alg type="sp"/>
      <dgm:shape xmlns:r="http://schemas.openxmlformats.org/officeDocument/2006/relationships" r:blip="">
        <dgm:adjLst/>
      </dgm:shape>
      <dgm:presOf/>
      <dgm:constrLst/>
      <dgm:ruleLst/>
    </dgm:layoutNode>
    <dgm:layoutNode name="linH">
      <dgm:choose name="Name1">
        <dgm:if name="Name2" func="var" arg="dir" op="equ" val="norm">
          <dgm:alg type="lin">
            <dgm:param type="linDir" val="fromL"/>
            <dgm:param type="nodeVertAlign" val="t"/>
          </dgm:alg>
        </dgm:if>
        <dgm:else name="Name3">
          <dgm:alg type="lin">
            <dgm:param type="linDir" val="fromR"/>
            <dgm:param type="nodeVertAlign" val="t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forName="parTx" val="65"/>
        <dgm:constr type="primFontSz" for="des" forName="desTx" refType="primFontSz" refFor="des" refForName="parTx" op="equ"/>
        <dgm:constr type="h" for="des" forName="parTx" refType="primFontSz" refFor="des" refForName="parTx"/>
        <dgm:constr type="h" for="des" forName="desTx" refType="primFontSz" refFor="des" refForName="parTx" fact="0.5"/>
        <dgm:constr type="h" for="des" forName="parTx" op="equ"/>
        <dgm:constr type="h" for="des" forName="desTx" op="equ"/>
        <dgm:constr type="h" for="ch" forName="backgroundArrow" refType="primFontSz" refFor="des" refForName="parTx" fact="2"/>
        <dgm:constr type="h" for="ch" forName="backgroundArrow" refType="h" refFor="des" refForName="parTx" op="lte" fact="2"/>
        <dgm:constr type="h" for="ch" forName="backgroundArrow" refType="h" refFor="des" refForName="parTx" op="gte" fact="2"/>
        <dgm:constr type="h" for="des" forName="spVertical1" refType="primFontSz" refFor="des" refForName="parTx" fact="0.5"/>
        <dgm:constr type="h" for="des" forName="spVertical1" refType="h" refFor="des" refForName="parTx" op="lte" fact="0.5"/>
        <dgm:constr type="h" for="des" forName="spVertical1" refType="h" refFor="des" refForName="parTx" op="gte" fact="0.5"/>
        <dgm:constr type="h" for="des" forName="spVertical2" refType="primFontSz" refFor="des" refForName="parTx" fact="0.5"/>
        <dgm:constr type="h" for="des" forName="spVertical2" refType="h" refFor="des" refForName="parTx" op="lte" fact="0.5"/>
        <dgm:constr type="h" for="des" forName="spVertical2" refType="h" refFor="des" refForName="parTx" op="gte" fact="0.5"/>
        <dgm:constr type="h" for="des" forName="spVertical3" refType="primFontSz" refFor="des" refForName="parTx" fact="-0.4"/>
        <dgm:constr type="h" for="des" forName="spVertical3" refType="h" refFor="des" refForName="parTx" op="lte" fact="-0.4"/>
        <dgm:constr type="h" for="des" forName="spVertical3" refType="h" refFor="des" refForName="parTx" op="gte" fact="-0.4"/>
        <dgm:constr type="w" for="ch" forName="backgroundArrow" refType="w"/>
        <dgm:constr type="w" for="ch" forName="negArrow" refType="w" fact="-1"/>
        <dgm:constr type="w" for="ch" forName="linV" refType="w"/>
        <dgm:constr type="w" for="ch" forName="space" refType="w" refFor="ch" refForName="linV" fact="0.2"/>
        <dgm:constr type="w" for="ch" forName="padding1" refType="w" fact="0.08"/>
        <dgm:constr type="userP"/>
        <dgm:constr type="w" for="ch" forName="padding2" refType="userP"/>
      </dgm:constrLst>
      <dgm:ruleLst>
        <dgm:rule type="w" for="ch" forName="linV" val="0" fact="NaN" max="NaN"/>
        <dgm:rule type="primFontSz" for="des" forName="parTx" val="5" fact="NaN" max="NaN"/>
      </dgm:ruleLst>
      <dgm:layoutNode name="padding1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forEach name="Name4" axis="ch" ptType="node">
        <dgm:layoutNode name="linV">
          <dgm:alg type="lin">
            <dgm:param type="linDir" val="fromT"/>
          </dgm:alg>
          <dgm:shape xmlns:r="http://schemas.openxmlformats.org/officeDocument/2006/relationships" r:blip="">
            <dgm:adjLst/>
          </dgm:shape>
          <dgm:presOf/>
          <dgm:constrLst>
            <dgm:constr type="w" for="ch" forName="spVertical1" refType="w"/>
            <dgm:constr type="w" for="ch" forName="parTx" refType="w"/>
            <dgm:constr type="w" for="ch" forName="spVertical2" refType="w"/>
            <dgm:constr type="w" for="ch" forName="spVertical3" refType="w"/>
            <dgm:constr type="w" for="ch" forName="desTx" refType="w"/>
          </dgm:constrLst>
          <dgm:ruleLst/>
          <dgm:layoutNode name="spVertical1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parTx" styleLbl="revTx">
            <dgm:varLst>
              <dgm:chMax val="0"/>
              <dgm:chPref val="0"/>
              <dgm:bulletEnabled val="1"/>
            </dgm:varLst>
            <dgm:choose name="Name5">
              <dgm:if name="Name6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7">
                <dgm:alg type="tx">
                  <dgm:param type="parTxLTRAlign" val="ctr"/>
                  <dgm:param type="parTxRTLAlign" val="ct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self" ptType="node"/>
            <dgm:choose name="Name8">
              <dgm:if name="Name9" func="var" arg="dir" op="equ" val="norm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if>
              <dgm:else name="Name10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else>
            </dgm:choose>
            <dgm:ruleLst>
              <dgm:rule type="h" val="INF" fact="NaN" max="NaN"/>
            </dgm:ruleLst>
          </dgm:layoutNode>
          <dgm:layoutNode name="spVertical2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spVertical3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choose name="Name11">
            <dgm:if name="Name12" axis="ch" ptType="node" func="cnt" op="gte" val="1">
              <dgm:layoutNode name="desTx" styleLbl="revTx">
                <dgm:varLst>
                  <dgm:bulletEnabled val="1"/>
                </dgm:varLst>
                <dgm:alg type="tx">
                  <dgm:param type="stBulletLvl" val="1"/>
                </dgm:alg>
                <dgm:shape xmlns:r="http://schemas.openxmlformats.org/officeDocument/2006/relationships" type="rect" r:blip="">
                  <dgm:adjLst/>
                </dgm:shape>
                <dgm:presOf axis="des" ptType="node"/>
                <dgm:constrLst>
                  <dgm:constr type="tMarg"/>
                  <dgm:constr type="bMarg"/>
                  <dgm:constr type="rMarg"/>
                  <dgm:constr type="lMarg"/>
                </dgm:constrLst>
                <dgm:ruleLst>
                  <dgm:rule type="h" val="INF" fact="NaN" max="NaN"/>
                </dgm:ruleLst>
              </dgm:layoutNode>
            </dgm:if>
            <dgm:else name="Name13"/>
          </dgm:choose>
        </dgm:layoutNode>
        <dgm:forEach name="Name14" axis="followSib" ptType="sibTrans" cnt="1">
          <dgm:layoutNode name="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  <dgm:layoutNode name="padding2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negArrow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backgroundArrow" styleLbl="node1">
        <dgm:alg type="sp"/>
        <dgm:choose name="Name15">
          <dgm:if name="Name16" func="var" arg="dir" op="equ" val="norm">
            <dgm:shape xmlns:r="http://schemas.openxmlformats.org/officeDocument/2006/relationships" type="rightArrow" r:blip="">
              <dgm:adjLst/>
            </dgm:shape>
          </dgm:if>
          <dgm:else name="Name17">
            <dgm:shape xmlns:r="http://schemas.openxmlformats.org/officeDocument/2006/relationships" type="leftArrow" r:blip="">
              <dgm:adjLst/>
            </dgm:shape>
          </dgm:else>
        </dgm:choose>
        <dgm:presOf/>
        <dgm:constrLst/>
        <dgm:ruleLst/>
      </dgm:layoutNode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16</xdr:row>
      <xdr:rowOff>0</xdr:rowOff>
    </xdr:from>
    <xdr:to>
      <xdr:col>7</xdr:col>
      <xdr:colOff>200026</xdr:colOff>
      <xdr:row>18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2314FC6-5F06-9FAA-52BC-0439AF014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390C8-2CEF-4BD3-A23A-8D76580EF29B}" name="VolumeByClient" displayName="VolumeByClient" ref="A1:C908" totalsRowShown="0" headerRowDxfId="22">
  <autoFilter ref="A1:C908" xr:uid="{EAD390C8-2CEF-4BD3-A23A-8D76580EF29B}"/>
  <tableColumns count="3">
    <tableColumn id="1" xr3:uid="{98835A69-CB35-46D5-BA32-5F0D1813F6B1}" name="Client_ID" dataDxfId="21"/>
    <tableColumn id="2" xr3:uid="{A7B366D3-20D0-4DB3-B759-054ACBD1BFC3}" name="Date" dataDxfId="20"/>
    <tableColumn id="3" xr3:uid="{1E2DD683-5E1E-4D4E-8CAB-3378FBE29F0B}" name="Volume" dataDxfId="19" dataCellStyle="Comm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7B69A3-29A4-448E-824D-764E0D2F3524}" name="GeoIDbyClientID" displayName="GeoIDbyClientID" ref="A1:B54" totalsRowShown="0" headerRowDxfId="18" dataDxfId="17">
  <autoFilter ref="A1:B54" xr:uid="{597B69A3-29A4-448E-824D-764E0D2F3524}"/>
  <tableColumns count="2">
    <tableColumn id="1" xr3:uid="{CF924512-47C5-4DB6-855E-81D2B79C59CE}" name="Client_ID" dataDxfId="16"/>
    <tableColumn id="2" xr3:uid="{980A6BB9-A590-476B-BC42-320D65C50894}" name="Geo_ID" dataDxfId="1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DDA9D6-FAEA-44BC-91CD-72BB116B7372}" name="CompleteData" displayName="CompleteData" ref="A1:F908" totalsRowShown="0" headerRowDxfId="14" dataDxfId="13">
  <autoFilter ref="A1:F908" xr:uid="{54DDA9D6-FAEA-44BC-91CD-72BB116B7372}"/>
  <tableColumns count="6">
    <tableColumn id="1" xr3:uid="{AC29EADC-57A0-489D-B22B-04C1083B8ED2}" name="Client_ID" dataDxfId="12"/>
    <tableColumn id="2" xr3:uid="{5D90DAA4-F5EC-4099-9B45-820FD550C46B}" name="Date" dataDxfId="11"/>
    <tableColumn id="3" xr3:uid="{31092823-2E6E-4E60-8E00-899A6D9A4189}" name="Volume" dataDxfId="10" dataCellStyle="Comma"/>
    <tableColumn id="5" xr3:uid="{308A7FB8-802D-46B3-B3E4-59AFFED68B66}" name="Geo_ID" dataDxfId="9">
      <calculatedColumnFormula>VLOOKUP(CompleteData[[#This Row],[Client_ID]], GeoIDbyClientID[], 2,FALSE)</calculatedColumnFormula>
    </tableColumn>
    <tableColumn id="6" xr3:uid="{CA23FD39-A07A-4D6B-A60A-A508A1379414}" name="Region_Name" dataDxfId="8">
      <calculatedColumnFormula>INDEX(GeoNameIndex[], MATCH(CompleteData[[#This Row],[Geo_ID]], GeoNameIndex[Geo ID], 0), 2)</calculatedColumnFormula>
    </tableColumn>
    <tableColumn id="4" xr3:uid="{073375D3-4694-40FE-A50D-9DD5720FD926}" name="Quarter" dataDxfId="7">
      <calculatedColumnFormula>"Q" &amp; ROUNDUP(MONTH(CompleteData[Date])/3, 0) &amp; " " &amp; YEAR(CompleteData[[#This Row],[Date]])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80285E-4D8F-41F2-B166-A1703C018595}" name="GeoNameIndex" displayName="GeoNameIndex" ref="K1:L5" totalsRowShown="0" headerRowDxfId="6" dataDxfId="5">
  <autoFilter ref="K1:L5" xr:uid="{9180285E-4D8F-41F2-B166-A1703C018595}"/>
  <tableColumns count="2">
    <tableColumn id="1" xr3:uid="{1B07F7AE-A19C-4A2F-B7D5-3ED4A9D1B382}" name="Geo ID" dataDxfId="4"/>
    <tableColumn id="2" xr3:uid="{FF64A75B-9072-4348-9329-9468D718259E}" name="Region_Name" dataDxfId="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994E107-49FC-410E-8329-6450FEDEB938}" name="VolumeByGeography" displayName="VolumeByGeography" ref="H1:I5" totalsRowShown="0" headerRowDxfId="2">
  <autoFilter ref="H1:I5" xr:uid="{8994E107-49FC-410E-8329-6450FEDEB938}"/>
  <tableColumns count="2">
    <tableColumn id="1" xr3:uid="{BDEF5A4F-5ADF-49A9-8E05-FDFD876AA0C0}" name="Geo_ID" dataDxfId="1"/>
    <tableColumn id="2" xr3:uid="{850E13C3-BAF0-447B-A887-71B87B13EFBE}" name="Vol_by_Geo" dataDxfId="0">
      <calculatedColumnFormula>SUMIF(CompleteData[Geo_ID], H2, CompleteData[Volume])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S16"/>
  <sheetViews>
    <sheetView tabSelected="1" workbookViewId="0">
      <selection activeCell="F22" sqref="F22"/>
    </sheetView>
  </sheetViews>
  <sheetFormatPr defaultRowHeight="13.15" customHeight="1" x14ac:dyDescent="0.2"/>
  <cols>
    <col min="9" max="11" width="9.140625" customWidth="1"/>
  </cols>
  <sheetData>
    <row r="1" spans="1:19" ht="13.15" customHeight="1" x14ac:dyDescent="0.2">
      <c r="A1" s="43" t="s">
        <v>897</v>
      </c>
      <c r="B1" s="43"/>
      <c r="C1" s="43"/>
      <c r="D1" s="43"/>
      <c r="E1" s="43"/>
      <c r="F1" s="43"/>
      <c r="G1" s="43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3.15" customHeight="1" x14ac:dyDescent="0.2">
      <c r="A2" s="43"/>
      <c r="B2" s="43"/>
      <c r="C2" s="43"/>
      <c r="D2" s="43"/>
      <c r="E2" s="43"/>
      <c r="F2" s="43"/>
      <c r="G2" s="43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3.15" customHeight="1" x14ac:dyDescent="0.2">
      <c r="A3" s="43"/>
      <c r="B3" s="43"/>
      <c r="C3" s="43"/>
      <c r="D3" s="43"/>
      <c r="E3" s="43"/>
      <c r="F3" s="43"/>
      <c r="G3" s="4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3.15" customHeight="1" x14ac:dyDescent="0.2">
      <c r="A4" s="43"/>
      <c r="B4" s="43"/>
      <c r="C4" s="43"/>
      <c r="D4" s="43"/>
      <c r="E4" s="43"/>
      <c r="F4" s="43"/>
      <c r="G4" s="4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3.15" customHeight="1" x14ac:dyDescent="0.2">
      <c r="A5" s="43"/>
      <c r="B5" s="43"/>
      <c r="C5" s="43"/>
      <c r="D5" s="43"/>
      <c r="E5" s="43"/>
      <c r="F5" s="43"/>
      <c r="G5" s="4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3.15" customHeight="1" x14ac:dyDescent="0.2">
      <c r="A6" s="43"/>
      <c r="B6" s="43"/>
      <c r="C6" s="43"/>
      <c r="D6" s="43"/>
      <c r="E6" s="43"/>
      <c r="F6" s="43"/>
      <c r="G6" s="4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3.15" customHeight="1" x14ac:dyDescent="0.2">
      <c r="A7" s="43"/>
      <c r="B7" s="43"/>
      <c r="C7" s="43"/>
      <c r="D7" s="43"/>
      <c r="E7" s="43"/>
      <c r="F7" s="43"/>
      <c r="G7" s="4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3.15" customHeight="1" x14ac:dyDescent="0.2">
      <c r="A8" s="43"/>
      <c r="B8" s="43"/>
      <c r="C8" s="43"/>
      <c r="D8" s="43"/>
      <c r="E8" s="43"/>
      <c r="F8" s="43"/>
      <c r="G8" s="43"/>
      <c r="L8" s="2"/>
      <c r="M8" s="2"/>
      <c r="N8" s="2"/>
      <c r="O8" s="2"/>
      <c r="P8" s="2"/>
      <c r="Q8" s="2"/>
      <c r="R8" s="2"/>
      <c r="S8" s="2"/>
    </row>
    <row r="9" spans="1:19" ht="13.15" customHeight="1" x14ac:dyDescent="0.2">
      <c r="A9" s="43"/>
      <c r="B9" s="43"/>
      <c r="C9" s="43"/>
      <c r="D9" s="43"/>
      <c r="E9" s="43"/>
      <c r="F9" s="43"/>
      <c r="G9" s="43"/>
      <c r="I9" s="2"/>
      <c r="J9" s="2"/>
      <c r="K9" s="2"/>
      <c r="M9" s="2"/>
      <c r="N9" s="2"/>
      <c r="O9" s="2"/>
      <c r="P9" s="2"/>
      <c r="Q9" s="2"/>
      <c r="R9" s="2"/>
      <c r="S9" s="2"/>
    </row>
    <row r="10" spans="1:19" ht="13.15" customHeight="1" x14ac:dyDescent="0.2">
      <c r="A10" s="43"/>
      <c r="B10" s="43"/>
      <c r="C10" s="43"/>
      <c r="D10" s="43"/>
      <c r="E10" s="43"/>
      <c r="F10" s="43"/>
      <c r="G10" s="43"/>
      <c r="I10" s="2"/>
      <c r="J10" s="2"/>
      <c r="K10" s="2"/>
      <c r="M10" s="2"/>
      <c r="N10" s="2"/>
      <c r="O10" s="2"/>
      <c r="P10" s="2"/>
      <c r="Q10" s="2"/>
      <c r="R10" s="2"/>
      <c r="S10" s="2"/>
    </row>
    <row r="11" spans="1:19" ht="13.15" customHeight="1" x14ac:dyDescent="0.2">
      <c r="A11" s="43"/>
      <c r="B11" s="43"/>
      <c r="C11" s="43"/>
      <c r="D11" s="43"/>
      <c r="E11" s="43"/>
      <c r="F11" s="43"/>
      <c r="G11" s="43"/>
      <c r="I11" s="2"/>
      <c r="J11" s="2"/>
      <c r="K11" s="2"/>
      <c r="M11" s="2"/>
      <c r="N11" s="2"/>
      <c r="O11" s="2"/>
      <c r="P11" s="2"/>
      <c r="Q11" s="2"/>
      <c r="R11" s="2"/>
      <c r="S11" s="2"/>
    </row>
    <row r="12" spans="1:19" ht="13.15" customHeight="1" x14ac:dyDescent="0.2">
      <c r="A12" s="43"/>
      <c r="B12" s="43"/>
      <c r="C12" s="43"/>
      <c r="D12" s="43"/>
      <c r="E12" s="43"/>
      <c r="F12" s="43"/>
      <c r="G12" s="43"/>
      <c r="I12" s="2"/>
      <c r="J12" s="2"/>
      <c r="K12" s="2"/>
      <c r="M12" s="2"/>
      <c r="N12" s="2"/>
      <c r="O12" s="2"/>
      <c r="P12" s="2"/>
      <c r="Q12" s="2"/>
      <c r="R12" s="2"/>
      <c r="S12" s="2"/>
    </row>
    <row r="13" spans="1:19" ht="13.15" customHeight="1" x14ac:dyDescent="0.2">
      <c r="A13" s="43"/>
      <c r="B13" s="43"/>
      <c r="C13" s="43"/>
      <c r="D13" s="43"/>
      <c r="E13" s="43"/>
      <c r="F13" s="43"/>
      <c r="G13" s="43"/>
      <c r="I13" s="2"/>
      <c r="J13" s="2"/>
      <c r="K13" s="2"/>
      <c r="M13" s="2"/>
      <c r="N13" s="2"/>
      <c r="O13" s="2"/>
      <c r="P13" s="2"/>
      <c r="Q13" s="2"/>
      <c r="R13" s="2"/>
      <c r="S13" s="2"/>
    </row>
    <row r="14" spans="1:19" ht="13.15" customHeight="1" x14ac:dyDescent="0.2">
      <c r="A14" s="43"/>
      <c r="B14" s="43"/>
      <c r="C14" s="43"/>
      <c r="D14" s="43"/>
      <c r="E14" s="43"/>
      <c r="F14" s="43"/>
      <c r="G14" s="4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3.15" customHeight="1" x14ac:dyDescent="0.2">
      <c r="A15" s="43"/>
      <c r="B15" s="43"/>
      <c r="C15" s="43"/>
      <c r="D15" s="43"/>
      <c r="E15" s="43"/>
      <c r="F15" s="43"/>
      <c r="G15" s="4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customHeight="1" x14ac:dyDescent="0.2">
      <c r="A16" s="43"/>
      <c r="B16" s="43"/>
      <c r="C16" s="43"/>
      <c r="D16" s="43"/>
      <c r="E16" s="43"/>
      <c r="F16" s="43"/>
      <c r="G16" s="4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F0A1-A4C9-4FD9-8552-A389A298A244}">
  <dimension ref="B2:J25"/>
  <sheetViews>
    <sheetView showGridLines="0" zoomScaleNormal="100" workbookViewId="0">
      <selection activeCell="K10" sqref="K10"/>
    </sheetView>
  </sheetViews>
  <sheetFormatPr defaultRowHeight="12.75" x14ac:dyDescent="0.2"/>
  <cols>
    <col min="1" max="1" width="7.85546875" style="2" customWidth="1"/>
    <col min="2" max="2" width="8.5703125" style="2" customWidth="1"/>
    <col min="3" max="3" width="23" style="2" bestFit="1" customWidth="1"/>
    <col min="4" max="4" width="13.140625" style="2" bestFit="1" customWidth="1"/>
    <col min="5" max="16384" width="9.140625" style="2"/>
  </cols>
  <sheetData>
    <row r="2" spans="2:10" x14ac:dyDescent="0.2">
      <c r="B2" s="38" t="s">
        <v>918</v>
      </c>
    </row>
    <row r="4" spans="2:10" x14ac:dyDescent="0.2">
      <c r="B4" s="2" t="s">
        <v>935</v>
      </c>
    </row>
    <row r="5" spans="2:10" x14ac:dyDescent="0.2">
      <c r="B5" s="10" t="s">
        <v>962</v>
      </c>
    </row>
    <row r="6" spans="2:10" x14ac:dyDescent="0.2">
      <c r="B6" s="2" t="s">
        <v>919</v>
      </c>
    </row>
    <row r="9" spans="2:10" x14ac:dyDescent="0.2">
      <c r="B9" s="9" t="s">
        <v>910</v>
      </c>
      <c r="J9" s="9" t="s">
        <v>913</v>
      </c>
    </row>
    <row r="11" spans="2:10" x14ac:dyDescent="0.2">
      <c r="B11" s="2" t="s">
        <v>898</v>
      </c>
      <c r="J11" s="10" t="s">
        <v>914</v>
      </c>
    </row>
    <row r="12" spans="2:10" x14ac:dyDescent="0.2">
      <c r="B12" s="10" t="s">
        <v>912</v>
      </c>
      <c r="J12" s="10" t="s">
        <v>917</v>
      </c>
    </row>
    <row r="13" spans="2:10" x14ac:dyDescent="0.2">
      <c r="B13" s="2" t="s">
        <v>899</v>
      </c>
    </row>
    <row r="15" spans="2:10" x14ac:dyDescent="0.2">
      <c r="B15" s="2" t="s">
        <v>900</v>
      </c>
    </row>
    <row r="17" spans="2:4" x14ac:dyDescent="0.2">
      <c r="D17" s="3" t="s">
        <v>905</v>
      </c>
    </row>
    <row r="18" spans="2:4" x14ac:dyDescent="0.2">
      <c r="B18" s="3" t="s">
        <v>901</v>
      </c>
      <c r="C18" s="6" t="s">
        <v>907</v>
      </c>
      <c r="D18" s="3">
        <v>1</v>
      </c>
    </row>
    <row r="19" spans="2:4" x14ac:dyDescent="0.2">
      <c r="B19" s="4" t="s">
        <v>902</v>
      </c>
      <c r="C19" s="7" t="s">
        <v>906</v>
      </c>
      <c r="D19" s="4">
        <v>3</v>
      </c>
    </row>
    <row r="20" spans="2:4" x14ac:dyDescent="0.2">
      <c r="B20" s="4" t="s">
        <v>903</v>
      </c>
      <c r="C20" s="7" t="s">
        <v>908</v>
      </c>
      <c r="D20" s="30" t="s">
        <v>944</v>
      </c>
    </row>
    <row r="21" spans="2:4" x14ac:dyDescent="0.2">
      <c r="B21" s="5" t="s">
        <v>904</v>
      </c>
      <c r="C21" s="8" t="s">
        <v>909</v>
      </c>
      <c r="D21" s="31" t="s">
        <v>944</v>
      </c>
    </row>
    <row r="23" spans="2:4" x14ac:dyDescent="0.2">
      <c r="B23" s="10" t="s">
        <v>911</v>
      </c>
    </row>
    <row r="24" spans="2:4" x14ac:dyDescent="0.2">
      <c r="B24" s="10" t="s">
        <v>948</v>
      </c>
    </row>
    <row r="25" spans="2:4" x14ac:dyDescent="0.2">
      <c r="B25" s="10" t="s">
        <v>949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F908"/>
  <sheetViews>
    <sheetView workbookViewId="0"/>
  </sheetViews>
  <sheetFormatPr defaultRowHeight="12.75" x14ac:dyDescent="0.2"/>
  <cols>
    <col min="1" max="1" width="11.7109375" style="2" customWidth="1"/>
    <col min="2" max="2" width="11.85546875" style="2" customWidth="1"/>
    <col min="3" max="3" width="9.85546875" style="2" customWidth="1"/>
    <col min="4" max="6" width="9.140625" style="2"/>
    <col min="7" max="7" width="10.140625" style="2" bestFit="1" customWidth="1"/>
    <col min="8" max="16384" width="9.140625" style="2"/>
  </cols>
  <sheetData>
    <row r="1" spans="1:6" x14ac:dyDescent="0.2">
      <c r="A1" s="13" t="s">
        <v>952</v>
      </c>
      <c r="B1" s="14" t="s">
        <v>61</v>
      </c>
      <c r="C1" s="15" t="s">
        <v>915</v>
      </c>
    </row>
    <row r="2" spans="1:6" x14ac:dyDescent="0.2">
      <c r="A2" s="11" t="s">
        <v>23</v>
      </c>
      <c r="B2" s="11">
        <v>43921</v>
      </c>
      <c r="C2" s="12">
        <v>884</v>
      </c>
      <c r="F2" s="11"/>
    </row>
    <row r="3" spans="1:6" x14ac:dyDescent="0.2">
      <c r="A3" s="11" t="s">
        <v>23</v>
      </c>
      <c r="B3" s="11">
        <v>43951</v>
      </c>
      <c r="C3" s="12">
        <v>886</v>
      </c>
      <c r="F3" s="11"/>
    </row>
    <row r="4" spans="1:6" x14ac:dyDescent="0.2">
      <c r="A4" s="11" t="s">
        <v>23</v>
      </c>
      <c r="B4" s="11">
        <v>43982</v>
      </c>
      <c r="C4" s="12">
        <v>968</v>
      </c>
      <c r="F4" s="11"/>
    </row>
    <row r="5" spans="1:6" x14ac:dyDescent="0.2">
      <c r="A5" s="11" t="s">
        <v>23</v>
      </c>
      <c r="B5" s="11">
        <v>44012</v>
      </c>
      <c r="C5" s="12">
        <v>564</v>
      </c>
      <c r="F5" s="11"/>
    </row>
    <row r="6" spans="1:6" x14ac:dyDescent="0.2">
      <c r="A6" s="11" t="s">
        <v>23</v>
      </c>
      <c r="B6" s="11">
        <v>44043</v>
      </c>
      <c r="C6" s="12">
        <v>648</v>
      </c>
      <c r="F6" s="11"/>
    </row>
    <row r="7" spans="1:6" x14ac:dyDescent="0.2">
      <c r="A7" s="11" t="s">
        <v>23</v>
      </c>
      <c r="B7" s="11">
        <v>44074</v>
      </c>
      <c r="C7" s="12">
        <v>406</v>
      </c>
      <c r="F7" s="11"/>
    </row>
    <row r="8" spans="1:6" x14ac:dyDescent="0.2">
      <c r="A8" s="11" t="s">
        <v>23</v>
      </c>
      <c r="B8" s="11">
        <v>44104</v>
      </c>
      <c r="C8" s="12">
        <v>569</v>
      </c>
      <c r="F8" s="11"/>
    </row>
    <row r="9" spans="1:6" x14ac:dyDescent="0.2">
      <c r="A9" s="11" t="s">
        <v>23</v>
      </c>
      <c r="B9" s="11">
        <v>44135</v>
      </c>
      <c r="C9" s="12">
        <v>487</v>
      </c>
      <c r="F9" s="11"/>
    </row>
    <row r="10" spans="1:6" x14ac:dyDescent="0.2">
      <c r="A10" s="11" t="s">
        <v>23</v>
      </c>
      <c r="B10" s="11">
        <v>44165</v>
      </c>
      <c r="C10" s="12">
        <v>729</v>
      </c>
      <c r="F10" s="11"/>
    </row>
    <row r="11" spans="1:6" x14ac:dyDescent="0.2">
      <c r="A11" s="11" t="s">
        <v>23</v>
      </c>
      <c r="B11" s="11">
        <v>44196</v>
      </c>
      <c r="C11" s="12">
        <v>565</v>
      </c>
      <c r="F11" s="11"/>
    </row>
    <row r="12" spans="1:6" x14ac:dyDescent="0.2">
      <c r="A12" s="11" t="s">
        <v>23</v>
      </c>
      <c r="B12" s="11">
        <v>44377</v>
      </c>
      <c r="C12" s="12">
        <v>561</v>
      </c>
      <c r="F12" s="11"/>
    </row>
    <row r="13" spans="1:6" x14ac:dyDescent="0.2">
      <c r="A13" s="11" t="s">
        <v>23</v>
      </c>
      <c r="B13" s="11">
        <v>44347</v>
      </c>
      <c r="C13" s="12">
        <v>1014</v>
      </c>
      <c r="F13" s="11"/>
    </row>
    <row r="14" spans="1:6" x14ac:dyDescent="0.2">
      <c r="A14" s="11" t="s">
        <v>23</v>
      </c>
      <c r="B14" s="11">
        <v>44316</v>
      </c>
      <c r="C14" s="12">
        <v>878</v>
      </c>
      <c r="F14" s="11"/>
    </row>
    <row r="15" spans="1:6" x14ac:dyDescent="0.2">
      <c r="A15" s="11" t="s">
        <v>23</v>
      </c>
      <c r="B15" s="11">
        <v>44286</v>
      </c>
      <c r="C15" s="12">
        <v>922</v>
      </c>
      <c r="F15" s="11"/>
    </row>
    <row r="16" spans="1:6" x14ac:dyDescent="0.2">
      <c r="A16" s="11" t="s">
        <v>23</v>
      </c>
      <c r="B16" s="11">
        <v>44255</v>
      </c>
      <c r="C16" s="12">
        <v>668</v>
      </c>
      <c r="F16" s="11"/>
    </row>
    <row r="17" spans="1:6" x14ac:dyDescent="0.2">
      <c r="A17" s="11" t="s">
        <v>23</v>
      </c>
      <c r="B17" s="11">
        <v>44227</v>
      </c>
      <c r="C17" s="12">
        <v>725</v>
      </c>
      <c r="F17" s="11"/>
    </row>
    <row r="18" spans="1:6" x14ac:dyDescent="0.2">
      <c r="A18" s="11" t="s">
        <v>33</v>
      </c>
      <c r="B18" s="11">
        <v>43861</v>
      </c>
      <c r="C18" s="12">
        <v>1194</v>
      </c>
      <c r="F18" s="11"/>
    </row>
    <row r="19" spans="1:6" x14ac:dyDescent="0.2">
      <c r="A19" s="11" t="s">
        <v>33</v>
      </c>
      <c r="B19" s="11">
        <v>43890</v>
      </c>
      <c r="C19" s="12">
        <v>942</v>
      </c>
      <c r="F19" s="11"/>
    </row>
    <row r="20" spans="1:6" x14ac:dyDescent="0.2">
      <c r="A20" s="11" t="s">
        <v>33</v>
      </c>
      <c r="B20" s="11">
        <v>43921</v>
      </c>
      <c r="C20" s="12">
        <v>1448</v>
      </c>
      <c r="F20" s="11"/>
    </row>
    <row r="21" spans="1:6" x14ac:dyDescent="0.2">
      <c r="A21" s="11" t="s">
        <v>33</v>
      </c>
      <c r="B21" s="11">
        <v>43951</v>
      </c>
      <c r="C21" s="12">
        <v>1323</v>
      </c>
    </row>
    <row r="22" spans="1:6" x14ac:dyDescent="0.2">
      <c r="A22" s="11" t="s">
        <v>33</v>
      </c>
      <c r="B22" s="11">
        <v>43982</v>
      </c>
      <c r="C22" s="12">
        <v>1573</v>
      </c>
    </row>
    <row r="23" spans="1:6" x14ac:dyDescent="0.2">
      <c r="A23" s="11" t="s">
        <v>33</v>
      </c>
      <c r="B23" s="11">
        <v>44012</v>
      </c>
      <c r="C23" s="12">
        <v>820</v>
      </c>
    </row>
    <row r="24" spans="1:6" x14ac:dyDescent="0.2">
      <c r="A24" s="11" t="s">
        <v>33</v>
      </c>
      <c r="B24" s="11">
        <v>44043</v>
      </c>
      <c r="C24" s="12">
        <v>1069</v>
      </c>
    </row>
    <row r="25" spans="1:6" x14ac:dyDescent="0.2">
      <c r="A25" s="11" t="s">
        <v>33</v>
      </c>
      <c r="B25" s="11">
        <v>44074</v>
      </c>
      <c r="C25" s="12">
        <v>571</v>
      </c>
    </row>
    <row r="26" spans="1:6" x14ac:dyDescent="0.2">
      <c r="A26" s="11" t="s">
        <v>33</v>
      </c>
      <c r="B26" s="11">
        <v>44104</v>
      </c>
      <c r="C26" s="12">
        <v>947</v>
      </c>
    </row>
    <row r="27" spans="1:6" x14ac:dyDescent="0.2">
      <c r="A27" s="11" t="s">
        <v>33</v>
      </c>
      <c r="B27" s="11">
        <v>44135</v>
      </c>
      <c r="C27" s="12">
        <v>694</v>
      </c>
    </row>
    <row r="28" spans="1:6" x14ac:dyDescent="0.2">
      <c r="A28" s="11" t="s">
        <v>33</v>
      </c>
      <c r="B28" s="11">
        <v>44165</v>
      </c>
      <c r="C28" s="12">
        <v>1197</v>
      </c>
    </row>
    <row r="29" spans="1:6" x14ac:dyDescent="0.2">
      <c r="A29" s="11" t="s">
        <v>33</v>
      </c>
      <c r="B29" s="11">
        <v>44196</v>
      </c>
      <c r="C29" s="12">
        <v>822</v>
      </c>
    </row>
    <row r="30" spans="1:6" x14ac:dyDescent="0.2">
      <c r="A30" s="11" t="s">
        <v>33</v>
      </c>
      <c r="B30" s="11">
        <v>44377</v>
      </c>
      <c r="C30" s="12">
        <v>846</v>
      </c>
    </row>
    <row r="31" spans="1:6" x14ac:dyDescent="0.2">
      <c r="A31" s="11" t="s">
        <v>33</v>
      </c>
      <c r="B31" s="11">
        <v>44347</v>
      </c>
      <c r="C31" s="12">
        <v>1553</v>
      </c>
    </row>
    <row r="32" spans="1:6" x14ac:dyDescent="0.2">
      <c r="A32" s="11" t="s">
        <v>33</v>
      </c>
      <c r="B32" s="11">
        <v>44316</v>
      </c>
      <c r="C32" s="12">
        <v>1344</v>
      </c>
    </row>
    <row r="33" spans="1:3" x14ac:dyDescent="0.2">
      <c r="A33" s="11" t="s">
        <v>33</v>
      </c>
      <c r="B33" s="11">
        <v>44286</v>
      </c>
      <c r="C33" s="12">
        <v>1436</v>
      </c>
    </row>
    <row r="34" spans="1:3" x14ac:dyDescent="0.2">
      <c r="A34" s="11" t="s">
        <v>33</v>
      </c>
      <c r="B34" s="11">
        <v>44255</v>
      </c>
      <c r="C34" s="12">
        <v>970</v>
      </c>
    </row>
    <row r="35" spans="1:3" x14ac:dyDescent="0.2">
      <c r="A35" s="11" t="s">
        <v>33</v>
      </c>
      <c r="B35" s="11">
        <v>44227</v>
      </c>
      <c r="C35" s="12">
        <v>1207</v>
      </c>
    </row>
    <row r="36" spans="1:3" x14ac:dyDescent="0.2">
      <c r="A36" s="11" t="s">
        <v>22</v>
      </c>
      <c r="B36" s="11">
        <v>43861</v>
      </c>
      <c r="C36" s="12">
        <v>532</v>
      </c>
    </row>
    <row r="37" spans="1:3" x14ac:dyDescent="0.2">
      <c r="A37" s="11" t="s">
        <v>22</v>
      </c>
      <c r="B37" s="11">
        <v>43890</v>
      </c>
      <c r="C37" s="12">
        <v>760</v>
      </c>
    </row>
    <row r="38" spans="1:3" x14ac:dyDescent="0.2">
      <c r="A38" s="11" t="s">
        <v>22</v>
      </c>
      <c r="B38" s="11">
        <v>43921</v>
      </c>
      <c r="C38" s="12">
        <v>682</v>
      </c>
    </row>
    <row r="39" spans="1:3" x14ac:dyDescent="0.2">
      <c r="A39" s="11" t="s">
        <v>22</v>
      </c>
      <c r="B39" s="11">
        <v>43951</v>
      </c>
      <c r="C39" s="12">
        <v>984</v>
      </c>
    </row>
    <row r="40" spans="1:3" x14ac:dyDescent="0.2">
      <c r="A40" s="11" t="s">
        <v>22</v>
      </c>
      <c r="B40" s="11">
        <v>43982</v>
      </c>
      <c r="C40" s="12">
        <v>760</v>
      </c>
    </row>
    <row r="41" spans="1:3" x14ac:dyDescent="0.2">
      <c r="A41" s="11" t="s">
        <v>22</v>
      </c>
      <c r="B41" s="11">
        <v>44012</v>
      </c>
      <c r="C41" s="12">
        <v>681</v>
      </c>
    </row>
    <row r="42" spans="1:3" x14ac:dyDescent="0.2">
      <c r="A42" s="11" t="s">
        <v>22</v>
      </c>
      <c r="B42" s="11">
        <v>44043</v>
      </c>
      <c r="C42" s="12">
        <v>457</v>
      </c>
    </row>
    <row r="43" spans="1:3" x14ac:dyDescent="0.2">
      <c r="A43" s="11" t="s">
        <v>22</v>
      </c>
      <c r="B43" s="11">
        <v>44074</v>
      </c>
      <c r="C43" s="12">
        <v>528</v>
      </c>
    </row>
    <row r="44" spans="1:3" x14ac:dyDescent="0.2">
      <c r="A44" s="11" t="s">
        <v>22</v>
      </c>
      <c r="B44" s="11">
        <v>44104</v>
      </c>
      <c r="C44" s="12">
        <v>377</v>
      </c>
    </row>
    <row r="45" spans="1:3" x14ac:dyDescent="0.2">
      <c r="A45" s="11" t="s">
        <v>22</v>
      </c>
      <c r="B45" s="11">
        <v>44135</v>
      </c>
      <c r="C45" s="12">
        <v>606</v>
      </c>
    </row>
    <row r="46" spans="1:3" x14ac:dyDescent="0.2">
      <c r="A46" s="11" t="s">
        <v>22</v>
      </c>
      <c r="B46" s="11">
        <v>44165</v>
      </c>
      <c r="C46" s="12">
        <v>534</v>
      </c>
    </row>
    <row r="47" spans="1:3" x14ac:dyDescent="0.2">
      <c r="A47" s="11" t="s">
        <v>22</v>
      </c>
      <c r="B47" s="11">
        <v>44196</v>
      </c>
      <c r="C47" s="12">
        <v>681</v>
      </c>
    </row>
    <row r="48" spans="1:3" x14ac:dyDescent="0.2">
      <c r="A48" s="11" t="s">
        <v>22</v>
      </c>
      <c r="B48" s="11">
        <v>44347</v>
      </c>
      <c r="C48" s="12">
        <v>764</v>
      </c>
    </row>
    <row r="49" spans="1:6" x14ac:dyDescent="0.2">
      <c r="A49" s="11" t="s">
        <v>22</v>
      </c>
      <c r="B49" s="11">
        <v>44316</v>
      </c>
      <c r="C49" s="12">
        <v>973</v>
      </c>
    </row>
    <row r="50" spans="1:6" x14ac:dyDescent="0.2">
      <c r="A50" s="11" t="s">
        <v>22</v>
      </c>
      <c r="B50" s="11">
        <v>44286</v>
      </c>
      <c r="C50" s="12">
        <v>688</v>
      </c>
    </row>
    <row r="51" spans="1:6" x14ac:dyDescent="0.2">
      <c r="A51" s="11" t="s">
        <v>22</v>
      </c>
      <c r="B51" s="11">
        <v>44255</v>
      </c>
      <c r="C51" s="12">
        <v>750</v>
      </c>
    </row>
    <row r="52" spans="1:6" x14ac:dyDescent="0.2">
      <c r="A52" s="11" t="s">
        <v>22</v>
      </c>
      <c r="B52" s="11">
        <v>44227</v>
      </c>
      <c r="C52" s="12">
        <v>554</v>
      </c>
    </row>
    <row r="53" spans="1:6" x14ac:dyDescent="0.2">
      <c r="A53" s="11" t="s">
        <v>49</v>
      </c>
      <c r="B53" s="11">
        <v>44012</v>
      </c>
      <c r="C53" s="12">
        <v>1342</v>
      </c>
    </row>
    <row r="54" spans="1:6" x14ac:dyDescent="0.2">
      <c r="A54" s="11" t="s">
        <v>49</v>
      </c>
      <c r="B54" s="11">
        <v>44043</v>
      </c>
      <c r="C54" s="12">
        <v>1526</v>
      </c>
    </row>
    <row r="55" spans="1:6" x14ac:dyDescent="0.2">
      <c r="A55" s="11" t="s">
        <v>49</v>
      </c>
      <c r="B55" s="11">
        <v>44074</v>
      </c>
      <c r="C55" s="12">
        <v>958</v>
      </c>
      <c r="F55"/>
    </row>
    <row r="56" spans="1:6" x14ac:dyDescent="0.2">
      <c r="A56" s="11" t="s">
        <v>49</v>
      </c>
      <c r="B56" s="11">
        <v>44104</v>
      </c>
      <c r="C56" s="12">
        <v>1340</v>
      </c>
      <c r="F56"/>
    </row>
    <row r="57" spans="1:6" x14ac:dyDescent="0.2">
      <c r="A57" s="11" t="s">
        <v>49</v>
      </c>
      <c r="B57" s="11">
        <v>44135</v>
      </c>
      <c r="C57" s="12">
        <v>1150</v>
      </c>
      <c r="F57"/>
    </row>
    <row r="58" spans="1:6" x14ac:dyDescent="0.2">
      <c r="A58" s="11" t="s">
        <v>49</v>
      </c>
      <c r="B58" s="11">
        <v>44165</v>
      </c>
      <c r="C58" s="12">
        <v>1721</v>
      </c>
      <c r="F58"/>
    </row>
    <row r="59" spans="1:6" x14ac:dyDescent="0.2">
      <c r="A59" s="11" t="s">
        <v>49</v>
      </c>
      <c r="B59" s="11">
        <v>44196</v>
      </c>
      <c r="C59" s="12">
        <v>1342</v>
      </c>
      <c r="F59"/>
    </row>
    <row r="60" spans="1:6" x14ac:dyDescent="0.2">
      <c r="A60" s="11" t="s">
        <v>49</v>
      </c>
      <c r="B60" s="11">
        <v>44377</v>
      </c>
      <c r="C60" s="12">
        <v>1325</v>
      </c>
      <c r="F60"/>
    </row>
    <row r="61" spans="1:6" x14ac:dyDescent="0.2">
      <c r="A61" s="11" t="s">
        <v>49</v>
      </c>
      <c r="B61" s="11">
        <v>44347</v>
      </c>
      <c r="C61" s="12">
        <v>2403</v>
      </c>
      <c r="F61"/>
    </row>
    <row r="62" spans="1:6" x14ac:dyDescent="0.2">
      <c r="A62" s="11" t="s">
        <v>49</v>
      </c>
      <c r="B62" s="11">
        <v>44316</v>
      </c>
      <c r="C62" s="12">
        <v>2089</v>
      </c>
      <c r="F62"/>
    </row>
    <row r="63" spans="1:6" x14ac:dyDescent="0.2">
      <c r="A63" s="11" t="s">
        <v>49</v>
      </c>
      <c r="B63" s="11">
        <v>44286</v>
      </c>
      <c r="C63" s="12">
        <v>2185</v>
      </c>
      <c r="F63"/>
    </row>
    <row r="64" spans="1:6" x14ac:dyDescent="0.2">
      <c r="A64" s="11" t="s">
        <v>49</v>
      </c>
      <c r="B64" s="11">
        <v>44255</v>
      </c>
      <c r="C64" s="12">
        <v>1542</v>
      </c>
      <c r="F64"/>
    </row>
    <row r="65" spans="1:6" x14ac:dyDescent="0.2">
      <c r="A65" s="11" t="s">
        <v>49</v>
      </c>
      <c r="B65" s="11">
        <v>44227</v>
      </c>
      <c r="C65" s="12">
        <v>1804</v>
      </c>
      <c r="F65"/>
    </row>
    <row r="66" spans="1:6" x14ac:dyDescent="0.2">
      <c r="A66" s="11" t="s">
        <v>35</v>
      </c>
      <c r="B66" s="11">
        <v>43861</v>
      </c>
      <c r="C66" s="12">
        <v>12887</v>
      </c>
      <c r="F66"/>
    </row>
    <row r="67" spans="1:6" x14ac:dyDescent="0.2">
      <c r="A67" s="11" t="s">
        <v>35</v>
      </c>
      <c r="B67" s="11">
        <v>43890</v>
      </c>
      <c r="C67" s="12">
        <v>18411</v>
      </c>
      <c r="F67"/>
    </row>
    <row r="68" spans="1:6" x14ac:dyDescent="0.2">
      <c r="A68" s="11" t="s">
        <v>35</v>
      </c>
      <c r="B68" s="11">
        <v>43921</v>
      </c>
      <c r="C68" s="12">
        <v>16571</v>
      </c>
      <c r="F68"/>
    </row>
    <row r="69" spans="1:6" x14ac:dyDescent="0.2">
      <c r="A69" s="11" t="s">
        <v>35</v>
      </c>
      <c r="B69" s="11">
        <v>43951</v>
      </c>
      <c r="C69" s="12">
        <v>23929</v>
      </c>
      <c r="F69"/>
    </row>
    <row r="70" spans="1:6" x14ac:dyDescent="0.2">
      <c r="A70" s="11" t="s">
        <v>35</v>
      </c>
      <c r="B70" s="11">
        <v>43982</v>
      </c>
      <c r="C70" s="12">
        <v>18409</v>
      </c>
      <c r="F70"/>
    </row>
    <row r="71" spans="1:6" x14ac:dyDescent="0.2">
      <c r="A71" s="11" t="s">
        <v>35</v>
      </c>
      <c r="B71" s="11">
        <v>44012</v>
      </c>
      <c r="C71" s="12">
        <v>16572</v>
      </c>
      <c r="F71"/>
    </row>
    <row r="72" spans="1:6" x14ac:dyDescent="0.2">
      <c r="A72" s="11" t="s">
        <v>35</v>
      </c>
      <c r="B72" s="11">
        <v>44043</v>
      </c>
      <c r="C72" s="12">
        <v>11044</v>
      </c>
      <c r="F72"/>
    </row>
    <row r="73" spans="1:6" x14ac:dyDescent="0.2">
      <c r="A73" s="11" t="s">
        <v>35</v>
      </c>
      <c r="B73" s="11">
        <v>44074</v>
      </c>
      <c r="C73" s="12">
        <v>12885</v>
      </c>
      <c r="F73"/>
    </row>
    <row r="74" spans="1:6" x14ac:dyDescent="0.2">
      <c r="A74" s="11" t="s">
        <v>35</v>
      </c>
      <c r="B74" s="11">
        <v>44104</v>
      </c>
      <c r="C74" s="12">
        <v>9208</v>
      </c>
      <c r="F74"/>
    </row>
    <row r="75" spans="1:6" x14ac:dyDescent="0.2">
      <c r="A75" s="11" t="s">
        <v>35</v>
      </c>
      <c r="B75" s="11">
        <v>44135</v>
      </c>
      <c r="C75" s="12">
        <v>14725</v>
      </c>
      <c r="F75"/>
    </row>
    <row r="76" spans="1:6" x14ac:dyDescent="0.2">
      <c r="A76" s="11" t="s">
        <v>35</v>
      </c>
      <c r="B76" s="11">
        <v>44165</v>
      </c>
      <c r="C76" s="12">
        <v>12888</v>
      </c>
      <c r="F76"/>
    </row>
    <row r="77" spans="1:6" x14ac:dyDescent="0.2">
      <c r="A77" s="11" t="s">
        <v>35</v>
      </c>
      <c r="B77" s="11">
        <v>44196</v>
      </c>
      <c r="C77" s="12">
        <v>16571</v>
      </c>
      <c r="F77"/>
    </row>
    <row r="78" spans="1:6" x14ac:dyDescent="0.2">
      <c r="A78" s="11" t="s">
        <v>35</v>
      </c>
      <c r="B78" s="11">
        <v>44377</v>
      </c>
      <c r="C78" s="12">
        <v>17235</v>
      </c>
      <c r="F78"/>
    </row>
    <row r="79" spans="1:6" x14ac:dyDescent="0.2">
      <c r="A79" s="11" t="s">
        <v>35</v>
      </c>
      <c r="B79" s="11">
        <v>44347</v>
      </c>
      <c r="C79" s="12">
        <v>19146</v>
      </c>
      <c r="F79"/>
    </row>
    <row r="80" spans="1:6" x14ac:dyDescent="0.2">
      <c r="A80" s="11" t="s">
        <v>35</v>
      </c>
      <c r="B80" s="11">
        <v>44316</v>
      </c>
      <c r="C80" s="12">
        <v>23690</v>
      </c>
      <c r="F80"/>
    </row>
    <row r="81" spans="1:6" x14ac:dyDescent="0.2">
      <c r="A81" s="11" t="s">
        <v>35</v>
      </c>
      <c r="B81" s="11">
        <v>44286</v>
      </c>
      <c r="C81" s="12">
        <v>17229</v>
      </c>
      <c r="F81"/>
    </row>
    <row r="82" spans="1:6" x14ac:dyDescent="0.2">
      <c r="A82" s="11" t="s">
        <v>35</v>
      </c>
      <c r="B82" s="11">
        <v>44255</v>
      </c>
      <c r="C82" s="12">
        <v>19330</v>
      </c>
      <c r="F82"/>
    </row>
    <row r="83" spans="1:6" x14ac:dyDescent="0.2">
      <c r="A83" s="11" t="s">
        <v>35</v>
      </c>
      <c r="B83" s="11">
        <v>44227</v>
      </c>
      <c r="C83" s="12">
        <v>12826</v>
      </c>
      <c r="F83"/>
    </row>
    <row r="84" spans="1:6" x14ac:dyDescent="0.2">
      <c r="A84" s="11" t="s">
        <v>44</v>
      </c>
      <c r="B84" s="11">
        <v>44104</v>
      </c>
      <c r="C84" s="12">
        <v>1249</v>
      </c>
      <c r="F84"/>
    </row>
    <row r="85" spans="1:6" x14ac:dyDescent="0.2">
      <c r="A85" s="11" t="s">
        <v>44</v>
      </c>
      <c r="B85" s="11">
        <v>44135</v>
      </c>
      <c r="C85" s="12">
        <v>913</v>
      </c>
      <c r="F85"/>
    </row>
    <row r="86" spans="1:6" x14ac:dyDescent="0.2">
      <c r="A86" s="11" t="s">
        <v>44</v>
      </c>
      <c r="B86" s="11">
        <v>44165</v>
      </c>
      <c r="C86" s="12">
        <v>1574</v>
      </c>
      <c r="F86"/>
    </row>
    <row r="87" spans="1:6" x14ac:dyDescent="0.2">
      <c r="A87" s="11" t="s">
        <v>44</v>
      </c>
      <c r="B87" s="11">
        <v>44196</v>
      </c>
      <c r="C87" s="12">
        <v>1082</v>
      </c>
      <c r="F87"/>
    </row>
    <row r="88" spans="1:6" x14ac:dyDescent="0.2">
      <c r="A88" s="11" t="s">
        <v>44</v>
      </c>
      <c r="B88" s="11">
        <v>44286</v>
      </c>
      <c r="C88" s="12">
        <v>1945</v>
      </c>
      <c r="F88"/>
    </row>
    <row r="89" spans="1:6" x14ac:dyDescent="0.2">
      <c r="A89" s="11" t="s">
        <v>44</v>
      </c>
      <c r="B89" s="11">
        <v>44255</v>
      </c>
      <c r="C89" s="12">
        <v>1296</v>
      </c>
      <c r="F89"/>
    </row>
    <row r="90" spans="1:6" x14ac:dyDescent="0.2">
      <c r="A90" s="11" t="s">
        <v>44</v>
      </c>
      <c r="B90" s="11">
        <v>44227</v>
      </c>
      <c r="C90" s="12">
        <v>1568</v>
      </c>
      <c r="F90"/>
    </row>
    <row r="91" spans="1:6" x14ac:dyDescent="0.2">
      <c r="A91" s="11" t="s">
        <v>28</v>
      </c>
      <c r="B91" s="11">
        <v>43861</v>
      </c>
      <c r="C91" s="12">
        <v>756</v>
      </c>
      <c r="F91"/>
    </row>
    <row r="92" spans="1:6" x14ac:dyDescent="0.2">
      <c r="A92" s="11" t="s">
        <v>28</v>
      </c>
      <c r="B92" s="11">
        <v>43890</v>
      </c>
      <c r="C92" s="12">
        <v>954</v>
      </c>
      <c r="F92"/>
    </row>
    <row r="93" spans="1:6" x14ac:dyDescent="0.2">
      <c r="A93" s="11" t="s">
        <v>28</v>
      </c>
      <c r="B93" s="11">
        <v>43921</v>
      </c>
      <c r="C93" s="12">
        <v>955</v>
      </c>
      <c r="F93"/>
    </row>
    <row r="94" spans="1:6" x14ac:dyDescent="0.2">
      <c r="A94" s="11" t="s">
        <v>28</v>
      </c>
      <c r="B94" s="11">
        <v>43951</v>
      </c>
      <c r="C94" s="12">
        <v>1261</v>
      </c>
      <c r="F94"/>
    </row>
    <row r="95" spans="1:6" x14ac:dyDescent="0.2">
      <c r="A95" s="11" t="s">
        <v>28</v>
      </c>
      <c r="B95" s="11">
        <v>43982</v>
      </c>
      <c r="C95" s="12">
        <v>1058</v>
      </c>
      <c r="F95"/>
    </row>
    <row r="96" spans="1:6" x14ac:dyDescent="0.2">
      <c r="A96" s="11" t="s">
        <v>28</v>
      </c>
      <c r="B96" s="11">
        <v>44012</v>
      </c>
      <c r="C96" s="12">
        <v>855</v>
      </c>
      <c r="F96"/>
    </row>
    <row r="97" spans="1:6" x14ac:dyDescent="0.2">
      <c r="A97" s="11" t="s">
        <v>28</v>
      </c>
      <c r="B97" s="11">
        <v>44043</v>
      </c>
      <c r="C97" s="12">
        <v>654</v>
      </c>
      <c r="F97"/>
    </row>
    <row r="98" spans="1:6" x14ac:dyDescent="0.2">
      <c r="A98" s="11" t="s">
        <v>28</v>
      </c>
      <c r="B98" s="11">
        <v>44074</v>
      </c>
      <c r="C98" s="12">
        <v>656</v>
      </c>
      <c r="F98"/>
    </row>
    <row r="99" spans="1:6" x14ac:dyDescent="0.2">
      <c r="A99" s="11" t="s">
        <v>28</v>
      </c>
      <c r="B99" s="11">
        <v>44104</v>
      </c>
      <c r="C99" s="12">
        <v>554</v>
      </c>
      <c r="F99"/>
    </row>
    <row r="100" spans="1:6" x14ac:dyDescent="0.2">
      <c r="A100" s="11" t="s">
        <v>28</v>
      </c>
      <c r="B100" s="11">
        <v>44135</v>
      </c>
      <c r="C100" s="12">
        <v>760</v>
      </c>
      <c r="F100"/>
    </row>
    <row r="101" spans="1:6" x14ac:dyDescent="0.2">
      <c r="A101" s="11" t="s">
        <v>28</v>
      </c>
      <c r="B101" s="11">
        <v>44165</v>
      </c>
      <c r="C101" s="12">
        <v>759</v>
      </c>
      <c r="F101"/>
    </row>
    <row r="102" spans="1:6" x14ac:dyDescent="0.2">
      <c r="A102" s="11" t="s">
        <v>28</v>
      </c>
      <c r="B102" s="11">
        <v>44196</v>
      </c>
      <c r="C102" s="12">
        <v>857</v>
      </c>
      <c r="F102"/>
    </row>
    <row r="103" spans="1:6" x14ac:dyDescent="0.2">
      <c r="A103" s="11" t="s">
        <v>28</v>
      </c>
      <c r="B103" s="11">
        <v>44377</v>
      </c>
      <c r="C103" s="12">
        <v>865</v>
      </c>
      <c r="F103"/>
    </row>
    <row r="104" spans="1:6" x14ac:dyDescent="0.2">
      <c r="A104" s="11" t="s">
        <v>28</v>
      </c>
      <c r="B104" s="11">
        <v>44347</v>
      </c>
      <c r="C104" s="12">
        <v>1078</v>
      </c>
      <c r="F104"/>
    </row>
    <row r="105" spans="1:6" x14ac:dyDescent="0.2">
      <c r="A105" s="11" t="s">
        <v>28</v>
      </c>
      <c r="B105" s="11">
        <v>44316</v>
      </c>
      <c r="C105" s="12">
        <v>1305</v>
      </c>
      <c r="F105"/>
    </row>
    <row r="106" spans="1:6" x14ac:dyDescent="0.2">
      <c r="A106" s="11" t="s">
        <v>28</v>
      </c>
      <c r="B106" s="11">
        <v>44286</v>
      </c>
      <c r="C106" s="12">
        <v>950</v>
      </c>
      <c r="F106"/>
    </row>
    <row r="107" spans="1:6" x14ac:dyDescent="0.2">
      <c r="A107" s="11" t="s">
        <v>28</v>
      </c>
      <c r="B107" s="11">
        <v>44255</v>
      </c>
      <c r="C107" s="12">
        <v>968</v>
      </c>
      <c r="F107"/>
    </row>
    <row r="108" spans="1:6" x14ac:dyDescent="0.2">
      <c r="A108" s="11" t="s">
        <v>28</v>
      </c>
      <c r="B108" s="11">
        <v>44227</v>
      </c>
      <c r="C108" s="12">
        <v>749</v>
      </c>
      <c r="F108"/>
    </row>
    <row r="109" spans="1:6" x14ac:dyDescent="0.2">
      <c r="A109" s="11" t="s">
        <v>30</v>
      </c>
      <c r="B109" s="11">
        <v>43861</v>
      </c>
      <c r="C109" s="12">
        <v>945</v>
      </c>
      <c r="F109"/>
    </row>
    <row r="110" spans="1:6" x14ac:dyDescent="0.2">
      <c r="A110" s="11" t="s">
        <v>30</v>
      </c>
      <c r="B110" s="11">
        <v>43890</v>
      </c>
      <c r="C110" s="12">
        <v>941</v>
      </c>
      <c r="F110"/>
    </row>
    <row r="111" spans="1:6" x14ac:dyDescent="0.2">
      <c r="A111" s="11" t="s">
        <v>30</v>
      </c>
      <c r="B111" s="11">
        <v>43921</v>
      </c>
      <c r="C111" s="12">
        <v>1164</v>
      </c>
      <c r="F111"/>
    </row>
    <row r="112" spans="1:6" x14ac:dyDescent="0.2">
      <c r="A112" s="11" t="s">
        <v>30</v>
      </c>
      <c r="B112" s="11">
        <v>43951</v>
      </c>
      <c r="C112" s="12">
        <v>1276</v>
      </c>
      <c r="F112"/>
    </row>
    <row r="113" spans="1:6" x14ac:dyDescent="0.2">
      <c r="A113" s="11" t="s">
        <v>30</v>
      </c>
      <c r="B113" s="11">
        <v>43982</v>
      </c>
      <c r="C113" s="12">
        <v>1275</v>
      </c>
      <c r="F113"/>
    </row>
    <row r="114" spans="1:6" x14ac:dyDescent="0.2">
      <c r="A114" s="11" t="s">
        <v>30</v>
      </c>
      <c r="B114" s="11">
        <v>44012</v>
      </c>
      <c r="C114" s="12">
        <v>834</v>
      </c>
      <c r="F114"/>
    </row>
    <row r="115" spans="1:6" x14ac:dyDescent="0.2">
      <c r="A115" s="11" t="s">
        <v>30</v>
      </c>
      <c r="B115" s="11">
        <v>44043</v>
      </c>
      <c r="C115" s="12">
        <v>833</v>
      </c>
      <c r="F115"/>
    </row>
    <row r="116" spans="1:6" x14ac:dyDescent="0.2">
      <c r="A116" s="11" t="s">
        <v>30</v>
      </c>
      <c r="B116" s="11">
        <v>44074</v>
      </c>
      <c r="C116" s="12">
        <v>610</v>
      </c>
      <c r="F116"/>
    </row>
    <row r="117" spans="1:6" x14ac:dyDescent="0.2">
      <c r="A117" s="11" t="s">
        <v>30</v>
      </c>
      <c r="B117" s="11">
        <v>44104</v>
      </c>
      <c r="C117" s="12">
        <v>722</v>
      </c>
      <c r="F117"/>
    </row>
    <row r="118" spans="1:6" x14ac:dyDescent="0.2">
      <c r="A118" s="11" t="s">
        <v>30</v>
      </c>
      <c r="B118" s="11">
        <v>44135</v>
      </c>
      <c r="C118" s="12">
        <v>722</v>
      </c>
      <c r="F118"/>
    </row>
    <row r="119" spans="1:6" x14ac:dyDescent="0.2">
      <c r="A119" s="11" t="s">
        <v>30</v>
      </c>
      <c r="B119" s="11">
        <v>44165</v>
      </c>
      <c r="C119" s="12">
        <v>939</v>
      </c>
      <c r="F119"/>
    </row>
    <row r="120" spans="1:6" x14ac:dyDescent="0.2">
      <c r="A120" s="11" t="s">
        <v>30</v>
      </c>
      <c r="B120" s="11">
        <v>44196</v>
      </c>
      <c r="C120" s="12">
        <v>829</v>
      </c>
      <c r="F120"/>
    </row>
    <row r="121" spans="1:6" x14ac:dyDescent="0.2">
      <c r="A121" s="11" t="s">
        <v>30</v>
      </c>
      <c r="B121" s="11">
        <v>44377</v>
      </c>
      <c r="C121" s="12">
        <v>848</v>
      </c>
      <c r="F121"/>
    </row>
    <row r="122" spans="1:6" x14ac:dyDescent="0.2">
      <c r="A122" s="11" t="s">
        <v>30</v>
      </c>
      <c r="B122" s="11">
        <v>44347</v>
      </c>
      <c r="C122" s="12">
        <v>1326</v>
      </c>
      <c r="F122"/>
    </row>
    <row r="123" spans="1:6" x14ac:dyDescent="0.2">
      <c r="A123" s="11" t="s">
        <v>30</v>
      </c>
      <c r="B123" s="11">
        <v>44316</v>
      </c>
      <c r="C123" s="12">
        <v>1309</v>
      </c>
      <c r="F123"/>
    </row>
    <row r="124" spans="1:6" x14ac:dyDescent="0.2">
      <c r="A124" s="11" t="s">
        <v>30</v>
      </c>
      <c r="B124" s="11">
        <v>44286</v>
      </c>
      <c r="C124" s="12">
        <v>1173</v>
      </c>
      <c r="F124"/>
    </row>
    <row r="125" spans="1:6" x14ac:dyDescent="0.2">
      <c r="A125" s="11" t="s">
        <v>30</v>
      </c>
      <c r="B125" s="11">
        <v>44255</v>
      </c>
      <c r="C125" s="12">
        <v>935</v>
      </c>
      <c r="F125"/>
    </row>
    <row r="126" spans="1:6" x14ac:dyDescent="0.2">
      <c r="A126" s="11" t="s">
        <v>30</v>
      </c>
      <c r="B126" s="11">
        <v>44227</v>
      </c>
      <c r="C126" s="12">
        <v>973</v>
      </c>
      <c r="F126"/>
    </row>
    <row r="127" spans="1:6" x14ac:dyDescent="0.2">
      <c r="A127" s="11" t="s">
        <v>6</v>
      </c>
      <c r="B127" s="11">
        <v>43861</v>
      </c>
      <c r="C127" s="12">
        <v>188</v>
      </c>
      <c r="F127"/>
    </row>
    <row r="128" spans="1:6" x14ac:dyDescent="0.2">
      <c r="A128" s="11" t="s">
        <v>6</v>
      </c>
      <c r="B128" s="11">
        <v>43890</v>
      </c>
      <c r="C128" s="12">
        <v>168</v>
      </c>
      <c r="F128"/>
    </row>
    <row r="129" spans="1:6" x14ac:dyDescent="0.2">
      <c r="A129" s="11" t="s">
        <v>6</v>
      </c>
      <c r="B129" s="11">
        <v>43921</v>
      </c>
      <c r="C129" s="12">
        <v>226</v>
      </c>
      <c r="F129"/>
    </row>
    <row r="130" spans="1:6" x14ac:dyDescent="0.2">
      <c r="A130" s="11" t="s">
        <v>6</v>
      </c>
      <c r="B130" s="11">
        <v>43951</v>
      </c>
      <c r="C130" s="12">
        <v>223</v>
      </c>
      <c r="F130"/>
    </row>
    <row r="131" spans="1:6" x14ac:dyDescent="0.2">
      <c r="A131" s="11" t="s">
        <v>6</v>
      </c>
      <c r="B131" s="11">
        <v>43982</v>
      </c>
      <c r="C131" s="12">
        <v>247</v>
      </c>
      <c r="F131"/>
    </row>
    <row r="132" spans="1:6" x14ac:dyDescent="0.2">
      <c r="A132" s="11" t="s">
        <v>6</v>
      </c>
      <c r="B132" s="11">
        <v>44012</v>
      </c>
      <c r="C132" s="12">
        <v>142</v>
      </c>
      <c r="F132"/>
    </row>
    <row r="133" spans="1:6" x14ac:dyDescent="0.2">
      <c r="A133" s="11" t="s">
        <v>6</v>
      </c>
      <c r="B133" s="11">
        <v>44043</v>
      </c>
      <c r="C133" s="12">
        <v>163</v>
      </c>
      <c r="F133"/>
    </row>
    <row r="134" spans="1:6" x14ac:dyDescent="0.2">
      <c r="A134" s="11" t="s">
        <v>6</v>
      </c>
      <c r="B134" s="11">
        <v>44074</v>
      </c>
      <c r="C134" s="12">
        <v>101</v>
      </c>
      <c r="F134"/>
    </row>
    <row r="135" spans="1:6" x14ac:dyDescent="0.2">
      <c r="A135" s="11" t="s">
        <v>6</v>
      </c>
      <c r="B135" s="11">
        <v>44104</v>
      </c>
      <c r="C135" s="12">
        <v>142</v>
      </c>
      <c r="F135"/>
    </row>
    <row r="136" spans="1:6" x14ac:dyDescent="0.2">
      <c r="A136" s="11" t="s">
        <v>6</v>
      </c>
      <c r="B136" s="11">
        <v>44135</v>
      </c>
      <c r="C136" s="12">
        <v>123</v>
      </c>
      <c r="F136"/>
    </row>
    <row r="137" spans="1:6" x14ac:dyDescent="0.2">
      <c r="A137" s="11" t="s">
        <v>6</v>
      </c>
      <c r="B137" s="11">
        <v>44165</v>
      </c>
      <c r="C137" s="12">
        <v>183</v>
      </c>
      <c r="F137"/>
    </row>
    <row r="138" spans="1:6" x14ac:dyDescent="0.2">
      <c r="A138" s="11" t="s">
        <v>6</v>
      </c>
      <c r="B138" s="11">
        <v>44196</v>
      </c>
      <c r="C138" s="12">
        <v>144</v>
      </c>
      <c r="F138"/>
    </row>
    <row r="139" spans="1:6" x14ac:dyDescent="0.2">
      <c r="A139" s="11" t="s">
        <v>6</v>
      </c>
      <c r="B139" s="11">
        <v>44377</v>
      </c>
      <c r="C139" s="12">
        <v>145</v>
      </c>
      <c r="F139"/>
    </row>
    <row r="140" spans="1:6" x14ac:dyDescent="0.2">
      <c r="A140" s="11" t="s">
        <v>6</v>
      </c>
      <c r="B140" s="11">
        <v>44347</v>
      </c>
      <c r="C140" s="12">
        <v>244</v>
      </c>
      <c r="F140"/>
    </row>
    <row r="141" spans="1:6" x14ac:dyDescent="0.2">
      <c r="A141" s="11" t="s">
        <v>6</v>
      </c>
      <c r="B141" s="11">
        <v>44316</v>
      </c>
      <c r="C141" s="12">
        <v>226</v>
      </c>
      <c r="F141"/>
    </row>
    <row r="142" spans="1:6" x14ac:dyDescent="0.2">
      <c r="A142" s="11" t="s">
        <v>6</v>
      </c>
      <c r="B142" s="11">
        <v>44286</v>
      </c>
      <c r="C142" s="12">
        <v>227</v>
      </c>
      <c r="F142"/>
    </row>
    <row r="143" spans="1:6" x14ac:dyDescent="0.2">
      <c r="A143" s="11" t="s">
        <v>6</v>
      </c>
      <c r="B143" s="11">
        <v>44255</v>
      </c>
      <c r="C143" s="12">
        <v>172</v>
      </c>
      <c r="F143"/>
    </row>
    <row r="144" spans="1:6" x14ac:dyDescent="0.2">
      <c r="A144" s="11" t="s">
        <v>6</v>
      </c>
      <c r="B144" s="11">
        <v>44227</v>
      </c>
      <c r="C144" s="12">
        <v>190</v>
      </c>
      <c r="F144"/>
    </row>
    <row r="145" spans="1:6" x14ac:dyDescent="0.2">
      <c r="A145" s="11" t="s">
        <v>15</v>
      </c>
      <c r="B145" s="11">
        <v>43861</v>
      </c>
      <c r="C145" s="12">
        <v>391</v>
      </c>
      <c r="F145"/>
    </row>
    <row r="146" spans="1:6" x14ac:dyDescent="0.2">
      <c r="A146" s="11" t="s">
        <v>15</v>
      </c>
      <c r="B146" s="11">
        <v>43890</v>
      </c>
      <c r="C146" s="12">
        <v>553</v>
      </c>
      <c r="F146"/>
    </row>
    <row r="147" spans="1:6" x14ac:dyDescent="0.2">
      <c r="A147" s="11" t="s">
        <v>15</v>
      </c>
      <c r="B147" s="11">
        <v>43921</v>
      </c>
      <c r="C147" s="12">
        <v>498</v>
      </c>
      <c r="F147"/>
    </row>
    <row r="148" spans="1:6" x14ac:dyDescent="0.2">
      <c r="A148" s="11" t="s">
        <v>15</v>
      </c>
      <c r="B148" s="11">
        <v>43951</v>
      </c>
      <c r="C148" s="12">
        <v>719</v>
      </c>
      <c r="F148"/>
    </row>
    <row r="149" spans="1:6" x14ac:dyDescent="0.2">
      <c r="A149" s="11" t="s">
        <v>15</v>
      </c>
      <c r="B149" s="11">
        <v>43982</v>
      </c>
      <c r="C149" s="12">
        <v>555</v>
      </c>
      <c r="F149"/>
    </row>
    <row r="150" spans="1:6" x14ac:dyDescent="0.2">
      <c r="A150" s="11" t="s">
        <v>15</v>
      </c>
      <c r="B150" s="11">
        <v>44012</v>
      </c>
      <c r="C150" s="12">
        <v>499</v>
      </c>
      <c r="F150"/>
    </row>
    <row r="151" spans="1:6" x14ac:dyDescent="0.2">
      <c r="A151" s="11" t="s">
        <v>15</v>
      </c>
      <c r="B151" s="11">
        <v>44043</v>
      </c>
      <c r="C151" s="12">
        <v>338</v>
      </c>
      <c r="F151"/>
    </row>
    <row r="152" spans="1:6" x14ac:dyDescent="0.2">
      <c r="A152" s="11" t="s">
        <v>15</v>
      </c>
      <c r="B152" s="11">
        <v>44074</v>
      </c>
      <c r="C152" s="12">
        <v>391</v>
      </c>
      <c r="F152"/>
    </row>
    <row r="153" spans="1:6" x14ac:dyDescent="0.2">
      <c r="A153" s="11" t="s">
        <v>15</v>
      </c>
      <c r="B153" s="11">
        <v>44104</v>
      </c>
      <c r="C153" s="12">
        <v>279</v>
      </c>
      <c r="F153"/>
    </row>
    <row r="154" spans="1:6" x14ac:dyDescent="0.2">
      <c r="A154" s="11" t="s">
        <v>15</v>
      </c>
      <c r="B154" s="11">
        <v>44135</v>
      </c>
      <c r="C154" s="12">
        <v>447</v>
      </c>
      <c r="F154"/>
    </row>
    <row r="155" spans="1:6" x14ac:dyDescent="0.2">
      <c r="A155" s="11" t="s">
        <v>15</v>
      </c>
      <c r="B155" s="11">
        <v>44165</v>
      </c>
      <c r="C155" s="12">
        <v>390</v>
      </c>
      <c r="F155"/>
    </row>
    <row r="156" spans="1:6" x14ac:dyDescent="0.2">
      <c r="A156" s="11" t="s">
        <v>15</v>
      </c>
      <c r="B156" s="11">
        <v>44196</v>
      </c>
      <c r="C156" s="12">
        <v>500</v>
      </c>
      <c r="F156"/>
    </row>
    <row r="157" spans="1:6" x14ac:dyDescent="0.2">
      <c r="A157" s="11" t="s">
        <v>15</v>
      </c>
      <c r="B157" s="11">
        <v>44377</v>
      </c>
      <c r="C157" s="12">
        <v>505</v>
      </c>
      <c r="F157"/>
    </row>
    <row r="158" spans="1:6" x14ac:dyDescent="0.2">
      <c r="A158" s="11" t="s">
        <v>15</v>
      </c>
      <c r="B158" s="11">
        <v>44347</v>
      </c>
      <c r="C158" s="12">
        <v>574</v>
      </c>
      <c r="F158"/>
    </row>
    <row r="159" spans="1:6" x14ac:dyDescent="0.2">
      <c r="A159" s="11" t="s">
        <v>15</v>
      </c>
      <c r="B159" s="11">
        <v>44316</v>
      </c>
      <c r="C159" s="12">
        <v>747</v>
      </c>
      <c r="F159"/>
    </row>
    <row r="160" spans="1:6" x14ac:dyDescent="0.2">
      <c r="A160" s="11" t="s">
        <v>15</v>
      </c>
      <c r="B160" s="11">
        <v>44286</v>
      </c>
      <c r="C160" s="12">
        <v>515</v>
      </c>
      <c r="F160"/>
    </row>
    <row r="161" spans="1:6" x14ac:dyDescent="0.2">
      <c r="A161" s="11" t="s">
        <v>15</v>
      </c>
      <c r="B161" s="11">
        <v>44255</v>
      </c>
      <c r="C161" s="12">
        <v>564</v>
      </c>
      <c r="F161"/>
    </row>
    <row r="162" spans="1:6" x14ac:dyDescent="0.2">
      <c r="A162" s="11" t="s">
        <v>15</v>
      </c>
      <c r="B162" s="11">
        <v>44227</v>
      </c>
      <c r="C162" s="12">
        <v>404</v>
      </c>
      <c r="F162"/>
    </row>
    <row r="163" spans="1:6" x14ac:dyDescent="0.2">
      <c r="A163" s="11" t="s">
        <v>36</v>
      </c>
      <c r="B163" s="11">
        <v>43861</v>
      </c>
      <c r="C163" s="12">
        <v>16996</v>
      </c>
      <c r="F163"/>
    </row>
    <row r="164" spans="1:6" x14ac:dyDescent="0.2">
      <c r="A164" s="11" t="s">
        <v>36</v>
      </c>
      <c r="B164" s="11">
        <v>43890</v>
      </c>
      <c r="C164" s="12">
        <v>19114</v>
      </c>
      <c r="F164"/>
    </row>
    <row r="165" spans="1:6" x14ac:dyDescent="0.2">
      <c r="A165" s="11" t="s">
        <v>36</v>
      </c>
      <c r="B165" s="11">
        <v>43921</v>
      </c>
      <c r="C165" s="12">
        <v>21243</v>
      </c>
      <c r="F165"/>
    </row>
    <row r="166" spans="1:6" x14ac:dyDescent="0.2">
      <c r="A166" s="11" t="s">
        <v>36</v>
      </c>
      <c r="B166" s="11">
        <v>43951</v>
      </c>
      <c r="C166" s="12">
        <v>25486</v>
      </c>
      <c r="F166"/>
    </row>
    <row r="167" spans="1:6" x14ac:dyDescent="0.2">
      <c r="A167" s="11" t="s">
        <v>36</v>
      </c>
      <c r="B167" s="11">
        <v>43982</v>
      </c>
      <c r="C167" s="12">
        <v>23366</v>
      </c>
      <c r="F167"/>
    </row>
    <row r="168" spans="1:6" x14ac:dyDescent="0.2">
      <c r="A168" s="11" t="s">
        <v>36</v>
      </c>
      <c r="B168" s="11">
        <v>44012</v>
      </c>
      <c r="C168" s="12">
        <v>16995</v>
      </c>
      <c r="F168"/>
    </row>
    <row r="169" spans="1:6" x14ac:dyDescent="0.2">
      <c r="A169" s="11" t="s">
        <v>36</v>
      </c>
      <c r="B169" s="11">
        <v>44043</v>
      </c>
      <c r="C169" s="12">
        <v>14870</v>
      </c>
      <c r="F169"/>
    </row>
    <row r="170" spans="1:6" x14ac:dyDescent="0.2">
      <c r="A170" s="11" t="s">
        <v>36</v>
      </c>
      <c r="B170" s="11">
        <v>44074</v>
      </c>
      <c r="C170" s="12">
        <v>12746</v>
      </c>
      <c r="F170"/>
    </row>
    <row r="171" spans="1:6" x14ac:dyDescent="0.2">
      <c r="A171" s="11" t="s">
        <v>36</v>
      </c>
      <c r="B171" s="11">
        <v>44104</v>
      </c>
      <c r="C171" s="12">
        <v>12748</v>
      </c>
      <c r="F171"/>
    </row>
    <row r="172" spans="1:6" x14ac:dyDescent="0.2">
      <c r="A172" s="11" t="s">
        <v>36</v>
      </c>
      <c r="B172" s="11">
        <v>44135</v>
      </c>
      <c r="C172" s="12">
        <v>14871</v>
      </c>
      <c r="F172"/>
    </row>
    <row r="173" spans="1:6" x14ac:dyDescent="0.2">
      <c r="A173" s="11" t="s">
        <v>36</v>
      </c>
      <c r="B173" s="11">
        <v>44165</v>
      </c>
      <c r="C173" s="12">
        <v>16997</v>
      </c>
      <c r="F173"/>
    </row>
    <row r="174" spans="1:6" x14ac:dyDescent="0.2">
      <c r="A174" s="11" t="s">
        <v>36</v>
      </c>
      <c r="B174" s="11">
        <v>44196</v>
      </c>
      <c r="C174" s="12">
        <v>16997</v>
      </c>
      <c r="F174"/>
    </row>
    <row r="175" spans="1:6" x14ac:dyDescent="0.2">
      <c r="A175" s="11" t="s">
        <v>36</v>
      </c>
      <c r="B175" s="11">
        <v>44377</v>
      </c>
      <c r="C175" s="12">
        <v>17844</v>
      </c>
      <c r="F175"/>
    </row>
    <row r="176" spans="1:6" x14ac:dyDescent="0.2">
      <c r="A176" s="11" t="s">
        <v>36</v>
      </c>
      <c r="B176" s="11">
        <v>44347</v>
      </c>
      <c r="C176" s="12">
        <v>23129</v>
      </c>
      <c r="F176"/>
    </row>
    <row r="177" spans="1:6" x14ac:dyDescent="0.2">
      <c r="A177" s="11" t="s">
        <v>36</v>
      </c>
      <c r="B177" s="11">
        <v>44316</v>
      </c>
      <c r="C177" s="12">
        <v>26253</v>
      </c>
      <c r="F177"/>
    </row>
    <row r="178" spans="1:6" x14ac:dyDescent="0.2">
      <c r="A178" s="11" t="s">
        <v>36</v>
      </c>
      <c r="B178" s="11">
        <v>44286</v>
      </c>
      <c r="C178" s="12">
        <v>21877</v>
      </c>
      <c r="F178"/>
    </row>
    <row r="179" spans="1:6" x14ac:dyDescent="0.2">
      <c r="A179" s="11" t="s">
        <v>36</v>
      </c>
      <c r="B179" s="11">
        <v>44255</v>
      </c>
      <c r="C179" s="12">
        <v>19020</v>
      </c>
      <c r="F179"/>
    </row>
    <row r="180" spans="1:6" x14ac:dyDescent="0.2">
      <c r="A180" s="11" t="s">
        <v>36</v>
      </c>
      <c r="B180" s="11">
        <v>44227</v>
      </c>
      <c r="C180" s="12">
        <v>17843</v>
      </c>
      <c r="F180"/>
    </row>
    <row r="181" spans="1:6" x14ac:dyDescent="0.2">
      <c r="A181" s="11" t="s">
        <v>3</v>
      </c>
      <c r="B181" s="11">
        <v>43861</v>
      </c>
      <c r="C181" s="12">
        <v>13879</v>
      </c>
      <c r="F181"/>
    </row>
    <row r="182" spans="1:6" x14ac:dyDescent="0.2">
      <c r="A182" s="11" t="s">
        <v>3</v>
      </c>
      <c r="B182" s="11">
        <v>43890</v>
      </c>
      <c r="C182" s="12">
        <v>19822</v>
      </c>
      <c r="F182"/>
    </row>
    <row r="183" spans="1:6" x14ac:dyDescent="0.2">
      <c r="A183" s="11" t="s">
        <v>3</v>
      </c>
      <c r="B183" s="11">
        <v>43921</v>
      </c>
      <c r="C183" s="12">
        <v>17842</v>
      </c>
      <c r="F183"/>
    </row>
    <row r="184" spans="1:6" x14ac:dyDescent="0.2">
      <c r="A184" s="11" t="s">
        <v>3</v>
      </c>
      <c r="B184" s="11">
        <v>43951</v>
      </c>
      <c r="C184" s="12">
        <v>25770</v>
      </c>
      <c r="F184"/>
    </row>
    <row r="185" spans="1:6" x14ac:dyDescent="0.2">
      <c r="A185" s="11" t="s">
        <v>3</v>
      </c>
      <c r="B185" s="11">
        <v>43982</v>
      </c>
      <c r="C185" s="12">
        <v>19823</v>
      </c>
      <c r="F185"/>
    </row>
    <row r="186" spans="1:6" x14ac:dyDescent="0.2">
      <c r="A186" s="11" t="s">
        <v>3</v>
      </c>
      <c r="B186" s="11">
        <v>44012</v>
      </c>
      <c r="C186" s="12">
        <v>17845</v>
      </c>
      <c r="F186"/>
    </row>
    <row r="187" spans="1:6" x14ac:dyDescent="0.2">
      <c r="A187" s="11" t="s">
        <v>3</v>
      </c>
      <c r="B187" s="11">
        <v>44043</v>
      </c>
      <c r="C187" s="12">
        <v>11899</v>
      </c>
      <c r="F187"/>
    </row>
    <row r="188" spans="1:6" x14ac:dyDescent="0.2">
      <c r="A188" s="11" t="s">
        <v>3</v>
      </c>
      <c r="B188" s="11">
        <v>44074</v>
      </c>
      <c r="C188" s="12">
        <v>13879</v>
      </c>
      <c r="F188"/>
    </row>
    <row r="189" spans="1:6" x14ac:dyDescent="0.2">
      <c r="A189" s="11" t="s">
        <v>3</v>
      </c>
      <c r="B189" s="11">
        <v>44104</v>
      </c>
      <c r="C189" s="12">
        <v>9913</v>
      </c>
      <c r="F189"/>
    </row>
    <row r="190" spans="1:6" x14ac:dyDescent="0.2">
      <c r="A190" s="11" t="s">
        <v>3</v>
      </c>
      <c r="B190" s="11">
        <v>44135</v>
      </c>
      <c r="C190" s="12">
        <v>15858</v>
      </c>
      <c r="F190"/>
    </row>
    <row r="191" spans="1:6" x14ac:dyDescent="0.2">
      <c r="A191" s="11" t="s">
        <v>3</v>
      </c>
      <c r="B191" s="11">
        <v>44165</v>
      </c>
      <c r="C191" s="12">
        <v>13882</v>
      </c>
      <c r="F191"/>
    </row>
    <row r="192" spans="1:6" x14ac:dyDescent="0.2">
      <c r="A192" s="11" t="s">
        <v>3</v>
      </c>
      <c r="B192" s="11">
        <v>44196</v>
      </c>
      <c r="C192" s="12">
        <v>17841</v>
      </c>
      <c r="F192"/>
    </row>
    <row r="193" spans="1:6" x14ac:dyDescent="0.2">
      <c r="A193" s="11" t="s">
        <v>3</v>
      </c>
      <c r="B193" s="11">
        <v>44377</v>
      </c>
      <c r="C193" s="12">
        <v>18554</v>
      </c>
      <c r="F193"/>
    </row>
    <row r="194" spans="1:6" x14ac:dyDescent="0.2">
      <c r="A194" s="11" t="s">
        <v>3</v>
      </c>
      <c r="B194" s="11">
        <v>44347</v>
      </c>
      <c r="C194" s="12">
        <v>20218</v>
      </c>
      <c r="F194"/>
    </row>
    <row r="195" spans="1:6" x14ac:dyDescent="0.2">
      <c r="A195" s="11" t="s">
        <v>3</v>
      </c>
      <c r="B195" s="11">
        <v>44316</v>
      </c>
      <c r="C195" s="12">
        <v>27062</v>
      </c>
      <c r="F195"/>
    </row>
    <row r="196" spans="1:6" x14ac:dyDescent="0.2">
      <c r="A196" s="11" t="s">
        <v>3</v>
      </c>
      <c r="B196" s="11">
        <v>44286</v>
      </c>
      <c r="C196" s="12">
        <v>18378</v>
      </c>
      <c r="F196"/>
    </row>
    <row r="197" spans="1:6" x14ac:dyDescent="0.2">
      <c r="A197" s="11" t="s">
        <v>3</v>
      </c>
      <c r="B197" s="11">
        <v>44255</v>
      </c>
      <c r="C197" s="12">
        <v>19729</v>
      </c>
      <c r="F197"/>
    </row>
    <row r="198" spans="1:6" x14ac:dyDescent="0.2">
      <c r="A198" s="11" t="s">
        <v>3</v>
      </c>
      <c r="B198" s="11">
        <v>44227</v>
      </c>
      <c r="C198" s="12">
        <v>14159</v>
      </c>
      <c r="F198"/>
    </row>
    <row r="199" spans="1:6" x14ac:dyDescent="0.2">
      <c r="A199" s="11" t="s">
        <v>25</v>
      </c>
      <c r="B199" s="11">
        <v>43890</v>
      </c>
      <c r="C199" s="12">
        <v>815</v>
      </c>
      <c r="F199"/>
    </row>
    <row r="200" spans="1:6" x14ac:dyDescent="0.2">
      <c r="A200" s="11" t="s">
        <v>25</v>
      </c>
      <c r="B200" s="11">
        <v>43921</v>
      </c>
      <c r="C200" s="12">
        <v>910</v>
      </c>
      <c r="F200"/>
    </row>
    <row r="201" spans="1:6" x14ac:dyDescent="0.2">
      <c r="A201" s="11" t="s">
        <v>25</v>
      </c>
      <c r="B201" s="11">
        <v>43951</v>
      </c>
      <c r="C201" s="12">
        <v>1091</v>
      </c>
      <c r="F201"/>
    </row>
    <row r="202" spans="1:6" x14ac:dyDescent="0.2">
      <c r="A202" s="11" t="s">
        <v>25</v>
      </c>
      <c r="B202" s="11">
        <v>43982</v>
      </c>
      <c r="C202" s="12">
        <v>995</v>
      </c>
      <c r="F202"/>
    </row>
    <row r="203" spans="1:6" x14ac:dyDescent="0.2">
      <c r="A203" s="11" t="s">
        <v>25</v>
      </c>
      <c r="B203" s="11">
        <v>44012</v>
      </c>
      <c r="C203" s="12">
        <v>727</v>
      </c>
      <c r="F203"/>
    </row>
    <row r="204" spans="1:6" x14ac:dyDescent="0.2">
      <c r="A204" s="11" t="s">
        <v>25</v>
      </c>
      <c r="B204" s="11">
        <v>44043</v>
      </c>
      <c r="C204" s="12">
        <v>635</v>
      </c>
      <c r="F204"/>
    </row>
    <row r="205" spans="1:6" x14ac:dyDescent="0.2">
      <c r="A205" s="11" t="s">
        <v>25</v>
      </c>
      <c r="B205" s="11">
        <v>44074</v>
      </c>
      <c r="C205" s="12">
        <v>544</v>
      </c>
      <c r="F205"/>
    </row>
    <row r="206" spans="1:6" x14ac:dyDescent="0.2">
      <c r="A206" s="11" t="s">
        <v>25</v>
      </c>
      <c r="B206" s="11">
        <v>44104</v>
      </c>
      <c r="C206" s="12">
        <v>545</v>
      </c>
      <c r="F206"/>
    </row>
    <row r="207" spans="1:6" x14ac:dyDescent="0.2">
      <c r="A207" s="11" t="s">
        <v>25</v>
      </c>
      <c r="B207" s="11">
        <v>44135</v>
      </c>
      <c r="C207" s="12">
        <v>637</v>
      </c>
      <c r="F207"/>
    </row>
    <row r="208" spans="1:6" x14ac:dyDescent="0.2">
      <c r="A208" s="11" t="s">
        <v>25</v>
      </c>
      <c r="B208" s="11">
        <v>44165</v>
      </c>
      <c r="C208" s="12">
        <v>723</v>
      </c>
      <c r="F208"/>
    </row>
    <row r="209" spans="1:6" x14ac:dyDescent="0.2">
      <c r="A209" s="11" t="s">
        <v>25</v>
      </c>
      <c r="B209" s="11">
        <v>44196</v>
      </c>
      <c r="C209" s="12">
        <v>727</v>
      </c>
      <c r="F209"/>
    </row>
    <row r="210" spans="1:6" x14ac:dyDescent="0.2">
      <c r="A210" s="11" t="s">
        <v>25</v>
      </c>
      <c r="B210" s="11">
        <v>44377</v>
      </c>
      <c r="C210" s="12">
        <v>722</v>
      </c>
      <c r="F210"/>
    </row>
    <row r="211" spans="1:6" x14ac:dyDescent="0.2">
      <c r="A211" s="11" t="s">
        <v>25</v>
      </c>
      <c r="B211" s="11">
        <v>44347</v>
      </c>
      <c r="C211" s="12">
        <v>1039</v>
      </c>
      <c r="F211"/>
    </row>
    <row r="212" spans="1:6" x14ac:dyDescent="0.2">
      <c r="A212" s="11" t="s">
        <v>25</v>
      </c>
      <c r="B212" s="11">
        <v>44316</v>
      </c>
      <c r="C212" s="12">
        <v>1124</v>
      </c>
      <c r="F212"/>
    </row>
    <row r="213" spans="1:6" x14ac:dyDescent="0.2">
      <c r="A213" s="11" t="s">
        <v>25</v>
      </c>
      <c r="B213" s="11">
        <v>44286</v>
      </c>
      <c r="C213" s="12">
        <v>895</v>
      </c>
      <c r="F213"/>
    </row>
    <row r="214" spans="1:6" x14ac:dyDescent="0.2">
      <c r="A214" s="11" t="s">
        <v>25</v>
      </c>
      <c r="B214" s="11">
        <v>44255</v>
      </c>
      <c r="C214" s="12">
        <v>851</v>
      </c>
      <c r="F214"/>
    </row>
    <row r="215" spans="1:6" x14ac:dyDescent="0.2">
      <c r="A215" s="11" t="s">
        <v>25</v>
      </c>
      <c r="B215" s="11">
        <v>44227</v>
      </c>
      <c r="C215" s="12">
        <v>741</v>
      </c>
      <c r="F215"/>
    </row>
    <row r="216" spans="1:6" x14ac:dyDescent="0.2">
      <c r="A216" s="11" t="s">
        <v>41</v>
      </c>
      <c r="B216" s="11">
        <v>43861</v>
      </c>
      <c r="C216" s="12">
        <v>1172</v>
      </c>
      <c r="F216"/>
    </row>
    <row r="217" spans="1:6" x14ac:dyDescent="0.2">
      <c r="A217" s="11" t="s">
        <v>41</v>
      </c>
      <c r="B217" s="11">
        <v>43890</v>
      </c>
      <c r="C217" s="12">
        <v>1483</v>
      </c>
      <c r="F217"/>
    </row>
    <row r="218" spans="1:6" x14ac:dyDescent="0.2">
      <c r="A218" s="11" t="s">
        <v>41</v>
      </c>
      <c r="B218" s="11">
        <v>43921</v>
      </c>
      <c r="C218" s="12">
        <v>1484</v>
      </c>
      <c r="F218"/>
    </row>
    <row r="219" spans="1:6" x14ac:dyDescent="0.2">
      <c r="A219" s="11" t="s">
        <v>41</v>
      </c>
      <c r="B219" s="11">
        <v>43951</v>
      </c>
      <c r="C219" s="12">
        <v>1949</v>
      </c>
      <c r="F219"/>
    </row>
    <row r="220" spans="1:6" x14ac:dyDescent="0.2">
      <c r="A220" s="11" t="s">
        <v>41</v>
      </c>
      <c r="B220" s="11">
        <v>43982</v>
      </c>
      <c r="C220" s="12">
        <v>1635</v>
      </c>
      <c r="F220"/>
    </row>
    <row r="221" spans="1:6" x14ac:dyDescent="0.2">
      <c r="A221" s="11" t="s">
        <v>41</v>
      </c>
      <c r="B221" s="11">
        <v>44012</v>
      </c>
      <c r="C221" s="12">
        <v>1326</v>
      </c>
      <c r="F221"/>
    </row>
    <row r="222" spans="1:6" x14ac:dyDescent="0.2">
      <c r="A222" s="11" t="s">
        <v>41</v>
      </c>
      <c r="B222" s="11">
        <v>44043</v>
      </c>
      <c r="C222" s="12">
        <v>1012</v>
      </c>
      <c r="F222"/>
    </row>
    <row r="223" spans="1:6" x14ac:dyDescent="0.2">
      <c r="A223" s="11" t="s">
        <v>41</v>
      </c>
      <c r="B223" s="11">
        <v>44074</v>
      </c>
      <c r="C223" s="12">
        <v>1018</v>
      </c>
      <c r="F223"/>
    </row>
    <row r="224" spans="1:6" x14ac:dyDescent="0.2">
      <c r="A224" s="11" t="s">
        <v>41</v>
      </c>
      <c r="B224" s="11">
        <v>44104</v>
      </c>
      <c r="C224" s="12">
        <v>861</v>
      </c>
      <c r="F224"/>
    </row>
    <row r="225" spans="1:6" x14ac:dyDescent="0.2">
      <c r="A225" s="11" t="s">
        <v>41</v>
      </c>
      <c r="B225" s="11">
        <v>44135</v>
      </c>
      <c r="C225" s="12">
        <v>1173</v>
      </c>
      <c r="F225"/>
    </row>
    <row r="226" spans="1:6" x14ac:dyDescent="0.2">
      <c r="A226" s="11" t="s">
        <v>41</v>
      </c>
      <c r="B226" s="11">
        <v>44165</v>
      </c>
      <c r="C226" s="12">
        <v>1169</v>
      </c>
      <c r="F226"/>
    </row>
    <row r="227" spans="1:6" x14ac:dyDescent="0.2">
      <c r="A227" s="11" t="s">
        <v>41</v>
      </c>
      <c r="B227" s="11">
        <v>44196</v>
      </c>
      <c r="C227" s="12">
        <v>1323</v>
      </c>
      <c r="F227"/>
    </row>
    <row r="228" spans="1:6" x14ac:dyDescent="0.2">
      <c r="A228" s="11" t="s">
        <v>41</v>
      </c>
      <c r="B228" s="11">
        <v>44377</v>
      </c>
      <c r="C228" s="12">
        <v>1318</v>
      </c>
      <c r="F228"/>
    </row>
    <row r="229" spans="1:6" x14ac:dyDescent="0.2">
      <c r="A229" s="11" t="s">
        <v>41</v>
      </c>
      <c r="B229" s="11">
        <v>44347</v>
      </c>
      <c r="C229" s="12">
        <v>1656</v>
      </c>
      <c r="F229"/>
    </row>
    <row r="230" spans="1:6" x14ac:dyDescent="0.2">
      <c r="A230" s="11" t="s">
        <v>41</v>
      </c>
      <c r="B230" s="11">
        <v>44316</v>
      </c>
      <c r="C230" s="12">
        <v>1987</v>
      </c>
      <c r="F230"/>
    </row>
    <row r="231" spans="1:6" x14ac:dyDescent="0.2">
      <c r="A231" s="11" t="s">
        <v>41</v>
      </c>
      <c r="B231" s="11">
        <v>44286</v>
      </c>
      <c r="C231" s="12">
        <v>1528</v>
      </c>
      <c r="F231"/>
    </row>
    <row r="232" spans="1:6" x14ac:dyDescent="0.2">
      <c r="A232" s="11" t="s">
        <v>41</v>
      </c>
      <c r="B232" s="11">
        <v>44255</v>
      </c>
      <c r="C232" s="12">
        <v>1557</v>
      </c>
      <c r="F232"/>
    </row>
    <row r="233" spans="1:6" x14ac:dyDescent="0.2">
      <c r="A233" s="11" t="s">
        <v>41</v>
      </c>
      <c r="B233" s="11">
        <v>44227</v>
      </c>
      <c r="C233" s="12">
        <v>1183</v>
      </c>
      <c r="F233"/>
    </row>
    <row r="234" spans="1:6" x14ac:dyDescent="0.2">
      <c r="A234" s="11" t="s">
        <v>21</v>
      </c>
      <c r="B234" s="11">
        <v>43861</v>
      </c>
      <c r="C234" s="12">
        <v>11332</v>
      </c>
      <c r="F234"/>
    </row>
    <row r="235" spans="1:6" x14ac:dyDescent="0.2">
      <c r="A235" s="11" t="s">
        <v>21</v>
      </c>
      <c r="B235" s="11">
        <v>43890</v>
      </c>
      <c r="C235" s="12">
        <v>12748</v>
      </c>
      <c r="F235"/>
    </row>
    <row r="236" spans="1:6" x14ac:dyDescent="0.2">
      <c r="A236" s="11" t="s">
        <v>21</v>
      </c>
      <c r="B236" s="11">
        <v>43921</v>
      </c>
      <c r="C236" s="12">
        <v>14162</v>
      </c>
      <c r="F236"/>
    </row>
    <row r="237" spans="1:6" x14ac:dyDescent="0.2">
      <c r="A237" s="11" t="s">
        <v>21</v>
      </c>
      <c r="B237" s="11">
        <v>43951</v>
      </c>
      <c r="C237" s="12">
        <v>16992</v>
      </c>
      <c r="F237"/>
    </row>
    <row r="238" spans="1:6" x14ac:dyDescent="0.2">
      <c r="A238" s="11" t="s">
        <v>21</v>
      </c>
      <c r="B238" s="11">
        <v>43982</v>
      </c>
      <c r="C238" s="12">
        <v>15578</v>
      </c>
      <c r="F238"/>
    </row>
    <row r="239" spans="1:6" x14ac:dyDescent="0.2">
      <c r="A239" s="11" t="s">
        <v>21</v>
      </c>
      <c r="B239" s="11">
        <v>44012</v>
      </c>
      <c r="C239" s="12">
        <v>11330</v>
      </c>
      <c r="F239"/>
    </row>
    <row r="240" spans="1:6" x14ac:dyDescent="0.2">
      <c r="A240" s="11" t="s">
        <v>21</v>
      </c>
      <c r="B240" s="11">
        <v>44043</v>
      </c>
      <c r="C240" s="12">
        <v>9912</v>
      </c>
      <c r="F240"/>
    </row>
    <row r="241" spans="1:6" x14ac:dyDescent="0.2">
      <c r="A241" s="11" t="s">
        <v>21</v>
      </c>
      <c r="B241" s="11">
        <v>44074</v>
      </c>
      <c r="C241" s="12">
        <v>8496</v>
      </c>
      <c r="F241"/>
    </row>
    <row r="242" spans="1:6" x14ac:dyDescent="0.2">
      <c r="A242" s="11" t="s">
        <v>21</v>
      </c>
      <c r="B242" s="11">
        <v>44104</v>
      </c>
      <c r="C242" s="12">
        <v>8502</v>
      </c>
      <c r="F242"/>
    </row>
    <row r="243" spans="1:6" x14ac:dyDescent="0.2">
      <c r="A243" s="11" t="s">
        <v>21</v>
      </c>
      <c r="B243" s="11">
        <v>44135</v>
      </c>
      <c r="C243" s="12">
        <v>9917</v>
      </c>
      <c r="F243"/>
    </row>
    <row r="244" spans="1:6" x14ac:dyDescent="0.2">
      <c r="A244" s="11" t="s">
        <v>21</v>
      </c>
      <c r="B244" s="11">
        <v>44165</v>
      </c>
      <c r="C244" s="12">
        <v>11330</v>
      </c>
      <c r="F244"/>
    </row>
    <row r="245" spans="1:6" x14ac:dyDescent="0.2">
      <c r="A245" s="11" t="s">
        <v>21</v>
      </c>
      <c r="B245" s="11">
        <v>44196</v>
      </c>
      <c r="C245" s="12">
        <v>11328</v>
      </c>
      <c r="F245"/>
    </row>
    <row r="246" spans="1:6" x14ac:dyDescent="0.2">
      <c r="A246" s="11" t="s">
        <v>21</v>
      </c>
      <c r="B246" s="11">
        <v>44377</v>
      </c>
      <c r="C246" s="12">
        <v>11781</v>
      </c>
      <c r="F246"/>
    </row>
    <row r="247" spans="1:6" x14ac:dyDescent="0.2">
      <c r="A247" s="11" t="s">
        <v>21</v>
      </c>
      <c r="B247" s="11">
        <v>44347</v>
      </c>
      <c r="C247" s="12">
        <v>15424</v>
      </c>
      <c r="F247"/>
    </row>
    <row r="248" spans="1:6" x14ac:dyDescent="0.2">
      <c r="A248" s="11" t="s">
        <v>21</v>
      </c>
      <c r="B248" s="11">
        <v>44316</v>
      </c>
      <c r="C248" s="12">
        <v>16906</v>
      </c>
      <c r="F248"/>
    </row>
    <row r="249" spans="1:6" x14ac:dyDescent="0.2">
      <c r="A249" s="11" t="s">
        <v>21</v>
      </c>
      <c r="B249" s="11">
        <v>44286</v>
      </c>
      <c r="C249" s="12">
        <v>14020</v>
      </c>
      <c r="F249"/>
    </row>
    <row r="250" spans="1:6" x14ac:dyDescent="0.2">
      <c r="A250" s="11" t="s">
        <v>21</v>
      </c>
      <c r="B250" s="11">
        <v>44255</v>
      </c>
      <c r="C250" s="12">
        <v>13386</v>
      </c>
      <c r="F250"/>
    </row>
    <row r="251" spans="1:6" x14ac:dyDescent="0.2">
      <c r="A251" s="11" t="s">
        <v>21</v>
      </c>
      <c r="B251" s="11">
        <v>44227</v>
      </c>
      <c r="C251" s="12">
        <v>11896</v>
      </c>
      <c r="F251"/>
    </row>
    <row r="252" spans="1:6" x14ac:dyDescent="0.2">
      <c r="A252" s="11" t="s">
        <v>14</v>
      </c>
      <c r="B252" s="11">
        <v>43861</v>
      </c>
      <c r="C252" s="12">
        <v>358</v>
      </c>
      <c r="F252"/>
    </row>
    <row r="253" spans="1:6" x14ac:dyDescent="0.2">
      <c r="A253" s="11" t="s">
        <v>14</v>
      </c>
      <c r="B253" s="11">
        <v>43890</v>
      </c>
      <c r="C253" s="12">
        <v>508</v>
      </c>
      <c r="F253"/>
    </row>
    <row r="254" spans="1:6" x14ac:dyDescent="0.2">
      <c r="A254" s="11" t="s">
        <v>14</v>
      </c>
      <c r="B254" s="11">
        <v>43921</v>
      </c>
      <c r="C254" s="12">
        <v>458</v>
      </c>
      <c r="F254"/>
    </row>
    <row r="255" spans="1:6" x14ac:dyDescent="0.2">
      <c r="A255" s="11" t="s">
        <v>14</v>
      </c>
      <c r="B255" s="11">
        <v>43951</v>
      </c>
      <c r="C255" s="12">
        <v>655</v>
      </c>
      <c r="F255"/>
    </row>
    <row r="256" spans="1:6" x14ac:dyDescent="0.2">
      <c r="A256" s="11" t="s">
        <v>14</v>
      </c>
      <c r="B256" s="11">
        <v>43982</v>
      </c>
      <c r="C256" s="12">
        <v>506</v>
      </c>
      <c r="F256"/>
    </row>
    <row r="257" spans="1:6" x14ac:dyDescent="0.2">
      <c r="A257" s="11" t="s">
        <v>14</v>
      </c>
      <c r="B257" s="11">
        <v>44012</v>
      </c>
      <c r="C257" s="12">
        <v>458</v>
      </c>
      <c r="F257"/>
    </row>
    <row r="258" spans="1:6" x14ac:dyDescent="0.2">
      <c r="A258" s="11" t="s">
        <v>14</v>
      </c>
      <c r="B258" s="11">
        <v>44043</v>
      </c>
      <c r="C258" s="12">
        <v>308</v>
      </c>
      <c r="F258"/>
    </row>
    <row r="259" spans="1:6" x14ac:dyDescent="0.2">
      <c r="A259" s="11" t="s">
        <v>14</v>
      </c>
      <c r="B259" s="11">
        <v>44074</v>
      </c>
      <c r="C259" s="12">
        <v>353</v>
      </c>
      <c r="F259"/>
    </row>
    <row r="260" spans="1:6" x14ac:dyDescent="0.2">
      <c r="A260" s="11" t="s">
        <v>14</v>
      </c>
      <c r="B260" s="11">
        <v>44104</v>
      </c>
      <c r="C260" s="12">
        <v>252</v>
      </c>
      <c r="F260"/>
    </row>
    <row r="261" spans="1:6" x14ac:dyDescent="0.2">
      <c r="A261" s="11" t="s">
        <v>14</v>
      </c>
      <c r="B261" s="11">
        <v>44135</v>
      </c>
      <c r="C261" s="12">
        <v>402</v>
      </c>
      <c r="F261"/>
    </row>
    <row r="262" spans="1:6" x14ac:dyDescent="0.2">
      <c r="A262" s="11" t="s">
        <v>14</v>
      </c>
      <c r="B262" s="11">
        <v>44165</v>
      </c>
      <c r="C262" s="12">
        <v>352</v>
      </c>
      <c r="F262"/>
    </row>
    <row r="263" spans="1:6" x14ac:dyDescent="0.2">
      <c r="A263" s="11" t="s">
        <v>14</v>
      </c>
      <c r="B263" s="11">
        <v>44196</v>
      </c>
      <c r="C263" s="12">
        <v>457</v>
      </c>
      <c r="F263"/>
    </row>
    <row r="264" spans="1:6" x14ac:dyDescent="0.2">
      <c r="A264" s="11" t="s">
        <v>14</v>
      </c>
      <c r="B264" s="11">
        <v>44377</v>
      </c>
      <c r="C264" s="12">
        <v>472</v>
      </c>
      <c r="F264"/>
    </row>
    <row r="265" spans="1:6" x14ac:dyDescent="0.2">
      <c r="A265" s="11" t="s">
        <v>14</v>
      </c>
      <c r="B265" s="11">
        <v>44347</v>
      </c>
      <c r="C265" s="12">
        <v>499</v>
      </c>
      <c r="F265"/>
    </row>
    <row r="266" spans="1:6" x14ac:dyDescent="0.2">
      <c r="A266" s="11" t="s">
        <v>14</v>
      </c>
      <c r="B266" s="11">
        <v>44316</v>
      </c>
      <c r="C266" s="12">
        <v>665</v>
      </c>
      <c r="F266"/>
    </row>
    <row r="267" spans="1:6" x14ac:dyDescent="0.2">
      <c r="A267" s="11" t="s">
        <v>14</v>
      </c>
      <c r="B267" s="11">
        <v>44286</v>
      </c>
      <c r="C267" s="12">
        <v>459</v>
      </c>
      <c r="F267"/>
    </row>
    <row r="268" spans="1:6" x14ac:dyDescent="0.2">
      <c r="A268" s="11" t="s">
        <v>14</v>
      </c>
      <c r="B268" s="11">
        <v>44255</v>
      </c>
      <c r="C268" s="12">
        <v>519</v>
      </c>
      <c r="F268"/>
    </row>
    <row r="269" spans="1:6" x14ac:dyDescent="0.2">
      <c r="A269" s="11" t="s">
        <v>14</v>
      </c>
      <c r="B269" s="11">
        <v>44227</v>
      </c>
      <c r="C269" s="12">
        <v>358</v>
      </c>
      <c r="F269"/>
    </row>
    <row r="270" spans="1:6" x14ac:dyDescent="0.2">
      <c r="A270" s="11" t="s">
        <v>17</v>
      </c>
      <c r="B270" s="11">
        <v>43861</v>
      </c>
      <c r="C270" s="12">
        <v>20394</v>
      </c>
      <c r="F270"/>
    </row>
    <row r="271" spans="1:6" x14ac:dyDescent="0.2">
      <c r="A271" s="11" t="s">
        <v>17</v>
      </c>
      <c r="B271" s="11">
        <v>43890</v>
      </c>
      <c r="C271" s="12">
        <v>22941</v>
      </c>
      <c r="F271"/>
    </row>
    <row r="272" spans="1:6" x14ac:dyDescent="0.2">
      <c r="A272" s="11" t="s">
        <v>17</v>
      </c>
      <c r="B272" s="11">
        <v>43921</v>
      </c>
      <c r="C272" s="12">
        <v>25487</v>
      </c>
      <c r="F272"/>
    </row>
    <row r="273" spans="1:6" x14ac:dyDescent="0.2">
      <c r="A273" s="11" t="s">
        <v>17</v>
      </c>
      <c r="B273" s="11">
        <v>43951</v>
      </c>
      <c r="C273" s="12">
        <v>30586</v>
      </c>
      <c r="F273"/>
    </row>
    <row r="274" spans="1:6" x14ac:dyDescent="0.2">
      <c r="A274" s="11" t="s">
        <v>17</v>
      </c>
      <c r="B274" s="11">
        <v>43982</v>
      </c>
      <c r="C274" s="12">
        <v>28040</v>
      </c>
      <c r="F274"/>
    </row>
    <row r="275" spans="1:6" x14ac:dyDescent="0.2">
      <c r="A275" s="11" t="s">
        <v>17</v>
      </c>
      <c r="B275" s="11">
        <v>44012</v>
      </c>
      <c r="C275" s="12">
        <v>20393</v>
      </c>
      <c r="F275"/>
    </row>
    <row r="276" spans="1:6" x14ac:dyDescent="0.2">
      <c r="A276" s="11" t="s">
        <v>17</v>
      </c>
      <c r="B276" s="11">
        <v>44043</v>
      </c>
      <c r="C276" s="12">
        <v>17841</v>
      </c>
      <c r="F276"/>
    </row>
    <row r="277" spans="1:6" x14ac:dyDescent="0.2">
      <c r="A277" s="11" t="s">
        <v>17</v>
      </c>
      <c r="B277" s="11">
        <v>44074</v>
      </c>
      <c r="C277" s="12">
        <v>15298</v>
      </c>
      <c r="F277"/>
    </row>
    <row r="278" spans="1:6" x14ac:dyDescent="0.2">
      <c r="A278" s="11" t="s">
        <v>17</v>
      </c>
      <c r="B278" s="11">
        <v>44104</v>
      </c>
      <c r="C278" s="12">
        <v>15295</v>
      </c>
      <c r="F278"/>
    </row>
    <row r="279" spans="1:6" x14ac:dyDescent="0.2">
      <c r="A279" s="11" t="s">
        <v>17</v>
      </c>
      <c r="B279" s="11">
        <v>44135</v>
      </c>
      <c r="C279" s="12">
        <v>17846</v>
      </c>
      <c r="F279"/>
    </row>
    <row r="280" spans="1:6" x14ac:dyDescent="0.2">
      <c r="A280" s="11" t="s">
        <v>17</v>
      </c>
      <c r="B280" s="11">
        <v>44165</v>
      </c>
      <c r="C280" s="12">
        <v>20388</v>
      </c>
      <c r="F280"/>
    </row>
    <row r="281" spans="1:6" x14ac:dyDescent="0.2">
      <c r="A281" s="11" t="s">
        <v>17</v>
      </c>
      <c r="B281" s="11">
        <v>44196</v>
      </c>
      <c r="C281" s="12">
        <v>20391</v>
      </c>
      <c r="F281"/>
    </row>
    <row r="282" spans="1:6" x14ac:dyDescent="0.2">
      <c r="A282" s="11" t="s">
        <v>17</v>
      </c>
      <c r="B282" s="11">
        <v>44377</v>
      </c>
      <c r="C282" s="12">
        <v>20289</v>
      </c>
      <c r="F282"/>
    </row>
    <row r="283" spans="1:6" x14ac:dyDescent="0.2">
      <c r="A283" s="11" t="s">
        <v>17</v>
      </c>
      <c r="B283" s="11">
        <v>44347</v>
      </c>
      <c r="C283" s="12">
        <v>29437</v>
      </c>
      <c r="F283"/>
    </row>
    <row r="284" spans="1:6" x14ac:dyDescent="0.2">
      <c r="A284" s="11" t="s">
        <v>17</v>
      </c>
      <c r="B284" s="11">
        <v>44316</v>
      </c>
      <c r="C284" s="12">
        <v>32113</v>
      </c>
      <c r="F284"/>
    </row>
    <row r="285" spans="1:6" x14ac:dyDescent="0.2">
      <c r="A285" s="11" t="s">
        <v>17</v>
      </c>
      <c r="B285" s="11">
        <v>44286</v>
      </c>
      <c r="C285" s="12">
        <v>26762</v>
      </c>
      <c r="F285"/>
    </row>
    <row r="286" spans="1:6" x14ac:dyDescent="0.2">
      <c r="A286" s="11" t="s">
        <v>17</v>
      </c>
      <c r="B286" s="11">
        <v>44255</v>
      </c>
      <c r="C286" s="12">
        <v>22713</v>
      </c>
      <c r="F286"/>
    </row>
    <row r="287" spans="1:6" x14ac:dyDescent="0.2">
      <c r="A287" s="11" t="s">
        <v>17</v>
      </c>
      <c r="B287" s="11">
        <v>44227</v>
      </c>
      <c r="C287" s="12">
        <v>20286</v>
      </c>
      <c r="F287"/>
    </row>
    <row r="288" spans="1:6" x14ac:dyDescent="0.2">
      <c r="A288" s="11" t="s">
        <v>8</v>
      </c>
      <c r="B288" s="11">
        <v>43861</v>
      </c>
      <c r="C288" s="12">
        <v>11682</v>
      </c>
      <c r="F288"/>
    </row>
    <row r="289" spans="1:6" x14ac:dyDescent="0.2">
      <c r="A289" s="11" t="s">
        <v>8</v>
      </c>
      <c r="B289" s="11">
        <v>43890</v>
      </c>
      <c r="C289" s="12">
        <v>14802</v>
      </c>
      <c r="F289"/>
    </row>
    <row r="290" spans="1:6" x14ac:dyDescent="0.2">
      <c r="A290" s="11" t="s">
        <v>8</v>
      </c>
      <c r="B290" s="11">
        <v>43921</v>
      </c>
      <c r="C290" s="12">
        <v>14798</v>
      </c>
      <c r="F290"/>
    </row>
    <row r="291" spans="1:6" x14ac:dyDescent="0.2">
      <c r="A291" s="11" t="s">
        <v>8</v>
      </c>
      <c r="B291" s="11">
        <v>43951</v>
      </c>
      <c r="C291" s="12">
        <v>19470</v>
      </c>
      <c r="F291"/>
    </row>
    <row r="292" spans="1:6" x14ac:dyDescent="0.2">
      <c r="A292" s="11" t="s">
        <v>8</v>
      </c>
      <c r="B292" s="11">
        <v>43982</v>
      </c>
      <c r="C292" s="12">
        <v>16356</v>
      </c>
      <c r="F292"/>
    </row>
    <row r="293" spans="1:6" x14ac:dyDescent="0.2">
      <c r="A293" s="11" t="s">
        <v>8</v>
      </c>
      <c r="B293" s="11">
        <v>44012</v>
      </c>
      <c r="C293" s="12">
        <v>13245</v>
      </c>
      <c r="F293"/>
    </row>
    <row r="294" spans="1:6" x14ac:dyDescent="0.2">
      <c r="A294" s="11" t="s">
        <v>8</v>
      </c>
      <c r="B294" s="11">
        <v>44043</v>
      </c>
      <c r="C294" s="12">
        <v>10130</v>
      </c>
      <c r="F294"/>
    </row>
    <row r="295" spans="1:6" x14ac:dyDescent="0.2">
      <c r="A295" s="11" t="s">
        <v>8</v>
      </c>
      <c r="B295" s="11">
        <v>44074</v>
      </c>
      <c r="C295" s="12">
        <v>10124</v>
      </c>
      <c r="F295"/>
    </row>
    <row r="296" spans="1:6" x14ac:dyDescent="0.2">
      <c r="A296" s="11" t="s">
        <v>8</v>
      </c>
      <c r="B296" s="11">
        <v>44104</v>
      </c>
      <c r="C296" s="12">
        <v>8573</v>
      </c>
      <c r="F296"/>
    </row>
    <row r="297" spans="1:6" x14ac:dyDescent="0.2">
      <c r="A297" s="11" t="s">
        <v>8</v>
      </c>
      <c r="B297" s="11">
        <v>44135</v>
      </c>
      <c r="C297" s="12">
        <v>11682</v>
      </c>
      <c r="F297"/>
    </row>
    <row r="298" spans="1:6" x14ac:dyDescent="0.2">
      <c r="A298" s="11" t="s">
        <v>8</v>
      </c>
      <c r="B298" s="11">
        <v>44165</v>
      </c>
      <c r="C298" s="12">
        <v>11686</v>
      </c>
      <c r="F298"/>
    </row>
    <row r="299" spans="1:6" x14ac:dyDescent="0.2">
      <c r="A299" s="11" t="s">
        <v>8</v>
      </c>
      <c r="B299" s="11">
        <v>44196</v>
      </c>
      <c r="C299" s="12">
        <v>13239</v>
      </c>
      <c r="F299"/>
    </row>
    <row r="300" spans="1:6" x14ac:dyDescent="0.2">
      <c r="A300" s="11" t="s">
        <v>8</v>
      </c>
      <c r="B300" s="11">
        <v>44377</v>
      </c>
      <c r="C300" s="12">
        <v>13905</v>
      </c>
      <c r="F300"/>
    </row>
    <row r="301" spans="1:6" x14ac:dyDescent="0.2">
      <c r="A301" s="11" t="s">
        <v>8</v>
      </c>
      <c r="B301" s="11">
        <v>44347</v>
      </c>
      <c r="C301" s="12">
        <v>16273</v>
      </c>
      <c r="F301"/>
    </row>
    <row r="302" spans="1:6" x14ac:dyDescent="0.2">
      <c r="A302" s="11" t="s">
        <v>8</v>
      </c>
      <c r="B302" s="11">
        <v>44316</v>
      </c>
      <c r="C302" s="12">
        <v>20251</v>
      </c>
      <c r="F302"/>
    </row>
    <row r="303" spans="1:6" x14ac:dyDescent="0.2">
      <c r="A303" s="11" t="s">
        <v>8</v>
      </c>
      <c r="B303" s="11">
        <v>44286</v>
      </c>
      <c r="C303" s="12">
        <v>15092</v>
      </c>
      <c r="F303"/>
    </row>
    <row r="304" spans="1:6" x14ac:dyDescent="0.2">
      <c r="A304" s="11" t="s">
        <v>8</v>
      </c>
      <c r="B304" s="11">
        <v>44255</v>
      </c>
      <c r="C304" s="12">
        <v>15094</v>
      </c>
      <c r="F304"/>
    </row>
    <row r="305" spans="1:6" x14ac:dyDescent="0.2">
      <c r="A305" s="11" t="s">
        <v>8</v>
      </c>
      <c r="B305" s="11">
        <v>44227</v>
      </c>
      <c r="C305" s="12">
        <v>11799</v>
      </c>
      <c r="F305"/>
    </row>
    <row r="306" spans="1:6" x14ac:dyDescent="0.2">
      <c r="A306" s="11" t="s">
        <v>12</v>
      </c>
      <c r="B306" s="11">
        <v>44043</v>
      </c>
      <c r="C306" s="12">
        <v>326</v>
      </c>
      <c r="F306"/>
    </row>
    <row r="307" spans="1:6" x14ac:dyDescent="0.2">
      <c r="A307" s="11" t="s">
        <v>12</v>
      </c>
      <c r="B307" s="11">
        <v>44074</v>
      </c>
      <c r="C307" s="12">
        <v>202</v>
      </c>
      <c r="F307"/>
    </row>
    <row r="308" spans="1:6" x14ac:dyDescent="0.2">
      <c r="A308" s="11" t="s">
        <v>12</v>
      </c>
      <c r="B308" s="11">
        <v>44104</v>
      </c>
      <c r="C308" s="12">
        <v>283</v>
      </c>
      <c r="F308"/>
    </row>
    <row r="309" spans="1:6" x14ac:dyDescent="0.2">
      <c r="A309" s="11" t="s">
        <v>12</v>
      </c>
      <c r="B309" s="11">
        <v>44135</v>
      </c>
      <c r="C309" s="12">
        <v>243</v>
      </c>
      <c r="F309"/>
    </row>
    <row r="310" spans="1:6" x14ac:dyDescent="0.2">
      <c r="A310" s="11" t="s">
        <v>12</v>
      </c>
      <c r="B310" s="11">
        <v>44165</v>
      </c>
      <c r="C310" s="12">
        <v>368</v>
      </c>
      <c r="F310"/>
    </row>
    <row r="311" spans="1:6" x14ac:dyDescent="0.2">
      <c r="A311" s="11" t="s">
        <v>12</v>
      </c>
      <c r="B311" s="11">
        <v>44196</v>
      </c>
      <c r="C311" s="12">
        <v>285</v>
      </c>
      <c r="F311"/>
    </row>
    <row r="312" spans="1:6" x14ac:dyDescent="0.2">
      <c r="A312" s="11" t="s">
        <v>12</v>
      </c>
      <c r="B312" s="11">
        <v>44377</v>
      </c>
      <c r="C312" s="12">
        <v>292</v>
      </c>
      <c r="F312"/>
    </row>
    <row r="313" spans="1:6" x14ac:dyDescent="0.2">
      <c r="A313" s="11" t="s">
        <v>12</v>
      </c>
      <c r="B313" s="11">
        <v>44347</v>
      </c>
      <c r="C313" s="12">
        <v>495</v>
      </c>
      <c r="F313"/>
    </row>
    <row r="314" spans="1:6" x14ac:dyDescent="0.2">
      <c r="A314" s="11" t="s">
        <v>12</v>
      </c>
      <c r="B314" s="11">
        <v>44316</v>
      </c>
      <c r="C314" s="12">
        <v>467</v>
      </c>
      <c r="F314"/>
    </row>
    <row r="315" spans="1:6" x14ac:dyDescent="0.2">
      <c r="A315" s="11" t="s">
        <v>12</v>
      </c>
      <c r="B315" s="11">
        <v>44286</v>
      </c>
      <c r="C315" s="12">
        <v>451</v>
      </c>
      <c r="F315"/>
    </row>
    <row r="316" spans="1:6" x14ac:dyDescent="0.2">
      <c r="A316" s="11" t="s">
        <v>12</v>
      </c>
      <c r="B316" s="11">
        <v>44255</v>
      </c>
      <c r="C316" s="12">
        <v>320</v>
      </c>
      <c r="F316"/>
    </row>
    <row r="317" spans="1:6" x14ac:dyDescent="0.2">
      <c r="A317" s="11" t="s">
        <v>12</v>
      </c>
      <c r="B317" s="11">
        <v>44227</v>
      </c>
      <c r="C317" s="12">
        <v>361</v>
      </c>
      <c r="F317"/>
    </row>
    <row r="318" spans="1:6" x14ac:dyDescent="0.2">
      <c r="A318" s="11" t="s">
        <v>51</v>
      </c>
      <c r="B318" s="11">
        <v>43861</v>
      </c>
      <c r="C318" s="12">
        <v>2691</v>
      </c>
      <c r="F318"/>
    </row>
    <row r="319" spans="1:6" x14ac:dyDescent="0.2">
      <c r="A319" s="11" t="s">
        <v>51</v>
      </c>
      <c r="B319" s="11">
        <v>43890</v>
      </c>
      <c r="C319" s="12">
        <v>2129</v>
      </c>
      <c r="F319"/>
    </row>
    <row r="320" spans="1:6" x14ac:dyDescent="0.2">
      <c r="A320" s="11" t="s">
        <v>51</v>
      </c>
      <c r="B320" s="11">
        <v>43921</v>
      </c>
      <c r="C320" s="12">
        <v>3258</v>
      </c>
      <c r="F320"/>
    </row>
    <row r="321" spans="1:6" x14ac:dyDescent="0.2">
      <c r="A321" s="11" t="s">
        <v>51</v>
      </c>
      <c r="B321" s="11">
        <v>43951</v>
      </c>
      <c r="C321" s="12">
        <v>2978</v>
      </c>
      <c r="F321"/>
    </row>
    <row r="322" spans="1:6" x14ac:dyDescent="0.2">
      <c r="A322" s="11" t="s">
        <v>51</v>
      </c>
      <c r="B322" s="11">
        <v>43982</v>
      </c>
      <c r="C322" s="12">
        <v>3544</v>
      </c>
      <c r="F322"/>
    </row>
    <row r="323" spans="1:6" x14ac:dyDescent="0.2">
      <c r="A323" s="11" t="s">
        <v>51</v>
      </c>
      <c r="B323" s="11">
        <v>44012</v>
      </c>
      <c r="C323" s="12">
        <v>1845</v>
      </c>
      <c r="F323"/>
    </row>
    <row r="324" spans="1:6" x14ac:dyDescent="0.2">
      <c r="A324" s="11" t="s">
        <v>51</v>
      </c>
      <c r="B324" s="11">
        <v>44043</v>
      </c>
      <c r="C324" s="12">
        <v>2414</v>
      </c>
      <c r="F324"/>
    </row>
    <row r="325" spans="1:6" x14ac:dyDescent="0.2">
      <c r="A325" s="11" t="s">
        <v>51</v>
      </c>
      <c r="B325" s="11">
        <v>44074</v>
      </c>
      <c r="C325" s="12">
        <v>1281</v>
      </c>
      <c r="F325"/>
    </row>
    <row r="326" spans="1:6" x14ac:dyDescent="0.2">
      <c r="A326" s="11" t="s">
        <v>51</v>
      </c>
      <c r="B326" s="11">
        <v>44104</v>
      </c>
      <c r="C326" s="12">
        <v>2131</v>
      </c>
      <c r="F326"/>
    </row>
    <row r="327" spans="1:6" x14ac:dyDescent="0.2">
      <c r="A327" s="11" t="s">
        <v>51</v>
      </c>
      <c r="B327" s="11">
        <v>44135</v>
      </c>
      <c r="C327" s="12">
        <v>1560</v>
      </c>
      <c r="F327"/>
    </row>
    <row r="328" spans="1:6" x14ac:dyDescent="0.2">
      <c r="A328" s="11" t="s">
        <v>51</v>
      </c>
      <c r="B328" s="11">
        <v>44165</v>
      </c>
      <c r="C328" s="12">
        <v>2691</v>
      </c>
      <c r="F328"/>
    </row>
    <row r="329" spans="1:6" x14ac:dyDescent="0.2">
      <c r="A329" s="11" t="s">
        <v>51</v>
      </c>
      <c r="B329" s="11">
        <v>44196</v>
      </c>
      <c r="C329" s="12">
        <v>1843</v>
      </c>
      <c r="F329"/>
    </row>
    <row r="330" spans="1:6" x14ac:dyDescent="0.2">
      <c r="A330" s="11" t="s">
        <v>51</v>
      </c>
      <c r="B330" s="11">
        <v>44377</v>
      </c>
      <c r="C330" s="12">
        <v>1864</v>
      </c>
      <c r="F330"/>
    </row>
    <row r="331" spans="1:6" x14ac:dyDescent="0.2">
      <c r="A331" s="11" t="s">
        <v>51</v>
      </c>
      <c r="B331" s="11">
        <v>44347</v>
      </c>
      <c r="C331" s="12">
        <v>3527</v>
      </c>
      <c r="F331"/>
    </row>
    <row r="332" spans="1:6" x14ac:dyDescent="0.2">
      <c r="A332" s="11" t="s">
        <v>51</v>
      </c>
      <c r="B332" s="11">
        <v>44316</v>
      </c>
      <c r="C332" s="12">
        <v>3010</v>
      </c>
      <c r="F332"/>
    </row>
    <row r="333" spans="1:6" x14ac:dyDescent="0.2">
      <c r="A333" s="11" t="s">
        <v>51</v>
      </c>
      <c r="B333" s="11">
        <v>44286</v>
      </c>
      <c r="C333" s="12">
        <v>3387</v>
      </c>
      <c r="F333"/>
    </row>
    <row r="334" spans="1:6" x14ac:dyDescent="0.2">
      <c r="A334" s="11" t="s">
        <v>51</v>
      </c>
      <c r="B334" s="11">
        <v>44255</v>
      </c>
      <c r="C334" s="12">
        <v>2190</v>
      </c>
      <c r="F334"/>
    </row>
    <row r="335" spans="1:6" x14ac:dyDescent="0.2">
      <c r="A335" s="11" t="s">
        <v>51</v>
      </c>
      <c r="B335" s="11">
        <v>44227</v>
      </c>
      <c r="C335" s="12">
        <v>2719</v>
      </c>
      <c r="F335"/>
    </row>
    <row r="336" spans="1:6" x14ac:dyDescent="0.2">
      <c r="A336" s="11" t="s">
        <v>16</v>
      </c>
      <c r="B336" s="11">
        <v>43861</v>
      </c>
      <c r="C336" s="12">
        <v>484</v>
      </c>
      <c r="F336"/>
    </row>
    <row r="337" spans="1:6" x14ac:dyDescent="0.2">
      <c r="A337" s="11" t="s">
        <v>16</v>
      </c>
      <c r="B337" s="11">
        <v>43890</v>
      </c>
      <c r="C337" s="12">
        <v>546</v>
      </c>
      <c r="F337"/>
    </row>
    <row r="338" spans="1:6" x14ac:dyDescent="0.2">
      <c r="A338" s="11" t="s">
        <v>16</v>
      </c>
      <c r="B338" s="11">
        <v>43921</v>
      </c>
      <c r="C338" s="12">
        <v>609</v>
      </c>
      <c r="F338"/>
    </row>
    <row r="339" spans="1:6" x14ac:dyDescent="0.2">
      <c r="A339" s="11" t="s">
        <v>16</v>
      </c>
      <c r="B339" s="11">
        <v>43951</v>
      </c>
      <c r="C339" s="12">
        <v>727</v>
      </c>
      <c r="F339"/>
    </row>
    <row r="340" spans="1:6" x14ac:dyDescent="0.2">
      <c r="A340" s="11" t="s">
        <v>16</v>
      </c>
      <c r="B340" s="11">
        <v>43982</v>
      </c>
      <c r="C340" s="12">
        <v>663</v>
      </c>
      <c r="F340"/>
    </row>
    <row r="341" spans="1:6" x14ac:dyDescent="0.2">
      <c r="A341" s="11" t="s">
        <v>16</v>
      </c>
      <c r="B341" s="11">
        <v>44012</v>
      </c>
      <c r="C341" s="12">
        <v>489</v>
      </c>
      <c r="F341"/>
    </row>
    <row r="342" spans="1:6" x14ac:dyDescent="0.2">
      <c r="A342" s="11" t="s">
        <v>16</v>
      </c>
      <c r="B342" s="11">
        <v>44043</v>
      </c>
      <c r="C342" s="12">
        <v>422</v>
      </c>
      <c r="F342"/>
    </row>
    <row r="343" spans="1:6" x14ac:dyDescent="0.2">
      <c r="A343" s="11" t="s">
        <v>16</v>
      </c>
      <c r="B343" s="11">
        <v>44074</v>
      </c>
      <c r="C343" s="12">
        <v>366</v>
      </c>
      <c r="F343"/>
    </row>
    <row r="344" spans="1:6" x14ac:dyDescent="0.2">
      <c r="A344" s="11" t="s">
        <v>16</v>
      </c>
      <c r="B344" s="11">
        <v>44104</v>
      </c>
      <c r="C344" s="12">
        <v>365</v>
      </c>
      <c r="F344"/>
    </row>
    <row r="345" spans="1:6" x14ac:dyDescent="0.2">
      <c r="A345" s="11" t="s">
        <v>16</v>
      </c>
      <c r="B345" s="11">
        <v>44135</v>
      </c>
      <c r="C345" s="12">
        <v>428</v>
      </c>
      <c r="F345"/>
    </row>
    <row r="346" spans="1:6" x14ac:dyDescent="0.2">
      <c r="A346" s="11" t="s">
        <v>16</v>
      </c>
      <c r="B346" s="11">
        <v>44165</v>
      </c>
      <c r="C346" s="12">
        <v>486</v>
      </c>
      <c r="F346"/>
    </row>
    <row r="347" spans="1:6" x14ac:dyDescent="0.2">
      <c r="A347" s="11" t="s">
        <v>16</v>
      </c>
      <c r="B347" s="11">
        <v>44196</v>
      </c>
      <c r="C347" s="12">
        <v>488</v>
      </c>
      <c r="F347"/>
    </row>
    <row r="348" spans="1:6" x14ac:dyDescent="0.2">
      <c r="A348" s="11" t="s">
        <v>16</v>
      </c>
      <c r="B348" s="11">
        <v>44227</v>
      </c>
      <c r="C348" s="12">
        <v>483</v>
      </c>
      <c r="F348"/>
    </row>
    <row r="349" spans="1:6" x14ac:dyDescent="0.2">
      <c r="A349" s="11" t="s">
        <v>43</v>
      </c>
      <c r="B349" s="11">
        <v>43861</v>
      </c>
      <c r="C349" s="12">
        <v>13597</v>
      </c>
      <c r="F349"/>
    </row>
    <row r="350" spans="1:6" x14ac:dyDescent="0.2">
      <c r="A350" s="11" t="s">
        <v>43</v>
      </c>
      <c r="B350" s="11">
        <v>43890</v>
      </c>
      <c r="C350" s="12">
        <v>15298</v>
      </c>
      <c r="F350"/>
    </row>
    <row r="351" spans="1:6" x14ac:dyDescent="0.2">
      <c r="A351" s="11" t="s">
        <v>43</v>
      </c>
      <c r="B351" s="11">
        <v>43921</v>
      </c>
      <c r="C351" s="12">
        <v>16992</v>
      </c>
      <c r="F351"/>
    </row>
    <row r="352" spans="1:6" x14ac:dyDescent="0.2">
      <c r="A352" s="11" t="s">
        <v>43</v>
      </c>
      <c r="B352" s="11">
        <v>43951</v>
      </c>
      <c r="C352" s="12">
        <v>20394</v>
      </c>
      <c r="F352"/>
    </row>
    <row r="353" spans="1:6" x14ac:dyDescent="0.2">
      <c r="A353" s="11" t="s">
        <v>43</v>
      </c>
      <c r="B353" s="11">
        <v>43982</v>
      </c>
      <c r="C353" s="12">
        <v>18695</v>
      </c>
      <c r="F353"/>
    </row>
    <row r="354" spans="1:6" x14ac:dyDescent="0.2">
      <c r="A354" s="11" t="s">
        <v>43</v>
      </c>
      <c r="B354" s="11">
        <v>44012</v>
      </c>
      <c r="C354" s="12">
        <v>13597</v>
      </c>
      <c r="F354"/>
    </row>
    <row r="355" spans="1:6" x14ac:dyDescent="0.2">
      <c r="A355" s="11" t="s">
        <v>43</v>
      </c>
      <c r="B355" s="11">
        <v>44043</v>
      </c>
      <c r="C355" s="12">
        <v>11899</v>
      </c>
      <c r="F355"/>
    </row>
    <row r="356" spans="1:6" x14ac:dyDescent="0.2">
      <c r="A356" s="11" t="s">
        <v>43</v>
      </c>
      <c r="B356" s="11">
        <v>44074</v>
      </c>
      <c r="C356" s="12">
        <v>10197</v>
      </c>
      <c r="F356"/>
    </row>
    <row r="357" spans="1:6" x14ac:dyDescent="0.2">
      <c r="A357" s="11" t="s">
        <v>43</v>
      </c>
      <c r="B357" s="11">
        <v>44104</v>
      </c>
      <c r="C357" s="12">
        <v>10196</v>
      </c>
      <c r="F357"/>
    </row>
    <row r="358" spans="1:6" x14ac:dyDescent="0.2">
      <c r="A358" s="11" t="s">
        <v>43</v>
      </c>
      <c r="B358" s="11">
        <v>44135</v>
      </c>
      <c r="C358" s="12">
        <v>11895</v>
      </c>
      <c r="F358"/>
    </row>
    <row r="359" spans="1:6" x14ac:dyDescent="0.2">
      <c r="A359" s="11" t="s">
        <v>43</v>
      </c>
      <c r="B359" s="11">
        <v>44165</v>
      </c>
      <c r="C359" s="12">
        <v>13596</v>
      </c>
      <c r="F359"/>
    </row>
    <row r="360" spans="1:6" x14ac:dyDescent="0.2">
      <c r="A360" s="11" t="s">
        <v>43</v>
      </c>
      <c r="B360" s="11">
        <v>44196</v>
      </c>
      <c r="C360" s="12">
        <v>13595</v>
      </c>
      <c r="F360"/>
    </row>
    <row r="361" spans="1:6" x14ac:dyDescent="0.2">
      <c r="A361" s="11" t="s">
        <v>43</v>
      </c>
      <c r="B361" s="11">
        <v>44377</v>
      </c>
      <c r="C361" s="12">
        <v>13732</v>
      </c>
      <c r="F361"/>
    </row>
    <row r="362" spans="1:6" x14ac:dyDescent="0.2">
      <c r="A362" s="11" t="s">
        <v>43</v>
      </c>
      <c r="B362" s="11">
        <v>44347</v>
      </c>
      <c r="C362" s="12">
        <v>19253</v>
      </c>
      <c r="F362"/>
    </row>
    <row r="363" spans="1:6" x14ac:dyDescent="0.2">
      <c r="A363" s="11" t="s">
        <v>43</v>
      </c>
      <c r="B363" s="11">
        <v>44316</v>
      </c>
      <c r="C363" s="12">
        <v>20185</v>
      </c>
      <c r="F363"/>
    </row>
    <row r="364" spans="1:6" x14ac:dyDescent="0.2">
      <c r="A364" s="11" t="s">
        <v>43</v>
      </c>
      <c r="B364" s="11">
        <v>44286</v>
      </c>
      <c r="C364" s="12">
        <v>17502</v>
      </c>
      <c r="F364"/>
    </row>
    <row r="365" spans="1:6" x14ac:dyDescent="0.2">
      <c r="A365" s="11" t="s">
        <v>43</v>
      </c>
      <c r="B365" s="11">
        <v>44255</v>
      </c>
      <c r="C365" s="12">
        <v>16057</v>
      </c>
      <c r="F365"/>
    </row>
    <row r="366" spans="1:6" x14ac:dyDescent="0.2">
      <c r="A366" s="11" t="s">
        <v>43</v>
      </c>
      <c r="B366" s="11">
        <v>44227</v>
      </c>
      <c r="C366" s="12">
        <v>14276</v>
      </c>
      <c r="F366"/>
    </row>
    <row r="367" spans="1:6" x14ac:dyDescent="0.2">
      <c r="A367" s="11" t="s">
        <v>26</v>
      </c>
      <c r="B367" s="11">
        <v>43861</v>
      </c>
      <c r="C367" s="12">
        <v>864</v>
      </c>
      <c r="F367"/>
    </row>
    <row r="368" spans="1:6" x14ac:dyDescent="0.2">
      <c r="A368" s="11" t="s">
        <v>26</v>
      </c>
      <c r="B368" s="11">
        <v>43890</v>
      </c>
      <c r="C368" s="12">
        <v>765</v>
      </c>
      <c r="F368"/>
    </row>
    <row r="369" spans="1:6" x14ac:dyDescent="0.2">
      <c r="A369" s="11" t="s">
        <v>26</v>
      </c>
      <c r="B369" s="11">
        <v>43921</v>
      </c>
      <c r="C369" s="12">
        <v>1051</v>
      </c>
      <c r="F369"/>
    </row>
    <row r="370" spans="1:6" x14ac:dyDescent="0.2">
      <c r="A370" s="11" t="s">
        <v>26</v>
      </c>
      <c r="B370" s="11">
        <v>43951</v>
      </c>
      <c r="C370" s="12">
        <v>1053</v>
      </c>
      <c r="F370"/>
    </row>
    <row r="371" spans="1:6" x14ac:dyDescent="0.2">
      <c r="A371" s="11" t="s">
        <v>26</v>
      </c>
      <c r="B371" s="11">
        <v>43982</v>
      </c>
      <c r="C371" s="12">
        <v>1146</v>
      </c>
      <c r="F371"/>
    </row>
    <row r="372" spans="1:6" x14ac:dyDescent="0.2">
      <c r="A372" s="11" t="s">
        <v>26</v>
      </c>
      <c r="B372" s="11">
        <v>44012</v>
      </c>
      <c r="C372" s="12">
        <v>674</v>
      </c>
      <c r="F372"/>
    </row>
    <row r="373" spans="1:6" x14ac:dyDescent="0.2">
      <c r="A373" s="11" t="s">
        <v>26</v>
      </c>
      <c r="B373" s="11">
        <v>44043</v>
      </c>
      <c r="C373" s="12">
        <v>764</v>
      </c>
      <c r="F373"/>
    </row>
    <row r="374" spans="1:6" x14ac:dyDescent="0.2">
      <c r="A374" s="11" t="s">
        <v>26</v>
      </c>
      <c r="B374" s="11">
        <v>44074</v>
      </c>
      <c r="C374" s="12">
        <v>482</v>
      </c>
      <c r="F374"/>
    </row>
    <row r="375" spans="1:6" x14ac:dyDescent="0.2">
      <c r="A375" s="11" t="s">
        <v>26</v>
      </c>
      <c r="B375" s="11">
        <v>44104</v>
      </c>
      <c r="C375" s="12">
        <v>673</v>
      </c>
      <c r="F375"/>
    </row>
    <row r="376" spans="1:6" x14ac:dyDescent="0.2">
      <c r="A376" s="11" t="s">
        <v>26</v>
      </c>
      <c r="B376" s="11">
        <v>44135</v>
      </c>
      <c r="C376" s="12">
        <v>575</v>
      </c>
      <c r="F376"/>
    </row>
    <row r="377" spans="1:6" x14ac:dyDescent="0.2">
      <c r="A377" s="11" t="s">
        <v>26</v>
      </c>
      <c r="B377" s="11">
        <v>44165</v>
      </c>
      <c r="C377" s="12">
        <v>865</v>
      </c>
      <c r="F377"/>
    </row>
    <row r="378" spans="1:6" x14ac:dyDescent="0.2">
      <c r="A378" s="11" t="s">
        <v>26</v>
      </c>
      <c r="B378" s="11">
        <v>44196</v>
      </c>
      <c r="C378" s="12">
        <v>674</v>
      </c>
      <c r="F378"/>
    </row>
    <row r="379" spans="1:6" x14ac:dyDescent="0.2">
      <c r="A379" s="11" t="s">
        <v>26</v>
      </c>
      <c r="B379" s="11">
        <v>44377</v>
      </c>
      <c r="C379" s="12">
        <v>681</v>
      </c>
      <c r="F379"/>
    </row>
    <row r="380" spans="1:6" x14ac:dyDescent="0.2">
      <c r="A380" s="11" t="s">
        <v>26</v>
      </c>
      <c r="B380" s="11">
        <v>44347</v>
      </c>
      <c r="C380" s="12">
        <v>1136</v>
      </c>
      <c r="F380"/>
    </row>
    <row r="381" spans="1:6" x14ac:dyDescent="0.2">
      <c r="A381" s="11" t="s">
        <v>26</v>
      </c>
      <c r="B381" s="11">
        <v>44316</v>
      </c>
      <c r="C381" s="12">
        <v>1095</v>
      </c>
      <c r="F381"/>
    </row>
    <row r="382" spans="1:6" x14ac:dyDescent="0.2">
      <c r="A382" s="11" t="s">
        <v>26</v>
      </c>
      <c r="B382" s="11">
        <v>44286</v>
      </c>
      <c r="C382" s="12">
        <v>1043</v>
      </c>
      <c r="F382"/>
    </row>
    <row r="383" spans="1:6" x14ac:dyDescent="0.2">
      <c r="A383" s="11" t="s">
        <v>26</v>
      </c>
      <c r="B383" s="11">
        <v>44255</v>
      </c>
      <c r="C383" s="12">
        <v>797</v>
      </c>
      <c r="F383"/>
    </row>
    <row r="384" spans="1:6" x14ac:dyDescent="0.2">
      <c r="A384" s="11" t="s">
        <v>26</v>
      </c>
      <c r="B384" s="11">
        <v>44227</v>
      </c>
      <c r="C384" s="12">
        <v>859</v>
      </c>
      <c r="F384"/>
    </row>
    <row r="385" spans="1:6" x14ac:dyDescent="0.2">
      <c r="A385" s="11" t="s">
        <v>34</v>
      </c>
      <c r="B385" s="11">
        <v>44165</v>
      </c>
      <c r="C385" s="12">
        <v>916</v>
      </c>
      <c r="F385"/>
    </row>
    <row r="386" spans="1:6" x14ac:dyDescent="0.2">
      <c r="A386" s="11" t="s">
        <v>34</v>
      </c>
      <c r="B386" s="11">
        <v>44196</v>
      </c>
      <c r="C386" s="12">
        <v>1176</v>
      </c>
      <c r="F386"/>
    </row>
    <row r="387" spans="1:6" x14ac:dyDescent="0.2">
      <c r="A387" s="11" t="s">
        <v>34</v>
      </c>
      <c r="B387" s="11">
        <v>44377</v>
      </c>
      <c r="C387" s="12">
        <v>1193</v>
      </c>
      <c r="F387"/>
    </row>
    <row r="388" spans="1:6" x14ac:dyDescent="0.2">
      <c r="A388" s="11" t="s">
        <v>34</v>
      </c>
      <c r="B388" s="11">
        <v>44347</v>
      </c>
      <c r="C388" s="12">
        <v>1360</v>
      </c>
      <c r="F388"/>
    </row>
    <row r="389" spans="1:6" x14ac:dyDescent="0.2">
      <c r="A389" s="11" t="s">
        <v>34</v>
      </c>
      <c r="B389" s="11">
        <v>44316</v>
      </c>
      <c r="C389" s="12">
        <v>1768</v>
      </c>
      <c r="F389"/>
    </row>
    <row r="390" spans="1:6" x14ac:dyDescent="0.2">
      <c r="A390" s="11" t="s">
        <v>34</v>
      </c>
      <c r="B390" s="11">
        <v>44286</v>
      </c>
      <c r="C390" s="12">
        <v>1192</v>
      </c>
      <c r="F390"/>
    </row>
    <row r="391" spans="1:6" x14ac:dyDescent="0.2">
      <c r="A391" s="11" t="s">
        <v>34</v>
      </c>
      <c r="B391" s="11">
        <v>44255</v>
      </c>
      <c r="C391" s="12">
        <v>1332</v>
      </c>
      <c r="F391"/>
    </row>
    <row r="392" spans="1:6" x14ac:dyDescent="0.2">
      <c r="A392" s="11" t="s">
        <v>34</v>
      </c>
      <c r="B392" s="11">
        <v>44227</v>
      </c>
      <c r="C392" s="12">
        <v>941</v>
      </c>
      <c r="F392"/>
    </row>
    <row r="393" spans="1:6" x14ac:dyDescent="0.2">
      <c r="A393" s="11" t="s">
        <v>38</v>
      </c>
      <c r="B393" s="11">
        <v>43861</v>
      </c>
      <c r="C393" s="12">
        <v>1131</v>
      </c>
      <c r="F393"/>
    </row>
    <row r="394" spans="1:6" x14ac:dyDescent="0.2">
      <c r="A394" s="11" t="s">
        <v>38</v>
      </c>
      <c r="B394" s="11">
        <v>43890</v>
      </c>
      <c r="C394" s="12">
        <v>1268</v>
      </c>
      <c r="F394"/>
    </row>
    <row r="395" spans="1:6" x14ac:dyDescent="0.2">
      <c r="A395" s="11" t="s">
        <v>38</v>
      </c>
      <c r="B395" s="11">
        <v>43921</v>
      </c>
      <c r="C395" s="12">
        <v>1410</v>
      </c>
      <c r="F395"/>
    </row>
    <row r="396" spans="1:6" x14ac:dyDescent="0.2">
      <c r="A396" s="11" t="s">
        <v>38</v>
      </c>
      <c r="B396" s="11">
        <v>43951</v>
      </c>
      <c r="C396" s="12">
        <v>1688</v>
      </c>
      <c r="F396"/>
    </row>
    <row r="397" spans="1:6" x14ac:dyDescent="0.2">
      <c r="A397" s="11" t="s">
        <v>38</v>
      </c>
      <c r="B397" s="11">
        <v>43982</v>
      </c>
      <c r="C397" s="12">
        <v>1548</v>
      </c>
      <c r="F397"/>
    </row>
    <row r="398" spans="1:6" x14ac:dyDescent="0.2">
      <c r="A398" s="11" t="s">
        <v>38</v>
      </c>
      <c r="B398" s="11">
        <v>44012</v>
      </c>
      <c r="C398" s="12">
        <v>1127</v>
      </c>
      <c r="F398"/>
    </row>
    <row r="399" spans="1:6" x14ac:dyDescent="0.2">
      <c r="A399" s="11" t="s">
        <v>38</v>
      </c>
      <c r="B399" s="11">
        <v>44043</v>
      </c>
      <c r="C399" s="12">
        <v>984</v>
      </c>
      <c r="F399"/>
    </row>
    <row r="400" spans="1:6" x14ac:dyDescent="0.2">
      <c r="A400" s="11" t="s">
        <v>38</v>
      </c>
      <c r="B400" s="11">
        <v>44074</v>
      </c>
      <c r="C400" s="12">
        <v>850</v>
      </c>
      <c r="F400"/>
    </row>
    <row r="401" spans="1:6" x14ac:dyDescent="0.2">
      <c r="A401" s="11" t="s">
        <v>38</v>
      </c>
      <c r="B401" s="11">
        <v>44104</v>
      </c>
      <c r="C401" s="12">
        <v>850</v>
      </c>
      <c r="F401"/>
    </row>
    <row r="402" spans="1:6" x14ac:dyDescent="0.2">
      <c r="A402" s="11" t="s">
        <v>38</v>
      </c>
      <c r="B402" s="11">
        <v>44135</v>
      </c>
      <c r="C402" s="12">
        <v>986</v>
      </c>
      <c r="F402"/>
    </row>
    <row r="403" spans="1:6" x14ac:dyDescent="0.2">
      <c r="A403" s="11" t="s">
        <v>38</v>
      </c>
      <c r="B403" s="11">
        <v>44165</v>
      </c>
      <c r="C403" s="12">
        <v>1129</v>
      </c>
      <c r="F403"/>
    </row>
    <row r="404" spans="1:6" x14ac:dyDescent="0.2">
      <c r="A404" s="11" t="s">
        <v>38</v>
      </c>
      <c r="B404" s="11">
        <v>44196</v>
      </c>
      <c r="C404" s="12">
        <v>1131</v>
      </c>
      <c r="F404"/>
    </row>
    <row r="405" spans="1:6" x14ac:dyDescent="0.2">
      <c r="A405" s="11" t="s">
        <v>38</v>
      </c>
      <c r="B405" s="11">
        <v>44377</v>
      </c>
      <c r="C405" s="12">
        <v>1119</v>
      </c>
      <c r="F405"/>
    </row>
    <row r="406" spans="1:6" x14ac:dyDescent="0.2">
      <c r="A406" s="11" t="s">
        <v>38</v>
      </c>
      <c r="B406" s="11">
        <v>44347</v>
      </c>
      <c r="C406" s="12">
        <v>1598</v>
      </c>
      <c r="F406"/>
    </row>
    <row r="407" spans="1:6" x14ac:dyDescent="0.2">
      <c r="A407" s="11" t="s">
        <v>38</v>
      </c>
      <c r="B407" s="11">
        <v>44316</v>
      </c>
      <c r="C407" s="12">
        <v>1707</v>
      </c>
      <c r="F407"/>
    </row>
    <row r="408" spans="1:6" x14ac:dyDescent="0.2">
      <c r="A408" s="11" t="s">
        <v>38</v>
      </c>
      <c r="B408" s="11">
        <v>44286</v>
      </c>
      <c r="C408" s="12">
        <v>1404</v>
      </c>
      <c r="F408"/>
    </row>
    <row r="409" spans="1:6" x14ac:dyDescent="0.2">
      <c r="A409" s="11" t="s">
        <v>38</v>
      </c>
      <c r="B409" s="11">
        <v>44255</v>
      </c>
      <c r="C409" s="12">
        <v>1252</v>
      </c>
      <c r="F409"/>
    </row>
    <row r="410" spans="1:6" x14ac:dyDescent="0.2">
      <c r="A410" s="11" t="s">
        <v>38</v>
      </c>
      <c r="B410" s="11">
        <v>44227</v>
      </c>
      <c r="C410" s="12">
        <v>1119</v>
      </c>
      <c r="F410"/>
    </row>
    <row r="411" spans="1:6" x14ac:dyDescent="0.2">
      <c r="A411" s="11" t="s">
        <v>13</v>
      </c>
      <c r="B411" s="11">
        <v>43861</v>
      </c>
      <c r="C411" s="12">
        <v>318</v>
      </c>
      <c r="F411"/>
    </row>
    <row r="412" spans="1:6" x14ac:dyDescent="0.2">
      <c r="A412" s="11" t="s">
        <v>13</v>
      </c>
      <c r="B412" s="11">
        <v>43890</v>
      </c>
      <c r="C412" s="12">
        <v>453</v>
      </c>
      <c r="F412"/>
    </row>
    <row r="413" spans="1:6" x14ac:dyDescent="0.2">
      <c r="A413" s="11" t="s">
        <v>13</v>
      </c>
      <c r="B413" s="11">
        <v>43921</v>
      </c>
      <c r="C413" s="12">
        <v>411</v>
      </c>
      <c r="F413"/>
    </row>
    <row r="414" spans="1:6" x14ac:dyDescent="0.2">
      <c r="A414" s="11" t="s">
        <v>13</v>
      </c>
      <c r="B414" s="11">
        <v>43951</v>
      </c>
      <c r="C414" s="12">
        <v>588</v>
      </c>
      <c r="F414"/>
    </row>
    <row r="415" spans="1:6" x14ac:dyDescent="0.2">
      <c r="A415" s="11" t="s">
        <v>13</v>
      </c>
      <c r="B415" s="11">
        <v>43982</v>
      </c>
      <c r="C415" s="12">
        <v>457</v>
      </c>
      <c r="F415"/>
    </row>
    <row r="416" spans="1:6" x14ac:dyDescent="0.2">
      <c r="A416" s="11" t="s">
        <v>13</v>
      </c>
      <c r="B416" s="11">
        <v>44012</v>
      </c>
      <c r="C416" s="12">
        <v>410</v>
      </c>
      <c r="F416"/>
    </row>
    <row r="417" spans="1:6" x14ac:dyDescent="0.2">
      <c r="A417" s="11" t="s">
        <v>13</v>
      </c>
      <c r="B417" s="11">
        <v>44043</v>
      </c>
      <c r="C417" s="12">
        <v>273</v>
      </c>
      <c r="F417"/>
    </row>
    <row r="418" spans="1:6" x14ac:dyDescent="0.2">
      <c r="A418" s="11" t="s">
        <v>13</v>
      </c>
      <c r="B418" s="11">
        <v>44074</v>
      </c>
      <c r="C418" s="12">
        <v>317</v>
      </c>
      <c r="F418"/>
    </row>
    <row r="419" spans="1:6" x14ac:dyDescent="0.2">
      <c r="A419" s="11" t="s">
        <v>13</v>
      </c>
      <c r="B419" s="11">
        <v>44104</v>
      </c>
      <c r="C419" s="12">
        <v>233</v>
      </c>
      <c r="F419"/>
    </row>
    <row r="420" spans="1:6" x14ac:dyDescent="0.2">
      <c r="A420" s="11" t="s">
        <v>13</v>
      </c>
      <c r="B420" s="11">
        <v>44135</v>
      </c>
      <c r="C420" s="12">
        <v>367</v>
      </c>
      <c r="F420"/>
    </row>
    <row r="421" spans="1:6" x14ac:dyDescent="0.2">
      <c r="A421" s="11" t="s">
        <v>13</v>
      </c>
      <c r="B421" s="11">
        <v>44165</v>
      </c>
      <c r="C421" s="12">
        <v>322</v>
      </c>
      <c r="F421"/>
    </row>
    <row r="422" spans="1:6" x14ac:dyDescent="0.2">
      <c r="A422" s="11" t="s">
        <v>13</v>
      </c>
      <c r="B422" s="11">
        <v>44196</v>
      </c>
      <c r="C422" s="12">
        <v>407</v>
      </c>
      <c r="F422"/>
    </row>
    <row r="423" spans="1:6" x14ac:dyDescent="0.2">
      <c r="A423" s="11" t="s">
        <v>13</v>
      </c>
      <c r="B423" s="11">
        <v>44377</v>
      </c>
      <c r="C423" s="12">
        <v>409</v>
      </c>
      <c r="F423"/>
    </row>
    <row r="424" spans="1:6" x14ac:dyDescent="0.2">
      <c r="A424" s="11" t="s">
        <v>13</v>
      </c>
      <c r="B424" s="11">
        <v>44347</v>
      </c>
      <c r="C424" s="12">
        <v>459</v>
      </c>
      <c r="F424"/>
    </row>
    <row r="425" spans="1:6" x14ac:dyDescent="0.2">
      <c r="A425" s="11" t="s">
        <v>13</v>
      </c>
      <c r="B425" s="11">
        <v>44316</v>
      </c>
      <c r="C425" s="12">
        <v>591</v>
      </c>
      <c r="F425"/>
    </row>
    <row r="426" spans="1:6" x14ac:dyDescent="0.2">
      <c r="A426" s="11" t="s">
        <v>13</v>
      </c>
      <c r="B426" s="11">
        <v>44286</v>
      </c>
      <c r="C426" s="12">
        <v>421</v>
      </c>
      <c r="F426"/>
    </row>
    <row r="427" spans="1:6" x14ac:dyDescent="0.2">
      <c r="A427" s="11" t="s">
        <v>13</v>
      </c>
      <c r="B427" s="11">
        <v>44255</v>
      </c>
      <c r="C427" s="12">
        <v>456</v>
      </c>
      <c r="F427"/>
    </row>
    <row r="428" spans="1:6" x14ac:dyDescent="0.2">
      <c r="A428" s="11" t="s">
        <v>13</v>
      </c>
      <c r="B428" s="11">
        <v>44227</v>
      </c>
      <c r="C428" s="12">
        <v>316</v>
      </c>
      <c r="F428"/>
    </row>
    <row r="429" spans="1:6" x14ac:dyDescent="0.2">
      <c r="A429" s="11" t="s">
        <v>48</v>
      </c>
      <c r="B429" s="11">
        <v>43861</v>
      </c>
      <c r="C429" s="12">
        <v>1488</v>
      </c>
      <c r="F429"/>
    </row>
    <row r="430" spans="1:6" x14ac:dyDescent="0.2">
      <c r="A430" s="11" t="s">
        <v>48</v>
      </c>
      <c r="B430" s="11">
        <v>43890</v>
      </c>
      <c r="C430" s="12">
        <v>1674</v>
      </c>
      <c r="F430"/>
    </row>
    <row r="431" spans="1:6" x14ac:dyDescent="0.2">
      <c r="A431" s="11" t="s">
        <v>48</v>
      </c>
      <c r="B431" s="11">
        <v>43921</v>
      </c>
      <c r="C431" s="12">
        <v>1862</v>
      </c>
      <c r="F431"/>
    </row>
    <row r="432" spans="1:6" x14ac:dyDescent="0.2">
      <c r="A432" s="11" t="s">
        <v>48</v>
      </c>
      <c r="B432" s="11">
        <v>43951</v>
      </c>
      <c r="C432" s="12">
        <v>2231</v>
      </c>
      <c r="F432"/>
    </row>
    <row r="433" spans="1:6" x14ac:dyDescent="0.2">
      <c r="A433" s="11" t="s">
        <v>48</v>
      </c>
      <c r="B433" s="11">
        <v>43982</v>
      </c>
      <c r="C433" s="12">
        <v>2049</v>
      </c>
      <c r="F433"/>
    </row>
    <row r="434" spans="1:6" x14ac:dyDescent="0.2">
      <c r="A434" s="11" t="s">
        <v>48</v>
      </c>
      <c r="B434" s="11">
        <v>44012</v>
      </c>
      <c r="C434" s="12">
        <v>1489</v>
      </c>
      <c r="F434"/>
    </row>
    <row r="435" spans="1:6" x14ac:dyDescent="0.2">
      <c r="A435" s="11" t="s">
        <v>48</v>
      </c>
      <c r="B435" s="11">
        <v>44043</v>
      </c>
      <c r="C435" s="12">
        <v>1301</v>
      </c>
      <c r="F435"/>
    </row>
    <row r="436" spans="1:6" x14ac:dyDescent="0.2">
      <c r="A436" s="11" t="s">
        <v>48</v>
      </c>
      <c r="B436" s="11">
        <v>44074</v>
      </c>
      <c r="C436" s="12">
        <v>1118</v>
      </c>
      <c r="F436"/>
    </row>
    <row r="437" spans="1:6" x14ac:dyDescent="0.2">
      <c r="A437" s="11" t="s">
        <v>48</v>
      </c>
      <c r="B437" s="11">
        <v>44104</v>
      </c>
      <c r="C437" s="12">
        <v>1117</v>
      </c>
      <c r="F437"/>
    </row>
    <row r="438" spans="1:6" x14ac:dyDescent="0.2">
      <c r="A438" s="11" t="s">
        <v>48</v>
      </c>
      <c r="B438" s="11">
        <v>44135</v>
      </c>
      <c r="C438" s="12">
        <v>1301</v>
      </c>
      <c r="F438"/>
    </row>
    <row r="439" spans="1:6" x14ac:dyDescent="0.2">
      <c r="A439" s="11" t="s">
        <v>48</v>
      </c>
      <c r="B439" s="11">
        <v>44165</v>
      </c>
      <c r="C439" s="12">
        <v>1488</v>
      </c>
      <c r="F439"/>
    </row>
    <row r="440" spans="1:6" x14ac:dyDescent="0.2">
      <c r="A440" s="11" t="s">
        <v>48</v>
      </c>
      <c r="B440" s="11">
        <v>44196</v>
      </c>
      <c r="C440" s="12">
        <v>1489</v>
      </c>
      <c r="F440"/>
    </row>
    <row r="441" spans="1:6" x14ac:dyDescent="0.2">
      <c r="A441" s="11" t="s">
        <v>48</v>
      </c>
      <c r="B441" s="11">
        <v>44377</v>
      </c>
      <c r="C441" s="12">
        <v>1551</v>
      </c>
      <c r="F441"/>
    </row>
    <row r="442" spans="1:6" x14ac:dyDescent="0.2">
      <c r="A442" s="11" t="s">
        <v>48</v>
      </c>
      <c r="B442" s="11">
        <v>44347</v>
      </c>
      <c r="C442" s="12">
        <v>2067</v>
      </c>
      <c r="F442"/>
    </row>
    <row r="443" spans="1:6" x14ac:dyDescent="0.2">
      <c r="A443" s="11" t="s">
        <v>48</v>
      </c>
      <c r="B443" s="11">
        <v>44316</v>
      </c>
      <c r="C443" s="12">
        <v>2277</v>
      </c>
      <c r="F443"/>
    </row>
    <row r="444" spans="1:6" x14ac:dyDescent="0.2">
      <c r="A444" s="11" t="s">
        <v>48</v>
      </c>
      <c r="B444" s="11">
        <v>44286</v>
      </c>
      <c r="C444" s="12">
        <v>1854</v>
      </c>
      <c r="F444"/>
    </row>
    <row r="445" spans="1:6" x14ac:dyDescent="0.2">
      <c r="A445" s="11" t="s">
        <v>48</v>
      </c>
      <c r="B445" s="11">
        <v>44255</v>
      </c>
      <c r="C445" s="12">
        <v>1665</v>
      </c>
      <c r="F445"/>
    </row>
    <row r="446" spans="1:6" x14ac:dyDescent="0.2">
      <c r="A446" s="11" t="s">
        <v>48</v>
      </c>
      <c r="B446" s="11">
        <v>44227</v>
      </c>
      <c r="C446" s="12">
        <v>1516</v>
      </c>
      <c r="F446"/>
    </row>
    <row r="447" spans="1:6" x14ac:dyDescent="0.2">
      <c r="A447" s="11" t="s">
        <v>24</v>
      </c>
      <c r="B447" s="11">
        <v>43861</v>
      </c>
      <c r="C447" s="12">
        <v>644</v>
      </c>
      <c r="F447"/>
    </row>
    <row r="448" spans="1:6" x14ac:dyDescent="0.2">
      <c r="A448" s="11" t="s">
        <v>24</v>
      </c>
      <c r="B448" s="11">
        <v>43890</v>
      </c>
      <c r="C448" s="12">
        <v>814</v>
      </c>
      <c r="F448"/>
    </row>
    <row r="449" spans="1:6" x14ac:dyDescent="0.2">
      <c r="A449" s="11" t="s">
        <v>24</v>
      </c>
      <c r="B449" s="11">
        <v>43921</v>
      </c>
      <c r="C449" s="12">
        <v>814</v>
      </c>
      <c r="F449"/>
    </row>
    <row r="450" spans="1:6" x14ac:dyDescent="0.2">
      <c r="A450" s="11" t="s">
        <v>24</v>
      </c>
      <c r="B450" s="11">
        <v>43951</v>
      </c>
      <c r="C450" s="12">
        <v>1068</v>
      </c>
      <c r="F450"/>
    </row>
    <row r="451" spans="1:6" x14ac:dyDescent="0.2">
      <c r="A451" s="11" t="s">
        <v>24</v>
      </c>
      <c r="B451" s="11">
        <v>43982</v>
      </c>
      <c r="C451" s="12">
        <v>899</v>
      </c>
      <c r="F451"/>
    </row>
    <row r="452" spans="1:6" x14ac:dyDescent="0.2">
      <c r="A452" s="11" t="s">
        <v>24</v>
      </c>
      <c r="B452" s="11">
        <v>44012</v>
      </c>
      <c r="C452" s="12">
        <v>732</v>
      </c>
      <c r="F452"/>
    </row>
    <row r="453" spans="1:6" x14ac:dyDescent="0.2">
      <c r="A453" s="11" t="s">
        <v>24</v>
      </c>
      <c r="B453" s="11">
        <v>44043</v>
      </c>
      <c r="C453" s="12">
        <v>560</v>
      </c>
      <c r="F453"/>
    </row>
    <row r="454" spans="1:6" x14ac:dyDescent="0.2">
      <c r="A454" s="11" t="s">
        <v>24</v>
      </c>
      <c r="B454" s="11">
        <v>44074</v>
      </c>
      <c r="C454" s="12">
        <v>557</v>
      </c>
      <c r="F454"/>
    </row>
    <row r="455" spans="1:6" x14ac:dyDescent="0.2">
      <c r="A455" s="11" t="s">
        <v>24</v>
      </c>
      <c r="B455" s="11">
        <v>44104</v>
      </c>
      <c r="C455" s="12">
        <v>473</v>
      </c>
      <c r="F455"/>
    </row>
    <row r="456" spans="1:6" x14ac:dyDescent="0.2">
      <c r="A456" s="11" t="s">
        <v>24</v>
      </c>
      <c r="B456" s="11">
        <v>44135</v>
      </c>
      <c r="C456" s="12">
        <v>645</v>
      </c>
      <c r="F456"/>
    </row>
    <row r="457" spans="1:6" x14ac:dyDescent="0.2">
      <c r="A457" s="11" t="s">
        <v>24</v>
      </c>
      <c r="B457" s="11">
        <v>44165</v>
      </c>
      <c r="C457" s="12">
        <v>643</v>
      </c>
      <c r="F457"/>
    </row>
    <row r="458" spans="1:6" x14ac:dyDescent="0.2">
      <c r="A458" s="11" t="s">
        <v>24</v>
      </c>
      <c r="B458" s="11">
        <v>44196</v>
      </c>
      <c r="C458" s="12">
        <v>726</v>
      </c>
      <c r="F458"/>
    </row>
    <row r="459" spans="1:6" x14ac:dyDescent="0.2">
      <c r="A459" s="11" t="s">
        <v>24</v>
      </c>
      <c r="B459" s="11">
        <v>44377</v>
      </c>
      <c r="C459" s="12">
        <v>755</v>
      </c>
      <c r="F459"/>
    </row>
    <row r="460" spans="1:6" x14ac:dyDescent="0.2">
      <c r="A460" s="11" t="s">
        <v>24</v>
      </c>
      <c r="B460" s="11">
        <v>44347</v>
      </c>
      <c r="C460" s="12">
        <v>892</v>
      </c>
      <c r="F460"/>
    </row>
    <row r="461" spans="1:6" x14ac:dyDescent="0.2">
      <c r="A461" s="11" t="s">
        <v>24</v>
      </c>
      <c r="B461" s="11">
        <v>44316</v>
      </c>
      <c r="C461" s="12">
        <v>1125</v>
      </c>
      <c r="F461"/>
    </row>
    <row r="462" spans="1:6" x14ac:dyDescent="0.2">
      <c r="A462" s="11" t="s">
        <v>24</v>
      </c>
      <c r="B462" s="11">
        <v>44286</v>
      </c>
      <c r="C462" s="12">
        <v>828</v>
      </c>
      <c r="F462"/>
    </row>
    <row r="463" spans="1:6" x14ac:dyDescent="0.2">
      <c r="A463" s="11" t="s">
        <v>24</v>
      </c>
      <c r="B463" s="11">
        <v>44255</v>
      </c>
      <c r="C463" s="12">
        <v>855</v>
      </c>
      <c r="F463"/>
    </row>
    <row r="464" spans="1:6" x14ac:dyDescent="0.2">
      <c r="A464" s="11" t="s">
        <v>24</v>
      </c>
      <c r="B464" s="11">
        <v>44227</v>
      </c>
      <c r="C464" s="12">
        <v>668</v>
      </c>
      <c r="F464"/>
    </row>
    <row r="465" spans="1:6" x14ac:dyDescent="0.2">
      <c r="A465" s="11" t="s">
        <v>52</v>
      </c>
      <c r="B465" s="11">
        <v>43861</v>
      </c>
      <c r="C465" s="12">
        <v>6731</v>
      </c>
      <c r="F465"/>
    </row>
    <row r="466" spans="1:6" x14ac:dyDescent="0.2">
      <c r="A466" s="11" t="s">
        <v>52</v>
      </c>
      <c r="B466" s="11">
        <v>43890</v>
      </c>
      <c r="C466" s="12">
        <v>5312</v>
      </c>
      <c r="F466"/>
    </row>
    <row r="467" spans="1:6" x14ac:dyDescent="0.2">
      <c r="A467" s="11" t="s">
        <v>52</v>
      </c>
      <c r="B467" s="11">
        <v>43921</v>
      </c>
      <c r="C467" s="12">
        <v>8146</v>
      </c>
      <c r="F467"/>
    </row>
    <row r="468" spans="1:6" x14ac:dyDescent="0.2">
      <c r="A468" s="11" t="s">
        <v>52</v>
      </c>
      <c r="B468" s="11">
        <v>43951</v>
      </c>
      <c r="C468" s="12">
        <v>7438</v>
      </c>
      <c r="F468"/>
    </row>
    <row r="469" spans="1:6" x14ac:dyDescent="0.2">
      <c r="A469" s="11" t="s">
        <v>52</v>
      </c>
      <c r="B469" s="11">
        <v>43982</v>
      </c>
      <c r="C469" s="12">
        <v>8850</v>
      </c>
      <c r="F469"/>
    </row>
    <row r="470" spans="1:6" x14ac:dyDescent="0.2">
      <c r="A470" s="11" t="s">
        <v>52</v>
      </c>
      <c r="B470" s="11">
        <v>44012</v>
      </c>
      <c r="C470" s="12">
        <v>4608</v>
      </c>
      <c r="F470"/>
    </row>
    <row r="471" spans="1:6" x14ac:dyDescent="0.2">
      <c r="A471" s="11" t="s">
        <v>52</v>
      </c>
      <c r="B471" s="11">
        <v>44043</v>
      </c>
      <c r="C471" s="12">
        <v>6024</v>
      </c>
      <c r="F471"/>
    </row>
    <row r="472" spans="1:6" x14ac:dyDescent="0.2">
      <c r="A472" s="11" t="s">
        <v>52</v>
      </c>
      <c r="B472" s="11">
        <v>44074</v>
      </c>
      <c r="C472" s="12">
        <v>3188</v>
      </c>
      <c r="F472"/>
    </row>
    <row r="473" spans="1:6" x14ac:dyDescent="0.2">
      <c r="A473" s="11" t="s">
        <v>52</v>
      </c>
      <c r="B473" s="11">
        <v>44104</v>
      </c>
      <c r="C473" s="12">
        <v>5313</v>
      </c>
      <c r="F473"/>
    </row>
    <row r="474" spans="1:6" x14ac:dyDescent="0.2">
      <c r="A474" s="11" t="s">
        <v>52</v>
      </c>
      <c r="B474" s="11">
        <v>44135</v>
      </c>
      <c r="C474" s="12">
        <v>3897</v>
      </c>
      <c r="F474"/>
    </row>
    <row r="475" spans="1:6" x14ac:dyDescent="0.2">
      <c r="A475" s="11" t="s">
        <v>52</v>
      </c>
      <c r="B475" s="11">
        <v>44165</v>
      </c>
      <c r="C475" s="12">
        <v>6730</v>
      </c>
      <c r="F475"/>
    </row>
    <row r="476" spans="1:6" x14ac:dyDescent="0.2">
      <c r="A476" s="11" t="s">
        <v>52</v>
      </c>
      <c r="B476" s="11">
        <v>44196</v>
      </c>
      <c r="C476" s="12">
        <v>4607</v>
      </c>
      <c r="F476"/>
    </row>
    <row r="477" spans="1:6" x14ac:dyDescent="0.2">
      <c r="A477" s="11" t="s">
        <v>52</v>
      </c>
      <c r="B477" s="11">
        <v>44377</v>
      </c>
      <c r="C477" s="12">
        <v>4556</v>
      </c>
      <c r="F477"/>
    </row>
    <row r="478" spans="1:6" x14ac:dyDescent="0.2">
      <c r="A478" s="11" t="s">
        <v>52</v>
      </c>
      <c r="B478" s="11">
        <v>44347</v>
      </c>
      <c r="C478" s="12">
        <v>8806</v>
      </c>
      <c r="F478"/>
    </row>
    <row r="479" spans="1:6" x14ac:dyDescent="0.2">
      <c r="A479" s="11" t="s">
        <v>52</v>
      </c>
      <c r="B479" s="11">
        <v>44316</v>
      </c>
      <c r="C479" s="12">
        <v>7735</v>
      </c>
      <c r="F479"/>
    </row>
    <row r="480" spans="1:6" x14ac:dyDescent="0.2">
      <c r="A480" s="11" t="s">
        <v>52</v>
      </c>
      <c r="B480" s="11">
        <v>44286</v>
      </c>
      <c r="C480" s="12">
        <v>8064</v>
      </c>
      <c r="F480"/>
    </row>
    <row r="481" spans="1:6" x14ac:dyDescent="0.2">
      <c r="A481" s="11" t="s">
        <v>52</v>
      </c>
      <c r="B481" s="11">
        <v>44255</v>
      </c>
      <c r="C481" s="12">
        <v>5257</v>
      </c>
      <c r="F481"/>
    </row>
    <row r="482" spans="1:6" x14ac:dyDescent="0.2">
      <c r="A482" s="11" t="s">
        <v>52</v>
      </c>
      <c r="B482" s="11">
        <v>44227</v>
      </c>
      <c r="C482" s="12">
        <v>6996</v>
      </c>
      <c r="F482"/>
    </row>
    <row r="483" spans="1:6" x14ac:dyDescent="0.2">
      <c r="A483" s="11" t="s">
        <v>37</v>
      </c>
      <c r="B483" s="11">
        <v>43861</v>
      </c>
      <c r="C483" s="12">
        <v>1087</v>
      </c>
      <c r="F483"/>
    </row>
    <row r="484" spans="1:6" x14ac:dyDescent="0.2">
      <c r="A484" s="11" t="s">
        <v>37</v>
      </c>
      <c r="B484" s="11">
        <v>43890</v>
      </c>
      <c r="C484" s="12">
        <v>1224</v>
      </c>
      <c r="F484"/>
    </row>
    <row r="485" spans="1:6" x14ac:dyDescent="0.2">
      <c r="A485" s="11" t="s">
        <v>37</v>
      </c>
      <c r="B485" s="11">
        <v>43921</v>
      </c>
      <c r="C485" s="12">
        <v>1362</v>
      </c>
      <c r="F485"/>
    </row>
    <row r="486" spans="1:6" x14ac:dyDescent="0.2">
      <c r="A486" s="11" t="s">
        <v>37</v>
      </c>
      <c r="B486" s="11">
        <v>43951</v>
      </c>
      <c r="C486" s="12">
        <v>1633</v>
      </c>
      <c r="F486"/>
    </row>
    <row r="487" spans="1:6" x14ac:dyDescent="0.2">
      <c r="A487" s="11" t="s">
        <v>37</v>
      </c>
      <c r="B487" s="11">
        <v>43982</v>
      </c>
      <c r="C487" s="12">
        <v>1492</v>
      </c>
      <c r="F487"/>
    </row>
    <row r="488" spans="1:6" x14ac:dyDescent="0.2">
      <c r="A488" s="11" t="s">
        <v>37</v>
      </c>
      <c r="B488" s="11">
        <v>44012</v>
      </c>
      <c r="C488" s="12">
        <v>1091</v>
      </c>
      <c r="F488"/>
    </row>
    <row r="489" spans="1:6" x14ac:dyDescent="0.2">
      <c r="A489" s="11" t="s">
        <v>37</v>
      </c>
      <c r="B489" s="11">
        <v>44043</v>
      </c>
      <c r="C489" s="12">
        <v>950</v>
      </c>
      <c r="F489"/>
    </row>
    <row r="490" spans="1:6" x14ac:dyDescent="0.2">
      <c r="A490" s="11" t="s">
        <v>37</v>
      </c>
      <c r="B490" s="11">
        <v>44074</v>
      </c>
      <c r="C490" s="12">
        <v>818</v>
      </c>
      <c r="F490"/>
    </row>
    <row r="491" spans="1:6" x14ac:dyDescent="0.2">
      <c r="A491" s="11" t="s">
        <v>37</v>
      </c>
      <c r="B491" s="11">
        <v>44104</v>
      </c>
      <c r="C491" s="12">
        <v>820</v>
      </c>
      <c r="F491"/>
    </row>
    <row r="492" spans="1:6" x14ac:dyDescent="0.2">
      <c r="A492" s="11" t="s">
        <v>37</v>
      </c>
      <c r="B492" s="11">
        <v>44135</v>
      </c>
      <c r="C492" s="12">
        <v>954</v>
      </c>
      <c r="F492"/>
    </row>
    <row r="493" spans="1:6" x14ac:dyDescent="0.2">
      <c r="A493" s="11" t="s">
        <v>37</v>
      </c>
      <c r="B493" s="11">
        <v>44165</v>
      </c>
      <c r="C493" s="12">
        <v>1086</v>
      </c>
      <c r="F493"/>
    </row>
    <row r="494" spans="1:6" x14ac:dyDescent="0.2">
      <c r="A494" s="11" t="s">
        <v>37</v>
      </c>
      <c r="B494" s="11">
        <v>44196</v>
      </c>
      <c r="C494" s="12">
        <v>1091</v>
      </c>
      <c r="F494"/>
    </row>
    <row r="495" spans="1:6" x14ac:dyDescent="0.2">
      <c r="A495" s="11" t="s">
        <v>37</v>
      </c>
      <c r="B495" s="11">
        <v>44316</v>
      </c>
      <c r="C495" s="12">
        <v>1614</v>
      </c>
      <c r="F495"/>
    </row>
    <row r="496" spans="1:6" x14ac:dyDescent="0.2">
      <c r="A496" s="11" t="s">
        <v>37</v>
      </c>
      <c r="B496" s="11">
        <v>44286</v>
      </c>
      <c r="C496" s="12">
        <v>1426</v>
      </c>
      <c r="F496"/>
    </row>
    <row r="497" spans="1:6" x14ac:dyDescent="0.2">
      <c r="A497" s="11" t="s">
        <v>37</v>
      </c>
      <c r="B497" s="11">
        <v>44255</v>
      </c>
      <c r="C497" s="12">
        <v>1220</v>
      </c>
      <c r="F497"/>
    </row>
    <row r="498" spans="1:6" x14ac:dyDescent="0.2">
      <c r="A498" s="11" t="s">
        <v>37</v>
      </c>
      <c r="B498" s="11">
        <v>44227</v>
      </c>
      <c r="C498" s="12">
        <v>1113</v>
      </c>
      <c r="F498"/>
    </row>
    <row r="499" spans="1:6" x14ac:dyDescent="0.2">
      <c r="A499" s="11" t="s">
        <v>11</v>
      </c>
      <c r="B499" s="11">
        <v>43861</v>
      </c>
      <c r="C499" s="12">
        <v>303</v>
      </c>
      <c r="F499"/>
    </row>
    <row r="500" spans="1:6" x14ac:dyDescent="0.2">
      <c r="A500" s="11" t="s">
        <v>11</v>
      </c>
      <c r="B500" s="11">
        <v>43890</v>
      </c>
      <c r="C500" s="12">
        <v>304</v>
      </c>
      <c r="F500"/>
    </row>
    <row r="501" spans="1:6" x14ac:dyDescent="0.2">
      <c r="A501" s="11" t="s">
        <v>11</v>
      </c>
      <c r="B501" s="11">
        <v>43921</v>
      </c>
      <c r="C501" s="12">
        <v>375</v>
      </c>
      <c r="F501"/>
    </row>
    <row r="502" spans="1:6" x14ac:dyDescent="0.2">
      <c r="A502" s="11" t="s">
        <v>11</v>
      </c>
      <c r="B502" s="11">
        <v>43951</v>
      </c>
      <c r="C502" s="12">
        <v>407</v>
      </c>
      <c r="F502"/>
    </row>
    <row r="503" spans="1:6" x14ac:dyDescent="0.2">
      <c r="A503" s="11" t="s">
        <v>11</v>
      </c>
      <c r="B503" s="11">
        <v>43982</v>
      </c>
      <c r="C503" s="12">
        <v>405</v>
      </c>
      <c r="F503"/>
    </row>
    <row r="504" spans="1:6" x14ac:dyDescent="0.2">
      <c r="A504" s="11" t="s">
        <v>11</v>
      </c>
      <c r="B504" s="11">
        <v>44012</v>
      </c>
      <c r="C504" s="12">
        <v>267</v>
      </c>
      <c r="F504"/>
    </row>
    <row r="505" spans="1:6" x14ac:dyDescent="0.2">
      <c r="A505" s="11" t="s">
        <v>11</v>
      </c>
      <c r="B505" s="11">
        <v>44043</v>
      </c>
      <c r="C505" s="12">
        <v>264</v>
      </c>
      <c r="F505"/>
    </row>
    <row r="506" spans="1:6" x14ac:dyDescent="0.2">
      <c r="A506" s="11" t="s">
        <v>11</v>
      </c>
      <c r="B506" s="11">
        <v>44074</v>
      </c>
      <c r="C506" s="12">
        <v>195</v>
      </c>
      <c r="F506"/>
    </row>
    <row r="507" spans="1:6" x14ac:dyDescent="0.2">
      <c r="A507" s="11" t="s">
        <v>11</v>
      </c>
      <c r="B507" s="11">
        <v>44104</v>
      </c>
      <c r="C507" s="12">
        <v>232</v>
      </c>
      <c r="F507"/>
    </row>
    <row r="508" spans="1:6" x14ac:dyDescent="0.2">
      <c r="A508" s="11" t="s">
        <v>11</v>
      </c>
      <c r="B508" s="11">
        <v>44135</v>
      </c>
      <c r="C508" s="12">
        <v>233</v>
      </c>
      <c r="F508"/>
    </row>
    <row r="509" spans="1:6" x14ac:dyDescent="0.2">
      <c r="A509" s="11" t="s">
        <v>11</v>
      </c>
      <c r="B509" s="11">
        <v>44165</v>
      </c>
      <c r="C509" s="12">
        <v>306</v>
      </c>
      <c r="F509"/>
    </row>
    <row r="510" spans="1:6" x14ac:dyDescent="0.2">
      <c r="A510" s="11" t="s">
        <v>11</v>
      </c>
      <c r="B510" s="11">
        <v>44196</v>
      </c>
      <c r="C510" s="12">
        <v>267</v>
      </c>
      <c r="F510"/>
    </row>
    <row r="511" spans="1:6" x14ac:dyDescent="0.2">
      <c r="A511" s="11" t="s">
        <v>11</v>
      </c>
      <c r="B511" s="11">
        <v>44377</v>
      </c>
      <c r="C511" s="12">
        <v>261</v>
      </c>
      <c r="F511"/>
    </row>
    <row r="512" spans="1:6" x14ac:dyDescent="0.2">
      <c r="A512" s="11" t="s">
        <v>11</v>
      </c>
      <c r="B512" s="11">
        <v>44347</v>
      </c>
      <c r="C512" s="12">
        <v>405</v>
      </c>
      <c r="F512"/>
    </row>
    <row r="513" spans="1:6" x14ac:dyDescent="0.2">
      <c r="A513" s="11" t="s">
        <v>11</v>
      </c>
      <c r="B513" s="11">
        <v>44316</v>
      </c>
      <c r="C513" s="12">
        <v>422</v>
      </c>
      <c r="F513"/>
    </row>
    <row r="514" spans="1:6" x14ac:dyDescent="0.2">
      <c r="A514" s="11" t="s">
        <v>11</v>
      </c>
      <c r="B514" s="11">
        <v>44286</v>
      </c>
      <c r="C514" s="12">
        <v>390</v>
      </c>
      <c r="F514"/>
    </row>
    <row r="515" spans="1:6" x14ac:dyDescent="0.2">
      <c r="A515" s="11" t="s">
        <v>11</v>
      </c>
      <c r="B515" s="11">
        <v>44255</v>
      </c>
      <c r="C515" s="12">
        <v>304</v>
      </c>
      <c r="F515"/>
    </row>
    <row r="516" spans="1:6" x14ac:dyDescent="0.2">
      <c r="A516" s="11" t="s">
        <v>11</v>
      </c>
      <c r="B516" s="11">
        <v>44227</v>
      </c>
      <c r="C516" s="12">
        <v>302</v>
      </c>
      <c r="F516"/>
    </row>
    <row r="517" spans="1:6" x14ac:dyDescent="0.2">
      <c r="A517" s="11" t="s">
        <v>7</v>
      </c>
      <c r="B517" s="11">
        <v>43861</v>
      </c>
      <c r="C517" s="12">
        <v>30584</v>
      </c>
      <c r="F517"/>
    </row>
    <row r="518" spans="1:6" x14ac:dyDescent="0.2">
      <c r="A518" s="11" t="s">
        <v>7</v>
      </c>
      <c r="B518" s="11">
        <v>43890</v>
      </c>
      <c r="C518" s="12">
        <v>27186</v>
      </c>
      <c r="F518"/>
    </row>
    <row r="519" spans="1:6" x14ac:dyDescent="0.2">
      <c r="A519" s="11" t="s">
        <v>7</v>
      </c>
      <c r="B519" s="11">
        <v>43921</v>
      </c>
      <c r="C519" s="12">
        <v>37383</v>
      </c>
      <c r="F519"/>
    </row>
    <row r="520" spans="1:6" x14ac:dyDescent="0.2">
      <c r="A520" s="11" t="s">
        <v>7</v>
      </c>
      <c r="B520" s="11">
        <v>43951</v>
      </c>
      <c r="C520" s="12">
        <v>37379</v>
      </c>
      <c r="F520"/>
    </row>
    <row r="521" spans="1:6" x14ac:dyDescent="0.2">
      <c r="A521" s="11" t="s">
        <v>7</v>
      </c>
      <c r="B521" s="11">
        <v>43982</v>
      </c>
      <c r="C521" s="12">
        <v>40779</v>
      </c>
      <c r="F521"/>
    </row>
    <row r="522" spans="1:6" x14ac:dyDescent="0.2">
      <c r="A522" s="11" t="s">
        <v>7</v>
      </c>
      <c r="B522" s="11">
        <v>44012</v>
      </c>
      <c r="C522" s="12">
        <v>23788</v>
      </c>
      <c r="F522"/>
    </row>
    <row r="523" spans="1:6" x14ac:dyDescent="0.2">
      <c r="A523" s="11" t="s">
        <v>7</v>
      </c>
      <c r="B523" s="11">
        <v>44043</v>
      </c>
      <c r="C523" s="12">
        <v>27188</v>
      </c>
      <c r="F523"/>
    </row>
    <row r="524" spans="1:6" x14ac:dyDescent="0.2">
      <c r="A524" s="11" t="s">
        <v>7</v>
      </c>
      <c r="B524" s="11">
        <v>44074</v>
      </c>
      <c r="C524" s="12">
        <v>16996</v>
      </c>
      <c r="F524"/>
    </row>
    <row r="525" spans="1:6" x14ac:dyDescent="0.2">
      <c r="A525" s="11" t="s">
        <v>7</v>
      </c>
      <c r="B525" s="11">
        <v>44104</v>
      </c>
      <c r="C525" s="12">
        <v>23792</v>
      </c>
      <c r="F525"/>
    </row>
    <row r="526" spans="1:6" x14ac:dyDescent="0.2">
      <c r="A526" s="11" t="s">
        <v>7</v>
      </c>
      <c r="B526" s="11">
        <v>44135</v>
      </c>
      <c r="C526" s="12">
        <v>20390</v>
      </c>
      <c r="F526"/>
    </row>
    <row r="527" spans="1:6" x14ac:dyDescent="0.2">
      <c r="A527" s="11" t="s">
        <v>7</v>
      </c>
      <c r="B527" s="11">
        <v>44165</v>
      </c>
      <c r="C527" s="12">
        <v>30586</v>
      </c>
      <c r="F527"/>
    </row>
    <row r="528" spans="1:6" x14ac:dyDescent="0.2">
      <c r="A528" s="11" t="s">
        <v>7</v>
      </c>
      <c r="B528" s="11">
        <v>44196</v>
      </c>
      <c r="C528" s="12">
        <v>23787</v>
      </c>
      <c r="F528"/>
    </row>
    <row r="529" spans="1:6" x14ac:dyDescent="0.2">
      <c r="A529" s="11" t="s">
        <v>7</v>
      </c>
      <c r="B529" s="11">
        <v>44377</v>
      </c>
      <c r="C529" s="12">
        <v>24737</v>
      </c>
      <c r="F529"/>
    </row>
    <row r="530" spans="1:6" x14ac:dyDescent="0.2">
      <c r="A530" s="11" t="s">
        <v>7</v>
      </c>
      <c r="B530" s="11">
        <v>44347</v>
      </c>
      <c r="C530" s="12">
        <v>41598</v>
      </c>
      <c r="F530"/>
    </row>
    <row r="531" spans="1:6" x14ac:dyDescent="0.2">
      <c r="A531" s="11" t="s">
        <v>7</v>
      </c>
      <c r="B531" s="11">
        <v>44316</v>
      </c>
      <c r="C531" s="12">
        <v>38878</v>
      </c>
      <c r="F531"/>
    </row>
    <row r="532" spans="1:6" x14ac:dyDescent="0.2">
      <c r="A532" s="11" t="s">
        <v>7</v>
      </c>
      <c r="B532" s="11">
        <v>44286</v>
      </c>
      <c r="C532" s="12">
        <v>39253</v>
      </c>
      <c r="F532"/>
    </row>
    <row r="533" spans="1:6" x14ac:dyDescent="0.2">
      <c r="A533" s="11" t="s">
        <v>7</v>
      </c>
      <c r="B533" s="11">
        <v>44255</v>
      </c>
      <c r="C533" s="12">
        <v>27048</v>
      </c>
      <c r="F533"/>
    </row>
    <row r="534" spans="1:6" x14ac:dyDescent="0.2">
      <c r="A534" s="11" t="s">
        <v>7</v>
      </c>
      <c r="B534" s="11">
        <v>44227</v>
      </c>
      <c r="C534" s="12">
        <v>32111</v>
      </c>
      <c r="F534"/>
    </row>
    <row r="535" spans="1:6" x14ac:dyDescent="0.2">
      <c r="A535" s="11" t="s">
        <v>31</v>
      </c>
      <c r="B535" s="11">
        <v>43861</v>
      </c>
      <c r="C535" s="12">
        <v>866</v>
      </c>
      <c r="F535"/>
    </row>
    <row r="536" spans="1:6" x14ac:dyDescent="0.2">
      <c r="A536" s="11" t="s">
        <v>31</v>
      </c>
      <c r="B536" s="11">
        <v>43890</v>
      </c>
      <c r="C536" s="12">
        <v>1101</v>
      </c>
      <c r="F536"/>
    </row>
    <row r="537" spans="1:6" x14ac:dyDescent="0.2">
      <c r="A537" s="11" t="s">
        <v>31</v>
      </c>
      <c r="B537" s="11">
        <v>43921</v>
      </c>
      <c r="C537" s="12">
        <v>1103</v>
      </c>
      <c r="F537"/>
    </row>
    <row r="538" spans="1:6" x14ac:dyDescent="0.2">
      <c r="A538" s="11" t="s">
        <v>31</v>
      </c>
      <c r="B538" s="11">
        <v>43951</v>
      </c>
      <c r="C538" s="12">
        <v>1447</v>
      </c>
      <c r="F538"/>
    </row>
    <row r="539" spans="1:6" x14ac:dyDescent="0.2">
      <c r="A539" s="11" t="s">
        <v>31</v>
      </c>
      <c r="B539" s="11">
        <v>43982</v>
      </c>
      <c r="C539" s="12">
        <v>1213</v>
      </c>
      <c r="F539"/>
    </row>
    <row r="540" spans="1:6" x14ac:dyDescent="0.2">
      <c r="A540" s="11" t="s">
        <v>31</v>
      </c>
      <c r="B540" s="11">
        <v>44012</v>
      </c>
      <c r="C540" s="12">
        <v>988</v>
      </c>
      <c r="F540"/>
    </row>
    <row r="541" spans="1:6" x14ac:dyDescent="0.2">
      <c r="A541" s="11" t="s">
        <v>31</v>
      </c>
      <c r="B541" s="11">
        <v>44043</v>
      </c>
      <c r="C541" s="12">
        <v>752</v>
      </c>
      <c r="F541"/>
    </row>
    <row r="542" spans="1:6" x14ac:dyDescent="0.2">
      <c r="A542" s="11" t="s">
        <v>31</v>
      </c>
      <c r="B542" s="11">
        <v>44074</v>
      </c>
      <c r="C542" s="12">
        <v>756</v>
      </c>
      <c r="F542"/>
    </row>
    <row r="543" spans="1:6" x14ac:dyDescent="0.2">
      <c r="A543" s="11" t="s">
        <v>31</v>
      </c>
      <c r="B543" s="11">
        <v>44104</v>
      </c>
      <c r="C543" s="12">
        <v>641</v>
      </c>
      <c r="F543"/>
    </row>
    <row r="544" spans="1:6" x14ac:dyDescent="0.2">
      <c r="A544" s="11" t="s">
        <v>31</v>
      </c>
      <c r="B544" s="11">
        <v>44135</v>
      </c>
      <c r="C544" s="12">
        <v>867</v>
      </c>
      <c r="F544"/>
    </row>
    <row r="545" spans="1:6" x14ac:dyDescent="0.2">
      <c r="A545" s="11" t="s">
        <v>31</v>
      </c>
      <c r="B545" s="11">
        <v>44165</v>
      </c>
      <c r="C545" s="12">
        <v>866</v>
      </c>
      <c r="F545"/>
    </row>
    <row r="546" spans="1:6" x14ac:dyDescent="0.2">
      <c r="A546" s="11" t="s">
        <v>31</v>
      </c>
      <c r="B546" s="11">
        <v>44196</v>
      </c>
      <c r="C546" s="12">
        <v>986</v>
      </c>
      <c r="F546"/>
    </row>
    <row r="547" spans="1:6" x14ac:dyDescent="0.2">
      <c r="A547" s="11" t="s">
        <v>31</v>
      </c>
      <c r="B547" s="11">
        <v>44377</v>
      </c>
      <c r="C547" s="12">
        <v>997</v>
      </c>
      <c r="F547"/>
    </row>
    <row r="548" spans="1:6" x14ac:dyDescent="0.2">
      <c r="A548" s="11" t="s">
        <v>31</v>
      </c>
      <c r="B548" s="11">
        <v>44347</v>
      </c>
      <c r="C548" s="12">
        <v>1206</v>
      </c>
      <c r="F548"/>
    </row>
    <row r="549" spans="1:6" x14ac:dyDescent="0.2">
      <c r="A549" s="11" t="s">
        <v>31</v>
      </c>
      <c r="B549" s="11">
        <v>44316</v>
      </c>
      <c r="C549" s="12">
        <v>1519</v>
      </c>
      <c r="F549"/>
    </row>
    <row r="550" spans="1:6" x14ac:dyDescent="0.2">
      <c r="A550" s="11" t="s">
        <v>31</v>
      </c>
      <c r="B550" s="11">
        <v>44286</v>
      </c>
      <c r="C550" s="12">
        <v>1096</v>
      </c>
      <c r="F550"/>
    </row>
    <row r="551" spans="1:6" x14ac:dyDescent="0.2">
      <c r="A551" s="11" t="s">
        <v>31</v>
      </c>
      <c r="B551" s="11">
        <v>44255</v>
      </c>
      <c r="C551" s="12">
        <v>1110</v>
      </c>
      <c r="F551"/>
    </row>
    <row r="552" spans="1:6" x14ac:dyDescent="0.2">
      <c r="A552" s="11" t="s">
        <v>31</v>
      </c>
      <c r="B552" s="11">
        <v>44227</v>
      </c>
      <c r="C552" s="12">
        <v>880</v>
      </c>
      <c r="F552"/>
    </row>
    <row r="553" spans="1:6" x14ac:dyDescent="0.2">
      <c r="A553" s="11" t="s">
        <v>53</v>
      </c>
      <c r="B553" s="11">
        <v>43861</v>
      </c>
      <c r="C553" s="12">
        <v>9422</v>
      </c>
      <c r="F553"/>
    </row>
    <row r="554" spans="1:6" x14ac:dyDescent="0.2">
      <c r="A554" s="11" t="s">
        <v>53</v>
      </c>
      <c r="B554" s="11">
        <v>43890</v>
      </c>
      <c r="C554" s="12">
        <v>7438</v>
      </c>
      <c r="F554"/>
    </row>
    <row r="555" spans="1:6" x14ac:dyDescent="0.2">
      <c r="A555" s="11" t="s">
        <v>53</v>
      </c>
      <c r="B555" s="11">
        <v>43921</v>
      </c>
      <c r="C555" s="12">
        <v>11403</v>
      </c>
      <c r="F555"/>
    </row>
    <row r="556" spans="1:6" x14ac:dyDescent="0.2">
      <c r="A556" s="11" t="s">
        <v>53</v>
      </c>
      <c r="B556" s="11">
        <v>43951</v>
      </c>
      <c r="C556" s="12">
        <v>10408</v>
      </c>
      <c r="F556"/>
    </row>
    <row r="557" spans="1:6" x14ac:dyDescent="0.2">
      <c r="A557" s="11" t="s">
        <v>53</v>
      </c>
      <c r="B557" s="11">
        <v>43982</v>
      </c>
      <c r="C557" s="12">
        <v>12392</v>
      </c>
      <c r="F557"/>
    </row>
    <row r="558" spans="1:6" x14ac:dyDescent="0.2">
      <c r="A558" s="11" t="s">
        <v>53</v>
      </c>
      <c r="B558" s="11">
        <v>44012</v>
      </c>
      <c r="C558" s="12">
        <v>6449</v>
      </c>
      <c r="F558"/>
    </row>
    <row r="559" spans="1:6" x14ac:dyDescent="0.2">
      <c r="A559" s="11" t="s">
        <v>53</v>
      </c>
      <c r="B559" s="11">
        <v>44043</v>
      </c>
      <c r="C559" s="12">
        <v>8425</v>
      </c>
      <c r="F559"/>
    </row>
    <row r="560" spans="1:6" x14ac:dyDescent="0.2">
      <c r="A560" s="11" t="s">
        <v>53</v>
      </c>
      <c r="B560" s="11">
        <v>44074</v>
      </c>
      <c r="C560" s="12">
        <v>4464</v>
      </c>
      <c r="F560"/>
    </row>
    <row r="561" spans="1:6" x14ac:dyDescent="0.2">
      <c r="A561" s="11" t="s">
        <v>53</v>
      </c>
      <c r="B561" s="11">
        <v>44104</v>
      </c>
      <c r="C561" s="12">
        <v>7440</v>
      </c>
      <c r="F561"/>
    </row>
    <row r="562" spans="1:6" x14ac:dyDescent="0.2">
      <c r="A562" s="11" t="s">
        <v>53</v>
      </c>
      <c r="B562" s="11">
        <v>44135</v>
      </c>
      <c r="C562" s="12">
        <v>5452</v>
      </c>
      <c r="F562"/>
    </row>
    <row r="563" spans="1:6" x14ac:dyDescent="0.2">
      <c r="A563" s="11" t="s">
        <v>53</v>
      </c>
      <c r="B563" s="11">
        <v>44165</v>
      </c>
      <c r="C563" s="12">
        <v>9422</v>
      </c>
      <c r="F563"/>
    </row>
    <row r="564" spans="1:6" x14ac:dyDescent="0.2">
      <c r="A564" s="11" t="s">
        <v>53</v>
      </c>
      <c r="B564" s="11">
        <v>44196</v>
      </c>
      <c r="C564" s="12">
        <v>6445</v>
      </c>
      <c r="F564"/>
    </row>
    <row r="565" spans="1:6" x14ac:dyDescent="0.2">
      <c r="A565" s="11" t="s">
        <v>53</v>
      </c>
      <c r="B565" s="11">
        <v>44377</v>
      </c>
      <c r="C565" s="12">
        <v>6576</v>
      </c>
      <c r="F565"/>
    </row>
    <row r="566" spans="1:6" x14ac:dyDescent="0.2">
      <c r="A566" s="11" t="s">
        <v>53</v>
      </c>
      <c r="B566" s="11">
        <v>44347</v>
      </c>
      <c r="C566" s="12">
        <v>13012</v>
      </c>
      <c r="F566"/>
    </row>
    <row r="567" spans="1:6" x14ac:dyDescent="0.2">
      <c r="A567" s="11" t="s">
        <v>53</v>
      </c>
      <c r="B567" s="11">
        <v>44316</v>
      </c>
      <c r="C567" s="12">
        <v>10308</v>
      </c>
      <c r="F567"/>
    </row>
    <row r="568" spans="1:6" x14ac:dyDescent="0.2">
      <c r="A568" s="11" t="s">
        <v>53</v>
      </c>
      <c r="B568" s="11">
        <v>44286</v>
      </c>
      <c r="C568" s="12">
        <v>11287</v>
      </c>
      <c r="F568"/>
    </row>
    <row r="569" spans="1:6" x14ac:dyDescent="0.2">
      <c r="A569" s="11" t="s">
        <v>53</v>
      </c>
      <c r="B569" s="11">
        <v>44255</v>
      </c>
      <c r="C569" s="12">
        <v>7361</v>
      </c>
      <c r="F569"/>
    </row>
    <row r="570" spans="1:6" x14ac:dyDescent="0.2">
      <c r="A570" s="11" t="s">
        <v>53</v>
      </c>
      <c r="B570" s="11">
        <v>44227</v>
      </c>
      <c r="C570" s="12">
        <v>9604</v>
      </c>
      <c r="F570"/>
    </row>
    <row r="571" spans="1:6" x14ac:dyDescent="0.2">
      <c r="A571" s="11" t="s">
        <v>27</v>
      </c>
      <c r="B571" s="11">
        <v>43861</v>
      </c>
      <c r="C571" s="12">
        <v>19257</v>
      </c>
      <c r="F571"/>
    </row>
    <row r="572" spans="1:6" x14ac:dyDescent="0.2">
      <c r="A572" s="11" t="s">
        <v>27</v>
      </c>
      <c r="B572" s="11">
        <v>43890</v>
      </c>
      <c r="C572" s="12">
        <v>19258</v>
      </c>
      <c r="F572"/>
    </row>
    <row r="573" spans="1:6" x14ac:dyDescent="0.2">
      <c r="A573" s="11" t="s">
        <v>27</v>
      </c>
      <c r="B573" s="11">
        <v>43921</v>
      </c>
      <c r="C573" s="12">
        <v>23787</v>
      </c>
      <c r="F573"/>
    </row>
    <row r="574" spans="1:6" x14ac:dyDescent="0.2">
      <c r="A574" s="11" t="s">
        <v>27</v>
      </c>
      <c r="B574" s="11">
        <v>43951</v>
      </c>
      <c r="C574" s="12">
        <v>26053</v>
      </c>
      <c r="F574"/>
    </row>
    <row r="575" spans="1:6" x14ac:dyDescent="0.2">
      <c r="A575" s="11" t="s">
        <v>27</v>
      </c>
      <c r="B575" s="11">
        <v>43982</v>
      </c>
      <c r="C575" s="12">
        <v>26056</v>
      </c>
      <c r="F575"/>
    </row>
    <row r="576" spans="1:6" x14ac:dyDescent="0.2">
      <c r="A576" s="11" t="s">
        <v>27</v>
      </c>
      <c r="B576" s="11">
        <v>44012</v>
      </c>
      <c r="C576" s="12">
        <v>16993</v>
      </c>
      <c r="F576"/>
    </row>
    <row r="577" spans="1:6" x14ac:dyDescent="0.2">
      <c r="A577" s="11" t="s">
        <v>27</v>
      </c>
      <c r="B577" s="11">
        <v>44043</v>
      </c>
      <c r="C577" s="12">
        <v>16994</v>
      </c>
      <c r="F577"/>
    </row>
    <row r="578" spans="1:6" x14ac:dyDescent="0.2">
      <c r="A578" s="11" t="s">
        <v>27</v>
      </c>
      <c r="B578" s="11">
        <v>44074</v>
      </c>
      <c r="C578" s="12">
        <v>12464</v>
      </c>
      <c r="F578"/>
    </row>
    <row r="579" spans="1:6" x14ac:dyDescent="0.2">
      <c r="A579" s="11" t="s">
        <v>27</v>
      </c>
      <c r="B579" s="11">
        <v>44104</v>
      </c>
      <c r="C579" s="12">
        <v>14726</v>
      </c>
      <c r="F579"/>
    </row>
    <row r="580" spans="1:6" x14ac:dyDescent="0.2">
      <c r="A580" s="11" t="s">
        <v>27</v>
      </c>
      <c r="B580" s="11">
        <v>44135</v>
      </c>
      <c r="C580" s="12">
        <v>14726</v>
      </c>
      <c r="F580"/>
    </row>
    <row r="581" spans="1:6" x14ac:dyDescent="0.2">
      <c r="A581" s="11" t="s">
        <v>27</v>
      </c>
      <c r="B581" s="11">
        <v>44165</v>
      </c>
      <c r="C581" s="12">
        <v>19258</v>
      </c>
      <c r="F581"/>
    </row>
    <row r="582" spans="1:6" x14ac:dyDescent="0.2">
      <c r="A582" s="11" t="s">
        <v>27</v>
      </c>
      <c r="B582" s="11">
        <v>44196</v>
      </c>
      <c r="C582" s="12">
        <v>16992</v>
      </c>
      <c r="F582"/>
    </row>
    <row r="583" spans="1:6" x14ac:dyDescent="0.2">
      <c r="A583" s="11" t="s">
        <v>27</v>
      </c>
      <c r="B583" s="11">
        <v>44377</v>
      </c>
      <c r="C583" s="12">
        <v>17501</v>
      </c>
      <c r="F583"/>
    </row>
    <row r="584" spans="1:6" x14ac:dyDescent="0.2">
      <c r="A584" s="11" t="s">
        <v>27</v>
      </c>
      <c r="B584" s="11">
        <v>44347</v>
      </c>
      <c r="C584" s="12">
        <v>26834</v>
      </c>
      <c r="F584"/>
    </row>
    <row r="585" spans="1:6" x14ac:dyDescent="0.2">
      <c r="A585" s="11" t="s">
        <v>27</v>
      </c>
      <c r="B585" s="11">
        <v>44316</v>
      </c>
      <c r="C585" s="12">
        <v>26840</v>
      </c>
      <c r="F585"/>
    </row>
    <row r="586" spans="1:6" x14ac:dyDescent="0.2">
      <c r="A586" s="11" t="s">
        <v>27</v>
      </c>
      <c r="B586" s="11">
        <v>44286</v>
      </c>
      <c r="C586" s="12">
        <v>23553</v>
      </c>
      <c r="F586"/>
    </row>
    <row r="587" spans="1:6" x14ac:dyDescent="0.2">
      <c r="A587" s="11" t="s">
        <v>27</v>
      </c>
      <c r="B587" s="11">
        <v>44255</v>
      </c>
      <c r="C587" s="12">
        <v>19839</v>
      </c>
      <c r="F587"/>
    </row>
    <row r="588" spans="1:6" x14ac:dyDescent="0.2">
      <c r="A588" s="11" t="s">
        <v>27</v>
      </c>
      <c r="B588" s="11">
        <v>44227</v>
      </c>
      <c r="C588" s="12">
        <v>20221</v>
      </c>
      <c r="F588"/>
    </row>
    <row r="589" spans="1:6" x14ac:dyDescent="0.2">
      <c r="A589" s="11" t="s">
        <v>10</v>
      </c>
      <c r="B589" s="11">
        <v>43861</v>
      </c>
      <c r="C589" s="12">
        <v>277</v>
      </c>
      <c r="F589"/>
    </row>
    <row r="590" spans="1:6" x14ac:dyDescent="0.2">
      <c r="A590" s="11" t="s">
        <v>10</v>
      </c>
      <c r="B590" s="11">
        <v>43890</v>
      </c>
      <c r="C590" s="12">
        <v>244</v>
      </c>
      <c r="F590"/>
    </row>
    <row r="591" spans="1:6" x14ac:dyDescent="0.2">
      <c r="A591" s="11" t="s">
        <v>10</v>
      </c>
      <c r="B591" s="11">
        <v>43921</v>
      </c>
      <c r="C591" s="12">
        <v>337</v>
      </c>
      <c r="F591"/>
    </row>
    <row r="592" spans="1:6" x14ac:dyDescent="0.2">
      <c r="A592" s="11" t="s">
        <v>10</v>
      </c>
      <c r="B592" s="11">
        <v>43951</v>
      </c>
      <c r="C592" s="12">
        <v>332</v>
      </c>
      <c r="F592"/>
    </row>
    <row r="593" spans="1:6" x14ac:dyDescent="0.2">
      <c r="A593" s="11" t="s">
        <v>10</v>
      </c>
      <c r="B593" s="11">
        <v>43982</v>
      </c>
      <c r="C593" s="12">
        <v>362</v>
      </c>
      <c r="F593"/>
    </row>
    <row r="594" spans="1:6" x14ac:dyDescent="0.2">
      <c r="A594" s="11" t="s">
        <v>10</v>
      </c>
      <c r="B594" s="11">
        <v>44012</v>
      </c>
      <c r="C594" s="12">
        <v>213</v>
      </c>
      <c r="F594"/>
    </row>
    <row r="595" spans="1:6" x14ac:dyDescent="0.2">
      <c r="A595" s="11" t="s">
        <v>10</v>
      </c>
      <c r="B595" s="11">
        <v>44043</v>
      </c>
      <c r="C595" s="12">
        <v>248</v>
      </c>
      <c r="F595"/>
    </row>
    <row r="596" spans="1:6" x14ac:dyDescent="0.2">
      <c r="A596" s="11" t="s">
        <v>10</v>
      </c>
      <c r="B596" s="11">
        <v>44074</v>
      </c>
      <c r="C596" s="12">
        <v>156</v>
      </c>
      <c r="F596"/>
    </row>
    <row r="597" spans="1:6" x14ac:dyDescent="0.2">
      <c r="A597" s="11" t="s">
        <v>10</v>
      </c>
      <c r="B597" s="11">
        <v>44104</v>
      </c>
      <c r="C597" s="12">
        <v>218</v>
      </c>
      <c r="F597"/>
    </row>
    <row r="598" spans="1:6" x14ac:dyDescent="0.2">
      <c r="A598" s="11" t="s">
        <v>10</v>
      </c>
      <c r="B598" s="11">
        <v>44135</v>
      </c>
      <c r="C598" s="12">
        <v>182</v>
      </c>
      <c r="F598"/>
    </row>
    <row r="599" spans="1:6" x14ac:dyDescent="0.2">
      <c r="A599" s="11" t="s">
        <v>10</v>
      </c>
      <c r="B599" s="11">
        <v>44165</v>
      </c>
      <c r="C599" s="12">
        <v>276</v>
      </c>
      <c r="F599"/>
    </row>
    <row r="600" spans="1:6" x14ac:dyDescent="0.2">
      <c r="A600" s="11" t="s">
        <v>10</v>
      </c>
      <c r="B600" s="11">
        <v>44196</v>
      </c>
      <c r="C600" s="12">
        <v>218</v>
      </c>
      <c r="F600"/>
    </row>
    <row r="601" spans="1:6" x14ac:dyDescent="0.2">
      <c r="A601" s="11" t="s">
        <v>10</v>
      </c>
      <c r="B601" s="11">
        <v>44377</v>
      </c>
      <c r="C601" s="12">
        <v>220</v>
      </c>
      <c r="F601"/>
    </row>
    <row r="602" spans="1:6" x14ac:dyDescent="0.2">
      <c r="A602" s="11" t="s">
        <v>10</v>
      </c>
      <c r="B602" s="11">
        <v>44347</v>
      </c>
      <c r="C602" s="12">
        <v>370</v>
      </c>
      <c r="F602"/>
    </row>
    <row r="603" spans="1:6" x14ac:dyDescent="0.2">
      <c r="A603" s="11" t="s">
        <v>10</v>
      </c>
      <c r="B603" s="11">
        <v>44316</v>
      </c>
      <c r="C603" s="12">
        <v>331</v>
      </c>
      <c r="F603"/>
    </row>
    <row r="604" spans="1:6" x14ac:dyDescent="0.2">
      <c r="A604" s="11" t="s">
        <v>10</v>
      </c>
      <c r="B604" s="11">
        <v>44286</v>
      </c>
      <c r="C604" s="12">
        <v>332</v>
      </c>
      <c r="F604"/>
    </row>
    <row r="605" spans="1:6" x14ac:dyDescent="0.2">
      <c r="A605" s="11" t="s">
        <v>10</v>
      </c>
      <c r="B605" s="11">
        <v>44255</v>
      </c>
      <c r="C605" s="12">
        <v>250</v>
      </c>
      <c r="F605"/>
    </row>
    <row r="606" spans="1:6" x14ac:dyDescent="0.2">
      <c r="A606" s="11" t="s">
        <v>10</v>
      </c>
      <c r="B606" s="11">
        <v>44227</v>
      </c>
      <c r="C606" s="12">
        <v>289</v>
      </c>
      <c r="F606"/>
    </row>
    <row r="607" spans="1:6" x14ac:dyDescent="0.2">
      <c r="A607" s="11" t="s">
        <v>46</v>
      </c>
      <c r="B607" s="11">
        <v>43861</v>
      </c>
      <c r="C607" s="12">
        <v>1586</v>
      </c>
      <c r="F607"/>
    </row>
    <row r="608" spans="1:6" x14ac:dyDescent="0.2">
      <c r="A608" s="11" t="s">
        <v>46</v>
      </c>
      <c r="B608" s="11">
        <v>43890</v>
      </c>
      <c r="C608" s="12">
        <v>1412</v>
      </c>
      <c r="F608"/>
    </row>
    <row r="609" spans="1:6" x14ac:dyDescent="0.2">
      <c r="A609" s="11" t="s">
        <v>46</v>
      </c>
      <c r="B609" s="11">
        <v>43921</v>
      </c>
      <c r="C609" s="12">
        <v>1936</v>
      </c>
      <c r="F609"/>
    </row>
    <row r="610" spans="1:6" x14ac:dyDescent="0.2">
      <c r="A610" s="11" t="s">
        <v>46</v>
      </c>
      <c r="B610" s="11">
        <v>43951</v>
      </c>
      <c r="C610" s="12">
        <v>1939</v>
      </c>
      <c r="F610"/>
    </row>
    <row r="611" spans="1:6" x14ac:dyDescent="0.2">
      <c r="A611" s="11" t="s">
        <v>46</v>
      </c>
      <c r="B611" s="11">
        <v>43982</v>
      </c>
      <c r="C611" s="12">
        <v>2112</v>
      </c>
      <c r="F611"/>
    </row>
    <row r="612" spans="1:6" x14ac:dyDescent="0.2">
      <c r="A612" s="11" t="s">
        <v>46</v>
      </c>
      <c r="B612" s="11">
        <v>44012</v>
      </c>
      <c r="C612" s="12">
        <v>1230</v>
      </c>
      <c r="F612"/>
    </row>
    <row r="613" spans="1:6" x14ac:dyDescent="0.2">
      <c r="A613" s="11" t="s">
        <v>46</v>
      </c>
      <c r="B613" s="11">
        <v>44043</v>
      </c>
      <c r="C613" s="12">
        <v>1407</v>
      </c>
      <c r="F613"/>
    </row>
    <row r="614" spans="1:6" x14ac:dyDescent="0.2">
      <c r="A614" s="11" t="s">
        <v>46</v>
      </c>
      <c r="B614" s="11">
        <v>44074</v>
      </c>
      <c r="C614" s="12">
        <v>880</v>
      </c>
      <c r="F614"/>
    </row>
    <row r="615" spans="1:6" x14ac:dyDescent="0.2">
      <c r="A615" s="11" t="s">
        <v>46</v>
      </c>
      <c r="B615" s="11">
        <v>44104</v>
      </c>
      <c r="C615" s="12">
        <v>1233</v>
      </c>
      <c r="F615"/>
    </row>
    <row r="616" spans="1:6" x14ac:dyDescent="0.2">
      <c r="A616" s="11" t="s">
        <v>46</v>
      </c>
      <c r="B616" s="11">
        <v>44135</v>
      </c>
      <c r="C616" s="12">
        <v>1059</v>
      </c>
      <c r="F616"/>
    </row>
    <row r="617" spans="1:6" x14ac:dyDescent="0.2">
      <c r="A617" s="11" t="s">
        <v>46</v>
      </c>
      <c r="B617" s="11">
        <v>44165</v>
      </c>
      <c r="C617" s="12">
        <v>1586</v>
      </c>
      <c r="F617"/>
    </row>
    <row r="618" spans="1:6" x14ac:dyDescent="0.2">
      <c r="A618" s="11" t="s">
        <v>46</v>
      </c>
      <c r="B618" s="11">
        <v>44196</v>
      </c>
      <c r="C618" s="12">
        <v>1230</v>
      </c>
      <c r="F618"/>
    </row>
    <row r="619" spans="1:6" x14ac:dyDescent="0.2">
      <c r="A619" s="11" t="s">
        <v>46</v>
      </c>
      <c r="B619" s="11">
        <v>44377</v>
      </c>
      <c r="C619" s="12">
        <v>1291</v>
      </c>
      <c r="F619"/>
    </row>
    <row r="620" spans="1:6" x14ac:dyDescent="0.2">
      <c r="A620" s="11" t="s">
        <v>46</v>
      </c>
      <c r="B620" s="11">
        <v>44347</v>
      </c>
      <c r="C620" s="12">
        <v>2150</v>
      </c>
      <c r="F620"/>
    </row>
    <row r="621" spans="1:6" x14ac:dyDescent="0.2">
      <c r="A621" s="11" t="s">
        <v>46</v>
      </c>
      <c r="B621" s="11">
        <v>44316</v>
      </c>
      <c r="C621" s="12">
        <v>1991</v>
      </c>
      <c r="F621"/>
    </row>
    <row r="622" spans="1:6" x14ac:dyDescent="0.2">
      <c r="A622" s="11" t="s">
        <v>46</v>
      </c>
      <c r="B622" s="11">
        <v>44286</v>
      </c>
      <c r="C622" s="12">
        <v>2032</v>
      </c>
      <c r="F622"/>
    </row>
    <row r="623" spans="1:6" x14ac:dyDescent="0.2">
      <c r="A623" s="11" t="s">
        <v>46</v>
      </c>
      <c r="B623" s="11">
        <v>44255</v>
      </c>
      <c r="C623" s="12">
        <v>1438</v>
      </c>
      <c r="F623"/>
    </row>
    <row r="624" spans="1:6" x14ac:dyDescent="0.2">
      <c r="A624" s="11" t="s">
        <v>46</v>
      </c>
      <c r="B624" s="11">
        <v>44227</v>
      </c>
      <c r="C624" s="12">
        <v>1569</v>
      </c>
      <c r="F624"/>
    </row>
    <row r="625" spans="1:6" x14ac:dyDescent="0.2">
      <c r="A625" s="11" t="s">
        <v>40</v>
      </c>
      <c r="B625" s="11">
        <v>43861</v>
      </c>
      <c r="C625" s="12">
        <v>1211</v>
      </c>
      <c r="F625"/>
    </row>
    <row r="626" spans="1:6" x14ac:dyDescent="0.2">
      <c r="A626" s="11" t="s">
        <v>40</v>
      </c>
      <c r="B626" s="11">
        <v>43890</v>
      </c>
      <c r="C626" s="12">
        <v>1358</v>
      </c>
      <c r="F626"/>
    </row>
    <row r="627" spans="1:6" x14ac:dyDescent="0.2">
      <c r="A627" s="11" t="s">
        <v>40</v>
      </c>
      <c r="B627" s="11">
        <v>43921</v>
      </c>
      <c r="C627" s="12">
        <v>1507</v>
      </c>
      <c r="F627"/>
    </row>
    <row r="628" spans="1:6" x14ac:dyDescent="0.2">
      <c r="A628" s="11" t="s">
        <v>40</v>
      </c>
      <c r="B628" s="11">
        <v>43951</v>
      </c>
      <c r="C628" s="12">
        <v>1812</v>
      </c>
      <c r="F628"/>
    </row>
    <row r="629" spans="1:6" x14ac:dyDescent="0.2">
      <c r="A629" s="11" t="s">
        <v>40</v>
      </c>
      <c r="B629" s="11">
        <v>43982</v>
      </c>
      <c r="C629" s="12">
        <v>1663</v>
      </c>
      <c r="F629"/>
    </row>
    <row r="630" spans="1:6" x14ac:dyDescent="0.2">
      <c r="A630" s="11" t="s">
        <v>40</v>
      </c>
      <c r="B630" s="11">
        <v>44012</v>
      </c>
      <c r="C630" s="12">
        <v>1205</v>
      </c>
      <c r="F630"/>
    </row>
    <row r="631" spans="1:6" x14ac:dyDescent="0.2">
      <c r="A631" s="11" t="s">
        <v>40</v>
      </c>
      <c r="B631" s="11">
        <v>44043</v>
      </c>
      <c r="C631" s="12">
        <v>1059</v>
      </c>
      <c r="F631"/>
    </row>
    <row r="632" spans="1:6" x14ac:dyDescent="0.2">
      <c r="A632" s="11" t="s">
        <v>40</v>
      </c>
      <c r="B632" s="11">
        <v>44074</v>
      </c>
      <c r="C632" s="12">
        <v>910</v>
      </c>
      <c r="F632"/>
    </row>
    <row r="633" spans="1:6" x14ac:dyDescent="0.2">
      <c r="A633" s="11" t="s">
        <v>40</v>
      </c>
      <c r="B633" s="11">
        <v>44104</v>
      </c>
      <c r="C633" s="12">
        <v>910</v>
      </c>
      <c r="F633"/>
    </row>
    <row r="634" spans="1:6" x14ac:dyDescent="0.2">
      <c r="A634" s="11" t="s">
        <v>40</v>
      </c>
      <c r="B634" s="11">
        <v>44135</v>
      </c>
      <c r="C634" s="12">
        <v>1060</v>
      </c>
      <c r="F634"/>
    </row>
    <row r="635" spans="1:6" x14ac:dyDescent="0.2">
      <c r="A635" s="11" t="s">
        <v>40</v>
      </c>
      <c r="B635" s="11">
        <v>44165</v>
      </c>
      <c r="C635" s="12">
        <v>1205</v>
      </c>
      <c r="F635"/>
    </row>
    <row r="636" spans="1:6" x14ac:dyDescent="0.2">
      <c r="A636" s="11" t="s">
        <v>40</v>
      </c>
      <c r="B636" s="11">
        <v>44196</v>
      </c>
      <c r="C636" s="12">
        <v>1211</v>
      </c>
      <c r="F636"/>
    </row>
    <row r="637" spans="1:6" x14ac:dyDescent="0.2">
      <c r="A637" s="11" t="s">
        <v>40</v>
      </c>
      <c r="B637" s="11">
        <v>44377</v>
      </c>
      <c r="C637" s="12">
        <v>1193</v>
      </c>
      <c r="F637"/>
    </row>
    <row r="638" spans="1:6" x14ac:dyDescent="0.2">
      <c r="A638" s="11" t="s">
        <v>40</v>
      </c>
      <c r="B638" s="11">
        <v>44347</v>
      </c>
      <c r="C638" s="12">
        <v>1694</v>
      </c>
      <c r="F638"/>
    </row>
    <row r="639" spans="1:6" x14ac:dyDescent="0.2">
      <c r="A639" s="11" t="s">
        <v>40</v>
      </c>
      <c r="B639" s="11">
        <v>44316</v>
      </c>
      <c r="C639" s="12">
        <v>1791</v>
      </c>
      <c r="F639"/>
    </row>
    <row r="640" spans="1:6" x14ac:dyDescent="0.2">
      <c r="A640" s="11" t="s">
        <v>40</v>
      </c>
      <c r="B640" s="11">
        <v>44286</v>
      </c>
      <c r="C640" s="12">
        <v>1568</v>
      </c>
      <c r="F640"/>
    </row>
    <row r="641" spans="1:6" x14ac:dyDescent="0.2">
      <c r="A641" s="11" t="s">
        <v>40</v>
      </c>
      <c r="B641" s="11">
        <v>44255</v>
      </c>
      <c r="C641" s="12">
        <v>1399</v>
      </c>
      <c r="F641"/>
    </row>
    <row r="642" spans="1:6" x14ac:dyDescent="0.2">
      <c r="A642" s="11" t="s">
        <v>40</v>
      </c>
      <c r="B642" s="11">
        <v>44227</v>
      </c>
      <c r="C642" s="12">
        <v>1255</v>
      </c>
      <c r="F642"/>
    </row>
    <row r="643" spans="1:6" x14ac:dyDescent="0.2">
      <c r="A643" s="11" t="s">
        <v>2</v>
      </c>
      <c r="B643" s="11">
        <v>43861</v>
      </c>
      <c r="C643" s="12">
        <v>53</v>
      </c>
      <c r="F643"/>
    </row>
    <row r="644" spans="1:6" x14ac:dyDescent="0.2">
      <c r="A644" s="11" t="s">
        <v>2</v>
      </c>
      <c r="B644" s="11">
        <v>43890</v>
      </c>
      <c r="C644" s="12">
        <v>40</v>
      </c>
      <c r="F644"/>
    </row>
    <row r="645" spans="1:6" x14ac:dyDescent="0.2">
      <c r="A645" s="11" t="s">
        <v>2</v>
      </c>
      <c r="B645" s="11">
        <v>43921</v>
      </c>
      <c r="C645" s="12">
        <v>65</v>
      </c>
      <c r="F645"/>
    </row>
    <row r="646" spans="1:6" x14ac:dyDescent="0.2">
      <c r="A646" s="11" t="s">
        <v>2</v>
      </c>
      <c r="B646" s="11">
        <v>43951</v>
      </c>
      <c r="C646" s="12">
        <v>56</v>
      </c>
      <c r="F646"/>
    </row>
    <row r="647" spans="1:6" x14ac:dyDescent="0.2">
      <c r="A647" s="11" t="s">
        <v>2</v>
      </c>
      <c r="B647" s="11">
        <v>43982</v>
      </c>
      <c r="C647" s="12">
        <v>65</v>
      </c>
      <c r="F647"/>
    </row>
    <row r="648" spans="1:6" x14ac:dyDescent="0.2">
      <c r="A648" s="11" t="s">
        <v>2</v>
      </c>
      <c r="B648" s="11">
        <v>44012</v>
      </c>
      <c r="C648" s="12">
        <v>34</v>
      </c>
      <c r="F648"/>
    </row>
    <row r="649" spans="1:6" x14ac:dyDescent="0.2">
      <c r="A649" s="11" t="s">
        <v>2</v>
      </c>
      <c r="B649" s="11">
        <v>44043</v>
      </c>
      <c r="C649" s="12">
        <v>50</v>
      </c>
      <c r="F649"/>
    </row>
    <row r="650" spans="1:6" x14ac:dyDescent="0.2">
      <c r="A650" s="11" t="s">
        <v>2</v>
      </c>
      <c r="B650" s="11">
        <v>44074</v>
      </c>
      <c r="C650" s="12">
        <v>26</v>
      </c>
      <c r="F650"/>
    </row>
    <row r="651" spans="1:6" x14ac:dyDescent="0.2">
      <c r="A651" s="11" t="s">
        <v>2</v>
      </c>
      <c r="B651" s="11">
        <v>44104</v>
      </c>
      <c r="C651" s="12">
        <v>43</v>
      </c>
      <c r="F651"/>
    </row>
    <row r="652" spans="1:6" x14ac:dyDescent="0.2">
      <c r="A652" s="11" t="s">
        <v>2</v>
      </c>
      <c r="B652" s="11">
        <v>44135</v>
      </c>
      <c r="C652" s="12">
        <v>32</v>
      </c>
      <c r="F652"/>
    </row>
    <row r="653" spans="1:6" x14ac:dyDescent="0.2">
      <c r="A653" s="11" t="s">
        <v>2</v>
      </c>
      <c r="B653" s="11">
        <v>44165</v>
      </c>
      <c r="C653" s="12">
        <v>54</v>
      </c>
      <c r="F653"/>
    </row>
    <row r="654" spans="1:6" x14ac:dyDescent="0.2">
      <c r="A654" s="11" t="s">
        <v>2</v>
      </c>
      <c r="B654" s="11">
        <v>44196</v>
      </c>
      <c r="C654" s="12">
        <v>38</v>
      </c>
      <c r="F654"/>
    </row>
    <row r="655" spans="1:6" x14ac:dyDescent="0.2">
      <c r="A655" s="11" t="s">
        <v>2</v>
      </c>
      <c r="B655" s="11">
        <v>44377</v>
      </c>
      <c r="C655" s="12">
        <v>38</v>
      </c>
      <c r="F655"/>
    </row>
    <row r="656" spans="1:6" x14ac:dyDescent="0.2">
      <c r="A656" s="11" t="s">
        <v>2</v>
      </c>
      <c r="B656" s="11">
        <v>44347</v>
      </c>
      <c r="C656" s="12">
        <v>71</v>
      </c>
      <c r="F656"/>
    </row>
    <row r="657" spans="1:6" x14ac:dyDescent="0.2">
      <c r="A657" s="11" t="s">
        <v>2</v>
      </c>
      <c r="B657" s="11">
        <v>44316</v>
      </c>
      <c r="C657" s="12">
        <v>60</v>
      </c>
      <c r="F657"/>
    </row>
    <row r="658" spans="1:6" x14ac:dyDescent="0.2">
      <c r="A658" s="11" t="s">
        <v>2</v>
      </c>
      <c r="B658" s="11">
        <v>44286</v>
      </c>
      <c r="C658" s="12">
        <v>65</v>
      </c>
      <c r="F658"/>
    </row>
    <row r="659" spans="1:6" x14ac:dyDescent="0.2">
      <c r="A659" s="11" t="s">
        <v>2</v>
      </c>
      <c r="B659" s="11">
        <v>44255</v>
      </c>
      <c r="C659" s="12">
        <v>45</v>
      </c>
      <c r="F659"/>
    </row>
    <row r="660" spans="1:6" x14ac:dyDescent="0.2">
      <c r="A660" s="11" t="s">
        <v>2</v>
      </c>
      <c r="B660" s="11">
        <v>44227</v>
      </c>
      <c r="C660" s="12">
        <v>56</v>
      </c>
      <c r="F660"/>
    </row>
    <row r="661" spans="1:6" x14ac:dyDescent="0.2">
      <c r="A661" s="11" t="s">
        <v>45</v>
      </c>
      <c r="B661" s="11">
        <v>43861</v>
      </c>
      <c r="C661" s="12">
        <v>1283</v>
      </c>
      <c r="F661"/>
    </row>
    <row r="662" spans="1:6" x14ac:dyDescent="0.2">
      <c r="A662" s="11" t="s">
        <v>45</v>
      </c>
      <c r="B662" s="11">
        <v>43890</v>
      </c>
      <c r="C662" s="12">
        <v>1622</v>
      </c>
      <c r="F662"/>
    </row>
    <row r="663" spans="1:6" x14ac:dyDescent="0.2">
      <c r="A663" s="11" t="s">
        <v>45</v>
      </c>
      <c r="B663" s="11">
        <v>43921</v>
      </c>
      <c r="C663" s="12">
        <v>1628</v>
      </c>
      <c r="F663"/>
    </row>
    <row r="664" spans="1:6" x14ac:dyDescent="0.2">
      <c r="A664" s="11" t="s">
        <v>45</v>
      </c>
      <c r="B664" s="11">
        <v>43951</v>
      </c>
      <c r="C664" s="12">
        <v>2137</v>
      </c>
      <c r="F664"/>
    </row>
    <row r="665" spans="1:6" x14ac:dyDescent="0.2">
      <c r="A665" s="11" t="s">
        <v>45</v>
      </c>
      <c r="B665" s="11">
        <v>43982</v>
      </c>
      <c r="C665" s="12">
        <v>1795</v>
      </c>
      <c r="F665"/>
    </row>
    <row r="666" spans="1:6" x14ac:dyDescent="0.2">
      <c r="A666" s="11" t="s">
        <v>45</v>
      </c>
      <c r="B666" s="11">
        <v>44012</v>
      </c>
      <c r="C666" s="12">
        <v>1456</v>
      </c>
      <c r="F666"/>
    </row>
    <row r="667" spans="1:6" x14ac:dyDescent="0.2">
      <c r="A667" s="11" t="s">
        <v>45</v>
      </c>
      <c r="B667" s="11">
        <v>44043</v>
      </c>
      <c r="C667" s="12">
        <v>1112</v>
      </c>
      <c r="F667"/>
    </row>
    <row r="668" spans="1:6" x14ac:dyDescent="0.2">
      <c r="A668" s="11" t="s">
        <v>45</v>
      </c>
      <c r="B668" s="11">
        <v>44074</v>
      </c>
      <c r="C668" s="12">
        <v>1116</v>
      </c>
      <c r="F668"/>
    </row>
    <row r="669" spans="1:6" x14ac:dyDescent="0.2">
      <c r="A669" s="11" t="s">
        <v>45</v>
      </c>
      <c r="B669" s="11">
        <v>44104</v>
      </c>
      <c r="C669" s="12">
        <v>939</v>
      </c>
      <c r="F669"/>
    </row>
    <row r="670" spans="1:6" x14ac:dyDescent="0.2">
      <c r="A670" s="11" t="s">
        <v>45</v>
      </c>
      <c r="B670" s="11">
        <v>44135</v>
      </c>
      <c r="C670" s="12">
        <v>1282</v>
      </c>
      <c r="F670"/>
    </row>
    <row r="671" spans="1:6" x14ac:dyDescent="0.2">
      <c r="A671" s="11" t="s">
        <v>45</v>
      </c>
      <c r="B671" s="11">
        <v>44165</v>
      </c>
      <c r="C671" s="12">
        <v>1285</v>
      </c>
      <c r="F671"/>
    </row>
    <row r="672" spans="1:6" x14ac:dyDescent="0.2">
      <c r="A672" s="11" t="s">
        <v>45</v>
      </c>
      <c r="B672" s="11">
        <v>44196</v>
      </c>
      <c r="C672" s="12">
        <v>1452</v>
      </c>
      <c r="F672"/>
    </row>
    <row r="673" spans="1:6" x14ac:dyDescent="0.2">
      <c r="A673" s="11" t="s">
        <v>45</v>
      </c>
      <c r="B673" s="11">
        <v>44377</v>
      </c>
      <c r="C673" s="12">
        <v>1480</v>
      </c>
      <c r="F673"/>
    </row>
    <row r="674" spans="1:6" x14ac:dyDescent="0.2">
      <c r="A674" s="11" t="s">
        <v>45</v>
      </c>
      <c r="B674" s="11">
        <v>44347</v>
      </c>
      <c r="C674" s="12">
        <v>1869</v>
      </c>
      <c r="F674"/>
    </row>
    <row r="675" spans="1:6" x14ac:dyDescent="0.2">
      <c r="A675" s="11" t="s">
        <v>45</v>
      </c>
      <c r="B675" s="11">
        <v>44316</v>
      </c>
      <c r="C675" s="12">
        <v>2242</v>
      </c>
      <c r="F675"/>
    </row>
    <row r="676" spans="1:6" x14ac:dyDescent="0.2">
      <c r="A676" s="11" t="s">
        <v>45</v>
      </c>
      <c r="B676" s="11">
        <v>44286</v>
      </c>
      <c r="C676" s="12">
        <v>1655</v>
      </c>
      <c r="F676"/>
    </row>
    <row r="677" spans="1:6" x14ac:dyDescent="0.2">
      <c r="A677" s="11" t="s">
        <v>45</v>
      </c>
      <c r="B677" s="11">
        <v>44255</v>
      </c>
      <c r="C677" s="12">
        <v>1693</v>
      </c>
      <c r="F677"/>
    </row>
    <row r="678" spans="1:6" x14ac:dyDescent="0.2">
      <c r="A678" s="11" t="s">
        <v>45</v>
      </c>
      <c r="B678" s="11">
        <v>44227</v>
      </c>
      <c r="C678" s="12">
        <v>1275</v>
      </c>
      <c r="F678"/>
    </row>
    <row r="679" spans="1:6" x14ac:dyDescent="0.2">
      <c r="A679" s="11" t="s">
        <v>42</v>
      </c>
      <c r="B679" s="11">
        <v>43861</v>
      </c>
      <c r="C679" s="12">
        <v>1207</v>
      </c>
      <c r="F679"/>
    </row>
    <row r="680" spans="1:6" x14ac:dyDescent="0.2">
      <c r="A680" s="11" t="s">
        <v>42</v>
      </c>
      <c r="B680" s="11">
        <v>43890</v>
      </c>
      <c r="C680" s="12">
        <v>1530</v>
      </c>
      <c r="F680"/>
    </row>
    <row r="681" spans="1:6" x14ac:dyDescent="0.2">
      <c r="A681" s="11" t="s">
        <v>42</v>
      </c>
      <c r="B681" s="11">
        <v>43921</v>
      </c>
      <c r="C681" s="12">
        <v>1532</v>
      </c>
      <c r="F681"/>
    </row>
    <row r="682" spans="1:6" x14ac:dyDescent="0.2">
      <c r="A682" s="11" t="s">
        <v>42</v>
      </c>
      <c r="B682" s="11">
        <v>43951</v>
      </c>
      <c r="C682" s="12">
        <v>2014</v>
      </c>
      <c r="F682"/>
    </row>
    <row r="683" spans="1:6" x14ac:dyDescent="0.2">
      <c r="A683" s="11" t="s">
        <v>42</v>
      </c>
      <c r="B683" s="11">
        <v>43982</v>
      </c>
      <c r="C683" s="12">
        <v>1688</v>
      </c>
      <c r="F683"/>
    </row>
    <row r="684" spans="1:6" x14ac:dyDescent="0.2">
      <c r="A684" s="11" t="s">
        <v>42</v>
      </c>
      <c r="B684" s="11">
        <v>44012</v>
      </c>
      <c r="C684" s="12">
        <v>1368</v>
      </c>
      <c r="F684"/>
    </row>
    <row r="685" spans="1:6" x14ac:dyDescent="0.2">
      <c r="A685" s="11" t="s">
        <v>42</v>
      </c>
      <c r="B685" s="11">
        <v>44043</v>
      </c>
      <c r="C685" s="12">
        <v>1047</v>
      </c>
      <c r="F685"/>
    </row>
    <row r="686" spans="1:6" x14ac:dyDescent="0.2">
      <c r="A686" s="11" t="s">
        <v>42</v>
      </c>
      <c r="B686" s="11">
        <v>44074</v>
      </c>
      <c r="C686" s="12">
        <v>1050</v>
      </c>
      <c r="F686"/>
    </row>
    <row r="687" spans="1:6" x14ac:dyDescent="0.2">
      <c r="A687" s="11" t="s">
        <v>42</v>
      </c>
      <c r="B687" s="11">
        <v>44104</v>
      </c>
      <c r="C687" s="12">
        <v>890</v>
      </c>
      <c r="F687"/>
    </row>
    <row r="688" spans="1:6" x14ac:dyDescent="0.2">
      <c r="A688" s="11" t="s">
        <v>42</v>
      </c>
      <c r="B688" s="11">
        <v>44135</v>
      </c>
      <c r="C688" s="12">
        <v>1208</v>
      </c>
      <c r="F688"/>
    </row>
    <row r="689" spans="1:6" x14ac:dyDescent="0.2">
      <c r="A689" s="11" t="s">
        <v>42</v>
      </c>
      <c r="B689" s="11">
        <v>44165</v>
      </c>
      <c r="C689" s="12">
        <v>1205</v>
      </c>
      <c r="F689"/>
    </row>
    <row r="690" spans="1:6" x14ac:dyDescent="0.2">
      <c r="A690" s="11" t="s">
        <v>42</v>
      </c>
      <c r="B690" s="11">
        <v>44196</v>
      </c>
      <c r="C690" s="12">
        <v>1366</v>
      </c>
      <c r="F690"/>
    </row>
    <row r="691" spans="1:6" x14ac:dyDescent="0.2">
      <c r="A691" s="11" t="s">
        <v>42</v>
      </c>
      <c r="B691" s="11">
        <v>44377</v>
      </c>
      <c r="C691" s="12">
        <v>1397</v>
      </c>
      <c r="F691"/>
    </row>
    <row r="692" spans="1:6" x14ac:dyDescent="0.2">
      <c r="A692" s="11" t="s">
        <v>42</v>
      </c>
      <c r="B692" s="11">
        <v>44347</v>
      </c>
      <c r="C692" s="12">
        <v>1757</v>
      </c>
      <c r="F692"/>
    </row>
    <row r="693" spans="1:6" x14ac:dyDescent="0.2">
      <c r="A693" s="11" t="s">
        <v>42</v>
      </c>
      <c r="B693" s="11">
        <v>44316</v>
      </c>
      <c r="C693" s="12">
        <v>2092</v>
      </c>
      <c r="F693"/>
    </row>
    <row r="694" spans="1:6" x14ac:dyDescent="0.2">
      <c r="A694" s="11" t="s">
        <v>42</v>
      </c>
      <c r="B694" s="11">
        <v>44286</v>
      </c>
      <c r="C694" s="12">
        <v>1544</v>
      </c>
      <c r="F694"/>
    </row>
    <row r="695" spans="1:6" x14ac:dyDescent="0.2">
      <c r="A695" s="11" t="s">
        <v>42</v>
      </c>
      <c r="B695" s="11">
        <v>44255</v>
      </c>
      <c r="C695" s="12">
        <v>1547</v>
      </c>
      <c r="F695"/>
    </row>
    <row r="696" spans="1:6" x14ac:dyDescent="0.2">
      <c r="A696" s="11" t="s">
        <v>42</v>
      </c>
      <c r="B696" s="11">
        <v>44227</v>
      </c>
      <c r="C696" s="12">
        <v>1265</v>
      </c>
      <c r="F696"/>
    </row>
    <row r="697" spans="1:6" x14ac:dyDescent="0.2">
      <c r="A697" s="11" t="s">
        <v>50</v>
      </c>
      <c r="B697" s="11">
        <v>43861</v>
      </c>
      <c r="C697" s="12">
        <v>3405</v>
      </c>
      <c r="F697"/>
    </row>
    <row r="698" spans="1:6" x14ac:dyDescent="0.2">
      <c r="A698" s="11" t="s">
        <v>50</v>
      </c>
      <c r="B698" s="11">
        <v>43890</v>
      </c>
      <c r="C698" s="12">
        <v>3827</v>
      </c>
      <c r="F698"/>
    </row>
    <row r="699" spans="1:6" x14ac:dyDescent="0.2">
      <c r="A699" s="11" t="s">
        <v>50</v>
      </c>
      <c r="B699" s="11">
        <v>43921</v>
      </c>
      <c r="C699" s="12">
        <v>4248</v>
      </c>
      <c r="F699"/>
    </row>
    <row r="700" spans="1:6" x14ac:dyDescent="0.2">
      <c r="A700" s="11" t="s">
        <v>50</v>
      </c>
      <c r="B700" s="11">
        <v>43951</v>
      </c>
      <c r="C700" s="12">
        <v>5101</v>
      </c>
      <c r="F700"/>
    </row>
    <row r="701" spans="1:6" x14ac:dyDescent="0.2">
      <c r="A701" s="11" t="s">
        <v>50</v>
      </c>
      <c r="B701" s="11">
        <v>43982</v>
      </c>
      <c r="C701" s="12">
        <v>4675</v>
      </c>
      <c r="F701"/>
    </row>
    <row r="702" spans="1:6" x14ac:dyDescent="0.2">
      <c r="A702" s="11" t="s">
        <v>50</v>
      </c>
      <c r="B702" s="11">
        <v>44012</v>
      </c>
      <c r="C702" s="12">
        <v>3400</v>
      </c>
      <c r="F702"/>
    </row>
    <row r="703" spans="1:6" x14ac:dyDescent="0.2">
      <c r="A703" s="11" t="s">
        <v>50</v>
      </c>
      <c r="B703" s="11">
        <v>44043</v>
      </c>
      <c r="C703" s="12">
        <v>2976</v>
      </c>
      <c r="F703"/>
    </row>
    <row r="704" spans="1:6" x14ac:dyDescent="0.2">
      <c r="A704" s="11" t="s">
        <v>50</v>
      </c>
      <c r="B704" s="11">
        <v>44074</v>
      </c>
      <c r="C704" s="12">
        <v>2552</v>
      </c>
      <c r="F704"/>
    </row>
    <row r="705" spans="1:6" x14ac:dyDescent="0.2">
      <c r="A705" s="11" t="s">
        <v>50</v>
      </c>
      <c r="B705" s="11">
        <v>44104</v>
      </c>
      <c r="C705" s="12">
        <v>2550</v>
      </c>
      <c r="F705"/>
    </row>
    <row r="706" spans="1:6" x14ac:dyDescent="0.2">
      <c r="A706" s="11" t="s">
        <v>50</v>
      </c>
      <c r="B706" s="11">
        <v>44135</v>
      </c>
      <c r="C706" s="12">
        <v>2975</v>
      </c>
      <c r="F706"/>
    </row>
    <row r="707" spans="1:6" x14ac:dyDescent="0.2">
      <c r="A707" s="11" t="s">
        <v>50</v>
      </c>
      <c r="B707" s="11">
        <v>44165</v>
      </c>
      <c r="C707" s="12">
        <v>3399</v>
      </c>
      <c r="F707"/>
    </row>
    <row r="708" spans="1:6" x14ac:dyDescent="0.2">
      <c r="A708" s="11" t="s">
        <v>50</v>
      </c>
      <c r="B708" s="11">
        <v>44196</v>
      </c>
      <c r="C708" s="12">
        <v>3404</v>
      </c>
      <c r="F708"/>
    </row>
    <row r="709" spans="1:6" x14ac:dyDescent="0.2">
      <c r="A709" s="11" t="s">
        <v>50</v>
      </c>
      <c r="B709" s="11">
        <v>44377</v>
      </c>
      <c r="C709" s="12">
        <v>3501</v>
      </c>
      <c r="F709"/>
    </row>
    <row r="710" spans="1:6" x14ac:dyDescent="0.2">
      <c r="A710" s="11" t="s">
        <v>50</v>
      </c>
      <c r="B710" s="11">
        <v>44347</v>
      </c>
      <c r="C710" s="12">
        <v>4768</v>
      </c>
      <c r="F710"/>
    </row>
    <row r="711" spans="1:6" x14ac:dyDescent="0.2">
      <c r="A711" s="11" t="s">
        <v>50</v>
      </c>
      <c r="B711" s="11">
        <v>44316</v>
      </c>
      <c r="C711" s="12">
        <v>5254</v>
      </c>
      <c r="F711"/>
    </row>
    <row r="712" spans="1:6" x14ac:dyDescent="0.2">
      <c r="A712" s="11" t="s">
        <v>50</v>
      </c>
      <c r="B712" s="11">
        <v>44286</v>
      </c>
      <c r="C712" s="12">
        <v>4212</v>
      </c>
      <c r="F712"/>
    </row>
    <row r="713" spans="1:6" x14ac:dyDescent="0.2">
      <c r="A713" s="11" t="s">
        <v>50</v>
      </c>
      <c r="B713" s="11">
        <v>44255</v>
      </c>
      <c r="C713" s="12">
        <v>3808</v>
      </c>
      <c r="F713"/>
    </row>
    <row r="714" spans="1:6" x14ac:dyDescent="0.2">
      <c r="A714" s="11" t="s">
        <v>50</v>
      </c>
      <c r="B714" s="11">
        <v>44227</v>
      </c>
      <c r="C714" s="12">
        <v>3575</v>
      </c>
      <c r="F714"/>
    </row>
    <row r="715" spans="1:6" x14ac:dyDescent="0.2">
      <c r="A715" s="11" t="s">
        <v>18</v>
      </c>
      <c r="B715" s="11">
        <v>43861</v>
      </c>
      <c r="C715" s="12">
        <v>627</v>
      </c>
      <c r="F715"/>
    </row>
    <row r="716" spans="1:6" x14ac:dyDescent="0.2">
      <c r="A716" s="11" t="s">
        <v>18</v>
      </c>
      <c r="B716" s="11">
        <v>43890</v>
      </c>
      <c r="C716" s="12">
        <v>495</v>
      </c>
      <c r="F716"/>
    </row>
    <row r="717" spans="1:6" x14ac:dyDescent="0.2">
      <c r="A717" s="11" t="s">
        <v>18</v>
      </c>
      <c r="B717" s="11">
        <v>43921</v>
      </c>
      <c r="C717" s="12">
        <v>755</v>
      </c>
      <c r="F717"/>
    </row>
    <row r="718" spans="1:6" x14ac:dyDescent="0.2">
      <c r="A718" s="11" t="s">
        <v>18</v>
      </c>
      <c r="B718" s="11">
        <v>43951</v>
      </c>
      <c r="C718" s="12">
        <v>689</v>
      </c>
      <c r="F718"/>
    </row>
    <row r="719" spans="1:6" x14ac:dyDescent="0.2">
      <c r="A719" s="11" t="s">
        <v>18</v>
      </c>
      <c r="B719" s="11">
        <v>43982</v>
      </c>
      <c r="C719" s="12">
        <v>817</v>
      </c>
      <c r="F719"/>
    </row>
    <row r="720" spans="1:6" x14ac:dyDescent="0.2">
      <c r="A720" s="11" t="s">
        <v>18</v>
      </c>
      <c r="B720" s="11">
        <v>44012</v>
      </c>
      <c r="C720" s="12">
        <v>426</v>
      </c>
      <c r="F720"/>
    </row>
    <row r="721" spans="1:6" x14ac:dyDescent="0.2">
      <c r="A721" s="11" t="s">
        <v>18</v>
      </c>
      <c r="B721" s="11">
        <v>44043</v>
      </c>
      <c r="C721" s="12">
        <v>559</v>
      </c>
      <c r="F721"/>
    </row>
    <row r="722" spans="1:6" x14ac:dyDescent="0.2">
      <c r="A722" s="11" t="s">
        <v>18</v>
      </c>
      <c r="B722" s="11">
        <v>44074</v>
      </c>
      <c r="C722" s="12">
        <v>300</v>
      </c>
      <c r="F722"/>
    </row>
    <row r="723" spans="1:6" x14ac:dyDescent="0.2">
      <c r="A723" s="11" t="s">
        <v>18</v>
      </c>
      <c r="B723" s="11">
        <v>44104</v>
      </c>
      <c r="C723" s="12">
        <v>493</v>
      </c>
      <c r="F723"/>
    </row>
    <row r="724" spans="1:6" x14ac:dyDescent="0.2">
      <c r="A724" s="11" t="s">
        <v>18</v>
      </c>
      <c r="B724" s="11">
        <v>44135</v>
      </c>
      <c r="C724" s="12">
        <v>364</v>
      </c>
      <c r="F724"/>
    </row>
    <row r="725" spans="1:6" x14ac:dyDescent="0.2">
      <c r="A725" s="11" t="s">
        <v>18</v>
      </c>
      <c r="B725" s="11">
        <v>44165</v>
      </c>
      <c r="C725" s="12">
        <v>627</v>
      </c>
      <c r="F725"/>
    </row>
    <row r="726" spans="1:6" x14ac:dyDescent="0.2">
      <c r="A726" s="11" t="s">
        <v>18</v>
      </c>
      <c r="B726" s="11">
        <v>44196</v>
      </c>
      <c r="C726" s="12">
        <v>429</v>
      </c>
      <c r="F726"/>
    </row>
    <row r="727" spans="1:6" x14ac:dyDescent="0.2">
      <c r="A727" s="11" t="s">
        <v>18</v>
      </c>
      <c r="B727" s="11">
        <v>44377</v>
      </c>
      <c r="C727" s="12">
        <v>441</v>
      </c>
      <c r="F727"/>
    </row>
    <row r="728" spans="1:6" x14ac:dyDescent="0.2">
      <c r="A728" s="11" t="s">
        <v>18</v>
      </c>
      <c r="B728" s="11">
        <v>44347</v>
      </c>
      <c r="C728" s="12">
        <v>813</v>
      </c>
      <c r="F728"/>
    </row>
    <row r="729" spans="1:6" x14ac:dyDescent="0.2">
      <c r="A729" s="11" t="s">
        <v>18</v>
      </c>
      <c r="B729" s="11">
        <v>44316</v>
      </c>
      <c r="C729" s="12">
        <v>689</v>
      </c>
      <c r="F729"/>
    </row>
    <row r="730" spans="1:6" x14ac:dyDescent="0.2">
      <c r="A730" s="11" t="s">
        <v>18</v>
      </c>
      <c r="B730" s="11">
        <v>44286</v>
      </c>
      <c r="C730" s="12">
        <v>769</v>
      </c>
      <c r="F730"/>
    </row>
    <row r="731" spans="1:6" x14ac:dyDescent="0.2">
      <c r="A731" s="11" t="s">
        <v>18</v>
      </c>
      <c r="B731" s="11">
        <v>44255</v>
      </c>
      <c r="C731" s="12">
        <v>504</v>
      </c>
      <c r="F731"/>
    </row>
    <row r="732" spans="1:6" x14ac:dyDescent="0.2">
      <c r="A732" s="11" t="s">
        <v>18</v>
      </c>
      <c r="B732" s="11">
        <v>44227</v>
      </c>
      <c r="C732" s="12">
        <v>618</v>
      </c>
      <c r="F732"/>
    </row>
    <row r="733" spans="1:6" x14ac:dyDescent="0.2">
      <c r="A733" s="11" t="s">
        <v>20</v>
      </c>
      <c r="B733" s="11">
        <v>43861</v>
      </c>
      <c r="C733" s="12">
        <v>19825</v>
      </c>
      <c r="F733"/>
    </row>
    <row r="734" spans="1:6" x14ac:dyDescent="0.2">
      <c r="A734" s="11" t="s">
        <v>20</v>
      </c>
      <c r="B734" s="11">
        <v>43890</v>
      </c>
      <c r="C734" s="12">
        <v>28323</v>
      </c>
      <c r="F734"/>
    </row>
    <row r="735" spans="1:6" x14ac:dyDescent="0.2">
      <c r="A735" s="11" t="s">
        <v>20</v>
      </c>
      <c r="B735" s="11">
        <v>43921</v>
      </c>
      <c r="C735" s="12">
        <v>25490</v>
      </c>
      <c r="F735"/>
    </row>
    <row r="736" spans="1:6" x14ac:dyDescent="0.2">
      <c r="A736" s="11" t="s">
        <v>20</v>
      </c>
      <c r="B736" s="11">
        <v>43951</v>
      </c>
      <c r="C736" s="12">
        <v>36816</v>
      </c>
      <c r="F736"/>
    </row>
    <row r="737" spans="1:6" x14ac:dyDescent="0.2">
      <c r="A737" s="11" t="s">
        <v>20</v>
      </c>
      <c r="B737" s="11">
        <v>43982</v>
      </c>
      <c r="C737" s="12">
        <v>28322</v>
      </c>
      <c r="F737"/>
    </row>
    <row r="738" spans="1:6" x14ac:dyDescent="0.2">
      <c r="A738" s="11" t="s">
        <v>20</v>
      </c>
      <c r="B738" s="11">
        <v>44012</v>
      </c>
      <c r="C738" s="12">
        <v>25486</v>
      </c>
      <c r="F738"/>
    </row>
    <row r="739" spans="1:6" x14ac:dyDescent="0.2">
      <c r="A739" s="11" t="s">
        <v>20</v>
      </c>
      <c r="B739" s="11">
        <v>44043</v>
      </c>
      <c r="C739" s="12">
        <v>16995</v>
      </c>
      <c r="F739"/>
    </row>
    <row r="740" spans="1:6" x14ac:dyDescent="0.2">
      <c r="A740" s="11" t="s">
        <v>20</v>
      </c>
      <c r="B740" s="11">
        <v>44074</v>
      </c>
      <c r="C740" s="12">
        <v>19826</v>
      </c>
      <c r="F740"/>
    </row>
    <row r="741" spans="1:6" x14ac:dyDescent="0.2">
      <c r="A741" s="11" t="s">
        <v>20</v>
      </c>
      <c r="B741" s="11">
        <v>44104</v>
      </c>
      <c r="C741" s="12">
        <v>14163</v>
      </c>
      <c r="F741"/>
    </row>
    <row r="742" spans="1:6" x14ac:dyDescent="0.2">
      <c r="A742" s="11" t="s">
        <v>20</v>
      </c>
      <c r="B742" s="11">
        <v>44135</v>
      </c>
      <c r="C742" s="12">
        <v>22655</v>
      </c>
      <c r="F742"/>
    </row>
    <row r="743" spans="1:6" x14ac:dyDescent="0.2">
      <c r="A743" s="11" t="s">
        <v>20</v>
      </c>
      <c r="B743" s="11">
        <v>44165</v>
      </c>
      <c r="C743" s="12">
        <v>19822</v>
      </c>
      <c r="F743"/>
    </row>
    <row r="744" spans="1:6" x14ac:dyDescent="0.2">
      <c r="A744" s="11" t="s">
        <v>20</v>
      </c>
      <c r="B744" s="11">
        <v>44196</v>
      </c>
      <c r="C744" s="12">
        <v>25485</v>
      </c>
      <c r="F744"/>
    </row>
    <row r="745" spans="1:6" x14ac:dyDescent="0.2">
      <c r="A745" s="11" t="s">
        <v>20</v>
      </c>
      <c r="B745" s="11">
        <v>44377</v>
      </c>
      <c r="C745" s="12">
        <v>26509</v>
      </c>
      <c r="F745"/>
    </row>
    <row r="746" spans="1:6" x14ac:dyDescent="0.2">
      <c r="A746" s="11" t="s">
        <v>20</v>
      </c>
      <c r="B746" s="11">
        <v>44347</v>
      </c>
      <c r="C746" s="12">
        <v>28176</v>
      </c>
      <c r="F746"/>
    </row>
    <row r="747" spans="1:6" x14ac:dyDescent="0.2">
      <c r="A747" s="11" t="s">
        <v>20</v>
      </c>
      <c r="B747" s="11">
        <v>44316</v>
      </c>
      <c r="C747" s="12">
        <v>37182</v>
      </c>
      <c r="F747"/>
    </row>
    <row r="748" spans="1:6" x14ac:dyDescent="0.2">
      <c r="A748" s="11" t="s">
        <v>20</v>
      </c>
      <c r="B748" s="11">
        <v>44286</v>
      </c>
      <c r="C748" s="12">
        <v>25741</v>
      </c>
      <c r="F748"/>
    </row>
    <row r="749" spans="1:6" x14ac:dyDescent="0.2">
      <c r="A749" s="11" t="s">
        <v>20</v>
      </c>
      <c r="B749" s="11">
        <v>44255</v>
      </c>
      <c r="C749" s="12">
        <v>28605</v>
      </c>
      <c r="F749"/>
    </row>
    <row r="750" spans="1:6" x14ac:dyDescent="0.2">
      <c r="A750" s="11" t="s">
        <v>20</v>
      </c>
      <c r="B750" s="11">
        <v>44227</v>
      </c>
      <c r="C750" s="12">
        <v>20218</v>
      </c>
      <c r="F750"/>
    </row>
    <row r="751" spans="1:6" x14ac:dyDescent="0.2">
      <c r="A751" s="11" t="s">
        <v>32</v>
      </c>
      <c r="B751" s="11">
        <v>43861</v>
      </c>
      <c r="C751" s="12">
        <v>967</v>
      </c>
      <c r="F751"/>
    </row>
    <row r="752" spans="1:6" x14ac:dyDescent="0.2">
      <c r="A752" s="11" t="s">
        <v>32</v>
      </c>
      <c r="B752" s="11">
        <v>43890</v>
      </c>
      <c r="C752" s="12">
        <v>1088</v>
      </c>
      <c r="F752"/>
    </row>
    <row r="753" spans="1:6" x14ac:dyDescent="0.2">
      <c r="A753" s="11" t="s">
        <v>32</v>
      </c>
      <c r="B753" s="11">
        <v>43921</v>
      </c>
      <c r="C753" s="12">
        <v>1209</v>
      </c>
      <c r="F753"/>
    </row>
    <row r="754" spans="1:6" x14ac:dyDescent="0.2">
      <c r="A754" s="11" t="s">
        <v>32</v>
      </c>
      <c r="B754" s="11">
        <v>43951</v>
      </c>
      <c r="C754" s="12">
        <v>1449</v>
      </c>
      <c r="F754"/>
    </row>
    <row r="755" spans="1:6" x14ac:dyDescent="0.2">
      <c r="A755" s="11" t="s">
        <v>32</v>
      </c>
      <c r="B755" s="11">
        <v>43982</v>
      </c>
      <c r="C755" s="12">
        <v>1327</v>
      </c>
      <c r="F755"/>
    </row>
    <row r="756" spans="1:6" x14ac:dyDescent="0.2">
      <c r="A756" s="11" t="s">
        <v>32</v>
      </c>
      <c r="B756" s="11">
        <v>44012</v>
      </c>
      <c r="C756" s="12">
        <v>964</v>
      </c>
      <c r="F756"/>
    </row>
    <row r="757" spans="1:6" x14ac:dyDescent="0.2">
      <c r="A757" s="11" t="s">
        <v>32</v>
      </c>
      <c r="B757" s="11">
        <v>44043</v>
      </c>
      <c r="C757" s="12">
        <v>844</v>
      </c>
      <c r="F757"/>
    </row>
    <row r="758" spans="1:6" x14ac:dyDescent="0.2">
      <c r="A758" s="11" t="s">
        <v>32</v>
      </c>
      <c r="B758" s="11">
        <v>44074</v>
      </c>
      <c r="C758" s="12">
        <v>728</v>
      </c>
      <c r="F758"/>
    </row>
    <row r="759" spans="1:6" x14ac:dyDescent="0.2">
      <c r="A759" s="11" t="s">
        <v>32</v>
      </c>
      <c r="B759" s="11">
        <v>44104</v>
      </c>
      <c r="C759" s="12">
        <v>729</v>
      </c>
      <c r="F759"/>
    </row>
    <row r="760" spans="1:6" x14ac:dyDescent="0.2">
      <c r="A760" s="11" t="s">
        <v>32</v>
      </c>
      <c r="B760" s="11">
        <v>44135</v>
      </c>
      <c r="C760" s="12">
        <v>849</v>
      </c>
      <c r="F760"/>
    </row>
    <row r="761" spans="1:6" x14ac:dyDescent="0.2">
      <c r="A761" s="11" t="s">
        <v>32</v>
      </c>
      <c r="B761" s="11">
        <v>44165</v>
      </c>
      <c r="C761" s="12">
        <v>970</v>
      </c>
      <c r="F761"/>
    </row>
    <row r="762" spans="1:6" x14ac:dyDescent="0.2">
      <c r="A762" s="11" t="s">
        <v>32</v>
      </c>
      <c r="B762" s="11">
        <v>44196</v>
      </c>
      <c r="C762" s="12">
        <v>965</v>
      </c>
      <c r="F762"/>
    </row>
    <row r="763" spans="1:6" x14ac:dyDescent="0.2">
      <c r="A763" s="11" t="s">
        <v>32</v>
      </c>
      <c r="B763" s="11">
        <v>44377</v>
      </c>
      <c r="C763" s="12">
        <v>985</v>
      </c>
      <c r="F763"/>
    </row>
    <row r="764" spans="1:6" x14ac:dyDescent="0.2">
      <c r="A764" s="11" t="s">
        <v>32</v>
      </c>
      <c r="B764" s="11">
        <v>44347</v>
      </c>
      <c r="C764" s="12">
        <v>1318</v>
      </c>
      <c r="F764"/>
    </row>
    <row r="765" spans="1:6" x14ac:dyDescent="0.2">
      <c r="A765" s="11" t="s">
        <v>32</v>
      </c>
      <c r="B765" s="11">
        <v>44316</v>
      </c>
      <c r="C765" s="12">
        <v>1435</v>
      </c>
      <c r="F765"/>
    </row>
    <row r="766" spans="1:6" x14ac:dyDescent="0.2">
      <c r="A766" s="11" t="s">
        <v>32</v>
      </c>
      <c r="B766" s="11">
        <v>44286</v>
      </c>
      <c r="C766" s="12">
        <v>1221</v>
      </c>
      <c r="F766"/>
    </row>
    <row r="767" spans="1:6" x14ac:dyDescent="0.2">
      <c r="A767" s="11" t="s">
        <v>32</v>
      </c>
      <c r="B767" s="11">
        <v>44255</v>
      </c>
      <c r="C767" s="12">
        <v>1076</v>
      </c>
      <c r="F767"/>
    </row>
    <row r="768" spans="1:6" x14ac:dyDescent="0.2">
      <c r="A768" s="11" t="s">
        <v>32</v>
      </c>
      <c r="B768" s="11">
        <v>44227</v>
      </c>
      <c r="C768" s="12">
        <v>998</v>
      </c>
      <c r="F768"/>
    </row>
    <row r="769" spans="1:6" x14ac:dyDescent="0.2">
      <c r="A769" s="11" t="s">
        <v>4</v>
      </c>
      <c r="B769" s="11">
        <v>43861</v>
      </c>
      <c r="C769" s="12">
        <v>82</v>
      </c>
      <c r="F769"/>
    </row>
    <row r="770" spans="1:6" x14ac:dyDescent="0.2">
      <c r="A770" s="11" t="s">
        <v>4</v>
      </c>
      <c r="B770" s="11">
        <v>43890</v>
      </c>
      <c r="C770" s="12">
        <v>101</v>
      </c>
      <c r="F770"/>
    </row>
    <row r="771" spans="1:6" x14ac:dyDescent="0.2">
      <c r="A771" s="11" t="s">
        <v>4</v>
      </c>
      <c r="B771" s="11">
        <v>43921</v>
      </c>
      <c r="C771" s="12">
        <v>102</v>
      </c>
      <c r="F771"/>
    </row>
    <row r="772" spans="1:6" x14ac:dyDescent="0.2">
      <c r="A772" s="11" t="s">
        <v>4</v>
      </c>
      <c r="B772" s="11">
        <v>43951</v>
      </c>
      <c r="C772" s="12">
        <v>126</v>
      </c>
      <c r="F772"/>
    </row>
    <row r="773" spans="1:6" x14ac:dyDescent="0.2">
      <c r="A773" s="11" t="s">
        <v>4</v>
      </c>
      <c r="B773" s="11">
        <v>43982</v>
      </c>
      <c r="C773" s="12">
        <v>108</v>
      </c>
      <c r="F773"/>
    </row>
    <row r="774" spans="1:6" x14ac:dyDescent="0.2">
      <c r="A774" s="11" t="s">
        <v>4</v>
      </c>
      <c r="B774" s="11">
        <v>44012</v>
      </c>
      <c r="C774" s="12">
        <v>88</v>
      </c>
      <c r="F774"/>
    </row>
    <row r="775" spans="1:6" x14ac:dyDescent="0.2">
      <c r="A775" s="11" t="s">
        <v>4</v>
      </c>
      <c r="B775" s="11">
        <v>44043</v>
      </c>
      <c r="C775" s="12">
        <v>68</v>
      </c>
      <c r="F775"/>
    </row>
    <row r="776" spans="1:6" x14ac:dyDescent="0.2">
      <c r="A776" s="11" t="s">
        <v>4</v>
      </c>
      <c r="B776" s="11">
        <v>44074</v>
      </c>
      <c r="C776" s="12">
        <v>70</v>
      </c>
      <c r="F776"/>
    </row>
    <row r="777" spans="1:6" x14ac:dyDescent="0.2">
      <c r="A777" s="11" t="s">
        <v>4</v>
      </c>
      <c r="B777" s="11">
        <v>44104</v>
      </c>
      <c r="C777" s="12">
        <v>58</v>
      </c>
      <c r="F777"/>
    </row>
    <row r="778" spans="1:6" x14ac:dyDescent="0.2">
      <c r="A778" s="11" t="s">
        <v>4</v>
      </c>
      <c r="B778" s="11">
        <v>44135</v>
      </c>
      <c r="C778" s="12">
        <v>76</v>
      </c>
      <c r="F778"/>
    </row>
    <row r="779" spans="1:6" x14ac:dyDescent="0.2">
      <c r="A779" s="11" t="s">
        <v>4</v>
      </c>
      <c r="B779" s="11">
        <v>44165</v>
      </c>
      <c r="C779" s="12">
        <v>81</v>
      </c>
      <c r="F779"/>
    </row>
    <row r="780" spans="1:6" x14ac:dyDescent="0.2">
      <c r="A780" s="11" t="s">
        <v>4</v>
      </c>
      <c r="B780" s="11">
        <v>44196</v>
      </c>
      <c r="C780" s="12">
        <v>88</v>
      </c>
      <c r="F780"/>
    </row>
    <row r="781" spans="1:6" x14ac:dyDescent="0.2">
      <c r="A781" s="11" t="s">
        <v>4</v>
      </c>
      <c r="B781" s="11">
        <v>44377</v>
      </c>
      <c r="C781" s="12">
        <v>91</v>
      </c>
      <c r="F781"/>
    </row>
    <row r="782" spans="1:6" x14ac:dyDescent="0.2">
      <c r="A782" s="11" t="s">
        <v>4</v>
      </c>
      <c r="B782" s="11">
        <v>44347</v>
      </c>
      <c r="C782" s="12">
        <v>109</v>
      </c>
      <c r="F782"/>
    </row>
    <row r="783" spans="1:6" x14ac:dyDescent="0.2">
      <c r="A783" s="11" t="s">
        <v>4</v>
      </c>
      <c r="B783" s="11">
        <v>44316</v>
      </c>
      <c r="C783" s="12">
        <v>130</v>
      </c>
      <c r="F783"/>
    </row>
    <row r="784" spans="1:6" x14ac:dyDescent="0.2">
      <c r="A784" s="11" t="s">
        <v>4</v>
      </c>
      <c r="B784" s="11">
        <v>44286</v>
      </c>
      <c r="C784" s="12">
        <v>105</v>
      </c>
      <c r="F784"/>
    </row>
    <row r="785" spans="1:6" x14ac:dyDescent="0.2">
      <c r="A785" s="11" t="s">
        <v>4</v>
      </c>
      <c r="B785" s="11">
        <v>44255</v>
      </c>
      <c r="C785" s="12">
        <v>98</v>
      </c>
      <c r="F785"/>
    </row>
    <row r="786" spans="1:6" x14ac:dyDescent="0.2">
      <c r="A786" s="11" t="s">
        <v>4</v>
      </c>
      <c r="B786" s="11">
        <v>44227</v>
      </c>
      <c r="C786" s="12">
        <v>77</v>
      </c>
      <c r="F786"/>
    </row>
    <row r="787" spans="1:6" x14ac:dyDescent="0.2">
      <c r="A787" s="11" t="s">
        <v>19</v>
      </c>
      <c r="B787" s="11">
        <v>43861</v>
      </c>
      <c r="C787" s="12">
        <v>568</v>
      </c>
      <c r="F787"/>
    </row>
    <row r="788" spans="1:6" x14ac:dyDescent="0.2">
      <c r="A788" s="11" t="s">
        <v>19</v>
      </c>
      <c r="B788" s="11">
        <v>43890</v>
      </c>
      <c r="C788" s="12">
        <v>636</v>
      </c>
      <c r="F788"/>
    </row>
    <row r="789" spans="1:6" x14ac:dyDescent="0.2">
      <c r="A789" s="11" t="s">
        <v>19</v>
      </c>
      <c r="B789" s="11">
        <v>43921</v>
      </c>
      <c r="C789" s="12">
        <v>707</v>
      </c>
      <c r="F789"/>
    </row>
    <row r="790" spans="1:6" x14ac:dyDescent="0.2">
      <c r="A790" s="11" t="s">
        <v>19</v>
      </c>
      <c r="B790" s="11">
        <v>43951</v>
      </c>
      <c r="C790" s="12">
        <v>849</v>
      </c>
      <c r="F790"/>
    </row>
    <row r="791" spans="1:6" x14ac:dyDescent="0.2">
      <c r="A791" s="11" t="s">
        <v>19</v>
      </c>
      <c r="B791" s="11">
        <v>43982</v>
      </c>
      <c r="C791" s="12">
        <v>779</v>
      </c>
      <c r="F791"/>
    </row>
    <row r="792" spans="1:6" x14ac:dyDescent="0.2">
      <c r="A792" s="11" t="s">
        <v>19</v>
      </c>
      <c r="B792" s="11">
        <v>44012</v>
      </c>
      <c r="C792" s="12">
        <v>566</v>
      </c>
      <c r="F792"/>
    </row>
    <row r="793" spans="1:6" x14ac:dyDescent="0.2">
      <c r="A793" s="11" t="s">
        <v>19</v>
      </c>
      <c r="B793" s="11">
        <v>44043</v>
      </c>
      <c r="C793" s="12">
        <v>498</v>
      </c>
      <c r="F793"/>
    </row>
    <row r="794" spans="1:6" x14ac:dyDescent="0.2">
      <c r="A794" s="11" t="s">
        <v>19</v>
      </c>
      <c r="B794" s="11">
        <v>44074</v>
      </c>
      <c r="C794" s="12">
        <v>426</v>
      </c>
      <c r="F794"/>
    </row>
    <row r="795" spans="1:6" x14ac:dyDescent="0.2">
      <c r="A795" s="11" t="s">
        <v>19</v>
      </c>
      <c r="B795" s="11">
        <v>44104</v>
      </c>
      <c r="C795" s="12">
        <v>423</v>
      </c>
      <c r="F795"/>
    </row>
    <row r="796" spans="1:6" x14ac:dyDescent="0.2">
      <c r="A796" s="11" t="s">
        <v>19</v>
      </c>
      <c r="B796" s="11">
        <v>44135</v>
      </c>
      <c r="C796" s="12">
        <v>495</v>
      </c>
      <c r="F796"/>
    </row>
    <row r="797" spans="1:6" x14ac:dyDescent="0.2">
      <c r="A797" s="11" t="s">
        <v>19</v>
      </c>
      <c r="B797" s="11">
        <v>44165</v>
      </c>
      <c r="C797" s="12">
        <v>569</v>
      </c>
      <c r="F797"/>
    </row>
    <row r="798" spans="1:6" x14ac:dyDescent="0.2">
      <c r="A798" s="11" t="s">
        <v>19</v>
      </c>
      <c r="B798" s="11">
        <v>44196</v>
      </c>
      <c r="C798" s="12">
        <v>567</v>
      </c>
      <c r="F798"/>
    </row>
    <row r="799" spans="1:6" x14ac:dyDescent="0.2">
      <c r="A799" s="11" t="s">
        <v>19</v>
      </c>
      <c r="B799" s="11">
        <v>44377</v>
      </c>
      <c r="C799" s="12">
        <v>563</v>
      </c>
      <c r="F799"/>
    </row>
    <row r="800" spans="1:6" x14ac:dyDescent="0.2">
      <c r="A800" s="11" t="s">
        <v>19</v>
      </c>
      <c r="B800" s="11">
        <v>44347</v>
      </c>
      <c r="C800" s="12">
        <v>789</v>
      </c>
      <c r="F800"/>
    </row>
    <row r="801" spans="1:6" x14ac:dyDescent="0.2">
      <c r="A801" s="11" t="s">
        <v>19</v>
      </c>
      <c r="B801" s="11">
        <v>44316</v>
      </c>
      <c r="C801" s="12">
        <v>862</v>
      </c>
      <c r="F801"/>
    </row>
    <row r="802" spans="1:6" x14ac:dyDescent="0.2">
      <c r="A802" s="11" t="s">
        <v>19</v>
      </c>
      <c r="B802" s="11">
        <v>44286</v>
      </c>
      <c r="C802" s="12">
        <v>702</v>
      </c>
      <c r="F802"/>
    </row>
    <row r="803" spans="1:6" x14ac:dyDescent="0.2">
      <c r="A803" s="11" t="s">
        <v>19</v>
      </c>
      <c r="B803" s="11">
        <v>44255</v>
      </c>
      <c r="C803" s="12">
        <v>652</v>
      </c>
      <c r="F803"/>
    </row>
    <row r="804" spans="1:6" x14ac:dyDescent="0.2">
      <c r="A804" s="11" t="s">
        <v>19</v>
      </c>
      <c r="B804" s="11">
        <v>44227</v>
      </c>
      <c r="C804" s="12">
        <v>557</v>
      </c>
      <c r="F804"/>
    </row>
    <row r="805" spans="1:6" x14ac:dyDescent="0.2">
      <c r="A805" s="11" t="s">
        <v>29</v>
      </c>
      <c r="B805" s="11">
        <v>43861</v>
      </c>
      <c r="C805" s="12">
        <v>902</v>
      </c>
      <c r="F805"/>
    </row>
    <row r="806" spans="1:6" x14ac:dyDescent="0.2">
      <c r="A806" s="11" t="s">
        <v>29</v>
      </c>
      <c r="B806" s="11">
        <v>43890</v>
      </c>
      <c r="C806" s="12">
        <v>897</v>
      </c>
      <c r="F806"/>
    </row>
    <row r="807" spans="1:6" x14ac:dyDescent="0.2">
      <c r="A807" s="11" t="s">
        <v>29</v>
      </c>
      <c r="B807" s="11">
        <v>43921</v>
      </c>
      <c r="C807" s="12">
        <v>1112</v>
      </c>
      <c r="F807"/>
    </row>
    <row r="808" spans="1:6" x14ac:dyDescent="0.2">
      <c r="A808" s="11" t="s">
        <v>29</v>
      </c>
      <c r="B808" s="11">
        <v>43951</v>
      </c>
      <c r="C808" s="12">
        <v>1214</v>
      </c>
      <c r="F808"/>
    </row>
    <row r="809" spans="1:6" x14ac:dyDescent="0.2">
      <c r="A809" s="11" t="s">
        <v>29</v>
      </c>
      <c r="B809" s="11">
        <v>43982</v>
      </c>
      <c r="C809" s="12">
        <v>1219</v>
      </c>
      <c r="F809"/>
    </row>
    <row r="810" spans="1:6" x14ac:dyDescent="0.2">
      <c r="A810" s="11" t="s">
        <v>29</v>
      </c>
      <c r="B810" s="11">
        <v>44012</v>
      </c>
      <c r="C810" s="12">
        <v>795</v>
      </c>
      <c r="F810"/>
    </row>
    <row r="811" spans="1:6" x14ac:dyDescent="0.2">
      <c r="A811" s="11" t="s">
        <v>29</v>
      </c>
      <c r="B811" s="11">
        <v>44043</v>
      </c>
      <c r="C811" s="12">
        <v>794</v>
      </c>
      <c r="F811"/>
    </row>
    <row r="812" spans="1:6" x14ac:dyDescent="0.2">
      <c r="A812" s="11" t="s">
        <v>29</v>
      </c>
      <c r="B812" s="11">
        <v>44074</v>
      </c>
      <c r="C812" s="12">
        <v>581</v>
      </c>
      <c r="F812"/>
    </row>
    <row r="813" spans="1:6" x14ac:dyDescent="0.2">
      <c r="A813" s="11" t="s">
        <v>29</v>
      </c>
      <c r="B813" s="11">
        <v>44104</v>
      </c>
      <c r="C813" s="12">
        <v>690</v>
      </c>
      <c r="F813"/>
    </row>
    <row r="814" spans="1:6" x14ac:dyDescent="0.2">
      <c r="A814" s="11" t="s">
        <v>29</v>
      </c>
      <c r="B814" s="11">
        <v>44135</v>
      </c>
      <c r="C814" s="12">
        <v>690</v>
      </c>
      <c r="F814"/>
    </row>
    <row r="815" spans="1:6" x14ac:dyDescent="0.2">
      <c r="A815" s="11" t="s">
        <v>29</v>
      </c>
      <c r="B815" s="11">
        <v>44165</v>
      </c>
      <c r="C815" s="12">
        <v>899</v>
      </c>
      <c r="F815"/>
    </row>
    <row r="816" spans="1:6" x14ac:dyDescent="0.2">
      <c r="A816" s="11" t="s">
        <v>29</v>
      </c>
      <c r="B816" s="11">
        <v>44196</v>
      </c>
      <c r="C816" s="12">
        <v>793</v>
      </c>
      <c r="F816"/>
    </row>
    <row r="817" spans="1:6" x14ac:dyDescent="0.2">
      <c r="A817" s="11" t="s">
        <v>29</v>
      </c>
      <c r="B817" s="11">
        <v>44377</v>
      </c>
      <c r="C817" s="12">
        <v>820</v>
      </c>
      <c r="F817"/>
    </row>
    <row r="818" spans="1:6" x14ac:dyDescent="0.2">
      <c r="A818" s="11" t="s">
        <v>29</v>
      </c>
      <c r="B818" s="11">
        <v>44347</v>
      </c>
      <c r="C818" s="12">
        <v>1231</v>
      </c>
      <c r="F818"/>
    </row>
    <row r="819" spans="1:6" x14ac:dyDescent="0.2">
      <c r="A819" s="11" t="s">
        <v>29</v>
      </c>
      <c r="B819" s="11">
        <v>44316</v>
      </c>
      <c r="C819" s="12">
        <v>1204</v>
      </c>
      <c r="F819"/>
    </row>
    <row r="820" spans="1:6" x14ac:dyDescent="0.2">
      <c r="A820" s="11" t="s">
        <v>29</v>
      </c>
      <c r="B820" s="11">
        <v>44286</v>
      </c>
      <c r="C820" s="12">
        <v>1120</v>
      </c>
      <c r="F820"/>
    </row>
    <row r="821" spans="1:6" x14ac:dyDescent="0.2">
      <c r="A821" s="11" t="s">
        <v>29</v>
      </c>
      <c r="B821" s="11">
        <v>44255</v>
      </c>
      <c r="C821" s="12">
        <v>945</v>
      </c>
      <c r="F821"/>
    </row>
    <row r="822" spans="1:6" x14ac:dyDescent="0.2">
      <c r="A822" s="11" t="s">
        <v>29</v>
      </c>
      <c r="B822" s="11">
        <v>44227</v>
      </c>
      <c r="C822" s="12">
        <v>936</v>
      </c>
      <c r="F822"/>
    </row>
    <row r="823" spans="1:6" x14ac:dyDescent="0.2">
      <c r="A823" s="11" t="s">
        <v>39</v>
      </c>
      <c r="B823" s="11">
        <v>43861</v>
      </c>
      <c r="C823" s="12">
        <v>1244</v>
      </c>
      <c r="F823"/>
    </row>
    <row r="824" spans="1:6" x14ac:dyDescent="0.2">
      <c r="A824" s="11" t="s">
        <v>39</v>
      </c>
      <c r="B824" s="11">
        <v>43890</v>
      </c>
      <c r="C824" s="12">
        <v>1240</v>
      </c>
      <c r="F824"/>
    </row>
    <row r="825" spans="1:6" x14ac:dyDescent="0.2">
      <c r="A825" s="11" t="s">
        <v>39</v>
      </c>
      <c r="B825" s="11">
        <v>43921</v>
      </c>
      <c r="C825" s="12">
        <v>1534</v>
      </c>
      <c r="F825"/>
    </row>
    <row r="826" spans="1:6" x14ac:dyDescent="0.2">
      <c r="A826" s="11" t="s">
        <v>39</v>
      </c>
      <c r="B826" s="11">
        <v>43951</v>
      </c>
      <c r="C826" s="12">
        <v>1675</v>
      </c>
      <c r="F826"/>
    </row>
    <row r="827" spans="1:6" x14ac:dyDescent="0.2">
      <c r="A827" s="11" t="s">
        <v>39</v>
      </c>
      <c r="B827" s="11">
        <v>43982</v>
      </c>
      <c r="C827" s="12">
        <v>1680</v>
      </c>
      <c r="F827"/>
    </row>
    <row r="828" spans="1:6" x14ac:dyDescent="0.2">
      <c r="A828" s="11" t="s">
        <v>39</v>
      </c>
      <c r="B828" s="11">
        <v>44012</v>
      </c>
      <c r="C828" s="12">
        <v>1094</v>
      </c>
      <c r="F828"/>
    </row>
    <row r="829" spans="1:6" x14ac:dyDescent="0.2">
      <c r="A829" s="11" t="s">
        <v>39</v>
      </c>
      <c r="B829" s="11">
        <v>44043</v>
      </c>
      <c r="C829" s="12">
        <v>1095</v>
      </c>
      <c r="F829"/>
    </row>
    <row r="830" spans="1:6" x14ac:dyDescent="0.2">
      <c r="A830" s="11" t="s">
        <v>39</v>
      </c>
      <c r="B830" s="11">
        <v>44074</v>
      </c>
      <c r="C830" s="12">
        <v>807</v>
      </c>
      <c r="F830"/>
    </row>
    <row r="831" spans="1:6" x14ac:dyDescent="0.2">
      <c r="A831" s="11" t="s">
        <v>39</v>
      </c>
      <c r="B831" s="11">
        <v>44104</v>
      </c>
      <c r="C831" s="12">
        <v>950</v>
      </c>
      <c r="F831"/>
    </row>
    <row r="832" spans="1:6" x14ac:dyDescent="0.2">
      <c r="A832" s="11" t="s">
        <v>39</v>
      </c>
      <c r="B832" s="11">
        <v>44135</v>
      </c>
      <c r="C832" s="12">
        <v>947</v>
      </c>
      <c r="F832"/>
    </row>
    <row r="833" spans="1:6" x14ac:dyDescent="0.2">
      <c r="A833" s="11" t="s">
        <v>39</v>
      </c>
      <c r="B833" s="11">
        <v>44165</v>
      </c>
      <c r="C833" s="12">
        <v>1239</v>
      </c>
      <c r="F833"/>
    </row>
    <row r="834" spans="1:6" x14ac:dyDescent="0.2">
      <c r="A834" s="11" t="s">
        <v>39</v>
      </c>
      <c r="B834" s="11">
        <v>44196</v>
      </c>
      <c r="C834" s="12">
        <v>1092</v>
      </c>
      <c r="F834"/>
    </row>
    <row r="835" spans="1:6" x14ac:dyDescent="0.2">
      <c r="A835" s="11" t="s">
        <v>39</v>
      </c>
      <c r="B835" s="11">
        <v>44377</v>
      </c>
      <c r="C835" s="12">
        <v>1153</v>
      </c>
      <c r="F835"/>
    </row>
    <row r="836" spans="1:6" x14ac:dyDescent="0.2">
      <c r="A836" s="11" t="s">
        <v>39</v>
      </c>
      <c r="B836" s="11">
        <v>44347</v>
      </c>
      <c r="C836" s="12">
        <v>1659</v>
      </c>
      <c r="F836"/>
    </row>
    <row r="837" spans="1:6" x14ac:dyDescent="0.2">
      <c r="A837" s="11" t="s">
        <v>39</v>
      </c>
      <c r="B837" s="11">
        <v>44316</v>
      </c>
      <c r="C837" s="12">
        <v>1710</v>
      </c>
      <c r="F837"/>
    </row>
    <row r="838" spans="1:6" x14ac:dyDescent="0.2">
      <c r="A838" s="11" t="s">
        <v>39</v>
      </c>
      <c r="B838" s="11">
        <v>44286</v>
      </c>
      <c r="C838" s="12">
        <v>1546</v>
      </c>
      <c r="F838"/>
    </row>
    <row r="839" spans="1:6" x14ac:dyDescent="0.2">
      <c r="A839" s="11" t="s">
        <v>39</v>
      </c>
      <c r="B839" s="11">
        <v>44255</v>
      </c>
      <c r="C839" s="12">
        <v>1289</v>
      </c>
      <c r="F839"/>
    </row>
    <row r="840" spans="1:6" x14ac:dyDescent="0.2">
      <c r="A840" s="11" t="s">
        <v>39</v>
      </c>
      <c r="B840" s="11">
        <v>44227</v>
      </c>
      <c r="C840" s="12">
        <v>1236</v>
      </c>
      <c r="F840"/>
    </row>
    <row r="841" spans="1:6" x14ac:dyDescent="0.2">
      <c r="A841" s="11" t="s">
        <v>47</v>
      </c>
      <c r="B841" s="11">
        <v>43861</v>
      </c>
      <c r="C841" s="12">
        <v>1362</v>
      </c>
      <c r="F841"/>
    </row>
    <row r="842" spans="1:6" x14ac:dyDescent="0.2">
      <c r="A842" s="11" t="s">
        <v>47</v>
      </c>
      <c r="B842" s="11">
        <v>43890</v>
      </c>
      <c r="C842" s="12">
        <v>1719</v>
      </c>
      <c r="F842"/>
    </row>
    <row r="843" spans="1:6" x14ac:dyDescent="0.2">
      <c r="A843" s="11" t="s">
        <v>47</v>
      </c>
      <c r="B843" s="11">
        <v>43921</v>
      </c>
      <c r="C843" s="12">
        <v>1717</v>
      </c>
      <c r="F843"/>
    </row>
    <row r="844" spans="1:6" x14ac:dyDescent="0.2">
      <c r="A844" s="11" t="s">
        <v>47</v>
      </c>
      <c r="B844" s="11">
        <v>43951</v>
      </c>
      <c r="C844" s="12">
        <v>2259</v>
      </c>
      <c r="F844"/>
    </row>
    <row r="845" spans="1:6" x14ac:dyDescent="0.2">
      <c r="A845" s="11" t="s">
        <v>47</v>
      </c>
      <c r="B845" s="11">
        <v>43982</v>
      </c>
      <c r="C845" s="12">
        <v>1898</v>
      </c>
      <c r="F845"/>
    </row>
    <row r="846" spans="1:6" x14ac:dyDescent="0.2">
      <c r="A846" s="11" t="s">
        <v>47</v>
      </c>
      <c r="B846" s="11">
        <v>44012</v>
      </c>
      <c r="C846" s="12">
        <v>1539</v>
      </c>
      <c r="F846"/>
    </row>
    <row r="847" spans="1:6" x14ac:dyDescent="0.2">
      <c r="A847" s="11" t="s">
        <v>47</v>
      </c>
      <c r="B847" s="11">
        <v>44043</v>
      </c>
      <c r="C847" s="12">
        <v>1180</v>
      </c>
      <c r="F847"/>
    </row>
    <row r="848" spans="1:6" x14ac:dyDescent="0.2">
      <c r="A848" s="11" t="s">
        <v>47</v>
      </c>
      <c r="B848" s="11">
        <v>44074</v>
      </c>
      <c r="C848" s="12">
        <v>1175</v>
      </c>
      <c r="F848"/>
    </row>
    <row r="849" spans="1:6" x14ac:dyDescent="0.2">
      <c r="A849" s="11" t="s">
        <v>47</v>
      </c>
      <c r="B849" s="11">
        <v>44104</v>
      </c>
      <c r="C849" s="12">
        <v>999</v>
      </c>
      <c r="F849"/>
    </row>
    <row r="850" spans="1:6" x14ac:dyDescent="0.2">
      <c r="A850" s="11" t="s">
        <v>47</v>
      </c>
      <c r="B850" s="11">
        <v>44135</v>
      </c>
      <c r="C850" s="12">
        <v>1361</v>
      </c>
      <c r="F850"/>
    </row>
    <row r="851" spans="1:6" x14ac:dyDescent="0.2">
      <c r="A851" s="11" t="s">
        <v>47</v>
      </c>
      <c r="B851" s="11">
        <v>44165</v>
      </c>
      <c r="C851" s="12">
        <v>1358</v>
      </c>
      <c r="F851"/>
    </row>
    <row r="852" spans="1:6" x14ac:dyDescent="0.2">
      <c r="A852" s="11" t="s">
        <v>47</v>
      </c>
      <c r="B852" s="11">
        <v>44196</v>
      </c>
      <c r="C852" s="12">
        <v>1542</v>
      </c>
      <c r="F852"/>
    </row>
    <row r="853" spans="1:6" x14ac:dyDescent="0.2">
      <c r="A853" s="11" t="s">
        <v>47</v>
      </c>
      <c r="B853" s="11">
        <v>44377</v>
      </c>
      <c r="C853" s="12">
        <v>1553</v>
      </c>
      <c r="F853"/>
    </row>
    <row r="854" spans="1:6" x14ac:dyDescent="0.2">
      <c r="A854" s="11" t="s">
        <v>47</v>
      </c>
      <c r="B854" s="11">
        <v>44347</v>
      </c>
      <c r="C854" s="12">
        <v>1998</v>
      </c>
      <c r="F854"/>
    </row>
    <row r="855" spans="1:6" x14ac:dyDescent="0.2">
      <c r="A855" s="11" t="s">
        <v>47</v>
      </c>
      <c r="B855" s="11">
        <v>44316</v>
      </c>
      <c r="C855" s="12">
        <v>2309</v>
      </c>
      <c r="F855"/>
    </row>
    <row r="856" spans="1:6" x14ac:dyDescent="0.2">
      <c r="A856" s="11" t="s">
        <v>47</v>
      </c>
      <c r="B856" s="11">
        <v>44286</v>
      </c>
      <c r="C856" s="12">
        <v>1701</v>
      </c>
      <c r="F856"/>
    </row>
    <row r="857" spans="1:6" x14ac:dyDescent="0.2">
      <c r="A857" s="11" t="s">
        <v>47</v>
      </c>
      <c r="B857" s="11">
        <v>44255</v>
      </c>
      <c r="C857" s="12">
        <v>1790</v>
      </c>
      <c r="F857"/>
    </row>
    <row r="858" spans="1:6" x14ac:dyDescent="0.2">
      <c r="A858" s="11" t="s">
        <v>47</v>
      </c>
      <c r="B858" s="11">
        <v>44227</v>
      </c>
      <c r="C858" s="12">
        <v>1353</v>
      </c>
      <c r="F858"/>
    </row>
    <row r="859" spans="1:6" x14ac:dyDescent="0.2">
      <c r="A859" s="11" t="s">
        <v>1</v>
      </c>
      <c r="B859" s="11">
        <v>43861</v>
      </c>
      <c r="C859" s="12">
        <v>28034</v>
      </c>
      <c r="F859"/>
    </row>
    <row r="860" spans="1:6" x14ac:dyDescent="0.2">
      <c r="A860" s="11" t="s">
        <v>1</v>
      </c>
      <c r="B860" s="11">
        <v>43890</v>
      </c>
      <c r="C860" s="12">
        <v>24922</v>
      </c>
      <c r="F860"/>
    </row>
    <row r="861" spans="1:6" x14ac:dyDescent="0.2">
      <c r="A861" s="11" t="s">
        <v>1</v>
      </c>
      <c r="B861" s="11">
        <v>43921</v>
      </c>
      <c r="C861" s="12">
        <v>34268</v>
      </c>
      <c r="F861"/>
    </row>
    <row r="862" spans="1:6" x14ac:dyDescent="0.2">
      <c r="A862" s="11" t="s">
        <v>1</v>
      </c>
      <c r="B862" s="11">
        <v>43951</v>
      </c>
      <c r="C862" s="12">
        <v>34268</v>
      </c>
      <c r="F862"/>
    </row>
    <row r="863" spans="1:6" x14ac:dyDescent="0.2">
      <c r="A863" s="11" t="s">
        <v>1</v>
      </c>
      <c r="B863" s="11">
        <v>43982</v>
      </c>
      <c r="C863" s="12">
        <v>37380</v>
      </c>
      <c r="F863"/>
    </row>
    <row r="864" spans="1:6" x14ac:dyDescent="0.2">
      <c r="A864" s="11" t="s">
        <v>1</v>
      </c>
      <c r="B864" s="11">
        <v>44012</v>
      </c>
      <c r="C864" s="12">
        <v>21809</v>
      </c>
      <c r="F864"/>
    </row>
    <row r="865" spans="1:6" x14ac:dyDescent="0.2">
      <c r="A865" s="11" t="s">
        <v>1</v>
      </c>
      <c r="B865" s="11">
        <v>44043</v>
      </c>
      <c r="C865" s="12">
        <v>24920</v>
      </c>
      <c r="F865"/>
    </row>
    <row r="866" spans="1:6" x14ac:dyDescent="0.2">
      <c r="A866" s="11" t="s">
        <v>1</v>
      </c>
      <c r="B866" s="11">
        <v>44074</v>
      </c>
      <c r="C866" s="12">
        <v>15576</v>
      </c>
      <c r="F866"/>
    </row>
    <row r="867" spans="1:6" x14ac:dyDescent="0.2">
      <c r="A867" s="11" t="s">
        <v>1</v>
      </c>
      <c r="B867" s="11">
        <v>44104</v>
      </c>
      <c r="C867" s="12">
        <v>21809</v>
      </c>
      <c r="F867"/>
    </row>
    <row r="868" spans="1:6" x14ac:dyDescent="0.2">
      <c r="A868" s="11" t="s">
        <v>1</v>
      </c>
      <c r="B868" s="11">
        <v>44135</v>
      </c>
      <c r="C868" s="12">
        <v>18694</v>
      </c>
      <c r="F868"/>
    </row>
    <row r="869" spans="1:6" x14ac:dyDescent="0.2">
      <c r="A869" s="11" t="s">
        <v>1</v>
      </c>
      <c r="B869" s="11">
        <v>44165</v>
      </c>
      <c r="C869" s="12">
        <v>28037</v>
      </c>
      <c r="F869"/>
    </row>
    <row r="870" spans="1:6" x14ac:dyDescent="0.2">
      <c r="A870" s="11" t="s">
        <v>1</v>
      </c>
      <c r="B870" s="11">
        <v>44196</v>
      </c>
      <c r="C870" s="12">
        <v>21809</v>
      </c>
      <c r="F870"/>
    </row>
    <row r="871" spans="1:6" x14ac:dyDescent="0.2">
      <c r="A871" s="11" t="s">
        <v>1</v>
      </c>
      <c r="B871" s="11">
        <v>44377</v>
      </c>
      <c r="C871" s="12">
        <v>22463</v>
      </c>
      <c r="F871"/>
    </row>
    <row r="872" spans="1:6" x14ac:dyDescent="0.2">
      <c r="A872" s="11" t="s">
        <v>1</v>
      </c>
      <c r="B872" s="11">
        <v>44347</v>
      </c>
      <c r="C872" s="12">
        <v>38501</v>
      </c>
      <c r="F872"/>
    </row>
    <row r="873" spans="1:6" x14ac:dyDescent="0.2">
      <c r="A873" s="11" t="s">
        <v>1</v>
      </c>
      <c r="B873" s="11">
        <v>44316</v>
      </c>
      <c r="C873" s="12">
        <v>33923</v>
      </c>
      <c r="F873"/>
    </row>
    <row r="874" spans="1:6" x14ac:dyDescent="0.2">
      <c r="A874" s="11" t="s">
        <v>1</v>
      </c>
      <c r="B874" s="11">
        <v>44286</v>
      </c>
      <c r="C874" s="12">
        <v>35291</v>
      </c>
      <c r="F874"/>
    </row>
    <row r="875" spans="1:6" x14ac:dyDescent="0.2">
      <c r="A875" s="11" t="s">
        <v>1</v>
      </c>
      <c r="B875" s="11">
        <v>44255</v>
      </c>
      <c r="C875" s="12">
        <v>24798</v>
      </c>
      <c r="F875"/>
    </row>
    <row r="876" spans="1:6" x14ac:dyDescent="0.2">
      <c r="A876" s="11" t="s">
        <v>1</v>
      </c>
      <c r="B876" s="11">
        <v>44227</v>
      </c>
      <c r="C876" s="12">
        <v>29157</v>
      </c>
      <c r="F876"/>
    </row>
    <row r="877" spans="1:6" x14ac:dyDescent="0.2">
      <c r="A877" s="11" t="s">
        <v>5</v>
      </c>
      <c r="B877" s="11">
        <v>43861</v>
      </c>
      <c r="C877" s="12">
        <v>142</v>
      </c>
      <c r="F877"/>
    </row>
    <row r="878" spans="1:6" x14ac:dyDescent="0.2">
      <c r="A878" s="11" t="s">
        <v>5</v>
      </c>
      <c r="B878" s="11">
        <v>43890</v>
      </c>
      <c r="C878" s="12">
        <v>125</v>
      </c>
      <c r="F878"/>
    </row>
    <row r="879" spans="1:6" x14ac:dyDescent="0.2">
      <c r="A879" s="11" t="s">
        <v>5</v>
      </c>
      <c r="B879" s="11">
        <v>43921</v>
      </c>
      <c r="C879" s="12">
        <v>171</v>
      </c>
      <c r="F879"/>
    </row>
    <row r="880" spans="1:6" x14ac:dyDescent="0.2">
      <c r="A880" s="11" t="s">
        <v>5</v>
      </c>
      <c r="B880" s="11">
        <v>43951</v>
      </c>
      <c r="C880" s="12">
        <v>168</v>
      </c>
      <c r="F880"/>
    </row>
    <row r="881" spans="1:6" x14ac:dyDescent="0.2">
      <c r="A881" s="11" t="s">
        <v>5</v>
      </c>
      <c r="B881" s="11">
        <v>43982</v>
      </c>
      <c r="C881" s="12">
        <v>183</v>
      </c>
      <c r="F881"/>
    </row>
    <row r="882" spans="1:6" x14ac:dyDescent="0.2">
      <c r="A882" s="11" t="s">
        <v>5</v>
      </c>
      <c r="B882" s="11">
        <v>44012</v>
      </c>
      <c r="C882" s="12">
        <v>109</v>
      </c>
      <c r="F882"/>
    </row>
    <row r="883" spans="1:6" x14ac:dyDescent="0.2">
      <c r="A883" s="11" t="s">
        <v>5</v>
      </c>
      <c r="B883" s="11">
        <v>44043</v>
      </c>
      <c r="C883" s="12">
        <v>125</v>
      </c>
      <c r="F883"/>
    </row>
    <row r="884" spans="1:6" x14ac:dyDescent="0.2">
      <c r="A884" s="11" t="s">
        <v>5</v>
      </c>
      <c r="B884" s="11">
        <v>44074</v>
      </c>
      <c r="C884" s="12">
        <v>80</v>
      </c>
      <c r="F884"/>
    </row>
    <row r="885" spans="1:6" x14ac:dyDescent="0.2">
      <c r="A885" s="11" t="s">
        <v>5</v>
      </c>
      <c r="B885" s="11">
        <v>44104</v>
      </c>
      <c r="C885" s="12">
        <v>111</v>
      </c>
      <c r="F885"/>
    </row>
    <row r="886" spans="1:6" x14ac:dyDescent="0.2">
      <c r="A886" s="11" t="s">
        <v>5</v>
      </c>
      <c r="B886" s="11">
        <v>44135</v>
      </c>
      <c r="C886" s="12">
        <v>96</v>
      </c>
      <c r="F886"/>
    </row>
    <row r="887" spans="1:6" x14ac:dyDescent="0.2">
      <c r="A887" s="11" t="s">
        <v>5</v>
      </c>
      <c r="B887" s="11">
        <v>44165</v>
      </c>
      <c r="C887" s="12">
        <v>136</v>
      </c>
      <c r="F887"/>
    </row>
    <row r="888" spans="1:6" x14ac:dyDescent="0.2">
      <c r="A888" s="11" t="s">
        <v>5</v>
      </c>
      <c r="B888" s="11">
        <v>44196</v>
      </c>
      <c r="C888" s="12">
        <v>107</v>
      </c>
      <c r="F888"/>
    </row>
    <row r="889" spans="1:6" x14ac:dyDescent="0.2">
      <c r="A889" s="11" t="s">
        <v>5</v>
      </c>
      <c r="B889" s="11">
        <v>44255</v>
      </c>
      <c r="C889" s="12">
        <v>126</v>
      </c>
      <c r="F889"/>
    </row>
    <row r="890" spans="1:6" x14ac:dyDescent="0.2">
      <c r="A890" s="11" t="s">
        <v>5</v>
      </c>
      <c r="B890" s="11">
        <v>44227</v>
      </c>
      <c r="C890" s="12">
        <v>140</v>
      </c>
      <c r="F890"/>
    </row>
    <row r="891" spans="1:6" x14ac:dyDescent="0.2">
      <c r="A891" s="11" t="s">
        <v>9</v>
      </c>
      <c r="B891" s="11">
        <v>43861</v>
      </c>
      <c r="C891" s="12">
        <v>220</v>
      </c>
      <c r="F891"/>
    </row>
    <row r="892" spans="1:6" x14ac:dyDescent="0.2">
      <c r="A892" s="11" t="s">
        <v>9</v>
      </c>
      <c r="B892" s="11">
        <v>43890</v>
      </c>
      <c r="C892" s="12">
        <v>219</v>
      </c>
      <c r="F892"/>
    </row>
    <row r="893" spans="1:6" x14ac:dyDescent="0.2">
      <c r="A893" s="11" t="s">
        <v>9</v>
      </c>
      <c r="B893" s="11">
        <v>43921</v>
      </c>
      <c r="C893" s="12">
        <v>266</v>
      </c>
      <c r="F893"/>
    </row>
    <row r="894" spans="1:6" x14ac:dyDescent="0.2">
      <c r="A894" s="11" t="s">
        <v>9</v>
      </c>
      <c r="B894" s="11">
        <v>43951</v>
      </c>
      <c r="C894" s="12">
        <v>294</v>
      </c>
      <c r="F894"/>
    </row>
    <row r="895" spans="1:6" x14ac:dyDescent="0.2">
      <c r="A895" s="11" t="s">
        <v>9</v>
      </c>
      <c r="B895" s="11">
        <v>43982</v>
      </c>
      <c r="C895" s="12">
        <v>295</v>
      </c>
      <c r="F895"/>
    </row>
    <row r="896" spans="1:6" x14ac:dyDescent="0.2">
      <c r="A896" s="11" t="s">
        <v>9</v>
      </c>
      <c r="B896" s="11">
        <v>44012</v>
      </c>
      <c r="C896" s="12">
        <v>193</v>
      </c>
      <c r="F896"/>
    </row>
    <row r="897" spans="1:6" x14ac:dyDescent="0.2">
      <c r="A897" s="11" t="s">
        <v>9</v>
      </c>
      <c r="B897" s="11">
        <v>44043</v>
      </c>
      <c r="C897" s="12">
        <v>190</v>
      </c>
      <c r="F897"/>
    </row>
    <row r="898" spans="1:6" x14ac:dyDescent="0.2">
      <c r="A898" s="11" t="s">
        <v>9</v>
      </c>
      <c r="B898" s="11">
        <v>44074</v>
      </c>
      <c r="C898" s="12">
        <v>143</v>
      </c>
      <c r="F898"/>
    </row>
    <row r="899" spans="1:6" x14ac:dyDescent="0.2">
      <c r="A899" s="11" t="s">
        <v>9</v>
      </c>
      <c r="B899" s="11">
        <v>44104</v>
      </c>
      <c r="C899" s="12">
        <v>170</v>
      </c>
      <c r="F899"/>
    </row>
    <row r="900" spans="1:6" x14ac:dyDescent="0.2">
      <c r="A900" s="11" t="s">
        <v>9</v>
      </c>
      <c r="B900" s="11">
        <v>44135</v>
      </c>
      <c r="C900" s="12">
        <v>170</v>
      </c>
      <c r="F900"/>
    </row>
    <row r="901" spans="1:6" x14ac:dyDescent="0.2">
      <c r="A901" s="11" t="s">
        <v>9</v>
      </c>
      <c r="B901" s="11">
        <v>44165</v>
      </c>
      <c r="C901" s="12">
        <v>214</v>
      </c>
      <c r="F901"/>
    </row>
    <row r="902" spans="1:6" x14ac:dyDescent="0.2">
      <c r="A902" s="11" t="s">
        <v>9</v>
      </c>
      <c r="B902" s="11">
        <v>44196</v>
      </c>
      <c r="C902" s="12">
        <v>194</v>
      </c>
      <c r="F902"/>
    </row>
    <row r="903" spans="1:6" x14ac:dyDescent="0.2">
      <c r="A903" s="11" t="s">
        <v>9</v>
      </c>
      <c r="B903" s="11">
        <v>44377</v>
      </c>
      <c r="C903" s="12">
        <v>195</v>
      </c>
      <c r="F903"/>
    </row>
    <row r="904" spans="1:6" x14ac:dyDescent="0.2">
      <c r="A904" s="11" t="s">
        <v>9</v>
      </c>
      <c r="B904" s="11">
        <v>44347</v>
      </c>
      <c r="C904" s="12">
        <v>290</v>
      </c>
      <c r="F904"/>
    </row>
    <row r="905" spans="1:6" x14ac:dyDescent="0.2">
      <c r="A905" s="11" t="s">
        <v>9</v>
      </c>
      <c r="B905" s="11">
        <v>44316</v>
      </c>
      <c r="C905" s="12">
        <v>294</v>
      </c>
      <c r="F905"/>
    </row>
    <row r="906" spans="1:6" x14ac:dyDescent="0.2">
      <c r="A906" s="11" t="s">
        <v>9</v>
      </c>
      <c r="B906" s="11">
        <v>44286</v>
      </c>
      <c r="C906" s="12">
        <v>270</v>
      </c>
      <c r="F906"/>
    </row>
    <row r="907" spans="1:6" x14ac:dyDescent="0.2">
      <c r="A907" s="11" t="s">
        <v>9</v>
      </c>
      <c r="B907" s="11">
        <v>44255</v>
      </c>
      <c r="C907" s="12">
        <v>224</v>
      </c>
      <c r="F907"/>
    </row>
    <row r="908" spans="1:6" x14ac:dyDescent="0.2">
      <c r="A908" s="11" t="s">
        <v>9</v>
      </c>
      <c r="B908" s="11">
        <v>44227</v>
      </c>
      <c r="C908" s="12">
        <v>222</v>
      </c>
      <c r="F90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AA93-FEB8-4FF1-BEA2-E9EAD3FA212C}">
  <dimension ref="A1:C908"/>
  <sheetViews>
    <sheetView workbookViewId="0">
      <selection activeCell="C1" sqref="C1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B54"/>
  <sheetViews>
    <sheetView workbookViewId="0"/>
  </sheetViews>
  <sheetFormatPr defaultRowHeight="12.75" x14ac:dyDescent="0.2"/>
  <cols>
    <col min="1" max="2" width="13" style="2" customWidth="1"/>
    <col min="3" max="3" width="8" style="2" customWidth="1"/>
    <col min="4" max="16384" width="9.140625" style="2"/>
  </cols>
  <sheetData>
    <row r="1" spans="1:2" x14ac:dyDescent="0.2">
      <c r="A1" s="13" t="s">
        <v>952</v>
      </c>
      <c r="B1" s="13" t="s">
        <v>953</v>
      </c>
    </row>
    <row r="2" spans="1:2" x14ac:dyDescent="0.2">
      <c r="A2" s="2" t="s">
        <v>7</v>
      </c>
      <c r="B2" s="2" t="s">
        <v>57</v>
      </c>
    </row>
    <row r="3" spans="1:2" x14ac:dyDescent="0.2">
      <c r="A3" s="2" t="s">
        <v>1</v>
      </c>
      <c r="B3" s="2" t="s">
        <v>57</v>
      </c>
    </row>
    <row r="4" spans="1:2" x14ac:dyDescent="0.2">
      <c r="A4" s="2" t="s">
        <v>20</v>
      </c>
      <c r="B4" s="2" t="s">
        <v>54</v>
      </c>
    </row>
    <row r="5" spans="1:2" x14ac:dyDescent="0.2">
      <c r="A5" s="2" t="s">
        <v>17</v>
      </c>
      <c r="B5" s="2" t="s">
        <v>57</v>
      </c>
    </row>
    <row r="6" spans="1:2" x14ac:dyDescent="0.2">
      <c r="A6" s="2" t="s">
        <v>27</v>
      </c>
      <c r="B6" s="2" t="s">
        <v>54</v>
      </c>
    </row>
    <row r="7" spans="1:2" x14ac:dyDescent="0.2">
      <c r="A7" s="2" t="s">
        <v>36</v>
      </c>
      <c r="B7" s="2" t="s">
        <v>57</v>
      </c>
    </row>
    <row r="8" spans="1:2" x14ac:dyDescent="0.2">
      <c r="A8" s="2" t="s">
        <v>3</v>
      </c>
      <c r="B8" s="2" t="s">
        <v>57</v>
      </c>
    </row>
    <row r="9" spans="1:2" x14ac:dyDescent="0.2">
      <c r="A9" s="2" t="s">
        <v>35</v>
      </c>
      <c r="B9" s="2" t="s">
        <v>57</v>
      </c>
    </row>
    <row r="10" spans="1:2" x14ac:dyDescent="0.2">
      <c r="A10" s="2" t="s">
        <v>43</v>
      </c>
      <c r="B10" s="2" t="s">
        <v>56</v>
      </c>
    </row>
    <row r="11" spans="1:2" x14ac:dyDescent="0.2">
      <c r="A11" s="2" t="s">
        <v>8</v>
      </c>
      <c r="B11" s="2" t="s">
        <v>55</v>
      </c>
    </row>
    <row r="12" spans="1:2" x14ac:dyDescent="0.2">
      <c r="A12" s="2" t="s">
        <v>21</v>
      </c>
      <c r="B12" s="2" t="s">
        <v>57</v>
      </c>
    </row>
    <row r="13" spans="1:2" x14ac:dyDescent="0.2">
      <c r="A13" s="2" t="s">
        <v>53</v>
      </c>
      <c r="B13" s="2" t="s">
        <v>56</v>
      </c>
    </row>
    <row r="14" spans="1:2" x14ac:dyDescent="0.2">
      <c r="A14" s="2" t="s">
        <v>52</v>
      </c>
      <c r="B14" s="2" t="s">
        <v>57</v>
      </c>
    </row>
    <row r="15" spans="1:2" x14ac:dyDescent="0.2">
      <c r="A15" s="2" t="s">
        <v>50</v>
      </c>
      <c r="B15" s="2" t="s">
        <v>55</v>
      </c>
    </row>
    <row r="16" spans="1:2" x14ac:dyDescent="0.2">
      <c r="A16" s="2" t="s">
        <v>51</v>
      </c>
      <c r="B16" s="2" t="s">
        <v>57</v>
      </c>
    </row>
    <row r="17" spans="1:2" x14ac:dyDescent="0.2">
      <c r="A17" s="2" t="s">
        <v>49</v>
      </c>
      <c r="B17" s="2" t="s">
        <v>57</v>
      </c>
    </row>
    <row r="18" spans="1:2" x14ac:dyDescent="0.2">
      <c r="A18" s="2" t="s">
        <v>48</v>
      </c>
      <c r="B18" s="2" t="s">
        <v>57</v>
      </c>
    </row>
    <row r="19" spans="1:2" x14ac:dyDescent="0.2">
      <c r="A19" s="2" t="s">
        <v>47</v>
      </c>
      <c r="B19" s="2" t="s">
        <v>57</v>
      </c>
    </row>
    <row r="20" spans="1:2" x14ac:dyDescent="0.2">
      <c r="A20" s="2" t="s">
        <v>46</v>
      </c>
      <c r="B20" s="2" t="s">
        <v>57</v>
      </c>
    </row>
    <row r="21" spans="1:2" x14ac:dyDescent="0.2">
      <c r="A21" s="2" t="s">
        <v>45</v>
      </c>
      <c r="B21" s="2" t="s">
        <v>57</v>
      </c>
    </row>
    <row r="22" spans="1:2" x14ac:dyDescent="0.2">
      <c r="A22" s="2" t="s">
        <v>44</v>
      </c>
      <c r="B22" s="2" t="s">
        <v>55</v>
      </c>
    </row>
    <row r="23" spans="1:2" x14ac:dyDescent="0.2">
      <c r="A23" s="2" t="s">
        <v>42</v>
      </c>
      <c r="B23" s="2" t="s">
        <v>56</v>
      </c>
    </row>
    <row r="24" spans="1:2" x14ac:dyDescent="0.2">
      <c r="A24" s="2" t="s">
        <v>41</v>
      </c>
      <c r="B24" s="2" t="s">
        <v>55</v>
      </c>
    </row>
    <row r="25" spans="1:2" x14ac:dyDescent="0.2">
      <c r="A25" s="2" t="s">
        <v>40</v>
      </c>
      <c r="B25" s="2" t="s">
        <v>55</v>
      </c>
    </row>
    <row r="26" spans="1:2" x14ac:dyDescent="0.2">
      <c r="A26" s="2" t="s">
        <v>39</v>
      </c>
      <c r="B26" s="2" t="s">
        <v>56</v>
      </c>
    </row>
    <row r="27" spans="1:2" x14ac:dyDescent="0.2">
      <c r="A27" s="2" t="s">
        <v>38</v>
      </c>
      <c r="B27" s="2" t="s">
        <v>57</v>
      </c>
    </row>
    <row r="28" spans="1:2" x14ac:dyDescent="0.2">
      <c r="A28" s="2" t="s">
        <v>37</v>
      </c>
      <c r="B28" s="2" t="s">
        <v>57</v>
      </c>
    </row>
    <row r="29" spans="1:2" x14ac:dyDescent="0.2">
      <c r="A29" s="2" t="s">
        <v>34</v>
      </c>
      <c r="B29" s="2" t="s">
        <v>57</v>
      </c>
    </row>
    <row r="30" spans="1:2" x14ac:dyDescent="0.2">
      <c r="A30" s="2" t="s">
        <v>33</v>
      </c>
      <c r="B30" s="2" t="s">
        <v>57</v>
      </c>
    </row>
    <row r="31" spans="1:2" x14ac:dyDescent="0.2">
      <c r="A31" s="2" t="s">
        <v>32</v>
      </c>
      <c r="B31" s="2" t="s">
        <v>54</v>
      </c>
    </row>
    <row r="32" spans="1:2" x14ac:dyDescent="0.2">
      <c r="A32" s="2" t="s">
        <v>31</v>
      </c>
      <c r="B32" s="2" t="s">
        <v>54</v>
      </c>
    </row>
    <row r="33" spans="1:2" x14ac:dyDescent="0.2">
      <c r="A33" s="2" t="s">
        <v>30</v>
      </c>
      <c r="B33" s="2" t="s">
        <v>56</v>
      </c>
    </row>
    <row r="34" spans="1:2" x14ac:dyDescent="0.2">
      <c r="A34" s="2" t="s">
        <v>29</v>
      </c>
      <c r="B34" s="2" t="s">
        <v>56</v>
      </c>
    </row>
    <row r="35" spans="1:2" x14ac:dyDescent="0.2">
      <c r="A35" s="2" t="s">
        <v>28</v>
      </c>
      <c r="B35" s="2" t="s">
        <v>55</v>
      </c>
    </row>
    <row r="36" spans="1:2" x14ac:dyDescent="0.2">
      <c r="A36" s="2" t="s">
        <v>26</v>
      </c>
      <c r="B36" s="2" t="s">
        <v>57</v>
      </c>
    </row>
    <row r="37" spans="1:2" x14ac:dyDescent="0.2">
      <c r="A37" s="2" t="s">
        <v>25</v>
      </c>
      <c r="B37" s="2" t="s">
        <v>56</v>
      </c>
    </row>
    <row r="38" spans="1:2" x14ac:dyDescent="0.2">
      <c r="A38" s="2" t="s">
        <v>24</v>
      </c>
      <c r="B38" s="2" t="s">
        <v>56</v>
      </c>
    </row>
    <row r="39" spans="1:2" x14ac:dyDescent="0.2">
      <c r="A39" s="2" t="s">
        <v>23</v>
      </c>
      <c r="B39" s="2" t="s">
        <v>55</v>
      </c>
    </row>
    <row r="40" spans="1:2" x14ac:dyDescent="0.2">
      <c r="A40" s="2" t="s">
        <v>22</v>
      </c>
      <c r="B40" s="2" t="s">
        <v>54</v>
      </c>
    </row>
    <row r="41" spans="1:2" x14ac:dyDescent="0.2">
      <c r="A41" s="2" t="s">
        <v>19</v>
      </c>
      <c r="B41" s="2" t="s">
        <v>57</v>
      </c>
    </row>
    <row r="42" spans="1:2" x14ac:dyDescent="0.2">
      <c r="A42" s="2" t="s">
        <v>18</v>
      </c>
      <c r="B42" s="2" t="s">
        <v>54</v>
      </c>
    </row>
    <row r="43" spans="1:2" x14ac:dyDescent="0.2">
      <c r="A43" s="2" t="s">
        <v>16</v>
      </c>
      <c r="B43" s="2" t="s">
        <v>55</v>
      </c>
    </row>
    <row r="44" spans="1:2" x14ac:dyDescent="0.2">
      <c r="A44" s="2" t="s">
        <v>15</v>
      </c>
      <c r="B44" s="2" t="s">
        <v>54</v>
      </c>
    </row>
    <row r="45" spans="1:2" x14ac:dyDescent="0.2">
      <c r="A45" s="2" t="s">
        <v>14</v>
      </c>
      <c r="B45" s="2" t="s">
        <v>55</v>
      </c>
    </row>
    <row r="46" spans="1:2" x14ac:dyDescent="0.2">
      <c r="A46" s="2" t="s">
        <v>13</v>
      </c>
      <c r="B46" s="2" t="s">
        <v>56</v>
      </c>
    </row>
    <row r="47" spans="1:2" x14ac:dyDescent="0.2">
      <c r="A47" s="2" t="s">
        <v>12</v>
      </c>
      <c r="B47" s="2" t="s">
        <v>56</v>
      </c>
    </row>
    <row r="48" spans="1:2" x14ac:dyDescent="0.2">
      <c r="A48" s="2" t="s">
        <v>11</v>
      </c>
      <c r="B48" s="2" t="s">
        <v>55</v>
      </c>
    </row>
    <row r="49" spans="1:2" x14ac:dyDescent="0.2">
      <c r="A49" s="2" t="s">
        <v>10</v>
      </c>
      <c r="B49" s="2" t="s">
        <v>56</v>
      </c>
    </row>
    <row r="50" spans="1:2" x14ac:dyDescent="0.2">
      <c r="A50" s="2" t="s">
        <v>9</v>
      </c>
      <c r="B50" s="2" t="s">
        <v>56</v>
      </c>
    </row>
    <row r="51" spans="1:2" x14ac:dyDescent="0.2">
      <c r="A51" s="2" t="s">
        <v>6</v>
      </c>
      <c r="B51" s="2" t="s">
        <v>55</v>
      </c>
    </row>
    <row r="52" spans="1:2" x14ac:dyDescent="0.2">
      <c r="A52" s="2" t="s">
        <v>5</v>
      </c>
      <c r="B52" s="2" t="s">
        <v>56</v>
      </c>
    </row>
    <row r="53" spans="1:2" x14ac:dyDescent="0.2">
      <c r="A53" s="2" t="s">
        <v>4</v>
      </c>
      <c r="B53" s="2" t="s">
        <v>54</v>
      </c>
    </row>
    <row r="54" spans="1:2" x14ac:dyDescent="0.2">
      <c r="A54" s="2" t="s">
        <v>2</v>
      </c>
      <c r="B54" s="2" t="s">
        <v>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7B29-D2CE-4F7E-B521-DCFC0AD1251B}">
  <dimension ref="A1:X59"/>
  <sheetViews>
    <sheetView showGridLines="0" workbookViewId="0">
      <selection activeCell="H2" sqref="H2"/>
    </sheetView>
  </sheetViews>
  <sheetFormatPr defaultRowHeight="12.75" x14ac:dyDescent="0.2"/>
  <cols>
    <col min="1" max="1" width="9.140625" style="2" customWidth="1"/>
    <col min="2" max="2" width="18.5703125" style="2" customWidth="1"/>
    <col min="3" max="3" width="13.140625" style="2" customWidth="1"/>
    <col min="4" max="4" width="9.140625" style="2"/>
    <col min="5" max="5" width="18.140625" style="2" customWidth="1"/>
    <col min="6" max="6" width="1.85546875" style="2" customWidth="1"/>
    <col min="7" max="7" width="6" style="2" customWidth="1"/>
    <col min="8" max="8" width="30.5703125" style="2" customWidth="1"/>
    <col min="9" max="9" width="16" style="2" customWidth="1"/>
    <col min="10" max="10" width="7.140625" style="2" customWidth="1"/>
    <col min="11" max="11" width="16.28515625" style="2" bestFit="1" customWidth="1"/>
    <col min="12" max="13" width="9.140625" style="2"/>
    <col min="14" max="14" width="16" style="2" customWidth="1"/>
    <col min="15" max="15" width="7.140625" style="2" customWidth="1"/>
    <col min="16" max="16" width="17" style="2" customWidth="1"/>
    <col min="17" max="17" width="5.85546875" style="2" customWidth="1"/>
    <col min="18" max="16384" width="9.140625" style="2"/>
  </cols>
  <sheetData>
    <row r="1" spans="1:17" ht="30" customHeight="1" x14ac:dyDescent="0.2">
      <c r="A1" s="46" t="s">
        <v>961</v>
      </c>
      <c r="B1" s="46"/>
      <c r="C1" s="46"/>
      <c r="D1" s="46"/>
      <c r="E1" s="46"/>
      <c r="F1" s="46"/>
    </row>
    <row r="2" spans="1:17" ht="12.75" customHeight="1" x14ac:dyDescent="0.2">
      <c r="A2" s="46"/>
      <c r="B2" s="46"/>
      <c r="C2" s="46"/>
      <c r="D2" s="46"/>
      <c r="E2" s="46"/>
      <c r="F2" s="46"/>
    </row>
    <row r="4" spans="1:17" x14ac:dyDescent="0.2">
      <c r="B4" s="16" t="s">
        <v>941</v>
      </c>
      <c r="C4" s="17" t="s">
        <v>915</v>
      </c>
      <c r="E4" s="39" t="s">
        <v>942</v>
      </c>
      <c r="F4" s="39"/>
      <c r="G4" s="17" t="s">
        <v>934</v>
      </c>
      <c r="I4" s="47" t="s">
        <v>945</v>
      </c>
      <c r="J4" s="47"/>
      <c r="K4" s="47"/>
      <c r="L4" s="47"/>
      <c r="N4" s="47" t="s">
        <v>946</v>
      </c>
      <c r="O4" s="47"/>
      <c r="P4" s="47"/>
      <c r="Q4" s="47"/>
    </row>
    <row r="5" spans="1:17" x14ac:dyDescent="0.2">
      <c r="B5" s="18" t="s">
        <v>920</v>
      </c>
      <c r="C5" s="26">
        <f>AVERAGE(VolumeByClient[Volume])</f>
        <v>5376.3098125689085</v>
      </c>
      <c r="E5" s="18" t="s">
        <v>933</v>
      </c>
      <c r="F5" s="18"/>
      <c r="G5" s="18">
        <f>COUNTA(I6:I58)</f>
        <v>53</v>
      </c>
      <c r="I5" s="44" t="s">
        <v>928</v>
      </c>
      <c r="J5" s="44"/>
      <c r="K5" s="44" t="s">
        <v>929</v>
      </c>
      <c r="L5" s="44"/>
      <c r="N5" s="44" t="s">
        <v>928</v>
      </c>
      <c r="O5" s="44"/>
      <c r="P5" s="45" t="s">
        <v>930</v>
      </c>
      <c r="Q5" s="45"/>
    </row>
    <row r="6" spans="1:17" x14ac:dyDescent="0.2">
      <c r="B6" s="19" t="s">
        <v>936</v>
      </c>
      <c r="C6" s="19">
        <f>MEDIAN(VolumeByClient[Volume])</f>
        <v>1173</v>
      </c>
      <c r="E6" s="19" t="s">
        <v>931</v>
      </c>
      <c r="F6" s="19"/>
      <c r="G6" s="19">
        <f>COUNTA(K6:K23)</f>
        <v>18</v>
      </c>
      <c r="I6" s="21" t="s">
        <v>23</v>
      </c>
      <c r="J6" s="22">
        <f>COUNTIF(VolumeByClient[Client_ID], $I6)</f>
        <v>16</v>
      </c>
      <c r="K6" s="21">
        <v>43861</v>
      </c>
      <c r="L6" s="22">
        <f>COUNTIF(VolumeByClient[Date], $K6)</f>
        <v>47</v>
      </c>
      <c r="N6" s="22" t="s">
        <v>23</v>
      </c>
      <c r="O6" s="22">
        <f>COUNTIF(GeoIDbyClientID[Client_ID], $N6)</f>
        <v>1</v>
      </c>
      <c r="P6" s="24" t="s">
        <v>57</v>
      </c>
      <c r="Q6" s="24">
        <f>COUNTIF(GeoIDbyClientID[Geo_ID], $P6)</f>
        <v>20</v>
      </c>
    </row>
    <row r="7" spans="1:17" x14ac:dyDescent="0.2">
      <c r="B7" s="19" t="s">
        <v>921</v>
      </c>
      <c r="C7" s="19">
        <f>_xlfn.MODE.SNGL(VolumeByClient[Volume])</f>
        <v>820</v>
      </c>
      <c r="E7" s="19" t="s">
        <v>932</v>
      </c>
      <c r="F7" s="19"/>
      <c r="G7" s="19">
        <f>COUNTA(P6:P9)</f>
        <v>4</v>
      </c>
      <c r="I7" s="21" t="s">
        <v>33</v>
      </c>
      <c r="J7" s="22">
        <f>COUNTIF(VolumeByClient[Client_ID], $I7)</f>
        <v>18</v>
      </c>
      <c r="K7" s="21">
        <v>43890</v>
      </c>
      <c r="L7" s="22">
        <f>COUNTIF(VolumeByClient[Date], $K7)</f>
        <v>48</v>
      </c>
      <c r="N7" s="22" t="s">
        <v>33</v>
      </c>
      <c r="O7" s="22">
        <f>COUNTIF(GeoIDbyClientID[Client_ID], $N7)</f>
        <v>1</v>
      </c>
      <c r="P7" s="24" t="s">
        <v>56</v>
      </c>
      <c r="Q7" s="24">
        <f>COUNTIF(GeoIDbyClientID[Geo_ID], $P7)</f>
        <v>14</v>
      </c>
    </row>
    <row r="8" spans="1:17" x14ac:dyDescent="0.2">
      <c r="B8" s="19" t="s">
        <v>922</v>
      </c>
      <c r="C8" s="19">
        <f>MIN(VolumeByClient[Volume])</f>
        <v>26</v>
      </c>
      <c r="I8" s="21" t="s">
        <v>22</v>
      </c>
      <c r="J8" s="22">
        <f>COUNTIF(VolumeByClient[Client_ID], $I8)</f>
        <v>17</v>
      </c>
      <c r="K8" s="21">
        <v>43921</v>
      </c>
      <c r="L8" s="22">
        <f>COUNTIF(VolumeByClient[Date], $K8)</f>
        <v>49</v>
      </c>
      <c r="N8" s="22" t="s">
        <v>22</v>
      </c>
      <c r="O8" s="22">
        <f>COUNTIF(GeoIDbyClientID[Client_ID], $N8)</f>
        <v>1</v>
      </c>
      <c r="P8" s="24" t="s">
        <v>54</v>
      </c>
      <c r="Q8" s="24">
        <f>COUNTIF(GeoIDbyClientID[Geo_ID], $P8)</f>
        <v>8</v>
      </c>
    </row>
    <row r="9" spans="1:17" x14ac:dyDescent="0.2">
      <c r="B9" s="19" t="s">
        <v>923</v>
      </c>
      <c r="C9" s="20">
        <f>MAX(VolumeByClient[Volume])</f>
        <v>41598</v>
      </c>
      <c r="I9" s="21" t="s">
        <v>49</v>
      </c>
      <c r="J9" s="22">
        <f>COUNTIF(VolumeByClient[Client_ID], $I9)</f>
        <v>13</v>
      </c>
      <c r="K9" s="21">
        <v>43951</v>
      </c>
      <c r="L9" s="22">
        <f>COUNTIF(VolumeByClient[Date], $K9)</f>
        <v>49</v>
      </c>
      <c r="N9" s="22" t="s">
        <v>49</v>
      </c>
      <c r="O9" s="22">
        <f>COUNTIF(GeoIDbyClientID[Client_ID], $N9)</f>
        <v>1</v>
      </c>
      <c r="P9" s="24" t="s">
        <v>55</v>
      </c>
      <c r="Q9" s="24">
        <f>COUNTIF(GeoIDbyClientID[Geo_ID], $P9)</f>
        <v>11</v>
      </c>
    </row>
    <row r="10" spans="1:17" x14ac:dyDescent="0.2">
      <c r="B10" s="19" t="s">
        <v>924</v>
      </c>
      <c r="C10" s="20">
        <f>C9-C8</f>
        <v>41572</v>
      </c>
      <c r="I10" s="21" t="s">
        <v>35</v>
      </c>
      <c r="J10" s="22">
        <f>COUNTIF(VolumeByClient[Client_ID], $I10)</f>
        <v>18</v>
      </c>
      <c r="K10" s="21">
        <v>43982</v>
      </c>
      <c r="L10" s="22">
        <f>COUNTIF(VolumeByClient[Date], $K10)</f>
        <v>49</v>
      </c>
      <c r="N10" s="22" t="s">
        <v>35</v>
      </c>
      <c r="O10" s="22">
        <f>COUNTIF(GeoIDbyClientID[Client_ID], $N10)</f>
        <v>1</v>
      </c>
      <c r="P10" s="25" t="s">
        <v>940</v>
      </c>
      <c r="Q10" s="25">
        <f>SUM(Q6:Q9)</f>
        <v>53</v>
      </c>
    </row>
    <row r="11" spans="1:17" x14ac:dyDescent="0.2">
      <c r="B11" s="19" t="s">
        <v>925</v>
      </c>
      <c r="C11" s="19">
        <f>_xlfn.PERCENTILE.EXC(VolumeByClient[Volume], 0.25)</f>
        <v>568</v>
      </c>
      <c r="I11" s="21" t="s">
        <v>44</v>
      </c>
      <c r="J11" s="22">
        <f>COUNTIF(VolumeByClient[Client_ID], $I11)</f>
        <v>7</v>
      </c>
      <c r="K11" s="21">
        <v>44012</v>
      </c>
      <c r="L11" s="22">
        <f>COUNTIF(VolumeByClient[Date], $K11)</f>
        <v>50</v>
      </c>
      <c r="N11" s="22" t="s">
        <v>44</v>
      </c>
      <c r="O11" s="22">
        <f>COUNTIF(GeoIDbyClientID[Client_ID], $N11)</f>
        <v>1</v>
      </c>
    </row>
    <row r="12" spans="1:17" x14ac:dyDescent="0.2">
      <c r="B12" s="19" t="s">
        <v>926</v>
      </c>
      <c r="C12" s="19">
        <f>_xlfn.PERCENTILE.EXC(VolumeByClient[Volume], 0.75)</f>
        <v>5312</v>
      </c>
      <c r="I12" s="21" t="s">
        <v>28</v>
      </c>
      <c r="J12" s="22">
        <f>COUNTIF(VolumeByClient[Client_ID], $I12)</f>
        <v>18</v>
      </c>
      <c r="K12" s="21">
        <v>44043</v>
      </c>
      <c r="L12" s="22">
        <f>COUNTIF(VolumeByClient[Date], $K12)</f>
        <v>51</v>
      </c>
      <c r="N12" s="22" t="s">
        <v>28</v>
      </c>
      <c r="O12" s="22">
        <f>COUNTIF(GeoIDbyClientID[Client_ID], $N12)</f>
        <v>1</v>
      </c>
    </row>
    <row r="13" spans="1:17" x14ac:dyDescent="0.2">
      <c r="B13" s="19" t="s">
        <v>927</v>
      </c>
      <c r="C13" s="19">
        <f>C12-C11</f>
        <v>4744</v>
      </c>
      <c r="I13" s="21" t="s">
        <v>30</v>
      </c>
      <c r="J13" s="22">
        <f>COUNTIF(VolumeByClient[Client_ID], $I13)</f>
        <v>18</v>
      </c>
      <c r="K13" s="21">
        <v>44074</v>
      </c>
      <c r="L13" s="22">
        <f>COUNTIF(VolumeByClient[Date], $K13)</f>
        <v>51</v>
      </c>
      <c r="N13" s="22" t="s">
        <v>30</v>
      </c>
      <c r="O13" s="22">
        <f>COUNTIF(GeoIDbyClientID[Client_ID], $N13)</f>
        <v>1</v>
      </c>
    </row>
    <row r="14" spans="1:17" x14ac:dyDescent="0.2">
      <c r="I14" s="21" t="s">
        <v>6</v>
      </c>
      <c r="J14" s="22">
        <f>COUNTIF(VolumeByClient[Client_ID], $I14)</f>
        <v>18</v>
      </c>
      <c r="K14" s="21">
        <v>44104</v>
      </c>
      <c r="L14" s="22">
        <f>COUNTIF(VolumeByClient[Date], $K14)</f>
        <v>52</v>
      </c>
      <c r="N14" s="22" t="s">
        <v>6</v>
      </c>
      <c r="O14" s="22">
        <f>COUNTIF(GeoIDbyClientID[Client_ID], $N14)</f>
        <v>1</v>
      </c>
    </row>
    <row r="15" spans="1:17" x14ac:dyDescent="0.2">
      <c r="B15" s="10" t="s">
        <v>943</v>
      </c>
      <c r="I15" s="21" t="s">
        <v>15</v>
      </c>
      <c r="J15" s="22">
        <f>COUNTIF(VolumeByClient[Client_ID], $I15)</f>
        <v>18</v>
      </c>
      <c r="K15" s="21">
        <v>44135</v>
      </c>
      <c r="L15" s="22">
        <f>COUNTIF(VolumeByClient[Date], $K15)</f>
        <v>52</v>
      </c>
      <c r="N15" s="22" t="s">
        <v>15</v>
      </c>
      <c r="O15" s="22">
        <f>COUNTIF(GeoIDbyClientID[Client_ID], $N15)</f>
        <v>1</v>
      </c>
    </row>
    <row r="16" spans="1:17" x14ac:dyDescent="0.2">
      <c r="I16" s="21" t="s">
        <v>36</v>
      </c>
      <c r="J16" s="22">
        <f>COUNTIF(VolumeByClient[Client_ID], $I16)</f>
        <v>18</v>
      </c>
      <c r="K16" s="21">
        <v>44165</v>
      </c>
      <c r="L16" s="22">
        <f>COUNTIF(VolumeByClient[Date], $K16)</f>
        <v>53</v>
      </c>
      <c r="N16" s="22" t="s">
        <v>36</v>
      </c>
      <c r="O16" s="22">
        <f>COUNTIF(GeoIDbyClientID[Client_ID], $N16)</f>
        <v>1</v>
      </c>
    </row>
    <row r="17" spans="2:24" x14ac:dyDescent="0.2">
      <c r="I17" s="21" t="s">
        <v>3</v>
      </c>
      <c r="J17" s="22">
        <f>COUNTIF(VolumeByClient[Client_ID], $I17)</f>
        <v>18</v>
      </c>
      <c r="K17" s="21">
        <v>44196</v>
      </c>
      <c r="L17" s="22">
        <f>COUNTIF(VolumeByClient[Date], $K17)</f>
        <v>53</v>
      </c>
      <c r="N17" s="22" t="s">
        <v>3</v>
      </c>
      <c r="O17" s="22">
        <f>COUNTIF(GeoIDbyClientID[Client_ID], $N17)</f>
        <v>1</v>
      </c>
    </row>
    <row r="18" spans="2:24" x14ac:dyDescent="0.2">
      <c r="I18" s="21" t="s">
        <v>25</v>
      </c>
      <c r="J18" s="22">
        <f>COUNTIF(VolumeByClient[Client_ID], $I18)</f>
        <v>17</v>
      </c>
      <c r="K18" s="21">
        <v>44227</v>
      </c>
      <c r="L18" s="22">
        <f>COUNTIF(VolumeByClient[Date], $K18)</f>
        <v>53</v>
      </c>
      <c r="N18" s="22" t="s">
        <v>25</v>
      </c>
      <c r="O18" s="22">
        <f>COUNTIF(GeoIDbyClientID[Client_ID], $N18)</f>
        <v>1</v>
      </c>
    </row>
    <row r="19" spans="2:24" x14ac:dyDescent="0.2">
      <c r="I19" s="21" t="s">
        <v>41</v>
      </c>
      <c r="J19" s="22">
        <f>COUNTIF(VolumeByClient[Client_ID], $I19)</f>
        <v>18</v>
      </c>
      <c r="K19" s="21">
        <v>44255</v>
      </c>
      <c r="L19" s="22">
        <f>COUNTIF(VolumeByClient[Date], $K19)</f>
        <v>52</v>
      </c>
      <c r="N19" s="22" t="s">
        <v>41</v>
      </c>
      <c r="O19" s="22">
        <f>COUNTIF(GeoIDbyClientID[Client_ID], $N19)</f>
        <v>1</v>
      </c>
    </row>
    <row r="20" spans="2:24" x14ac:dyDescent="0.2">
      <c r="B20" s="10" t="s">
        <v>947</v>
      </c>
      <c r="I20" s="21" t="s">
        <v>21</v>
      </c>
      <c r="J20" s="22">
        <f>COUNTIF(VolumeByClient[Client_ID], $I20)</f>
        <v>18</v>
      </c>
      <c r="K20" s="21">
        <v>44286</v>
      </c>
      <c r="L20" s="22">
        <f>COUNTIF(VolumeByClient[Date], $K20)</f>
        <v>51</v>
      </c>
      <c r="N20" s="22" t="s">
        <v>21</v>
      </c>
      <c r="O20" s="22">
        <f>COUNTIF(GeoIDbyClientID[Client_ID], $N20)</f>
        <v>1</v>
      </c>
    </row>
    <row r="21" spans="2:24" x14ac:dyDescent="0.2">
      <c r="I21" s="21" t="s">
        <v>14</v>
      </c>
      <c r="J21" s="22">
        <f>COUNTIF(VolumeByClient[Client_ID], $I21)</f>
        <v>18</v>
      </c>
      <c r="K21" s="21">
        <v>44316</v>
      </c>
      <c r="L21" s="22">
        <f>COUNTIF(VolumeByClient[Date], $K21)</f>
        <v>50</v>
      </c>
      <c r="N21" s="22" t="s">
        <v>14</v>
      </c>
      <c r="O21" s="22">
        <f>COUNTIF(GeoIDbyClientID[Client_ID], $N21)</f>
        <v>1</v>
      </c>
    </row>
    <row r="22" spans="2:24" x14ac:dyDescent="0.2">
      <c r="B22" s="32" t="s">
        <v>953</v>
      </c>
      <c r="C22" s="33" t="s">
        <v>957</v>
      </c>
      <c r="I22" s="21" t="s">
        <v>17</v>
      </c>
      <c r="J22" s="22">
        <f>COUNTIF(VolumeByClient[Client_ID], $I22)</f>
        <v>18</v>
      </c>
      <c r="K22" s="21">
        <v>44347</v>
      </c>
      <c r="L22" s="22">
        <f>COUNTIF(VolumeByClient[Date], $K22)</f>
        <v>49</v>
      </c>
      <c r="N22" s="22" t="s">
        <v>17</v>
      </c>
      <c r="O22" s="22">
        <f>COUNTIF(GeoIDbyClientID[Client_ID], $N22)</f>
        <v>1</v>
      </c>
    </row>
    <row r="23" spans="2:24" x14ac:dyDescent="0.2">
      <c r="B23" s="7" t="s">
        <v>57</v>
      </c>
      <c r="C23" s="4" t="s">
        <v>901</v>
      </c>
      <c r="I23" s="21" t="s">
        <v>8</v>
      </c>
      <c r="J23" s="22">
        <f>COUNTIF(VolumeByClient[Client_ID], $I23)</f>
        <v>18</v>
      </c>
      <c r="K23" s="21">
        <v>44377</v>
      </c>
      <c r="L23" s="22">
        <f>COUNTIF(VolumeByClient[Date], $K23)</f>
        <v>48</v>
      </c>
      <c r="N23" s="22" t="s">
        <v>8</v>
      </c>
      <c r="O23" s="22">
        <f>COUNTIF(GeoIDbyClientID[Client_ID], $N23)</f>
        <v>1</v>
      </c>
    </row>
    <row r="24" spans="2:24" x14ac:dyDescent="0.2">
      <c r="B24" s="34" t="s">
        <v>56</v>
      </c>
      <c r="C24" s="35"/>
      <c r="I24" s="21" t="s">
        <v>12</v>
      </c>
      <c r="J24" s="22">
        <f>COUNTIF(VolumeByClient[Client_ID], $I24)</f>
        <v>12</v>
      </c>
      <c r="K24" s="23" t="s">
        <v>938</v>
      </c>
      <c r="L24" s="23">
        <f>SUM(L6:L23)</f>
        <v>907</v>
      </c>
      <c r="N24" s="22" t="s">
        <v>12</v>
      </c>
      <c r="O24" s="22">
        <f>COUNTIF(GeoIDbyClientID[Client_ID], $N24)</f>
        <v>1</v>
      </c>
    </row>
    <row r="25" spans="2:24" x14ac:dyDescent="0.2">
      <c r="B25" s="7" t="s">
        <v>54</v>
      </c>
      <c r="C25" s="4" t="s">
        <v>902</v>
      </c>
      <c r="I25" s="21" t="s">
        <v>51</v>
      </c>
      <c r="J25" s="22">
        <f>COUNTIF(VolumeByClient[Client_ID], $I25)</f>
        <v>18</v>
      </c>
      <c r="N25" s="22" t="s">
        <v>51</v>
      </c>
      <c r="O25" s="22">
        <f>COUNTIF(GeoIDbyClientID[Client_ID], $N25)</f>
        <v>1</v>
      </c>
    </row>
    <row r="26" spans="2:24" x14ac:dyDescent="0.2">
      <c r="B26" s="36" t="s">
        <v>55</v>
      </c>
      <c r="C26" s="37"/>
      <c r="I26" s="21" t="s">
        <v>16</v>
      </c>
      <c r="J26" s="22">
        <f>COUNTIF(VolumeByClient[Client_ID], $I26)</f>
        <v>13</v>
      </c>
      <c r="N26" s="22" t="s">
        <v>16</v>
      </c>
      <c r="O26" s="22">
        <f>COUNTIF(GeoIDbyClientID[Client_ID], $N26)</f>
        <v>1</v>
      </c>
    </row>
    <row r="27" spans="2:24" x14ac:dyDescent="0.2">
      <c r="I27" s="21" t="s">
        <v>43</v>
      </c>
      <c r="J27" s="22">
        <f>COUNTIF(VolumeByClient[Client_ID], $I27)</f>
        <v>18</v>
      </c>
      <c r="N27" s="22" t="s">
        <v>43</v>
      </c>
      <c r="O27" s="22">
        <f>COUNTIF(GeoIDbyClientID[Client_ID], $N27)</f>
        <v>1</v>
      </c>
    </row>
    <row r="28" spans="2:24" x14ac:dyDescent="0.2">
      <c r="B28" s="10" t="s">
        <v>951</v>
      </c>
      <c r="I28" s="21" t="s">
        <v>26</v>
      </c>
      <c r="J28" s="22">
        <f>COUNTIF(VolumeByClient[Client_ID], $I28)</f>
        <v>18</v>
      </c>
      <c r="N28" s="22" t="s">
        <v>26</v>
      </c>
      <c r="O28" s="22">
        <f>COUNTIF(GeoIDbyClientID[Client_ID], $N28)</f>
        <v>1</v>
      </c>
    </row>
    <row r="29" spans="2:24" x14ac:dyDescent="0.2">
      <c r="B29" s="10" t="s">
        <v>950</v>
      </c>
      <c r="I29" s="21" t="s">
        <v>34</v>
      </c>
      <c r="J29" s="22">
        <f>COUNTIF(VolumeByClient[Client_ID], $I29)</f>
        <v>8</v>
      </c>
      <c r="N29" s="22" t="s">
        <v>34</v>
      </c>
      <c r="O29" s="22">
        <f>COUNTIF(GeoIDbyClientID[Client_ID], $N29)</f>
        <v>1</v>
      </c>
      <c r="X29" s="10" t="s">
        <v>937</v>
      </c>
    </row>
    <row r="30" spans="2:24" x14ac:dyDescent="0.2">
      <c r="I30" s="21" t="s">
        <v>38</v>
      </c>
      <c r="J30" s="22">
        <f>COUNTIF(VolumeByClient[Client_ID], $I30)</f>
        <v>18</v>
      </c>
      <c r="N30" s="22" t="s">
        <v>38</v>
      </c>
      <c r="O30" s="22">
        <f>COUNTIF(GeoIDbyClientID[Client_ID], $N30)</f>
        <v>1</v>
      </c>
    </row>
    <row r="31" spans="2:24" x14ac:dyDescent="0.2">
      <c r="I31" s="21" t="s">
        <v>13</v>
      </c>
      <c r="J31" s="22">
        <f>COUNTIF(VolumeByClient[Client_ID], $I31)</f>
        <v>18</v>
      </c>
      <c r="N31" s="22" t="s">
        <v>13</v>
      </c>
      <c r="O31" s="22">
        <f>COUNTIF(GeoIDbyClientID[Client_ID], $N31)</f>
        <v>1</v>
      </c>
    </row>
    <row r="32" spans="2:24" x14ac:dyDescent="0.2">
      <c r="I32" s="21" t="s">
        <v>48</v>
      </c>
      <c r="J32" s="22">
        <f>COUNTIF(VolumeByClient[Client_ID], $I32)</f>
        <v>18</v>
      </c>
      <c r="N32" s="22" t="s">
        <v>48</v>
      </c>
      <c r="O32" s="22">
        <f>COUNTIF(GeoIDbyClientID[Client_ID], $N32)</f>
        <v>1</v>
      </c>
    </row>
    <row r="33" spans="9:15" x14ac:dyDescent="0.2">
      <c r="I33" s="21" t="s">
        <v>24</v>
      </c>
      <c r="J33" s="22">
        <f>COUNTIF(VolumeByClient[Client_ID], $I33)</f>
        <v>18</v>
      </c>
      <c r="N33" s="22" t="s">
        <v>24</v>
      </c>
      <c r="O33" s="22">
        <f>COUNTIF(GeoIDbyClientID[Client_ID], $N33)</f>
        <v>1</v>
      </c>
    </row>
    <row r="34" spans="9:15" x14ac:dyDescent="0.2">
      <c r="I34" s="21" t="s">
        <v>52</v>
      </c>
      <c r="J34" s="22">
        <f>COUNTIF(VolumeByClient[Client_ID], $I34)</f>
        <v>18</v>
      </c>
      <c r="N34" s="22" t="s">
        <v>52</v>
      </c>
      <c r="O34" s="22">
        <f>COUNTIF(GeoIDbyClientID[Client_ID], $N34)</f>
        <v>1</v>
      </c>
    </row>
    <row r="35" spans="9:15" x14ac:dyDescent="0.2">
      <c r="I35" s="21" t="s">
        <v>37</v>
      </c>
      <c r="J35" s="22">
        <f>COUNTIF(VolumeByClient[Client_ID], $I35)</f>
        <v>16</v>
      </c>
      <c r="N35" s="22" t="s">
        <v>37</v>
      </c>
      <c r="O35" s="22">
        <f>COUNTIF(GeoIDbyClientID[Client_ID], $N35)</f>
        <v>1</v>
      </c>
    </row>
    <row r="36" spans="9:15" x14ac:dyDescent="0.2">
      <c r="I36" s="21" t="s">
        <v>11</v>
      </c>
      <c r="J36" s="22">
        <f>COUNTIF(VolumeByClient[Client_ID], $I36)</f>
        <v>18</v>
      </c>
      <c r="N36" s="22" t="s">
        <v>11</v>
      </c>
      <c r="O36" s="22">
        <f>COUNTIF(GeoIDbyClientID[Client_ID], $N36)</f>
        <v>1</v>
      </c>
    </row>
    <row r="37" spans="9:15" x14ac:dyDescent="0.2">
      <c r="I37" s="21" t="s">
        <v>7</v>
      </c>
      <c r="J37" s="22">
        <f>COUNTIF(VolumeByClient[Client_ID], $I37)</f>
        <v>18</v>
      </c>
      <c r="N37" s="22" t="s">
        <v>7</v>
      </c>
      <c r="O37" s="22">
        <f>COUNTIF(GeoIDbyClientID[Client_ID], $N37)</f>
        <v>1</v>
      </c>
    </row>
    <row r="38" spans="9:15" x14ac:dyDescent="0.2">
      <c r="I38" s="21" t="s">
        <v>31</v>
      </c>
      <c r="J38" s="22">
        <f>COUNTIF(VolumeByClient[Client_ID], $I38)</f>
        <v>18</v>
      </c>
      <c r="N38" s="22" t="s">
        <v>31</v>
      </c>
      <c r="O38" s="22">
        <f>COUNTIF(GeoIDbyClientID[Client_ID], $N38)</f>
        <v>1</v>
      </c>
    </row>
    <row r="39" spans="9:15" x14ac:dyDescent="0.2">
      <c r="I39" s="21" t="s">
        <v>53</v>
      </c>
      <c r="J39" s="22">
        <f>COUNTIF(VolumeByClient[Client_ID], $I39)</f>
        <v>18</v>
      </c>
      <c r="N39" s="22" t="s">
        <v>53</v>
      </c>
      <c r="O39" s="22">
        <f>COUNTIF(GeoIDbyClientID[Client_ID], $N39)</f>
        <v>1</v>
      </c>
    </row>
    <row r="40" spans="9:15" x14ac:dyDescent="0.2">
      <c r="I40" s="21" t="s">
        <v>27</v>
      </c>
      <c r="J40" s="22">
        <f>COUNTIF(VolumeByClient[Client_ID], $I40)</f>
        <v>18</v>
      </c>
      <c r="N40" s="22" t="s">
        <v>27</v>
      </c>
      <c r="O40" s="22">
        <f>COUNTIF(GeoIDbyClientID[Client_ID], $N40)</f>
        <v>1</v>
      </c>
    </row>
    <row r="41" spans="9:15" x14ac:dyDescent="0.2">
      <c r="I41" s="21" t="s">
        <v>10</v>
      </c>
      <c r="J41" s="22">
        <f>COUNTIF(VolumeByClient[Client_ID], $I41)</f>
        <v>18</v>
      </c>
      <c r="N41" s="22" t="s">
        <v>10</v>
      </c>
      <c r="O41" s="22">
        <f>COUNTIF(GeoIDbyClientID[Client_ID], $N41)</f>
        <v>1</v>
      </c>
    </row>
    <row r="42" spans="9:15" x14ac:dyDescent="0.2">
      <c r="I42" s="21" t="s">
        <v>46</v>
      </c>
      <c r="J42" s="22">
        <f>COUNTIF(VolumeByClient[Client_ID], $I42)</f>
        <v>18</v>
      </c>
      <c r="N42" s="22" t="s">
        <v>46</v>
      </c>
      <c r="O42" s="22">
        <f>COUNTIF(GeoIDbyClientID[Client_ID], $N42)</f>
        <v>1</v>
      </c>
    </row>
    <row r="43" spans="9:15" x14ac:dyDescent="0.2">
      <c r="I43" s="21" t="s">
        <v>40</v>
      </c>
      <c r="J43" s="22">
        <f>COUNTIF(VolumeByClient[Client_ID], $I43)</f>
        <v>18</v>
      </c>
      <c r="N43" s="22" t="s">
        <v>40</v>
      </c>
      <c r="O43" s="22">
        <f>COUNTIF(GeoIDbyClientID[Client_ID], $N43)</f>
        <v>1</v>
      </c>
    </row>
    <row r="44" spans="9:15" x14ac:dyDescent="0.2">
      <c r="I44" s="21" t="s">
        <v>2</v>
      </c>
      <c r="J44" s="22">
        <f>COUNTIF(VolumeByClient[Client_ID], $I44)</f>
        <v>18</v>
      </c>
      <c r="N44" s="22" t="s">
        <v>2</v>
      </c>
      <c r="O44" s="22">
        <f>COUNTIF(GeoIDbyClientID[Client_ID], $N44)</f>
        <v>1</v>
      </c>
    </row>
    <row r="45" spans="9:15" x14ac:dyDescent="0.2">
      <c r="I45" s="21" t="s">
        <v>45</v>
      </c>
      <c r="J45" s="22">
        <f>COUNTIF(VolumeByClient[Client_ID], $I45)</f>
        <v>18</v>
      </c>
      <c r="N45" s="22" t="s">
        <v>45</v>
      </c>
      <c r="O45" s="22">
        <f>COUNTIF(GeoIDbyClientID[Client_ID], $N45)</f>
        <v>1</v>
      </c>
    </row>
    <row r="46" spans="9:15" x14ac:dyDescent="0.2">
      <c r="I46" s="21" t="s">
        <v>42</v>
      </c>
      <c r="J46" s="22">
        <f>COUNTIF(VolumeByClient[Client_ID], $I46)</f>
        <v>18</v>
      </c>
      <c r="N46" s="22" t="s">
        <v>42</v>
      </c>
      <c r="O46" s="22">
        <f>COUNTIF(GeoIDbyClientID[Client_ID], $N46)</f>
        <v>1</v>
      </c>
    </row>
    <row r="47" spans="9:15" x14ac:dyDescent="0.2">
      <c r="I47" s="21" t="s">
        <v>50</v>
      </c>
      <c r="J47" s="22">
        <f>COUNTIF(VolumeByClient[Client_ID], $I47)</f>
        <v>18</v>
      </c>
      <c r="N47" s="22" t="s">
        <v>50</v>
      </c>
      <c r="O47" s="22">
        <f>COUNTIF(GeoIDbyClientID[Client_ID], $N47)</f>
        <v>1</v>
      </c>
    </row>
    <row r="48" spans="9:15" x14ac:dyDescent="0.2">
      <c r="I48" s="21" t="s">
        <v>18</v>
      </c>
      <c r="J48" s="22">
        <f>COUNTIF(VolumeByClient[Client_ID], $I48)</f>
        <v>18</v>
      </c>
      <c r="N48" s="22" t="s">
        <v>18</v>
      </c>
      <c r="O48" s="22">
        <f>COUNTIF(GeoIDbyClientID[Client_ID], $N48)</f>
        <v>1</v>
      </c>
    </row>
    <row r="49" spans="9:15" x14ac:dyDescent="0.2">
      <c r="I49" s="21" t="s">
        <v>20</v>
      </c>
      <c r="J49" s="22">
        <f>COUNTIF(VolumeByClient[Client_ID], $I49)</f>
        <v>18</v>
      </c>
      <c r="N49" s="22" t="s">
        <v>20</v>
      </c>
      <c r="O49" s="22">
        <f>COUNTIF(GeoIDbyClientID[Client_ID], $N49)</f>
        <v>1</v>
      </c>
    </row>
    <row r="50" spans="9:15" x14ac:dyDescent="0.2">
      <c r="I50" s="21" t="s">
        <v>32</v>
      </c>
      <c r="J50" s="22">
        <f>COUNTIF(VolumeByClient[Client_ID], $I50)</f>
        <v>18</v>
      </c>
      <c r="N50" s="22" t="s">
        <v>32</v>
      </c>
      <c r="O50" s="22">
        <f>COUNTIF(GeoIDbyClientID[Client_ID], $N50)</f>
        <v>1</v>
      </c>
    </row>
    <row r="51" spans="9:15" x14ac:dyDescent="0.2">
      <c r="I51" s="21" t="s">
        <v>4</v>
      </c>
      <c r="J51" s="22">
        <f>COUNTIF(VolumeByClient[Client_ID], $I51)</f>
        <v>18</v>
      </c>
      <c r="N51" s="22" t="s">
        <v>4</v>
      </c>
      <c r="O51" s="22">
        <f>COUNTIF(GeoIDbyClientID[Client_ID], $N51)</f>
        <v>1</v>
      </c>
    </row>
    <row r="52" spans="9:15" x14ac:dyDescent="0.2">
      <c r="I52" s="21" t="s">
        <v>19</v>
      </c>
      <c r="J52" s="22">
        <f>COUNTIF(VolumeByClient[Client_ID], $I52)</f>
        <v>18</v>
      </c>
      <c r="N52" s="22" t="s">
        <v>19</v>
      </c>
      <c r="O52" s="22">
        <f>COUNTIF(GeoIDbyClientID[Client_ID], $N52)</f>
        <v>1</v>
      </c>
    </row>
    <row r="53" spans="9:15" x14ac:dyDescent="0.2">
      <c r="I53" s="21" t="s">
        <v>29</v>
      </c>
      <c r="J53" s="22">
        <f>COUNTIF(VolumeByClient[Client_ID], $I53)</f>
        <v>18</v>
      </c>
      <c r="N53" s="22" t="s">
        <v>29</v>
      </c>
      <c r="O53" s="22">
        <f>COUNTIF(GeoIDbyClientID[Client_ID], $N53)</f>
        <v>1</v>
      </c>
    </row>
    <row r="54" spans="9:15" x14ac:dyDescent="0.2">
      <c r="I54" s="21" t="s">
        <v>39</v>
      </c>
      <c r="J54" s="22">
        <f>COUNTIF(VolumeByClient[Client_ID], $I54)</f>
        <v>18</v>
      </c>
      <c r="N54" s="22" t="s">
        <v>39</v>
      </c>
      <c r="O54" s="22">
        <f>COUNTIF(GeoIDbyClientID[Client_ID], $N54)</f>
        <v>1</v>
      </c>
    </row>
    <row r="55" spans="9:15" x14ac:dyDescent="0.2">
      <c r="I55" s="21" t="s">
        <v>47</v>
      </c>
      <c r="J55" s="22">
        <f>COUNTIF(VolumeByClient[Client_ID], $I55)</f>
        <v>18</v>
      </c>
      <c r="N55" s="22" t="s">
        <v>47</v>
      </c>
      <c r="O55" s="22">
        <f>COUNTIF(GeoIDbyClientID[Client_ID], $N55)</f>
        <v>1</v>
      </c>
    </row>
    <row r="56" spans="9:15" x14ac:dyDescent="0.2">
      <c r="I56" s="21" t="s">
        <v>1</v>
      </c>
      <c r="J56" s="22">
        <f>COUNTIF(VolumeByClient[Client_ID], $I56)</f>
        <v>18</v>
      </c>
      <c r="N56" s="22" t="s">
        <v>1</v>
      </c>
      <c r="O56" s="22">
        <f>COUNTIF(GeoIDbyClientID[Client_ID], $N56)</f>
        <v>1</v>
      </c>
    </row>
    <row r="57" spans="9:15" x14ac:dyDescent="0.2">
      <c r="I57" s="21" t="s">
        <v>5</v>
      </c>
      <c r="J57" s="22">
        <f>COUNTIF(VolumeByClient[Client_ID], $I57)</f>
        <v>14</v>
      </c>
      <c r="N57" s="22" t="s">
        <v>5</v>
      </c>
      <c r="O57" s="22">
        <f>COUNTIF(GeoIDbyClientID[Client_ID], $N57)</f>
        <v>1</v>
      </c>
    </row>
    <row r="58" spans="9:15" x14ac:dyDescent="0.2">
      <c r="I58" s="21" t="s">
        <v>9</v>
      </c>
      <c r="J58" s="22">
        <f>COUNTIF(VolumeByClient[Client_ID], $I58)</f>
        <v>18</v>
      </c>
      <c r="N58" s="22" t="s">
        <v>9</v>
      </c>
      <c r="O58" s="22">
        <f>COUNTIF(GeoIDbyClientID[Client_ID], $N58)</f>
        <v>1</v>
      </c>
    </row>
    <row r="59" spans="9:15" x14ac:dyDescent="0.2">
      <c r="I59" s="23" t="s">
        <v>938</v>
      </c>
      <c r="J59" s="23">
        <f>SUM(J6:J58)</f>
        <v>907</v>
      </c>
      <c r="N59" s="23" t="s">
        <v>939</v>
      </c>
      <c r="O59" s="23">
        <f>SUM(O6:O58)</f>
        <v>53</v>
      </c>
    </row>
  </sheetData>
  <sortState xmlns:xlrd2="http://schemas.microsoft.com/office/spreadsheetml/2017/richdata2" ref="P6:P9">
    <sortCondition ref="P6:P9"/>
  </sortState>
  <mergeCells count="7">
    <mergeCell ref="I5:J5"/>
    <mergeCell ref="K5:L5"/>
    <mergeCell ref="N5:O5"/>
    <mergeCell ref="P5:Q5"/>
    <mergeCell ref="A1:F2"/>
    <mergeCell ref="I4:L4"/>
    <mergeCell ref="N4:Q4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7367-EC56-4397-A66A-64F7EAEB2B7F}">
  <dimension ref="A1:L908"/>
  <sheetViews>
    <sheetView showGridLines="0" workbookViewId="0">
      <selection activeCell="H7" sqref="H7"/>
    </sheetView>
  </sheetViews>
  <sheetFormatPr defaultRowHeight="12.75" x14ac:dyDescent="0.2"/>
  <cols>
    <col min="1" max="1" width="9.140625" style="2"/>
    <col min="2" max="2" width="10.140625" style="2" bestFit="1" customWidth="1"/>
    <col min="3" max="3" width="9.140625" style="2" customWidth="1"/>
    <col min="4" max="4" width="11.140625" style="2" customWidth="1"/>
    <col min="5" max="5" width="15.140625" style="2" customWidth="1"/>
    <col min="6" max="6" width="10.5703125" style="2" customWidth="1"/>
    <col min="7" max="7" width="9.140625" style="2" customWidth="1"/>
    <col min="8" max="9" width="10.7109375" style="2" customWidth="1"/>
    <col min="10" max="10" width="9.140625" style="2"/>
    <col min="11" max="11" width="10.85546875" style="2" customWidth="1"/>
    <col min="12" max="12" width="15.7109375" style="2" customWidth="1"/>
    <col min="13" max="13" width="9.140625" style="2" customWidth="1"/>
    <col min="14" max="16384" width="9.140625" style="2"/>
  </cols>
  <sheetData>
    <row r="1" spans="1:12" x14ac:dyDescent="0.2">
      <c r="A1" s="13" t="s">
        <v>952</v>
      </c>
      <c r="B1" s="14" t="s">
        <v>61</v>
      </c>
      <c r="C1" s="15" t="s">
        <v>915</v>
      </c>
      <c r="D1" s="13" t="s">
        <v>953</v>
      </c>
      <c r="E1" s="13" t="s">
        <v>958</v>
      </c>
      <c r="F1" s="40" t="s">
        <v>956</v>
      </c>
      <c r="H1" s="10" t="s">
        <v>953</v>
      </c>
      <c r="I1" s="10" t="s">
        <v>954</v>
      </c>
      <c r="K1" s="10" t="s">
        <v>916</v>
      </c>
      <c r="L1" s="10" t="s">
        <v>958</v>
      </c>
    </row>
    <row r="2" spans="1:12" x14ac:dyDescent="0.2">
      <c r="A2" s="11" t="s">
        <v>23</v>
      </c>
      <c r="B2" s="11">
        <v>43921</v>
      </c>
      <c r="C2" s="12">
        <v>884</v>
      </c>
      <c r="D2" s="2" t="str">
        <f>VLOOKUP(CompleteData[[#This Row],[Client_ID]], GeoIDbyClientID[], 2,FALSE)</f>
        <v>GEO1004</v>
      </c>
      <c r="E2" s="2" t="str">
        <f>INDEX(GeoNameIndex[], MATCH(CompleteData[[#This Row],[Geo_ID]], GeoNameIndex[Geo ID], 0), 2)</f>
        <v>LATAM</v>
      </c>
      <c r="F2" s="41" t="str">
        <f>"Q" &amp; ROUNDUP(MONTH(CompleteData[Date])/3, 0) &amp; " " &amp; YEAR(CompleteData[[#This Row],[Date]])</f>
        <v>Q1 2020</v>
      </c>
      <c r="H2" s="2" t="s">
        <v>57</v>
      </c>
      <c r="I2" s="27">
        <f>SUMIF(CompleteData[Geo_ID], H2, CompleteData[Volume])</f>
        <v>3008286</v>
      </c>
      <c r="K2" s="2" t="s">
        <v>57</v>
      </c>
      <c r="L2" s="2" t="s">
        <v>901</v>
      </c>
    </row>
    <row r="3" spans="1:12" x14ac:dyDescent="0.2">
      <c r="A3" s="11" t="s">
        <v>23</v>
      </c>
      <c r="B3" s="11">
        <v>43951</v>
      </c>
      <c r="C3" s="12">
        <v>886</v>
      </c>
      <c r="D3" s="2" t="str">
        <f>VLOOKUP(CompleteData[[#This Row],[Client_ID]], GeoIDbyClientID[], 2,FALSE)</f>
        <v>GEO1004</v>
      </c>
      <c r="E3" s="2" t="str">
        <f>INDEX(GeoNameIndex[], MATCH(CompleteData[[#This Row],[Geo_ID]], GeoNameIndex[Geo ID], 0), 2)</f>
        <v>LATAM</v>
      </c>
      <c r="F3" s="41" t="str">
        <f>"Q" &amp; ROUNDUP(MONTH(CompleteData[Date])/3, 0) &amp; " " &amp; YEAR(CompleteData[[#This Row],[Date]])</f>
        <v>Q2 2020</v>
      </c>
      <c r="H3" s="2" t="s">
        <v>56</v>
      </c>
      <c r="I3" s="27">
        <f>SUMIF(CompleteData[Geo_ID], H3, CompleteData[Volume])</f>
        <v>562005</v>
      </c>
      <c r="K3" s="2" t="s">
        <v>56</v>
      </c>
      <c r="L3" s="13" t="s">
        <v>903</v>
      </c>
    </row>
    <row r="4" spans="1:12" x14ac:dyDescent="0.2">
      <c r="A4" s="11" t="s">
        <v>23</v>
      </c>
      <c r="B4" s="11">
        <v>43982</v>
      </c>
      <c r="C4" s="12">
        <v>968</v>
      </c>
      <c r="D4" s="2" t="str">
        <f>VLOOKUP(CompleteData[[#This Row],[Client_ID]], GeoIDbyClientID[], 2,FALSE)</f>
        <v>GEO1004</v>
      </c>
      <c r="E4" s="2" t="str">
        <f>INDEX(GeoNameIndex[], MATCH(CompleteData[[#This Row],[Geo_ID]], GeoNameIndex[Geo ID], 0), 2)</f>
        <v>LATAM</v>
      </c>
      <c r="F4" s="41" t="str">
        <f>"Q" &amp; ROUNDUP(MONTH(CompleteData[Date])/3, 0) &amp; " " &amp; YEAR(CompleteData[[#This Row],[Date]])</f>
        <v>Q2 2020</v>
      </c>
      <c r="H4" s="2" t="s">
        <v>54</v>
      </c>
      <c r="I4" s="27">
        <f>SUMIF(CompleteData[Geo_ID], H4, CompleteData[Volume])</f>
        <v>880760</v>
      </c>
      <c r="K4" s="2" t="s">
        <v>54</v>
      </c>
      <c r="L4" s="2" t="s">
        <v>902</v>
      </c>
    </row>
    <row r="5" spans="1:12" x14ac:dyDescent="0.2">
      <c r="A5" s="11" t="s">
        <v>23</v>
      </c>
      <c r="B5" s="11">
        <v>44012</v>
      </c>
      <c r="C5" s="12">
        <v>564</v>
      </c>
      <c r="D5" s="2" t="str">
        <f>VLOOKUP(CompleteData[[#This Row],[Client_ID]], GeoIDbyClientID[], 2,FALSE)</f>
        <v>GEO1004</v>
      </c>
      <c r="E5" s="2" t="str">
        <f>INDEX(GeoNameIndex[], MATCH(CompleteData[[#This Row],[Geo_ID]], GeoNameIndex[Geo ID], 0), 2)</f>
        <v>LATAM</v>
      </c>
      <c r="F5" s="41" t="str">
        <f>"Q" &amp; ROUNDUP(MONTH(CompleteData[Date])/3, 0) &amp; " " &amp; YEAR(CompleteData[[#This Row],[Date]])</f>
        <v>Q2 2020</v>
      </c>
      <c r="H5" s="2" t="s">
        <v>55</v>
      </c>
      <c r="I5" s="28">
        <f>SUMIF(CompleteData[Geo_ID], H5, CompleteData[Volume])</f>
        <v>425262</v>
      </c>
      <c r="K5" s="2" t="s">
        <v>55</v>
      </c>
      <c r="L5" s="29" t="s">
        <v>904</v>
      </c>
    </row>
    <row r="6" spans="1:12" x14ac:dyDescent="0.2">
      <c r="A6" s="11" t="s">
        <v>23</v>
      </c>
      <c r="B6" s="11">
        <v>44043</v>
      </c>
      <c r="C6" s="12">
        <v>648</v>
      </c>
      <c r="D6" s="2" t="str">
        <f>VLOOKUP(CompleteData[[#This Row],[Client_ID]], GeoIDbyClientID[], 2,FALSE)</f>
        <v>GEO1004</v>
      </c>
      <c r="E6" s="2" t="str">
        <f>INDEX(GeoNameIndex[], MATCH(CompleteData[[#This Row],[Geo_ID]], GeoNameIndex[Geo ID], 0), 2)</f>
        <v>LATAM</v>
      </c>
      <c r="F6" s="41" t="str">
        <f>"Q" &amp; ROUNDUP(MONTH(CompleteData[Date])/3, 0) &amp; " " &amp; YEAR(CompleteData[[#This Row],[Date]])</f>
        <v>Q3 2020</v>
      </c>
    </row>
    <row r="7" spans="1:12" x14ac:dyDescent="0.2">
      <c r="A7" s="11" t="s">
        <v>23</v>
      </c>
      <c r="B7" s="11">
        <v>44074</v>
      </c>
      <c r="C7" s="12">
        <v>406</v>
      </c>
      <c r="D7" s="2" t="str">
        <f>VLOOKUP(CompleteData[[#This Row],[Client_ID]], GeoIDbyClientID[], 2,FALSE)</f>
        <v>GEO1004</v>
      </c>
      <c r="E7" s="2" t="str">
        <f>INDEX(GeoNameIndex[], MATCH(CompleteData[[#This Row],[Geo_ID]], GeoNameIndex[Geo ID], 0), 2)</f>
        <v>LATAM</v>
      </c>
      <c r="F7" s="41" t="str">
        <f>"Q" &amp; ROUNDUP(MONTH(CompleteData[Date])/3, 0) &amp; " " &amp; YEAR(CompleteData[[#This Row],[Date]])</f>
        <v>Q3 2020</v>
      </c>
      <c r="H7" s="10" t="s">
        <v>955</v>
      </c>
    </row>
    <row r="8" spans="1:12" x14ac:dyDescent="0.2">
      <c r="A8" s="11" t="s">
        <v>23</v>
      </c>
      <c r="B8" s="11">
        <v>44104</v>
      </c>
      <c r="C8" s="12">
        <v>569</v>
      </c>
      <c r="D8" s="2" t="str">
        <f>VLOOKUP(CompleteData[[#This Row],[Client_ID]], GeoIDbyClientID[], 2,FALSE)</f>
        <v>GEO1004</v>
      </c>
      <c r="E8" s="2" t="str">
        <f>INDEX(GeoNameIndex[], MATCH(CompleteData[[#This Row],[Geo_ID]], GeoNameIndex[Geo ID], 0), 2)</f>
        <v>LATAM</v>
      </c>
      <c r="F8" s="41" t="str">
        <f>"Q" &amp; ROUNDUP(MONTH(CompleteData[Date])/3, 0) &amp; " " &amp; YEAR(CompleteData[[#This Row],[Date]])</f>
        <v>Q3 2020</v>
      </c>
    </row>
    <row r="9" spans="1:12" x14ac:dyDescent="0.2">
      <c r="A9" s="11" t="s">
        <v>23</v>
      </c>
      <c r="B9" s="11">
        <v>44135</v>
      </c>
      <c r="C9" s="12">
        <v>487</v>
      </c>
      <c r="D9" s="2" t="str">
        <f>VLOOKUP(CompleteData[[#This Row],[Client_ID]], GeoIDbyClientID[], 2,FALSE)</f>
        <v>GEO1004</v>
      </c>
      <c r="E9" s="2" t="str">
        <f>INDEX(GeoNameIndex[], MATCH(CompleteData[[#This Row],[Geo_ID]], GeoNameIndex[Geo ID], 0), 2)</f>
        <v>LATAM</v>
      </c>
      <c r="F9" s="41" t="str">
        <f>"Q" &amp; ROUNDUP(MONTH(CompleteData[Date])/3, 0) &amp; " " &amp; YEAR(CompleteData[[#This Row],[Date]])</f>
        <v>Q4 2020</v>
      </c>
    </row>
    <row r="10" spans="1:12" x14ac:dyDescent="0.2">
      <c r="A10" s="11" t="s">
        <v>23</v>
      </c>
      <c r="B10" s="11">
        <v>44165</v>
      </c>
      <c r="C10" s="12">
        <v>729</v>
      </c>
      <c r="D10" s="2" t="str">
        <f>VLOOKUP(CompleteData[[#This Row],[Client_ID]], GeoIDbyClientID[], 2,FALSE)</f>
        <v>GEO1004</v>
      </c>
      <c r="E10" s="2" t="str">
        <f>INDEX(GeoNameIndex[], MATCH(CompleteData[[#This Row],[Geo_ID]], GeoNameIndex[Geo ID], 0), 2)</f>
        <v>LATAM</v>
      </c>
      <c r="F10" s="41" t="str">
        <f>"Q" &amp; ROUNDUP(MONTH(CompleteData[Date])/3, 0) &amp; " " &amp; YEAR(CompleteData[[#This Row],[Date]])</f>
        <v>Q4 2020</v>
      </c>
    </row>
    <row r="11" spans="1:12" x14ac:dyDescent="0.2">
      <c r="A11" s="11" t="s">
        <v>23</v>
      </c>
      <c r="B11" s="11">
        <v>44196</v>
      </c>
      <c r="C11" s="12">
        <v>565</v>
      </c>
      <c r="D11" s="2" t="str">
        <f>VLOOKUP(CompleteData[[#This Row],[Client_ID]], GeoIDbyClientID[], 2,FALSE)</f>
        <v>GEO1004</v>
      </c>
      <c r="E11" s="2" t="str">
        <f>INDEX(GeoNameIndex[], MATCH(CompleteData[[#This Row],[Geo_ID]], GeoNameIndex[Geo ID], 0), 2)</f>
        <v>LATAM</v>
      </c>
      <c r="F11" s="41" t="str">
        <f>"Q" &amp; ROUNDUP(MONTH(CompleteData[Date])/3, 0) &amp; " " &amp; YEAR(CompleteData[[#This Row],[Date]])</f>
        <v>Q4 2020</v>
      </c>
    </row>
    <row r="12" spans="1:12" x14ac:dyDescent="0.2">
      <c r="A12" s="11" t="s">
        <v>23</v>
      </c>
      <c r="B12" s="11">
        <v>44377</v>
      </c>
      <c r="C12" s="12">
        <v>561</v>
      </c>
      <c r="D12" s="2" t="str">
        <f>VLOOKUP(CompleteData[[#This Row],[Client_ID]], GeoIDbyClientID[], 2,FALSE)</f>
        <v>GEO1004</v>
      </c>
      <c r="E12" s="2" t="str">
        <f>INDEX(GeoNameIndex[], MATCH(CompleteData[[#This Row],[Geo_ID]], GeoNameIndex[Geo ID], 0), 2)</f>
        <v>LATAM</v>
      </c>
      <c r="F12" s="41" t="str">
        <f>"Q" &amp; ROUNDUP(MONTH(CompleteData[Date])/3, 0) &amp; " " &amp; YEAR(CompleteData[[#This Row],[Date]])</f>
        <v>Q2 2021</v>
      </c>
    </row>
    <row r="13" spans="1:12" x14ac:dyDescent="0.2">
      <c r="A13" s="11" t="s">
        <v>23</v>
      </c>
      <c r="B13" s="11">
        <v>44347</v>
      </c>
      <c r="C13" s="12">
        <v>1014</v>
      </c>
      <c r="D13" s="2" t="str">
        <f>VLOOKUP(CompleteData[[#This Row],[Client_ID]], GeoIDbyClientID[], 2,FALSE)</f>
        <v>GEO1004</v>
      </c>
      <c r="E13" s="2" t="str">
        <f>INDEX(GeoNameIndex[], MATCH(CompleteData[[#This Row],[Geo_ID]], GeoNameIndex[Geo ID], 0), 2)</f>
        <v>LATAM</v>
      </c>
      <c r="F13" s="41" t="str">
        <f>"Q" &amp; ROUNDUP(MONTH(CompleteData[Date])/3, 0) &amp; " " &amp; YEAR(CompleteData[[#This Row],[Date]])</f>
        <v>Q2 2021</v>
      </c>
    </row>
    <row r="14" spans="1:12" x14ac:dyDescent="0.2">
      <c r="A14" s="11" t="s">
        <v>23</v>
      </c>
      <c r="B14" s="11">
        <v>44316</v>
      </c>
      <c r="C14" s="12">
        <v>878</v>
      </c>
      <c r="D14" s="2" t="str">
        <f>VLOOKUP(CompleteData[[#This Row],[Client_ID]], GeoIDbyClientID[], 2,FALSE)</f>
        <v>GEO1004</v>
      </c>
      <c r="E14" s="2" t="str">
        <f>INDEX(GeoNameIndex[], MATCH(CompleteData[[#This Row],[Geo_ID]], GeoNameIndex[Geo ID], 0), 2)</f>
        <v>LATAM</v>
      </c>
      <c r="F14" s="41" t="str">
        <f>"Q" &amp; ROUNDUP(MONTH(CompleteData[Date])/3, 0) &amp; " " &amp; YEAR(CompleteData[[#This Row],[Date]])</f>
        <v>Q2 2021</v>
      </c>
    </row>
    <row r="15" spans="1:12" x14ac:dyDescent="0.2">
      <c r="A15" s="11" t="s">
        <v>23</v>
      </c>
      <c r="B15" s="11">
        <v>44286</v>
      </c>
      <c r="C15" s="12">
        <v>922</v>
      </c>
      <c r="D15" s="2" t="str">
        <f>VLOOKUP(CompleteData[[#This Row],[Client_ID]], GeoIDbyClientID[], 2,FALSE)</f>
        <v>GEO1004</v>
      </c>
      <c r="E15" s="2" t="str">
        <f>INDEX(GeoNameIndex[], MATCH(CompleteData[[#This Row],[Geo_ID]], GeoNameIndex[Geo ID], 0), 2)</f>
        <v>LATAM</v>
      </c>
      <c r="F15" s="41" t="str">
        <f>"Q" &amp; ROUNDUP(MONTH(CompleteData[Date])/3, 0) &amp; " " &amp; YEAR(CompleteData[[#This Row],[Date]])</f>
        <v>Q1 2021</v>
      </c>
    </row>
    <row r="16" spans="1:12" x14ac:dyDescent="0.2">
      <c r="A16" s="11" t="s">
        <v>23</v>
      </c>
      <c r="B16" s="11">
        <v>44255</v>
      </c>
      <c r="C16" s="12">
        <v>668</v>
      </c>
      <c r="D16" s="2" t="str">
        <f>VLOOKUP(CompleteData[[#This Row],[Client_ID]], GeoIDbyClientID[], 2,FALSE)</f>
        <v>GEO1004</v>
      </c>
      <c r="E16" s="2" t="str">
        <f>INDEX(GeoNameIndex[], MATCH(CompleteData[[#This Row],[Geo_ID]], GeoNameIndex[Geo ID], 0), 2)</f>
        <v>LATAM</v>
      </c>
      <c r="F16" s="41" t="str">
        <f>"Q" &amp; ROUNDUP(MONTH(CompleteData[Date])/3, 0) &amp; " " &amp; YEAR(CompleteData[[#This Row],[Date]])</f>
        <v>Q1 2021</v>
      </c>
    </row>
    <row r="17" spans="1:8" x14ac:dyDescent="0.2">
      <c r="A17" s="11" t="s">
        <v>23</v>
      </c>
      <c r="B17" s="11">
        <v>44227</v>
      </c>
      <c r="C17" s="12">
        <v>725</v>
      </c>
      <c r="D17" s="2" t="str">
        <f>VLOOKUP(CompleteData[[#This Row],[Client_ID]], GeoIDbyClientID[], 2,FALSE)</f>
        <v>GEO1004</v>
      </c>
      <c r="E17" s="2" t="str">
        <f>INDEX(GeoNameIndex[], MATCH(CompleteData[[#This Row],[Geo_ID]], GeoNameIndex[Geo ID], 0), 2)</f>
        <v>LATAM</v>
      </c>
      <c r="F17" s="41" t="str">
        <f>"Q" &amp; ROUNDUP(MONTH(CompleteData[Date])/3, 0) &amp; " " &amp; YEAR(CompleteData[[#This Row],[Date]])</f>
        <v>Q1 2021</v>
      </c>
      <c r="H17" s="10" t="s">
        <v>960</v>
      </c>
    </row>
    <row r="18" spans="1:8" x14ac:dyDescent="0.2">
      <c r="A18" s="11" t="s">
        <v>33</v>
      </c>
      <c r="B18" s="11">
        <v>43861</v>
      </c>
      <c r="C18" s="12">
        <v>1194</v>
      </c>
      <c r="D18" s="2" t="str">
        <f>VLOOKUP(CompleteData[[#This Row],[Client_ID]], GeoIDbyClientID[], 2,FALSE)</f>
        <v>GEO1001</v>
      </c>
      <c r="E18" s="2" t="str">
        <f>INDEX(GeoNameIndex[], MATCH(CompleteData[[#This Row],[Geo_ID]], GeoNameIndex[Geo ID], 0), 2)</f>
        <v>NAM</v>
      </c>
      <c r="F18" s="41" t="str">
        <f>"Q" &amp; ROUNDUP(MONTH(CompleteData[Date])/3, 0) &amp; " " &amp; YEAR(CompleteData[[#This Row],[Date]])</f>
        <v>Q1 2020</v>
      </c>
      <c r="H18" s="10" t="s">
        <v>959</v>
      </c>
    </row>
    <row r="19" spans="1:8" x14ac:dyDescent="0.2">
      <c r="A19" s="11" t="s">
        <v>33</v>
      </c>
      <c r="B19" s="11">
        <v>43890</v>
      </c>
      <c r="C19" s="12">
        <v>942</v>
      </c>
      <c r="D19" s="2" t="str">
        <f>VLOOKUP(CompleteData[[#This Row],[Client_ID]], GeoIDbyClientID[], 2,FALSE)</f>
        <v>GEO1001</v>
      </c>
      <c r="E19" s="2" t="str">
        <f>INDEX(GeoNameIndex[], MATCH(CompleteData[[#This Row],[Geo_ID]], GeoNameIndex[Geo ID], 0), 2)</f>
        <v>NAM</v>
      </c>
      <c r="F19" s="41" t="str">
        <f>"Q" &amp; ROUNDUP(MONTH(CompleteData[Date])/3, 0) &amp; " " &amp; YEAR(CompleteData[[#This Row],[Date]])</f>
        <v>Q1 2020</v>
      </c>
    </row>
    <row r="20" spans="1:8" x14ac:dyDescent="0.2">
      <c r="A20" s="11" t="s">
        <v>33</v>
      </c>
      <c r="B20" s="11">
        <v>43921</v>
      </c>
      <c r="C20" s="12">
        <v>1448</v>
      </c>
      <c r="D20" s="2" t="str">
        <f>VLOOKUP(CompleteData[[#This Row],[Client_ID]], GeoIDbyClientID[], 2,FALSE)</f>
        <v>GEO1001</v>
      </c>
      <c r="E20" s="2" t="str">
        <f>INDEX(GeoNameIndex[], MATCH(CompleteData[[#This Row],[Geo_ID]], GeoNameIndex[Geo ID], 0), 2)</f>
        <v>NAM</v>
      </c>
      <c r="F20" s="41" t="str">
        <f>"Q" &amp; ROUNDUP(MONTH(CompleteData[Date])/3, 0) &amp; " " &amp; YEAR(CompleteData[[#This Row],[Date]])</f>
        <v>Q1 2020</v>
      </c>
    </row>
    <row r="21" spans="1:8" x14ac:dyDescent="0.2">
      <c r="A21" s="11" t="s">
        <v>33</v>
      </c>
      <c r="B21" s="11">
        <v>43951</v>
      </c>
      <c r="C21" s="12">
        <v>1323</v>
      </c>
      <c r="D21" s="2" t="str">
        <f>VLOOKUP(CompleteData[[#This Row],[Client_ID]], GeoIDbyClientID[], 2,FALSE)</f>
        <v>GEO1001</v>
      </c>
      <c r="E21" s="2" t="str">
        <f>INDEX(GeoNameIndex[], MATCH(CompleteData[[#This Row],[Geo_ID]], GeoNameIndex[Geo ID], 0), 2)</f>
        <v>NAM</v>
      </c>
      <c r="F21" s="41" t="str">
        <f>"Q" &amp; ROUNDUP(MONTH(CompleteData[Date])/3, 0) &amp; " " &amp; YEAR(CompleteData[[#This Row],[Date]])</f>
        <v>Q2 2020</v>
      </c>
    </row>
    <row r="22" spans="1:8" x14ac:dyDescent="0.2">
      <c r="A22" s="11" t="s">
        <v>33</v>
      </c>
      <c r="B22" s="11">
        <v>43982</v>
      </c>
      <c r="C22" s="12">
        <v>1573</v>
      </c>
      <c r="D22" s="2" t="str">
        <f>VLOOKUP(CompleteData[[#This Row],[Client_ID]], GeoIDbyClientID[], 2,FALSE)</f>
        <v>GEO1001</v>
      </c>
      <c r="E22" s="2" t="str">
        <f>INDEX(GeoNameIndex[], MATCH(CompleteData[[#This Row],[Geo_ID]], GeoNameIndex[Geo ID], 0), 2)</f>
        <v>NAM</v>
      </c>
      <c r="F22" s="41" t="str">
        <f>"Q" &amp; ROUNDUP(MONTH(CompleteData[Date])/3, 0) &amp; " " &amp; YEAR(CompleteData[[#This Row],[Date]])</f>
        <v>Q2 2020</v>
      </c>
    </row>
    <row r="23" spans="1:8" x14ac:dyDescent="0.2">
      <c r="A23" s="11" t="s">
        <v>33</v>
      </c>
      <c r="B23" s="11">
        <v>44012</v>
      </c>
      <c r="C23" s="12">
        <v>820</v>
      </c>
      <c r="D23" s="2" t="str">
        <f>VLOOKUP(CompleteData[[#This Row],[Client_ID]], GeoIDbyClientID[], 2,FALSE)</f>
        <v>GEO1001</v>
      </c>
      <c r="E23" s="2" t="str">
        <f>INDEX(GeoNameIndex[], MATCH(CompleteData[[#This Row],[Geo_ID]], GeoNameIndex[Geo ID], 0), 2)</f>
        <v>NAM</v>
      </c>
      <c r="F23" s="41" t="str">
        <f>"Q" &amp; ROUNDUP(MONTH(CompleteData[Date])/3, 0) &amp; " " &amp; YEAR(CompleteData[[#This Row],[Date]])</f>
        <v>Q2 2020</v>
      </c>
    </row>
    <row r="24" spans="1:8" x14ac:dyDescent="0.2">
      <c r="A24" s="11" t="s">
        <v>33</v>
      </c>
      <c r="B24" s="11">
        <v>44043</v>
      </c>
      <c r="C24" s="12">
        <v>1069</v>
      </c>
      <c r="D24" s="2" t="str">
        <f>VLOOKUP(CompleteData[[#This Row],[Client_ID]], GeoIDbyClientID[], 2,FALSE)</f>
        <v>GEO1001</v>
      </c>
      <c r="E24" s="2" t="str">
        <f>INDEX(GeoNameIndex[], MATCH(CompleteData[[#This Row],[Geo_ID]], GeoNameIndex[Geo ID], 0), 2)</f>
        <v>NAM</v>
      </c>
      <c r="F24" s="41" t="str">
        <f>"Q" &amp; ROUNDUP(MONTH(CompleteData[Date])/3, 0) &amp; " " &amp; YEAR(CompleteData[[#This Row],[Date]])</f>
        <v>Q3 2020</v>
      </c>
    </row>
    <row r="25" spans="1:8" x14ac:dyDescent="0.2">
      <c r="A25" s="11" t="s">
        <v>33</v>
      </c>
      <c r="B25" s="11">
        <v>44074</v>
      </c>
      <c r="C25" s="12">
        <v>571</v>
      </c>
      <c r="D25" s="2" t="str">
        <f>VLOOKUP(CompleteData[[#This Row],[Client_ID]], GeoIDbyClientID[], 2,FALSE)</f>
        <v>GEO1001</v>
      </c>
      <c r="E25" s="2" t="str">
        <f>INDEX(GeoNameIndex[], MATCH(CompleteData[[#This Row],[Geo_ID]], GeoNameIndex[Geo ID], 0), 2)</f>
        <v>NAM</v>
      </c>
      <c r="F25" s="41" t="str">
        <f>"Q" &amp; ROUNDUP(MONTH(CompleteData[Date])/3, 0) &amp; " " &amp; YEAR(CompleteData[[#This Row],[Date]])</f>
        <v>Q3 2020</v>
      </c>
    </row>
    <row r="26" spans="1:8" x14ac:dyDescent="0.2">
      <c r="A26" s="11" t="s">
        <v>33</v>
      </c>
      <c r="B26" s="11">
        <v>44104</v>
      </c>
      <c r="C26" s="12">
        <v>947</v>
      </c>
      <c r="D26" s="2" t="str">
        <f>VLOOKUP(CompleteData[[#This Row],[Client_ID]], GeoIDbyClientID[], 2,FALSE)</f>
        <v>GEO1001</v>
      </c>
      <c r="E26" s="2" t="str">
        <f>INDEX(GeoNameIndex[], MATCH(CompleteData[[#This Row],[Geo_ID]], GeoNameIndex[Geo ID], 0), 2)</f>
        <v>NAM</v>
      </c>
      <c r="F26" s="41" t="str">
        <f>"Q" &amp; ROUNDUP(MONTH(CompleteData[Date])/3, 0) &amp; " " &amp; YEAR(CompleteData[[#This Row],[Date]])</f>
        <v>Q3 2020</v>
      </c>
    </row>
    <row r="27" spans="1:8" x14ac:dyDescent="0.2">
      <c r="A27" s="11" t="s">
        <v>33</v>
      </c>
      <c r="B27" s="11">
        <v>44135</v>
      </c>
      <c r="C27" s="12">
        <v>694</v>
      </c>
      <c r="D27" s="2" t="str">
        <f>VLOOKUP(CompleteData[[#This Row],[Client_ID]], GeoIDbyClientID[], 2,FALSE)</f>
        <v>GEO1001</v>
      </c>
      <c r="E27" s="2" t="str">
        <f>INDEX(GeoNameIndex[], MATCH(CompleteData[[#This Row],[Geo_ID]], GeoNameIndex[Geo ID], 0), 2)</f>
        <v>NAM</v>
      </c>
      <c r="F27" s="41" t="str">
        <f>"Q" &amp; ROUNDUP(MONTH(CompleteData[Date])/3, 0) &amp; " " &amp; YEAR(CompleteData[[#This Row],[Date]])</f>
        <v>Q4 2020</v>
      </c>
    </row>
    <row r="28" spans="1:8" x14ac:dyDescent="0.2">
      <c r="A28" s="11" t="s">
        <v>33</v>
      </c>
      <c r="B28" s="11">
        <v>44165</v>
      </c>
      <c r="C28" s="12">
        <v>1197</v>
      </c>
      <c r="D28" s="2" t="str">
        <f>VLOOKUP(CompleteData[[#This Row],[Client_ID]], GeoIDbyClientID[], 2,FALSE)</f>
        <v>GEO1001</v>
      </c>
      <c r="E28" s="2" t="str">
        <f>INDEX(GeoNameIndex[], MATCH(CompleteData[[#This Row],[Geo_ID]], GeoNameIndex[Geo ID], 0), 2)</f>
        <v>NAM</v>
      </c>
      <c r="F28" s="41" t="str">
        <f>"Q" &amp; ROUNDUP(MONTH(CompleteData[Date])/3, 0) &amp; " " &amp; YEAR(CompleteData[[#This Row],[Date]])</f>
        <v>Q4 2020</v>
      </c>
    </row>
    <row r="29" spans="1:8" x14ac:dyDescent="0.2">
      <c r="A29" s="11" t="s">
        <v>33</v>
      </c>
      <c r="B29" s="11">
        <v>44196</v>
      </c>
      <c r="C29" s="12">
        <v>822</v>
      </c>
      <c r="D29" s="2" t="str">
        <f>VLOOKUP(CompleteData[[#This Row],[Client_ID]], GeoIDbyClientID[], 2,FALSE)</f>
        <v>GEO1001</v>
      </c>
      <c r="E29" s="2" t="str">
        <f>INDEX(GeoNameIndex[], MATCH(CompleteData[[#This Row],[Geo_ID]], GeoNameIndex[Geo ID], 0), 2)</f>
        <v>NAM</v>
      </c>
      <c r="F29" s="41" t="str">
        <f>"Q" &amp; ROUNDUP(MONTH(CompleteData[Date])/3, 0) &amp; " " &amp; YEAR(CompleteData[[#This Row],[Date]])</f>
        <v>Q4 2020</v>
      </c>
    </row>
    <row r="30" spans="1:8" x14ac:dyDescent="0.2">
      <c r="A30" s="11" t="s">
        <v>33</v>
      </c>
      <c r="B30" s="11">
        <v>44377</v>
      </c>
      <c r="C30" s="12">
        <v>846</v>
      </c>
      <c r="D30" s="2" t="str">
        <f>VLOOKUP(CompleteData[[#This Row],[Client_ID]], GeoIDbyClientID[], 2,FALSE)</f>
        <v>GEO1001</v>
      </c>
      <c r="E30" s="2" t="str">
        <f>INDEX(GeoNameIndex[], MATCH(CompleteData[[#This Row],[Geo_ID]], GeoNameIndex[Geo ID], 0), 2)</f>
        <v>NAM</v>
      </c>
      <c r="F30" s="41" t="str">
        <f>"Q" &amp; ROUNDUP(MONTH(CompleteData[Date])/3, 0) &amp; " " &amp; YEAR(CompleteData[[#This Row],[Date]])</f>
        <v>Q2 2021</v>
      </c>
    </row>
    <row r="31" spans="1:8" x14ac:dyDescent="0.2">
      <c r="A31" s="11" t="s">
        <v>33</v>
      </c>
      <c r="B31" s="11">
        <v>44347</v>
      </c>
      <c r="C31" s="12">
        <v>1553</v>
      </c>
      <c r="D31" s="2" t="str">
        <f>VLOOKUP(CompleteData[[#This Row],[Client_ID]], GeoIDbyClientID[], 2,FALSE)</f>
        <v>GEO1001</v>
      </c>
      <c r="E31" s="2" t="str">
        <f>INDEX(GeoNameIndex[], MATCH(CompleteData[[#This Row],[Geo_ID]], GeoNameIndex[Geo ID], 0), 2)</f>
        <v>NAM</v>
      </c>
      <c r="F31" s="41" t="str">
        <f>"Q" &amp; ROUNDUP(MONTH(CompleteData[Date])/3, 0) &amp; " " &amp; YEAR(CompleteData[[#This Row],[Date]])</f>
        <v>Q2 2021</v>
      </c>
    </row>
    <row r="32" spans="1:8" x14ac:dyDescent="0.2">
      <c r="A32" s="11" t="s">
        <v>33</v>
      </c>
      <c r="B32" s="11">
        <v>44316</v>
      </c>
      <c r="C32" s="12">
        <v>1344</v>
      </c>
      <c r="D32" s="2" t="str">
        <f>VLOOKUP(CompleteData[[#This Row],[Client_ID]], GeoIDbyClientID[], 2,FALSE)</f>
        <v>GEO1001</v>
      </c>
      <c r="E32" s="2" t="str">
        <f>INDEX(GeoNameIndex[], MATCH(CompleteData[[#This Row],[Geo_ID]], GeoNameIndex[Geo ID], 0), 2)</f>
        <v>NAM</v>
      </c>
      <c r="F32" s="41" t="str">
        <f>"Q" &amp; ROUNDUP(MONTH(CompleteData[Date])/3, 0) &amp; " " &amp; YEAR(CompleteData[[#This Row],[Date]])</f>
        <v>Q2 2021</v>
      </c>
    </row>
    <row r="33" spans="1:6" x14ac:dyDescent="0.2">
      <c r="A33" s="11" t="s">
        <v>33</v>
      </c>
      <c r="B33" s="11">
        <v>44286</v>
      </c>
      <c r="C33" s="12">
        <v>1436</v>
      </c>
      <c r="D33" s="2" t="str">
        <f>VLOOKUP(CompleteData[[#This Row],[Client_ID]], GeoIDbyClientID[], 2,FALSE)</f>
        <v>GEO1001</v>
      </c>
      <c r="E33" s="2" t="str">
        <f>INDEX(GeoNameIndex[], MATCH(CompleteData[[#This Row],[Geo_ID]], GeoNameIndex[Geo ID], 0), 2)</f>
        <v>NAM</v>
      </c>
      <c r="F33" s="41" t="str">
        <f>"Q" &amp; ROUNDUP(MONTH(CompleteData[Date])/3, 0) &amp; " " &amp; YEAR(CompleteData[[#This Row],[Date]])</f>
        <v>Q1 2021</v>
      </c>
    </row>
    <row r="34" spans="1:6" x14ac:dyDescent="0.2">
      <c r="A34" s="11" t="s">
        <v>33</v>
      </c>
      <c r="B34" s="11">
        <v>44255</v>
      </c>
      <c r="C34" s="12">
        <v>970</v>
      </c>
      <c r="D34" s="2" t="str">
        <f>VLOOKUP(CompleteData[[#This Row],[Client_ID]], GeoIDbyClientID[], 2,FALSE)</f>
        <v>GEO1001</v>
      </c>
      <c r="E34" s="2" t="str">
        <f>INDEX(GeoNameIndex[], MATCH(CompleteData[[#This Row],[Geo_ID]], GeoNameIndex[Geo ID], 0), 2)</f>
        <v>NAM</v>
      </c>
      <c r="F34" s="41" t="str">
        <f>"Q" &amp; ROUNDUP(MONTH(CompleteData[Date])/3, 0) &amp; " " &amp; YEAR(CompleteData[[#This Row],[Date]])</f>
        <v>Q1 2021</v>
      </c>
    </row>
    <row r="35" spans="1:6" x14ac:dyDescent="0.2">
      <c r="A35" s="11" t="s">
        <v>33</v>
      </c>
      <c r="B35" s="11">
        <v>44227</v>
      </c>
      <c r="C35" s="12">
        <v>1207</v>
      </c>
      <c r="D35" s="2" t="str">
        <f>VLOOKUP(CompleteData[[#This Row],[Client_ID]], GeoIDbyClientID[], 2,FALSE)</f>
        <v>GEO1001</v>
      </c>
      <c r="E35" s="2" t="str">
        <f>INDEX(GeoNameIndex[], MATCH(CompleteData[[#This Row],[Geo_ID]], GeoNameIndex[Geo ID], 0), 2)</f>
        <v>NAM</v>
      </c>
      <c r="F35" s="41" t="str">
        <f>"Q" &amp; ROUNDUP(MONTH(CompleteData[Date])/3, 0) &amp; " " &amp; YEAR(CompleteData[[#This Row],[Date]])</f>
        <v>Q1 2021</v>
      </c>
    </row>
    <row r="36" spans="1:6" x14ac:dyDescent="0.2">
      <c r="A36" s="11" t="s">
        <v>22</v>
      </c>
      <c r="B36" s="11">
        <v>43861</v>
      </c>
      <c r="C36" s="12">
        <v>532</v>
      </c>
      <c r="D36" s="2" t="str">
        <f>VLOOKUP(CompleteData[[#This Row],[Client_ID]], GeoIDbyClientID[], 2,FALSE)</f>
        <v>GEO1003</v>
      </c>
      <c r="E36" s="2" t="str">
        <f>INDEX(GeoNameIndex[], MATCH(CompleteData[[#This Row],[Geo_ID]], GeoNameIndex[Geo ID], 0), 2)</f>
        <v>EMEA</v>
      </c>
      <c r="F36" s="41" t="str">
        <f>"Q" &amp; ROUNDUP(MONTH(CompleteData[Date])/3, 0) &amp; " " &amp; YEAR(CompleteData[[#This Row],[Date]])</f>
        <v>Q1 2020</v>
      </c>
    </row>
    <row r="37" spans="1:6" x14ac:dyDescent="0.2">
      <c r="A37" s="11" t="s">
        <v>22</v>
      </c>
      <c r="B37" s="11">
        <v>43890</v>
      </c>
      <c r="C37" s="12">
        <v>760</v>
      </c>
      <c r="D37" s="2" t="str">
        <f>VLOOKUP(CompleteData[[#This Row],[Client_ID]], GeoIDbyClientID[], 2,FALSE)</f>
        <v>GEO1003</v>
      </c>
      <c r="E37" s="2" t="str">
        <f>INDEX(GeoNameIndex[], MATCH(CompleteData[[#This Row],[Geo_ID]], GeoNameIndex[Geo ID], 0), 2)</f>
        <v>EMEA</v>
      </c>
      <c r="F37" s="41" t="str">
        <f>"Q" &amp; ROUNDUP(MONTH(CompleteData[Date])/3, 0) &amp; " " &amp; YEAR(CompleteData[[#This Row],[Date]])</f>
        <v>Q1 2020</v>
      </c>
    </row>
    <row r="38" spans="1:6" x14ac:dyDescent="0.2">
      <c r="A38" s="11" t="s">
        <v>22</v>
      </c>
      <c r="B38" s="11">
        <v>43921</v>
      </c>
      <c r="C38" s="12">
        <v>682</v>
      </c>
      <c r="D38" s="2" t="str">
        <f>VLOOKUP(CompleteData[[#This Row],[Client_ID]], GeoIDbyClientID[], 2,FALSE)</f>
        <v>GEO1003</v>
      </c>
      <c r="E38" s="2" t="str">
        <f>INDEX(GeoNameIndex[], MATCH(CompleteData[[#This Row],[Geo_ID]], GeoNameIndex[Geo ID], 0), 2)</f>
        <v>EMEA</v>
      </c>
      <c r="F38" s="41" t="str">
        <f>"Q" &amp; ROUNDUP(MONTH(CompleteData[Date])/3, 0) &amp; " " &amp; YEAR(CompleteData[[#This Row],[Date]])</f>
        <v>Q1 2020</v>
      </c>
    </row>
    <row r="39" spans="1:6" x14ac:dyDescent="0.2">
      <c r="A39" s="11" t="s">
        <v>22</v>
      </c>
      <c r="B39" s="11">
        <v>43951</v>
      </c>
      <c r="C39" s="12">
        <v>984</v>
      </c>
      <c r="D39" s="2" t="str">
        <f>VLOOKUP(CompleteData[[#This Row],[Client_ID]], GeoIDbyClientID[], 2,FALSE)</f>
        <v>GEO1003</v>
      </c>
      <c r="E39" s="2" t="str">
        <f>INDEX(GeoNameIndex[], MATCH(CompleteData[[#This Row],[Geo_ID]], GeoNameIndex[Geo ID], 0), 2)</f>
        <v>EMEA</v>
      </c>
      <c r="F39" s="41" t="str">
        <f>"Q" &amp; ROUNDUP(MONTH(CompleteData[Date])/3, 0) &amp; " " &amp; YEAR(CompleteData[[#This Row],[Date]])</f>
        <v>Q2 2020</v>
      </c>
    </row>
    <row r="40" spans="1:6" x14ac:dyDescent="0.2">
      <c r="A40" s="11" t="s">
        <v>22</v>
      </c>
      <c r="B40" s="11">
        <v>43982</v>
      </c>
      <c r="C40" s="12">
        <v>760</v>
      </c>
      <c r="D40" s="2" t="str">
        <f>VLOOKUP(CompleteData[[#This Row],[Client_ID]], GeoIDbyClientID[], 2,FALSE)</f>
        <v>GEO1003</v>
      </c>
      <c r="E40" s="2" t="str">
        <f>INDEX(GeoNameIndex[], MATCH(CompleteData[[#This Row],[Geo_ID]], GeoNameIndex[Geo ID], 0), 2)</f>
        <v>EMEA</v>
      </c>
      <c r="F40" s="41" t="str">
        <f>"Q" &amp; ROUNDUP(MONTH(CompleteData[Date])/3, 0) &amp; " " &amp; YEAR(CompleteData[[#This Row],[Date]])</f>
        <v>Q2 2020</v>
      </c>
    </row>
    <row r="41" spans="1:6" x14ac:dyDescent="0.2">
      <c r="A41" s="11" t="s">
        <v>22</v>
      </c>
      <c r="B41" s="11">
        <v>44012</v>
      </c>
      <c r="C41" s="12">
        <v>681</v>
      </c>
      <c r="D41" s="2" t="str">
        <f>VLOOKUP(CompleteData[[#This Row],[Client_ID]], GeoIDbyClientID[], 2,FALSE)</f>
        <v>GEO1003</v>
      </c>
      <c r="E41" s="2" t="str">
        <f>INDEX(GeoNameIndex[], MATCH(CompleteData[[#This Row],[Geo_ID]], GeoNameIndex[Geo ID], 0), 2)</f>
        <v>EMEA</v>
      </c>
      <c r="F41" s="41" t="str">
        <f>"Q" &amp; ROUNDUP(MONTH(CompleteData[Date])/3, 0) &amp; " " &amp; YEAR(CompleteData[[#This Row],[Date]])</f>
        <v>Q2 2020</v>
      </c>
    </row>
    <row r="42" spans="1:6" x14ac:dyDescent="0.2">
      <c r="A42" s="11" t="s">
        <v>22</v>
      </c>
      <c r="B42" s="11">
        <v>44043</v>
      </c>
      <c r="C42" s="12">
        <v>457</v>
      </c>
      <c r="D42" s="2" t="str">
        <f>VLOOKUP(CompleteData[[#This Row],[Client_ID]], GeoIDbyClientID[], 2,FALSE)</f>
        <v>GEO1003</v>
      </c>
      <c r="E42" s="2" t="str">
        <f>INDEX(GeoNameIndex[], MATCH(CompleteData[[#This Row],[Geo_ID]], GeoNameIndex[Geo ID], 0), 2)</f>
        <v>EMEA</v>
      </c>
      <c r="F42" s="41" t="str">
        <f>"Q" &amp; ROUNDUP(MONTH(CompleteData[Date])/3, 0) &amp; " " &amp; YEAR(CompleteData[[#This Row],[Date]])</f>
        <v>Q3 2020</v>
      </c>
    </row>
    <row r="43" spans="1:6" x14ac:dyDescent="0.2">
      <c r="A43" s="11" t="s">
        <v>22</v>
      </c>
      <c r="B43" s="11">
        <v>44074</v>
      </c>
      <c r="C43" s="12">
        <v>528</v>
      </c>
      <c r="D43" s="2" t="str">
        <f>VLOOKUP(CompleteData[[#This Row],[Client_ID]], GeoIDbyClientID[], 2,FALSE)</f>
        <v>GEO1003</v>
      </c>
      <c r="E43" s="2" t="str">
        <f>INDEX(GeoNameIndex[], MATCH(CompleteData[[#This Row],[Geo_ID]], GeoNameIndex[Geo ID], 0), 2)</f>
        <v>EMEA</v>
      </c>
      <c r="F43" s="41" t="str">
        <f>"Q" &amp; ROUNDUP(MONTH(CompleteData[Date])/3, 0) &amp; " " &amp; YEAR(CompleteData[[#This Row],[Date]])</f>
        <v>Q3 2020</v>
      </c>
    </row>
    <row r="44" spans="1:6" x14ac:dyDescent="0.2">
      <c r="A44" s="11" t="s">
        <v>22</v>
      </c>
      <c r="B44" s="11">
        <v>44104</v>
      </c>
      <c r="C44" s="12">
        <v>377</v>
      </c>
      <c r="D44" s="2" t="str">
        <f>VLOOKUP(CompleteData[[#This Row],[Client_ID]], GeoIDbyClientID[], 2,FALSE)</f>
        <v>GEO1003</v>
      </c>
      <c r="E44" s="2" t="str">
        <f>INDEX(GeoNameIndex[], MATCH(CompleteData[[#This Row],[Geo_ID]], GeoNameIndex[Geo ID], 0), 2)</f>
        <v>EMEA</v>
      </c>
      <c r="F44" s="41" t="str">
        <f>"Q" &amp; ROUNDUP(MONTH(CompleteData[Date])/3, 0) &amp; " " &amp; YEAR(CompleteData[[#This Row],[Date]])</f>
        <v>Q3 2020</v>
      </c>
    </row>
    <row r="45" spans="1:6" x14ac:dyDescent="0.2">
      <c r="A45" s="11" t="s">
        <v>22</v>
      </c>
      <c r="B45" s="11">
        <v>44135</v>
      </c>
      <c r="C45" s="12">
        <v>606</v>
      </c>
      <c r="D45" s="2" t="str">
        <f>VLOOKUP(CompleteData[[#This Row],[Client_ID]], GeoIDbyClientID[], 2,FALSE)</f>
        <v>GEO1003</v>
      </c>
      <c r="E45" s="2" t="str">
        <f>INDEX(GeoNameIndex[], MATCH(CompleteData[[#This Row],[Geo_ID]], GeoNameIndex[Geo ID], 0), 2)</f>
        <v>EMEA</v>
      </c>
      <c r="F45" s="41" t="str">
        <f>"Q" &amp; ROUNDUP(MONTH(CompleteData[Date])/3, 0) &amp; " " &amp; YEAR(CompleteData[[#This Row],[Date]])</f>
        <v>Q4 2020</v>
      </c>
    </row>
    <row r="46" spans="1:6" x14ac:dyDescent="0.2">
      <c r="A46" s="11" t="s">
        <v>22</v>
      </c>
      <c r="B46" s="11">
        <v>44165</v>
      </c>
      <c r="C46" s="12">
        <v>534</v>
      </c>
      <c r="D46" s="2" t="str">
        <f>VLOOKUP(CompleteData[[#This Row],[Client_ID]], GeoIDbyClientID[], 2,FALSE)</f>
        <v>GEO1003</v>
      </c>
      <c r="E46" s="2" t="str">
        <f>INDEX(GeoNameIndex[], MATCH(CompleteData[[#This Row],[Geo_ID]], GeoNameIndex[Geo ID], 0), 2)</f>
        <v>EMEA</v>
      </c>
      <c r="F46" s="41" t="str">
        <f>"Q" &amp; ROUNDUP(MONTH(CompleteData[Date])/3, 0) &amp; " " &amp; YEAR(CompleteData[[#This Row],[Date]])</f>
        <v>Q4 2020</v>
      </c>
    </row>
    <row r="47" spans="1:6" x14ac:dyDescent="0.2">
      <c r="A47" s="11" t="s">
        <v>22</v>
      </c>
      <c r="B47" s="11">
        <v>44196</v>
      </c>
      <c r="C47" s="12">
        <v>681</v>
      </c>
      <c r="D47" s="2" t="str">
        <f>VLOOKUP(CompleteData[[#This Row],[Client_ID]], GeoIDbyClientID[], 2,FALSE)</f>
        <v>GEO1003</v>
      </c>
      <c r="E47" s="2" t="str">
        <f>INDEX(GeoNameIndex[], MATCH(CompleteData[[#This Row],[Geo_ID]], GeoNameIndex[Geo ID], 0), 2)</f>
        <v>EMEA</v>
      </c>
      <c r="F47" s="41" t="str">
        <f>"Q" &amp; ROUNDUP(MONTH(CompleteData[Date])/3, 0) &amp; " " &amp; YEAR(CompleteData[[#This Row],[Date]])</f>
        <v>Q4 2020</v>
      </c>
    </row>
    <row r="48" spans="1:6" x14ac:dyDescent="0.2">
      <c r="A48" s="11" t="s">
        <v>22</v>
      </c>
      <c r="B48" s="11">
        <v>44347</v>
      </c>
      <c r="C48" s="12">
        <v>764</v>
      </c>
      <c r="D48" s="2" t="str">
        <f>VLOOKUP(CompleteData[[#This Row],[Client_ID]], GeoIDbyClientID[], 2,FALSE)</f>
        <v>GEO1003</v>
      </c>
      <c r="E48" s="2" t="str">
        <f>INDEX(GeoNameIndex[], MATCH(CompleteData[[#This Row],[Geo_ID]], GeoNameIndex[Geo ID], 0), 2)</f>
        <v>EMEA</v>
      </c>
      <c r="F48" s="41" t="str">
        <f>"Q" &amp; ROUNDUP(MONTH(CompleteData[Date])/3, 0) &amp; " " &amp; YEAR(CompleteData[[#This Row],[Date]])</f>
        <v>Q2 2021</v>
      </c>
    </row>
    <row r="49" spans="1:6" x14ac:dyDescent="0.2">
      <c r="A49" s="11" t="s">
        <v>22</v>
      </c>
      <c r="B49" s="11">
        <v>44316</v>
      </c>
      <c r="C49" s="12">
        <v>973</v>
      </c>
      <c r="D49" s="2" t="str">
        <f>VLOOKUP(CompleteData[[#This Row],[Client_ID]], GeoIDbyClientID[], 2,FALSE)</f>
        <v>GEO1003</v>
      </c>
      <c r="E49" s="2" t="str">
        <f>INDEX(GeoNameIndex[], MATCH(CompleteData[[#This Row],[Geo_ID]], GeoNameIndex[Geo ID], 0), 2)</f>
        <v>EMEA</v>
      </c>
      <c r="F49" s="41" t="str">
        <f>"Q" &amp; ROUNDUP(MONTH(CompleteData[Date])/3, 0) &amp; " " &amp; YEAR(CompleteData[[#This Row],[Date]])</f>
        <v>Q2 2021</v>
      </c>
    </row>
    <row r="50" spans="1:6" x14ac:dyDescent="0.2">
      <c r="A50" s="11" t="s">
        <v>22</v>
      </c>
      <c r="B50" s="11">
        <v>44286</v>
      </c>
      <c r="C50" s="12">
        <v>688</v>
      </c>
      <c r="D50" s="2" t="str">
        <f>VLOOKUP(CompleteData[[#This Row],[Client_ID]], GeoIDbyClientID[], 2,FALSE)</f>
        <v>GEO1003</v>
      </c>
      <c r="E50" s="2" t="str">
        <f>INDEX(GeoNameIndex[], MATCH(CompleteData[[#This Row],[Geo_ID]], GeoNameIndex[Geo ID], 0), 2)</f>
        <v>EMEA</v>
      </c>
      <c r="F50" s="41" t="str">
        <f>"Q" &amp; ROUNDUP(MONTH(CompleteData[Date])/3, 0) &amp; " " &amp; YEAR(CompleteData[[#This Row],[Date]])</f>
        <v>Q1 2021</v>
      </c>
    </row>
    <row r="51" spans="1:6" x14ac:dyDescent="0.2">
      <c r="A51" s="11" t="s">
        <v>22</v>
      </c>
      <c r="B51" s="11">
        <v>44255</v>
      </c>
      <c r="C51" s="12">
        <v>750</v>
      </c>
      <c r="D51" s="2" t="str">
        <f>VLOOKUP(CompleteData[[#This Row],[Client_ID]], GeoIDbyClientID[], 2,FALSE)</f>
        <v>GEO1003</v>
      </c>
      <c r="E51" s="2" t="str">
        <f>INDEX(GeoNameIndex[], MATCH(CompleteData[[#This Row],[Geo_ID]], GeoNameIndex[Geo ID], 0), 2)</f>
        <v>EMEA</v>
      </c>
      <c r="F51" s="41" t="str">
        <f>"Q" &amp; ROUNDUP(MONTH(CompleteData[Date])/3, 0) &amp; " " &amp; YEAR(CompleteData[[#This Row],[Date]])</f>
        <v>Q1 2021</v>
      </c>
    </row>
    <row r="52" spans="1:6" x14ac:dyDescent="0.2">
      <c r="A52" s="11" t="s">
        <v>22</v>
      </c>
      <c r="B52" s="11">
        <v>44227</v>
      </c>
      <c r="C52" s="12">
        <v>554</v>
      </c>
      <c r="D52" s="2" t="str">
        <f>VLOOKUP(CompleteData[[#This Row],[Client_ID]], GeoIDbyClientID[], 2,FALSE)</f>
        <v>GEO1003</v>
      </c>
      <c r="E52" s="2" t="str">
        <f>INDEX(GeoNameIndex[], MATCH(CompleteData[[#This Row],[Geo_ID]], GeoNameIndex[Geo ID], 0), 2)</f>
        <v>EMEA</v>
      </c>
      <c r="F52" s="41" t="str">
        <f>"Q" &amp; ROUNDUP(MONTH(CompleteData[Date])/3, 0) &amp; " " &amp; YEAR(CompleteData[[#This Row],[Date]])</f>
        <v>Q1 2021</v>
      </c>
    </row>
    <row r="53" spans="1:6" x14ac:dyDescent="0.2">
      <c r="A53" s="11" t="s">
        <v>49</v>
      </c>
      <c r="B53" s="11">
        <v>44012</v>
      </c>
      <c r="C53" s="12">
        <v>1342</v>
      </c>
      <c r="D53" s="2" t="str">
        <f>VLOOKUP(CompleteData[[#This Row],[Client_ID]], GeoIDbyClientID[], 2,FALSE)</f>
        <v>GEO1001</v>
      </c>
      <c r="E53" s="2" t="str">
        <f>INDEX(GeoNameIndex[], MATCH(CompleteData[[#This Row],[Geo_ID]], GeoNameIndex[Geo ID], 0), 2)</f>
        <v>NAM</v>
      </c>
      <c r="F53" s="41" t="str">
        <f>"Q" &amp; ROUNDUP(MONTH(CompleteData[Date])/3, 0) &amp; " " &amp; YEAR(CompleteData[[#This Row],[Date]])</f>
        <v>Q2 2020</v>
      </c>
    </row>
    <row r="54" spans="1:6" x14ac:dyDescent="0.2">
      <c r="A54" s="11" t="s">
        <v>49</v>
      </c>
      <c r="B54" s="11">
        <v>44043</v>
      </c>
      <c r="C54" s="12">
        <v>1526</v>
      </c>
      <c r="D54" s="2" t="str">
        <f>VLOOKUP(CompleteData[[#This Row],[Client_ID]], GeoIDbyClientID[], 2,FALSE)</f>
        <v>GEO1001</v>
      </c>
      <c r="E54" s="2" t="str">
        <f>INDEX(GeoNameIndex[], MATCH(CompleteData[[#This Row],[Geo_ID]], GeoNameIndex[Geo ID], 0), 2)</f>
        <v>NAM</v>
      </c>
      <c r="F54" s="41" t="str">
        <f>"Q" &amp; ROUNDUP(MONTH(CompleteData[Date])/3, 0) &amp; " " &amp; YEAR(CompleteData[[#This Row],[Date]])</f>
        <v>Q3 2020</v>
      </c>
    </row>
    <row r="55" spans="1:6" x14ac:dyDescent="0.2">
      <c r="A55" s="11" t="s">
        <v>49</v>
      </c>
      <c r="B55" s="11">
        <v>44074</v>
      </c>
      <c r="C55" s="12">
        <v>958</v>
      </c>
      <c r="D55" s="2" t="str">
        <f>VLOOKUP(CompleteData[[#This Row],[Client_ID]], GeoIDbyClientID[], 2,FALSE)</f>
        <v>GEO1001</v>
      </c>
      <c r="E55" s="2" t="str">
        <f>INDEX(GeoNameIndex[], MATCH(CompleteData[[#This Row],[Geo_ID]], GeoNameIndex[Geo ID], 0), 2)</f>
        <v>NAM</v>
      </c>
      <c r="F55" s="41" t="str">
        <f>"Q" &amp; ROUNDUP(MONTH(CompleteData[Date])/3, 0) &amp; " " &amp; YEAR(CompleteData[[#This Row],[Date]])</f>
        <v>Q3 2020</v>
      </c>
    </row>
    <row r="56" spans="1:6" x14ac:dyDescent="0.2">
      <c r="A56" s="11" t="s">
        <v>49</v>
      </c>
      <c r="B56" s="11">
        <v>44104</v>
      </c>
      <c r="C56" s="12">
        <v>1340</v>
      </c>
      <c r="D56" s="2" t="str">
        <f>VLOOKUP(CompleteData[[#This Row],[Client_ID]], GeoIDbyClientID[], 2,FALSE)</f>
        <v>GEO1001</v>
      </c>
      <c r="E56" s="2" t="str">
        <f>INDEX(GeoNameIndex[], MATCH(CompleteData[[#This Row],[Geo_ID]], GeoNameIndex[Geo ID], 0), 2)</f>
        <v>NAM</v>
      </c>
      <c r="F56" s="41" t="str">
        <f>"Q" &amp; ROUNDUP(MONTH(CompleteData[Date])/3, 0) &amp; " " &amp; YEAR(CompleteData[[#This Row],[Date]])</f>
        <v>Q3 2020</v>
      </c>
    </row>
    <row r="57" spans="1:6" x14ac:dyDescent="0.2">
      <c r="A57" s="11" t="s">
        <v>49</v>
      </c>
      <c r="B57" s="11">
        <v>44135</v>
      </c>
      <c r="C57" s="12">
        <v>1150</v>
      </c>
      <c r="D57" s="2" t="str">
        <f>VLOOKUP(CompleteData[[#This Row],[Client_ID]], GeoIDbyClientID[], 2,FALSE)</f>
        <v>GEO1001</v>
      </c>
      <c r="E57" s="2" t="str">
        <f>INDEX(GeoNameIndex[], MATCH(CompleteData[[#This Row],[Geo_ID]], GeoNameIndex[Geo ID], 0), 2)</f>
        <v>NAM</v>
      </c>
      <c r="F57" s="41" t="str">
        <f>"Q" &amp; ROUNDUP(MONTH(CompleteData[Date])/3, 0) &amp; " " &amp; YEAR(CompleteData[[#This Row],[Date]])</f>
        <v>Q4 2020</v>
      </c>
    </row>
    <row r="58" spans="1:6" x14ac:dyDescent="0.2">
      <c r="A58" s="11" t="s">
        <v>49</v>
      </c>
      <c r="B58" s="11">
        <v>44165</v>
      </c>
      <c r="C58" s="12">
        <v>1721</v>
      </c>
      <c r="D58" s="2" t="str">
        <f>VLOOKUP(CompleteData[[#This Row],[Client_ID]], GeoIDbyClientID[], 2,FALSE)</f>
        <v>GEO1001</v>
      </c>
      <c r="E58" s="2" t="str">
        <f>INDEX(GeoNameIndex[], MATCH(CompleteData[[#This Row],[Geo_ID]], GeoNameIndex[Geo ID], 0), 2)</f>
        <v>NAM</v>
      </c>
      <c r="F58" s="41" t="str">
        <f>"Q" &amp; ROUNDUP(MONTH(CompleteData[Date])/3, 0) &amp; " " &amp; YEAR(CompleteData[[#This Row],[Date]])</f>
        <v>Q4 2020</v>
      </c>
    </row>
    <row r="59" spans="1:6" x14ac:dyDescent="0.2">
      <c r="A59" s="11" t="s">
        <v>49</v>
      </c>
      <c r="B59" s="11">
        <v>44196</v>
      </c>
      <c r="C59" s="12">
        <v>1342</v>
      </c>
      <c r="D59" s="2" t="str">
        <f>VLOOKUP(CompleteData[[#This Row],[Client_ID]], GeoIDbyClientID[], 2,FALSE)</f>
        <v>GEO1001</v>
      </c>
      <c r="E59" s="2" t="str">
        <f>INDEX(GeoNameIndex[], MATCH(CompleteData[[#This Row],[Geo_ID]], GeoNameIndex[Geo ID], 0), 2)</f>
        <v>NAM</v>
      </c>
      <c r="F59" s="41" t="str">
        <f>"Q" &amp; ROUNDUP(MONTH(CompleteData[Date])/3, 0) &amp; " " &amp; YEAR(CompleteData[[#This Row],[Date]])</f>
        <v>Q4 2020</v>
      </c>
    </row>
    <row r="60" spans="1:6" x14ac:dyDescent="0.2">
      <c r="A60" s="11" t="s">
        <v>49</v>
      </c>
      <c r="B60" s="11">
        <v>44377</v>
      </c>
      <c r="C60" s="12">
        <v>1325</v>
      </c>
      <c r="D60" s="2" t="str">
        <f>VLOOKUP(CompleteData[[#This Row],[Client_ID]], GeoIDbyClientID[], 2,FALSE)</f>
        <v>GEO1001</v>
      </c>
      <c r="E60" s="2" t="str">
        <f>INDEX(GeoNameIndex[], MATCH(CompleteData[[#This Row],[Geo_ID]], GeoNameIndex[Geo ID], 0), 2)</f>
        <v>NAM</v>
      </c>
      <c r="F60" s="41" t="str">
        <f>"Q" &amp; ROUNDUP(MONTH(CompleteData[Date])/3, 0) &amp; " " &amp; YEAR(CompleteData[[#This Row],[Date]])</f>
        <v>Q2 2021</v>
      </c>
    </row>
    <row r="61" spans="1:6" x14ac:dyDescent="0.2">
      <c r="A61" s="11" t="s">
        <v>49</v>
      </c>
      <c r="B61" s="11">
        <v>44347</v>
      </c>
      <c r="C61" s="12">
        <v>2403</v>
      </c>
      <c r="D61" s="2" t="str">
        <f>VLOOKUP(CompleteData[[#This Row],[Client_ID]], GeoIDbyClientID[], 2,FALSE)</f>
        <v>GEO1001</v>
      </c>
      <c r="E61" s="2" t="str">
        <f>INDEX(GeoNameIndex[], MATCH(CompleteData[[#This Row],[Geo_ID]], GeoNameIndex[Geo ID], 0), 2)</f>
        <v>NAM</v>
      </c>
      <c r="F61" s="41" t="str">
        <f>"Q" &amp; ROUNDUP(MONTH(CompleteData[Date])/3, 0) &amp; " " &amp; YEAR(CompleteData[[#This Row],[Date]])</f>
        <v>Q2 2021</v>
      </c>
    </row>
    <row r="62" spans="1:6" x14ac:dyDescent="0.2">
      <c r="A62" s="11" t="s">
        <v>49</v>
      </c>
      <c r="B62" s="11">
        <v>44316</v>
      </c>
      <c r="C62" s="12">
        <v>2089</v>
      </c>
      <c r="D62" s="2" t="str">
        <f>VLOOKUP(CompleteData[[#This Row],[Client_ID]], GeoIDbyClientID[], 2,FALSE)</f>
        <v>GEO1001</v>
      </c>
      <c r="E62" s="2" t="str">
        <f>INDEX(GeoNameIndex[], MATCH(CompleteData[[#This Row],[Geo_ID]], GeoNameIndex[Geo ID], 0), 2)</f>
        <v>NAM</v>
      </c>
      <c r="F62" s="41" t="str">
        <f>"Q" &amp; ROUNDUP(MONTH(CompleteData[Date])/3, 0) &amp; " " &amp; YEAR(CompleteData[[#This Row],[Date]])</f>
        <v>Q2 2021</v>
      </c>
    </row>
    <row r="63" spans="1:6" x14ac:dyDescent="0.2">
      <c r="A63" s="11" t="s">
        <v>49</v>
      </c>
      <c r="B63" s="11">
        <v>44286</v>
      </c>
      <c r="C63" s="12">
        <v>2185</v>
      </c>
      <c r="D63" s="2" t="str">
        <f>VLOOKUP(CompleteData[[#This Row],[Client_ID]], GeoIDbyClientID[], 2,FALSE)</f>
        <v>GEO1001</v>
      </c>
      <c r="E63" s="2" t="str">
        <f>INDEX(GeoNameIndex[], MATCH(CompleteData[[#This Row],[Geo_ID]], GeoNameIndex[Geo ID], 0), 2)</f>
        <v>NAM</v>
      </c>
      <c r="F63" s="41" t="str">
        <f>"Q" &amp; ROUNDUP(MONTH(CompleteData[Date])/3, 0) &amp; " " &amp; YEAR(CompleteData[[#This Row],[Date]])</f>
        <v>Q1 2021</v>
      </c>
    </row>
    <row r="64" spans="1:6" x14ac:dyDescent="0.2">
      <c r="A64" s="11" t="s">
        <v>49</v>
      </c>
      <c r="B64" s="11">
        <v>44255</v>
      </c>
      <c r="C64" s="12">
        <v>1542</v>
      </c>
      <c r="D64" s="2" t="str">
        <f>VLOOKUP(CompleteData[[#This Row],[Client_ID]], GeoIDbyClientID[], 2,FALSE)</f>
        <v>GEO1001</v>
      </c>
      <c r="E64" s="2" t="str">
        <f>INDEX(GeoNameIndex[], MATCH(CompleteData[[#This Row],[Geo_ID]], GeoNameIndex[Geo ID], 0), 2)</f>
        <v>NAM</v>
      </c>
      <c r="F64" s="41" t="str">
        <f>"Q" &amp; ROUNDUP(MONTH(CompleteData[Date])/3, 0) &amp; " " &amp; YEAR(CompleteData[[#This Row],[Date]])</f>
        <v>Q1 2021</v>
      </c>
    </row>
    <row r="65" spans="1:6" x14ac:dyDescent="0.2">
      <c r="A65" s="11" t="s">
        <v>49</v>
      </c>
      <c r="B65" s="11">
        <v>44227</v>
      </c>
      <c r="C65" s="12">
        <v>1804</v>
      </c>
      <c r="D65" s="2" t="str">
        <f>VLOOKUP(CompleteData[[#This Row],[Client_ID]], GeoIDbyClientID[], 2,FALSE)</f>
        <v>GEO1001</v>
      </c>
      <c r="E65" s="2" t="str">
        <f>INDEX(GeoNameIndex[], MATCH(CompleteData[[#This Row],[Geo_ID]], GeoNameIndex[Geo ID], 0), 2)</f>
        <v>NAM</v>
      </c>
      <c r="F65" s="41" t="str">
        <f>"Q" &amp; ROUNDUP(MONTH(CompleteData[Date])/3, 0) &amp; " " &amp; YEAR(CompleteData[[#This Row],[Date]])</f>
        <v>Q1 2021</v>
      </c>
    </row>
    <row r="66" spans="1:6" x14ac:dyDescent="0.2">
      <c r="A66" s="11" t="s">
        <v>35</v>
      </c>
      <c r="B66" s="11">
        <v>43861</v>
      </c>
      <c r="C66" s="12">
        <v>12887</v>
      </c>
      <c r="D66" s="2" t="str">
        <f>VLOOKUP(CompleteData[[#This Row],[Client_ID]], GeoIDbyClientID[], 2,FALSE)</f>
        <v>GEO1001</v>
      </c>
      <c r="E66" s="2" t="str">
        <f>INDEX(GeoNameIndex[], MATCH(CompleteData[[#This Row],[Geo_ID]], GeoNameIndex[Geo ID], 0), 2)</f>
        <v>NAM</v>
      </c>
      <c r="F66" s="41" t="str">
        <f>"Q" &amp; ROUNDUP(MONTH(CompleteData[Date])/3, 0) &amp; " " &amp; YEAR(CompleteData[[#This Row],[Date]])</f>
        <v>Q1 2020</v>
      </c>
    </row>
    <row r="67" spans="1:6" x14ac:dyDescent="0.2">
      <c r="A67" s="11" t="s">
        <v>35</v>
      </c>
      <c r="B67" s="11">
        <v>43890</v>
      </c>
      <c r="C67" s="12">
        <v>18411</v>
      </c>
      <c r="D67" s="2" t="str">
        <f>VLOOKUP(CompleteData[[#This Row],[Client_ID]], GeoIDbyClientID[], 2,FALSE)</f>
        <v>GEO1001</v>
      </c>
      <c r="E67" s="2" t="str">
        <f>INDEX(GeoNameIndex[], MATCH(CompleteData[[#This Row],[Geo_ID]], GeoNameIndex[Geo ID], 0), 2)</f>
        <v>NAM</v>
      </c>
      <c r="F67" s="41" t="str">
        <f>"Q" &amp; ROUNDUP(MONTH(CompleteData[Date])/3, 0) &amp; " " &amp; YEAR(CompleteData[[#This Row],[Date]])</f>
        <v>Q1 2020</v>
      </c>
    </row>
    <row r="68" spans="1:6" x14ac:dyDescent="0.2">
      <c r="A68" s="11" t="s">
        <v>35</v>
      </c>
      <c r="B68" s="11">
        <v>43921</v>
      </c>
      <c r="C68" s="12">
        <v>16571</v>
      </c>
      <c r="D68" s="2" t="str">
        <f>VLOOKUP(CompleteData[[#This Row],[Client_ID]], GeoIDbyClientID[], 2,FALSE)</f>
        <v>GEO1001</v>
      </c>
      <c r="E68" s="2" t="str">
        <f>INDEX(GeoNameIndex[], MATCH(CompleteData[[#This Row],[Geo_ID]], GeoNameIndex[Geo ID], 0), 2)</f>
        <v>NAM</v>
      </c>
      <c r="F68" s="41" t="str">
        <f>"Q" &amp; ROUNDUP(MONTH(CompleteData[Date])/3, 0) &amp; " " &amp; YEAR(CompleteData[[#This Row],[Date]])</f>
        <v>Q1 2020</v>
      </c>
    </row>
    <row r="69" spans="1:6" x14ac:dyDescent="0.2">
      <c r="A69" s="11" t="s">
        <v>35</v>
      </c>
      <c r="B69" s="11">
        <v>43951</v>
      </c>
      <c r="C69" s="12">
        <v>23929</v>
      </c>
      <c r="D69" s="2" t="str">
        <f>VLOOKUP(CompleteData[[#This Row],[Client_ID]], GeoIDbyClientID[], 2,FALSE)</f>
        <v>GEO1001</v>
      </c>
      <c r="E69" s="2" t="str">
        <f>INDEX(GeoNameIndex[], MATCH(CompleteData[[#This Row],[Geo_ID]], GeoNameIndex[Geo ID], 0), 2)</f>
        <v>NAM</v>
      </c>
      <c r="F69" s="41" t="str">
        <f>"Q" &amp; ROUNDUP(MONTH(CompleteData[Date])/3, 0) &amp; " " &amp; YEAR(CompleteData[[#This Row],[Date]])</f>
        <v>Q2 2020</v>
      </c>
    </row>
    <row r="70" spans="1:6" x14ac:dyDescent="0.2">
      <c r="A70" s="11" t="s">
        <v>35</v>
      </c>
      <c r="B70" s="11">
        <v>43982</v>
      </c>
      <c r="C70" s="12">
        <v>18409</v>
      </c>
      <c r="D70" s="2" t="str">
        <f>VLOOKUP(CompleteData[[#This Row],[Client_ID]], GeoIDbyClientID[], 2,FALSE)</f>
        <v>GEO1001</v>
      </c>
      <c r="E70" s="2" t="str">
        <f>INDEX(GeoNameIndex[], MATCH(CompleteData[[#This Row],[Geo_ID]], GeoNameIndex[Geo ID], 0), 2)</f>
        <v>NAM</v>
      </c>
      <c r="F70" s="41" t="str">
        <f>"Q" &amp; ROUNDUP(MONTH(CompleteData[Date])/3, 0) &amp; " " &amp; YEAR(CompleteData[[#This Row],[Date]])</f>
        <v>Q2 2020</v>
      </c>
    </row>
    <row r="71" spans="1:6" x14ac:dyDescent="0.2">
      <c r="A71" s="11" t="s">
        <v>35</v>
      </c>
      <c r="B71" s="11">
        <v>44012</v>
      </c>
      <c r="C71" s="12">
        <v>16572</v>
      </c>
      <c r="D71" s="2" t="str">
        <f>VLOOKUP(CompleteData[[#This Row],[Client_ID]], GeoIDbyClientID[], 2,FALSE)</f>
        <v>GEO1001</v>
      </c>
      <c r="E71" s="2" t="str">
        <f>INDEX(GeoNameIndex[], MATCH(CompleteData[[#This Row],[Geo_ID]], GeoNameIndex[Geo ID], 0), 2)</f>
        <v>NAM</v>
      </c>
      <c r="F71" s="41" t="str">
        <f>"Q" &amp; ROUNDUP(MONTH(CompleteData[Date])/3, 0) &amp; " " &amp; YEAR(CompleteData[[#This Row],[Date]])</f>
        <v>Q2 2020</v>
      </c>
    </row>
    <row r="72" spans="1:6" x14ac:dyDescent="0.2">
      <c r="A72" s="11" t="s">
        <v>35</v>
      </c>
      <c r="B72" s="11">
        <v>44043</v>
      </c>
      <c r="C72" s="12">
        <v>11044</v>
      </c>
      <c r="D72" s="2" t="str">
        <f>VLOOKUP(CompleteData[[#This Row],[Client_ID]], GeoIDbyClientID[], 2,FALSE)</f>
        <v>GEO1001</v>
      </c>
      <c r="E72" s="2" t="str">
        <f>INDEX(GeoNameIndex[], MATCH(CompleteData[[#This Row],[Geo_ID]], GeoNameIndex[Geo ID], 0), 2)</f>
        <v>NAM</v>
      </c>
      <c r="F72" s="41" t="str">
        <f>"Q" &amp; ROUNDUP(MONTH(CompleteData[Date])/3, 0) &amp; " " &amp; YEAR(CompleteData[[#This Row],[Date]])</f>
        <v>Q3 2020</v>
      </c>
    </row>
    <row r="73" spans="1:6" x14ac:dyDescent="0.2">
      <c r="A73" s="11" t="s">
        <v>35</v>
      </c>
      <c r="B73" s="11">
        <v>44074</v>
      </c>
      <c r="C73" s="12">
        <v>12885</v>
      </c>
      <c r="D73" s="2" t="str">
        <f>VLOOKUP(CompleteData[[#This Row],[Client_ID]], GeoIDbyClientID[], 2,FALSE)</f>
        <v>GEO1001</v>
      </c>
      <c r="E73" s="2" t="str">
        <f>INDEX(GeoNameIndex[], MATCH(CompleteData[[#This Row],[Geo_ID]], GeoNameIndex[Geo ID], 0), 2)</f>
        <v>NAM</v>
      </c>
      <c r="F73" s="41" t="str">
        <f>"Q" &amp; ROUNDUP(MONTH(CompleteData[Date])/3, 0) &amp; " " &amp; YEAR(CompleteData[[#This Row],[Date]])</f>
        <v>Q3 2020</v>
      </c>
    </row>
    <row r="74" spans="1:6" x14ac:dyDescent="0.2">
      <c r="A74" s="11" t="s">
        <v>35</v>
      </c>
      <c r="B74" s="11">
        <v>44104</v>
      </c>
      <c r="C74" s="12">
        <v>9208</v>
      </c>
      <c r="D74" s="2" t="str">
        <f>VLOOKUP(CompleteData[[#This Row],[Client_ID]], GeoIDbyClientID[], 2,FALSE)</f>
        <v>GEO1001</v>
      </c>
      <c r="E74" s="2" t="str">
        <f>INDEX(GeoNameIndex[], MATCH(CompleteData[[#This Row],[Geo_ID]], GeoNameIndex[Geo ID], 0), 2)</f>
        <v>NAM</v>
      </c>
      <c r="F74" s="41" t="str">
        <f>"Q" &amp; ROUNDUP(MONTH(CompleteData[Date])/3, 0) &amp; " " &amp; YEAR(CompleteData[[#This Row],[Date]])</f>
        <v>Q3 2020</v>
      </c>
    </row>
    <row r="75" spans="1:6" x14ac:dyDescent="0.2">
      <c r="A75" s="11" t="s">
        <v>35</v>
      </c>
      <c r="B75" s="11">
        <v>44135</v>
      </c>
      <c r="C75" s="12">
        <v>14725</v>
      </c>
      <c r="D75" s="2" t="str">
        <f>VLOOKUP(CompleteData[[#This Row],[Client_ID]], GeoIDbyClientID[], 2,FALSE)</f>
        <v>GEO1001</v>
      </c>
      <c r="E75" s="2" t="str">
        <f>INDEX(GeoNameIndex[], MATCH(CompleteData[[#This Row],[Geo_ID]], GeoNameIndex[Geo ID], 0), 2)</f>
        <v>NAM</v>
      </c>
      <c r="F75" s="41" t="str">
        <f>"Q" &amp; ROUNDUP(MONTH(CompleteData[Date])/3, 0) &amp; " " &amp; YEAR(CompleteData[[#This Row],[Date]])</f>
        <v>Q4 2020</v>
      </c>
    </row>
    <row r="76" spans="1:6" x14ac:dyDescent="0.2">
      <c r="A76" s="11" t="s">
        <v>35</v>
      </c>
      <c r="B76" s="11">
        <v>44165</v>
      </c>
      <c r="C76" s="12">
        <v>12888</v>
      </c>
      <c r="D76" s="2" t="str">
        <f>VLOOKUP(CompleteData[[#This Row],[Client_ID]], GeoIDbyClientID[], 2,FALSE)</f>
        <v>GEO1001</v>
      </c>
      <c r="E76" s="2" t="str">
        <f>INDEX(GeoNameIndex[], MATCH(CompleteData[[#This Row],[Geo_ID]], GeoNameIndex[Geo ID], 0), 2)</f>
        <v>NAM</v>
      </c>
      <c r="F76" s="41" t="str">
        <f>"Q" &amp; ROUNDUP(MONTH(CompleteData[Date])/3, 0) &amp; " " &amp; YEAR(CompleteData[[#This Row],[Date]])</f>
        <v>Q4 2020</v>
      </c>
    </row>
    <row r="77" spans="1:6" x14ac:dyDescent="0.2">
      <c r="A77" s="11" t="s">
        <v>35</v>
      </c>
      <c r="B77" s="11">
        <v>44196</v>
      </c>
      <c r="C77" s="12">
        <v>16571</v>
      </c>
      <c r="D77" s="2" t="str">
        <f>VLOOKUP(CompleteData[[#This Row],[Client_ID]], GeoIDbyClientID[], 2,FALSE)</f>
        <v>GEO1001</v>
      </c>
      <c r="E77" s="2" t="str">
        <f>INDEX(GeoNameIndex[], MATCH(CompleteData[[#This Row],[Geo_ID]], GeoNameIndex[Geo ID], 0), 2)</f>
        <v>NAM</v>
      </c>
      <c r="F77" s="41" t="str">
        <f>"Q" &amp; ROUNDUP(MONTH(CompleteData[Date])/3, 0) &amp; " " &amp; YEAR(CompleteData[[#This Row],[Date]])</f>
        <v>Q4 2020</v>
      </c>
    </row>
    <row r="78" spans="1:6" x14ac:dyDescent="0.2">
      <c r="A78" s="11" t="s">
        <v>35</v>
      </c>
      <c r="B78" s="11">
        <v>44377</v>
      </c>
      <c r="C78" s="12">
        <v>17235</v>
      </c>
      <c r="D78" s="2" t="str">
        <f>VLOOKUP(CompleteData[[#This Row],[Client_ID]], GeoIDbyClientID[], 2,FALSE)</f>
        <v>GEO1001</v>
      </c>
      <c r="E78" s="2" t="str">
        <f>INDEX(GeoNameIndex[], MATCH(CompleteData[[#This Row],[Geo_ID]], GeoNameIndex[Geo ID], 0), 2)</f>
        <v>NAM</v>
      </c>
      <c r="F78" s="41" t="str">
        <f>"Q" &amp; ROUNDUP(MONTH(CompleteData[Date])/3, 0) &amp; " " &amp; YEAR(CompleteData[[#This Row],[Date]])</f>
        <v>Q2 2021</v>
      </c>
    </row>
    <row r="79" spans="1:6" x14ac:dyDescent="0.2">
      <c r="A79" s="11" t="s">
        <v>35</v>
      </c>
      <c r="B79" s="11">
        <v>44347</v>
      </c>
      <c r="C79" s="12">
        <v>19146</v>
      </c>
      <c r="D79" s="2" t="str">
        <f>VLOOKUP(CompleteData[[#This Row],[Client_ID]], GeoIDbyClientID[], 2,FALSE)</f>
        <v>GEO1001</v>
      </c>
      <c r="E79" s="2" t="str">
        <f>INDEX(GeoNameIndex[], MATCH(CompleteData[[#This Row],[Geo_ID]], GeoNameIndex[Geo ID], 0), 2)</f>
        <v>NAM</v>
      </c>
      <c r="F79" s="41" t="str">
        <f>"Q" &amp; ROUNDUP(MONTH(CompleteData[Date])/3, 0) &amp; " " &amp; YEAR(CompleteData[[#This Row],[Date]])</f>
        <v>Q2 2021</v>
      </c>
    </row>
    <row r="80" spans="1:6" x14ac:dyDescent="0.2">
      <c r="A80" s="11" t="s">
        <v>35</v>
      </c>
      <c r="B80" s="11">
        <v>44316</v>
      </c>
      <c r="C80" s="12">
        <v>23690</v>
      </c>
      <c r="D80" s="2" t="str">
        <f>VLOOKUP(CompleteData[[#This Row],[Client_ID]], GeoIDbyClientID[], 2,FALSE)</f>
        <v>GEO1001</v>
      </c>
      <c r="E80" s="2" t="str">
        <f>INDEX(GeoNameIndex[], MATCH(CompleteData[[#This Row],[Geo_ID]], GeoNameIndex[Geo ID], 0), 2)</f>
        <v>NAM</v>
      </c>
      <c r="F80" s="41" t="str">
        <f>"Q" &amp; ROUNDUP(MONTH(CompleteData[Date])/3, 0) &amp; " " &amp; YEAR(CompleteData[[#This Row],[Date]])</f>
        <v>Q2 2021</v>
      </c>
    </row>
    <row r="81" spans="1:6" x14ac:dyDescent="0.2">
      <c r="A81" s="11" t="s">
        <v>35</v>
      </c>
      <c r="B81" s="11">
        <v>44286</v>
      </c>
      <c r="C81" s="12">
        <v>17229</v>
      </c>
      <c r="D81" s="2" t="str">
        <f>VLOOKUP(CompleteData[[#This Row],[Client_ID]], GeoIDbyClientID[], 2,FALSE)</f>
        <v>GEO1001</v>
      </c>
      <c r="E81" s="2" t="str">
        <f>INDEX(GeoNameIndex[], MATCH(CompleteData[[#This Row],[Geo_ID]], GeoNameIndex[Geo ID], 0), 2)</f>
        <v>NAM</v>
      </c>
      <c r="F81" s="41" t="str">
        <f>"Q" &amp; ROUNDUP(MONTH(CompleteData[Date])/3, 0) &amp; " " &amp; YEAR(CompleteData[[#This Row],[Date]])</f>
        <v>Q1 2021</v>
      </c>
    </row>
    <row r="82" spans="1:6" x14ac:dyDescent="0.2">
      <c r="A82" s="11" t="s">
        <v>35</v>
      </c>
      <c r="B82" s="11">
        <v>44255</v>
      </c>
      <c r="C82" s="12">
        <v>19330</v>
      </c>
      <c r="D82" s="2" t="str">
        <f>VLOOKUP(CompleteData[[#This Row],[Client_ID]], GeoIDbyClientID[], 2,FALSE)</f>
        <v>GEO1001</v>
      </c>
      <c r="E82" s="2" t="str">
        <f>INDEX(GeoNameIndex[], MATCH(CompleteData[[#This Row],[Geo_ID]], GeoNameIndex[Geo ID], 0), 2)</f>
        <v>NAM</v>
      </c>
      <c r="F82" s="41" t="str">
        <f>"Q" &amp; ROUNDUP(MONTH(CompleteData[Date])/3, 0) &amp; " " &amp; YEAR(CompleteData[[#This Row],[Date]])</f>
        <v>Q1 2021</v>
      </c>
    </row>
    <row r="83" spans="1:6" x14ac:dyDescent="0.2">
      <c r="A83" s="11" t="s">
        <v>35</v>
      </c>
      <c r="B83" s="11">
        <v>44227</v>
      </c>
      <c r="C83" s="12">
        <v>12826</v>
      </c>
      <c r="D83" s="2" t="str">
        <f>VLOOKUP(CompleteData[[#This Row],[Client_ID]], GeoIDbyClientID[], 2,FALSE)</f>
        <v>GEO1001</v>
      </c>
      <c r="E83" s="2" t="str">
        <f>INDEX(GeoNameIndex[], MATCH(CompleteData[[#This Row],[Geo_ID]], GeoNameIndex[Geo ID], 0), 2)</f>
        <v>NAM</v>
      </c>
      <c r="F83" s="41" t="str">
        <f>"Q" &amp; ROUNDUP(MONTH(CompleteData[Date])/3, 0) &amp; " " &amp; YEAR(CompleteData[[#This Row],[Date]])</f>
        <v>Q1 2021</v>
      </c>
    </row>
    <row r="84" spans="1:6" x14ac:dyDescent="0.2">
      <c r="A84" s="11" t="s">
        <v>44</v>
      </c>
      <c r="B84" s="11">
        <v>44104</v>
      </c>
      <c r="C84" s="12">
        <v>1249</v>
      </c>
      <c r="D84" s="2" t="str">
        <f>VLOOKUP(CompleteData[[#This Row],[Client_ID]], GeoIDbyClientID[], 2,FALSE)</f>
        <v>GEO1004</v>
      </c>
      <c r="E84" s="2" t="str">
        <f>INDEX(GeoNameIndex[], MATCH(CompleteData[[#This Row],[Geo_ID]], GeoNameIndex[Geo ID], 0), 2)</f>
        <v>LATAM</v>
      </c>
      <c r="F84" s="41" t="str">
        <f>"Q" &amp; ROUNDUP(MONTH(CompleteData[Date])/3, 0) &amp; " " &amp; YEAR(CompleteData[[#This Row],[Date]])</f>
        <v>Q3 2020</v>
      </c>
    </row>
    <row r="85" spans="1:6" x14ac:dyDescent="0.2">
      <c r="A85" s="11" t="s">
        <v>44</v>
      </c>
      <c r="B85" s="11">
        <v>44135</v>
      </c>
      <c r="C85" s="12">
        <v>913</v>
      </c>
      <c r="D85" s="2" t="str">
        <f>VLOOKUP(CompleteData[[#This Row],[Client_ID]], GeoIDbyClientID[], 2,FALSE)</f>
        <v>GEO1004</v>
      </c>
      <c r="E85" s="2" t="str">
        <f>INDEX(GeoNameIndex[], MATCH(CompleteData[[#This Row],[Geo_ID]], GeoNameIndex[Geo ID], 0), 2)</f>
        <v>LATAM</v>
      </c>
      <c r="F85" s="41" t="str">
        <f>"Q" &amp; ROUNDUP(MONTH(CompleteData[Date])/3, 0) &amp; " " &amp; YEAR(CompleteData[[#This Row],[Date]])</f>
        <v>Q4 2020</v>
      </c>
    </row>
    <row r="86" spans="1:6" x14ac:dyDescent="0.2">
      <c r="A86" s="11" t="s">
        <v>44</v>
      </c>
      <c r="B86" s="11">
        <v>44165</v>
      </c>
      <c r="C86" s="12">
        <v>1574</v>
      </c>
      <c r="D86" s="2" t="str">
        <f>VLOOKUP(CompleteData[[#This Row],[Client_ID]], GeoIDbyClientID[], 2,FALSE)</f>
        <v>GEO1004</v>
      </c>
      <c r="E86" s="2" t="str">
        <f>INDEX(GeoNameIndex[], MATCH(CompleteData[[#This Row],[Geo_ID]], GeoNameIndex[Geo ID], 0), 2)</f>
        <v>LATAM</v>
      </c>
      <c r="F86" s="41" t="str">
        <f>"Q" &amp; ROUNDUP(MONTH(CompleteData[Date])/3, 0) &amp; " " &amp; YEAR(CompleteData[[#This Row],[Date]])</f>
        <v>Q4 2020</v>
      </c>
    </row>
    <row r="87" spans="1:6" x14ac:dyDescent="0.2">
      <c r="A87" s="11" t="s">
        <v>44</v>
      </c>
      <c r="B87" s="11">
        <v>44196</v>
      </c>
      <c r="C87" s="12">
        <v>1082</v>
      </c>
      <c r="D87" s="2" t="str">
        <f>VLOOKUP(CompleteData[[#This Row],[Client_ID]], GeoIDbyClientID[], 2,FALSE)</f>
        <v>GEO1004</v>
      </c>
      <c r="E87" s="2" t="str">
        <f>INDEX(GeoNameIndex[], MATCH(CompleteData[[#This Row],[Geo_ID]], GeoNameIndex[Geo ID], 0), 2)</f>
        <v>LATAM</v>
      </c>
      <c r="F87" s="41" t="str">
        <f>"Q" &amp; ROUNDUP(MONTH(CompleteData[Date])/3, 0) &amp; " " &amp; YEAR(CompleteData[[#This Row],[Date]])</f>
        <v>Q4 2020</v>
      </c>
    </row>
    <row r="88" spans="1:6" x14ac:dyDescent="0.2">
      <c r="A88" s="11" t="s">
        <v>44</v>
      </c>
      <c r="B88" s="11">
        <v>44286</v>
      </c>
      <c r="C88" s="12">
        <v>1945</v>
      </c>
      <c r="D88" s="2" t="str">
        <f>VLOOKUP(CompleteData[[#This Row],[Client_ID]], GeoIDbyClientID[], 2,FALSE)</f>
        <v>GEO1004</v>
      </c>
      <c r="E88" s="2" t="str">
        <f>INDEX(GeoNameIndex[], MATCH(CompleteData[[#This Row],[Geo_ID]], GeoNameIndex[Geo ID], 0), 2)</f>
        <v>LATAM</v>
      </c>
      <c r="F88" s="41" t="str">
        <f>"Q" &amp; ROUNDUP(MONTH(CompleteData[Date])/3, 0) &amp; " " &amp; YEAR(CompleteData[[#This Row],[Date]])</f>
        <v>Q1 2021</v>
      </c>
    </row>
    <row r="89" spans="1:6" x14ac:dyDescent="0.2">
      <c r="A89" s="11" t="s">
        <v>44</v>
      </c>
      <c r="B89" s="11">
        <v>44255</v>
      </c>
      <c r="C89" s="12">
        <v>1296</v>
      </c>
      <c r="D89" s="2" t="str">
        <f>VLOOKUP(CompleteData[[#This Row],[Client_ID]], GeoIDbyClientID[], 2,FALSE)</f>
        <v>GEO1004</v>
      </c>
      <c r="E89" s="2" t="str">
        <f>INDEX(GeoNameIndex[], MATCH(CompleteData[[#This Row],[Geo_ID]], GeoNameIndex[Geo ID], 0), 2)</f>
        <v>LATAM</v>
      </c>
      <c r="F89" s="41" t="str">
        <f>"Q" &amp; ROUNDUP(MONTH(CompleteData[Date])/3, 0) &amp; " " &amp; YEAR(CompleteData[[#This Row],[Date]])</f>
        <v>Q1 2021</v>
      </c>
    </row>
    <row r="90" spans="1:6" x14ac:dyDescent="0.2">
      <c r="A90" s="11" t="s">
        <v>44</v>
      </c>
      <c r="B90" s="11">
        <v>44227</v>
      </c>
      <c r="C90" s="12">
        <v>1568</v>
      </c>
      <c r="D90" s="2" t="str">
        <f>VLOOKUP(CompleteData[[#This Row],[Client_ID]], GeoIDbyClientID[], 2,FALSE)</f>
        <v>GEO1004</v>
      </c>
      <c r="E90" s="2" t="str">
        <f>INDEX(GeoNameIndex[], MATCH(CompleteData[[#This Row],[Geo_ID]], GeoNameIndex[Geo ID], 0), 2)</f>
        <v>LATAM</v>
      </c>
      <c r="F90" s="41" t="str">
        <f>"Q" &amp; ROUNDUP(MONTH(CompleteData[Date])/3, 0) &amp; " " &amp; YEAR(CompleteData[[#This Row],[Date]])</f>
        <v>Q1 2021</v>
      </c>
    </row>
    <row r="91" spans="1:6" x14ac:dyDescent="0.2">
      <c r="A91" s="11" t="s">
        <v>28</v>
      </c>
      <c r="B91" s="11">
        <v>43861</v>
      </c>
      <c r="C91" s="12">
        <v>756</v>
      </c>
      <c r="D91" s="2" t="str">
        <f>VLOOKUP(CompleteData[[#This Row],[Client_ID]], GeoIDbyClientID[], 2,FALSE)</f>
        <v>GEO1004</v>
      </c>
      <c r="E91" s="2" t="str">
        <f>INDEX(GeoNameIndex[], MATCH(CompleteData[[#This Row],[Geo_ID]], GeoNameIndex[Geo ID], 0), 2)</f>
        <v>LATAM</v>
      </c>
      <c r="F91" s="41" t="str">
        <f>"Q" &amp; ROUNDUP(MONTH(CompleteData[Date])/3, 0) &amp; " " &amp; YEAR(CompleteData[[#This Row],[Date]])</f>
        <v>Q1 2020</v>
      </c>
    </row>
    <row r="92" spans="1:6" x14ac:dyDescent="0.2">
      <c r="A92" s="11" t="s">
        <v>28</v>
      </c>
      <c r="B92" s="11">
        <v>43890</v>
      </c>
      <c r="C92" s="12">
        <v>954</v>
      </c>
      <c r="D92" s="2" t="str">
        <f>VLOOKUP(CompleteData[[#This Row],[Client_ID]], GeoIDbyClientID[], 2,FALSE)</f>
        <v>GEO1004</v>
      </c>
      <c r="E92" s="2" t="str">
        <f>INDEX(GeoNameIndex[], MATCH(CompleteData[[#This Row],[Geo_ID]], GeoNameIndex[Geo ID], 0), 2)</f>
        <v>LATAM</v>
      </c>
      <c r="F92" s="41" t="str">
        <f>"Q" &amp; ROUNDUP(MONTH(CompleteData[Date])/3, 0) &amp; " " &amp; YEAR(CompleteData[[#This Row],[Date]])</f>
        <v>Q1 2020</v>
      </c>
    </row>
    <row r="93" spans="1:6" x14ac:dyDescent="0.2">
      <c r="A93" s="11" t="s">
        <v>28</v>
      </c>
      <c r="B93" s="11">
        <v>43921</v>
      </c>
      <c r="C93" s="12">
        <v>955</v>
      </c>
      <c r="D93" s="2" t="str">
        <f>VLOOKUP(CompleteData[[#This Row],[Client_ID]], GeoIDbyClientID[], 2,FALSE)</f>
        <v>GEO1004</v>
      </c>
      <c r="E93" s="2" t="str">
        <f>INDEX(GeoNameIndex[], MATCH(CompleteData[[#This Row],[Geo_ID]], GeoNameIndex[Geo ID], 0), 2)</f>
        <v>LATAM</v>
      </c>
      <c r="F93" s="41" t="str">
        <f>"Q" &amp; ROUNDUP(MONTH(CompleteData[Date])/3, 0) &amp; " " &amp; YEAR(CompleteData[[#This Row],[Date]])</f>
        <v>Q1 2020</v>
      </c>
    </row>
    <row r="94" spans="1:6" x14ac:dyDescent="0.2">
      <c r="A94" s="11" t="s">
        <v>28</v>
      </c>
      <c r="B94" s="11">
        <v>43951</v>
      </c>
      <c r="C94" s="12">
        <v>1261</v>
      </c>
      <c r="D94" s="2" t="str">
        <f>VLOOKUP(CompleteData[[#This Row],[Client_ID]], GeoIDbyClientID[], 2,FALSE)</f>
        <v>GEO1004</v>
      </c>
      <c r="E94" s="2" t="str">
        <f>INDEX(GeoNameIndex[], MATCH(CompleteData[[#This Row],[Geo_ID]], GeoNameIndex[Geo ID], 0), 2)</f>
        <v>LATAM</v>
      </c>
      <c r="F94" s="41" t="str">
        <f>"Q" &amp; ROUNDUP(MONTH(CompleteData[Date])/3, 0) &amp; " " &amp; YEAR(CompleteData[[#This Row],[Date]])</f>
        <v>Q2 2020</v>
      </c>
    </row>
    <row r="95" spans="1:6" x14ac:dyDescent="0.2">
      <c r="A95" s="11" t="s">
        <v>28</v>
      </c>
      <c r="B95" s="11">
        <v>43982</v>
      </c>
      <c r="C95" s="12">
        <v>1058</v>
      </c>
      <c r="D95" s="2" t="str">
        <f>VLOOKUP(CompleteData[[#This Row],[Client_ID]], GeoIDbyClientID[], 2,FALSE)</f>
        <v>GEO1004</v>
      </c>
      <c r="E95" s="2" t="str">
        <f>INDEX(GeoNameIndex[], MATCH(CompleteData[[#This Row],[Geo_ID]], GeoNameIndex[Geo ID], 0), 2)</f>
        <v>LATAM</v>
      </c>
      <c r="F95" s="41" t="str">
        <f>"Q" &amp; ROUNDUP(MONTH(CompleteData[Date])/3, 0) &amp; " " &amp; YEAR(CompleteData[[#This Row],[Date]])</f>
        <v>Q2 2020</v>
      </c>
    </row>
    <row r="96" spans="1:6" x14ac:dyDescent="0.2">
      <c r="A96" s="11" t="s">
        <v>28</v>
      </c>
      <c r="B96" s="11">
        <v>44012</v>
      </c>
      <c r="C96" s="12">
        <v>855</v>
      </c>
      <c r="D96" s="2" t="str">
        <f>VLOOKUP(CompleteData[[#This Row],[Client_ID]], GeoIDbyClientID[], 2,FALSE)</f>
        <v>GEO1004</v>
      </c>
      <c r="E96" s="2" t="str">
        <f>INDEX(GeoNameIndex[], MATCH(CompleteData[[#This Row],[Geo_ID]], GeoNameIndex[Geo ID], 0), 2)</f>
        <v>LATAM</v>
      </c>
      <c r="F96" s="41" t="str">
        <f>"Q" &amp; ROUNDUP(MONTH(CompleteData[Date])/3, 0) &amp; " " &amp; YEAR(CompleteData[[#This Row],[Date]])</f>
        <v>Q2 2020</v>
      </c>
    </row>
    <row r="97" spans="1:6" x14ac:dyDescent="0.2">
      <c r="A97" s="11" t="s">
        <v>28</v>
      </c>
      <c r="B97" s="11">
        <v>44043</v>
      </c>
      <c r="C97" s="12">
        <v>654</v>
      </c>
      <c r="D97" s="2" t="str">
        <f>VLOOKUP(CompleteData[[#This Row],[Client_ID]], GeoIDbyClientID[], 2,FALSE)</f>
        <v>GEO1004</v>
      </c>
      <c r="E97" s="2" t="str">
        <f>INDEX(GeoNameIndex[], MATCH(CompleteData[[#This Row],[Geo_ID]], GeoNameIndex[Geo ID], 0), 2)</f>
        <v>LATAM</v>
      </c>
      <c r="F97" s="41" t="str">
        <f>"Q" &amp; ROUNDUP(MONTH(CompleteData[Date])/3, 0) &amp; " " &amp; YEAR(CompleteData[[#This Row],[Date]])</f>
        <v>Q3 2020</v>
      </c>
    </row>
    <row r="98" spans="1:6" x14ac:dyDescent="0.2">
      <c r="A98" s="11" t="s">
        <v>28</v>
      </c>
      <c r="B98" s="11">
        <v>44074</v>
      </c>
      <c r="C98" s="12">
        <v>656</v>
      </c>
      <c r="D98" s="2" t="str">
        <f>VLOOKUP(CompleteData[[#This Row],[Client_ID]], GeoIDbyClientID[], 2,FALSE)</f>
        <v>GEO1004</v>
      </c>
      <c r="E98" s="2" t="str">
        <f>INDEX(GeoNameIndex[], MATCH(CompleteData[[#This Row],[Geo_ID]], GeoNameIndex[Geo ID], 0), 2)</f>
        <v>LATAM</v>
      </c>
      <c r="F98" s="41" t="str">
        <f>"Q" &amp; ROUNDUP(MONTH(CompleteData[Date])/3, 0) &amp; " " &amp; YEAR(CompleteData[[#This Row],[Date]])</f>
        <v>Q3 2020</v>
      </c>
    </row>
    <row r="99" spans="1:6" x14ac:dyDescent="0.2">
      <c r="A99" s="11" t="s">
        <v>28</v>
      </c>
      <c r="B99" s="11">
        <v>44104</v>
      </c>
      <c r="C99" s="12">
        <v>554</v>
      </c>
      <c r="D99" s="2" t="str">
        <f>VLOOKUP(CompleteData[[#This Row],[Client_ID]], GeoIDbyClientID[], 2,FALSE)</f>
        <v>GEO1004</v>
      </c>
      <c r="E99" s="2" t="str">
        <f>INDEX(GeoNameIndex[], MATCH(CompleteData[[#This Row],[Geo_ID]], GeoNameIndex[Geo ID], 0), 2)</f>
        <v>LATAM</v>
      </c>
      <c r="F99" s="41" t="str">
        <f>"Q" &amp; ROUNDUP(MONTH(CompleteData[Date])/3, 0) &amp; " " &amp; YEAR(CompleteData[[#This Row],[Date]])</f>
        <v>Q3 2020</v>
      </c>
    </row>
    <row r="100" spans="1:6" x14ac:dyDescent="0.2">
      <c r="A100" s="11" t="s">
        <v>28</v>
      </c>
      <c r="B100" s="11">
        <v>44135</v>
      </c>
      <c r="C100" s="12">
        <v>760</v>
      </c>
      <c r="D100" s="2" t="str">
        <f>VLOOKUP(CompleteData[[#This Row],[Client_ID]], GeoIDbyClientID[], 2,FALSE)</f>
        <v>GEO1004</v>
      </c>
      <c r="E100" s="2" t="str">
        <f>INDEX(GeoNameIndex[], MATCH(CompleteData[[#This Row],[Geo_ID]], GeoNameIndex[Geo ID], 0), 2)</f>
        <v>LATAM</v>
      </c>
      <c r="F100" s="41" t="str">
        <f>"Q" &amp; ROUNDUP(MONTH(CompleteData[Date])/3, 0) &amp; " " &amp; YEAR(CompleteData[[#This Row],[Date]])</f>
        <v>Q4 2020</v>
      </c>
    </row>
    <row r="101" spans="1:6" x14ac:dyDescent="0.2">
      <c r="A101" s="11" t="s">
        <v>28</v>
      </c>
      <c r="B101" s="11">
        <v>44165</v>
      </c>
      <c r="C101" s="12">
        <v>759</v>
      </c>
      <c r="D101" s="2" t="str">
        <f>VLOOKUP(CompleteData[[#This Row],[Client_ID]], GeoIDbyClientID[], 2,FALSE)</f>
        <v>GEO1004</v>
      </c>
      <c r="E101" s="2" t="str">
        <f>INDEX(GeoNameIndex[], MATCH(CompleteData[[#This Row],[Geo_ID]], GeoNameIndex[Geo ID], 0), 2)</f>
        <v>LATAM</v>
      </c>
      <c r="F101" s="41" t="str">
        <f>"Q" &amp; ROUNDUP(MONTH(CompleteData[Date])/3, 0) &amp; " " &amp; YEAR(CompleteData[[#This Row],[Date]])</f>
        <v>Q4 2020</v>
      </c>
    </row>
    <row r="102" spans="1:6" x14ac:dyDescent="0.2">
      <c r="A102" s="11" t="s">
        <v>28</v>
      </c>
      <c r="B102" s="11">
        <v>44196</v>
      </c>
      <c r="C102" s="12">
        <v>857</v>
      </c>
      <c r="D102" s="2" t="str">
        <f>VLOOKUP(CompleteData[[#This Row],[Client_ID]], GeoIDbyClientID[], 2,FALSE)</f>
        <v>GEO1004</v>
      </c>
      <c r="E102" s="2" t="str">
        <f>INDEX(GeoNameIndex[], MATCH(CompleteData[[#This Row],[Geo_ID]], GeoNameIndex[Geo ID], 0), 2)</f>
        <v>LATAM</v>
      </c>
      <c r="F102" s="41" t="str">
        <f>"Q" &amp; ROUNDUP(MONTH(CompleteData[Date])/3, 0) &amp; " " &amp; YEAR(CompleteData[[#This Row],[Date]])</f>
        <v>Q4 2020</v>
      </c>
    </row>
    <row r="103" spans="1:6" x14ac:dyDescent="0.2">
      <c r="A103" s="11" t="s">
        <v>28</v>
      </c>
      <c r="B103" s="11">
        <v>44377</v>
      </c>
      <c r="C103" s="12">
        <v>865</v>
      </c>
      <c r="D103" s="2" t="str">
        <f>VLOOKUP(CompleteData[[#This Row],[Client_ID]], GeoIDbyClientID[], 2,FALSE)</f>
        <v>GEO1004</v>
      </c>
      <c r="E103" s="2" t="str">
        <f>INDEX(GeoNameIndex[], MATCH(CompleteData[[#This Row],[Geo_ID]], GeoNameIndex[Geo ID], 0), 2)</f>
        <v>LATAM</v>
      </c>
      <c r="F103" s="41" t="str">
        <f>"Q" &amp; ROUNDUP(MONTH(CompleteData[Date])/3, 0) &amp; " " &amp; YEAR(CompleteData[[#This Row],[Date]])</f>
        <v>Q2 2021</v>
      </c>
    </row>
    <row r="104" spans="1:6" x14ac:dyDescent="0.2">
      <c r="A104" s="11" t="s">
        <v>28</v>
      </c>
      <c r="B104" s="11">
        <v>44347</v>
      </c>
      <c r="C104" s="12">
        <v>1078</v>
      </c>
      <c r="D104" s="2" t="str">
        <f>VLOOKUP(CompleteData[[#This Row],[Client_ID]], GeoIDbyClientID[], 2,FALSE)</f>
        <v>GEO1004</v>
      </c>
      <c r="E104" s="2" t="str">
        <f>INDEX(GeoNameIndex[], MATCH(CompleteData[[#This Row],[Geo_ID]], GeoNameIndex[Geo ID], 0), 2)</f>
        <v>LATAM</v>
      </c>
      <c r="F104" s="41" t="str">
        <f>"Q" &amp; ROUNDUP(MONTH(CompleteData[Date])/3, 0) &amp; " " &amp; YEAR(CompleteData[[#This Row],[Date]])</f>
        <v>Q2 2021</v>
      </c>
    </row>
    <row r="105" spans="1:6" x14ac:dyDescent="0.2">
      <c r="A105" s="11" t="s">
        <v>28</v>
      </c>
      <c r="B105" s="11">
        <v>44316</v>
      </c>
      <c r="C105" s="12">
        <v>1305</v>
      </c>
      <c r="D105" s="2" t="str">
        <f>VLOOKUP(CompleteData[[#This Row],[Client_ID]], GeoIDbyClientID[], 2,FALSE)</f>
        <v>GEO1004</v>
      </c>
      <c r="E105" s="2" t="str">
        <f>INDEX(GeoNameIndex[], MATCH(CompleteData[[#This Row],[Geo_ID]], GeoNameIndex[Geo ID], 0), 2)</f>
        <v>LATAM</v>
      </c>
      <c r="F105" s="41" t="str">
        <f>"Q" &amp; ROUNDUP(MONTH(CompleteData[Date])/3, 0) &amp; " " &amp; YEAR(CompleteData[[#This Row],[Date]])</f>
        <v>Q2 2021</v>
      </c>
    </row>
    <row r="106" spans="1:6" x14ac:dyDescent="0.2">
      <c r="A106" s="11" t="s">
        <v>28</v>
      </c>
      <c r="B106" s="11">
        <v>44286</v>
      </c>
      <c r="C106" s="12">
        <v>950</v>
      </c>
      <c r="D106" s="2" t="str">
        <f>VLOOKUP(CompleteData[[#This Row],[Client_ID]], GeoIDbyClientID[], 2,FALSE)</f>
        <v>GEO1004</v>
      </c>
      <c r="E106" s="2" t="str">
        <f>INDEX(GeoNameIndex[], MATCH(CompleteData[[#This Row],[Geo_ID]], GeoNameIndex[Geo ID], 0), 2)</f>
        <v>LATAM</v>
      </c>
      <c r="F106" s="41" t="str">
        <f>"Q" &amp; ROUNDUP(MONTH(CompleteData[Date])/3, 0) &amp; " " &amp; YEAR(CompleteData[[#This Row],[Date]])</f>
        <v>Q1 2021</v>
      </c>
    </row>
    <row r="107" spans="1:6" x14ac:dyDescent="0.2">
      <c r="A107" s="11" t="s">
        <v>28</v>
      </c>
      <c r="B107" s="11">
        <v>44255</v>
      </c>
      <c r="C107" s="12">
        <v>968</v>
      </c>
      <c r="D107" s="2" t="str">
        <f>VLOOKUP(CompleteData[[#This Row],[Client_ID]], GeoIDbyClientID[], 2,FALSE)</f>
        <v>GEO1004</v>
      </c>
      <c r="E107" s="2" t="str">
        <f>INDEX(GeoNameIndex[], MATCH(CompleteData[[#This Row],[Geo_ID]], GeoNameIndex[Geo ID], 0), 2)</f>
        <v>LATAM</v>
      </c>
      <c r="F107" s="41" t="str">
        <f>"Q" &amp; ROUNDUP(MONTH(CompleteData[Date])/3, 0) &amp; " " &amp; YEAR(CompleteData[[#This Row],[Date]])</f>
        <v>Q1 2021</v>
      </c>
    </row>
    <row r="108" spans="1:6" x14ac:dyDescent="0.2">
      <c r="A108" s="11" t="s">
        <v>28</v>
      </c>
      <c r="B108" s="11">
        <v>44227</v>
      </c>
      <c r="C108" s="12">
        <v>749</v>
      </c>
      <c r="D108" s="2" t="str">
        <f>VLOOKUP(CompleteData[[#This Row],[Client_ID]], GeoIDbyClientID[], 2,FALSE)</f>
        <v>GEO1004</v>
      </c>
      <c r="E108" s="2" t="str">
        <f>INDEX(GeoNameIndex[], MATCH(CompleteData[[#This Row],[Geo_ID]], GeoNameIndex[Geo ID], 0), 2)</f>
        <v>LATAM</v>
      </c>
      <c r="F108" s="41" t="str">
        <f>"Q" &amp; ROUNDUP(MONTH(CompleteData[Date])/3, 0) &amp; " " &amp; YEAR(CompleteData[[#This Row],[Date]])</f>
        <v>Q1 2021</v>
      </c>
    </row>
    <row r="109" spans="1:6" x14ac:dyDescent="0.2">
      <c r="A109" s="11" t="s">
        <v>30</v>
      </c>
      <c r="B109" s="11">
        <v>43861</v>
      </c>
      <c r="C109" s="12">
        <v>945</v>
      </c>
      <c r="D109" s="2" t="str">
        <f>VLOOKUP(CompleteData[[#This Row],[Client_ID]], GeoIDbyClientID[], 2,FALSE)</f>
        <v>GEO1002</v>
      </c>
      <c r="E109" s="2" t="str">
        <f>INDEX(GeoNameIndex[], MATCH(CompleteData[[#This Row],[Geo_ID]], GeoNameIndex[Geo ID], 0), 2)</f>
        <v>APAC</v>
      </c>
      <c r="F109" s="41" t="str">
        <f>"Q" &amp; ROUNDUP(MONTH(CompleteData[Date])/3, 0) &amp; " " &amp; YEAR(CompleteData[[#This Row],[Date]])</f>
        <v>Q1 2020</v>
      </c>
    </row>
    <row r="110" spans="1:6" x14ac:dyDescent="0.2">
      <c r="A110" s="11" t="s">
        <v>30</v>
      </c>
      <c r="B110" s="11">
        <v>43890</v>
      </c>
      <c r="C110" s="12">
        <v>941</v>
      </c>
      <c r="D110" s="2" t="str">
        <f>VLOOKUP(CompleteData[[#This Row],[Client_ID]], GeoIDbyClientID[], 2,FALSE)</f>
        <v>GEO1002</v>
      </c>
      <c r="E110" s="2" t="str">
        <f>INDEX(GeoNameIndex[], MATCH(CompleteData[[#This Row],[Geo_ID]], GeoNameIndex[Geo ID], 0), 2)</f>
        <v>APAC</v>
      </c>
      <c r="F110" s="41" t="str">
        <f>"Q" &amp; ROUNDUP(MONTH(CompleteData[Date])/3, 0) &amp; " " &amp; YEAR(CompleteData[[#This Row],[Date]])</f>
        <v>Q1 2020</v>
      </c>
    </row>
    <row r="111" spans="1:6" x14ac:dyDescent="0.2">
      <c r="A111" s="11" t="s">
        <v>30</v>
      </c>
      <c r="B111" s="11">
        <v>43921</v>
      </c>
      <c r="C111" s="12">
        <v>1164</v>
      </c>
      <c r="D111" s="2" t="str">
        <f>VLOOKUP(CompleteData[[#This Row],[Client_ID]], GeoIDbyClientID[], 2,FALSE)</f>
        <v>GEO1002</v>
      </c>
      <c r="E111" s="2" t="str">
        <f>INDEX(GeoNameIndex[], MATCH(CompleteData[[#This Row],[Geo_ID]], GeoNameIndex[Geo ID], 0), 2)</f>
        <v>APAC</v>
      </c>
      <c r="F111" s="41" t="str">
        <f>"Q" &amp; ROUNDUP(MONTH(CompleteData[Date])/3, 0) &amp; " " &amp; YEAR(CompleteData[[#This Row],[Date]])</f>
        <v>Q1 2020</v>
      </c>
    </row>
    <row r="112" spans="1:6" x14ac:dyDescent="0.2">
      <c r="A112" s="11" t="s">
        <v>30</v>
      </c>
      <c r="B112" s="11">
        <v>43951</v>
      </c>
      <c r="C112" s="12">
        <v>1276</v>
      </c>
      <c r="D112" s="2" t="str">
        <f>VLOOKUP(CompleteData[[#This Row],[Client_ID]], GeoIDbyClientID[], 2,FALSE)</f>
        <v>GEO1002</v>
      </c>
      <c r="E112" s="2" t="str">
        <f>INDEX(GeoNameIndex[], MATCH(CompleteData[[#This Row],[Geo_ID]], GeoNameIndex[Geo ID], 0), 2)</f>
        <v>APAC</v>
      </c>
      <c r="F112" s="41" t="str">
        <f>"Q" &amp; ROUNDUP(MONTH(CompleteData[Date])/3, 0) &amp; " " &amp; YEAR(CompleteData[[#This Row],[Date]])</f>
        <v>Q2 2020</v>
      </c>
    </row>
    <row r="113" spans="1:6" x14ac:dyDescent="0.2">
      <c r="A113" s="11" t="s">
        <v>30</v>
      </c>
      <c r="B113" s="11">
        <v>43982</v>
      </c>
      <c r="C113" s="12">
        <v>1275</v>
      </c>
      <c r="D113" s="2" t="str">
        <f>VLOOKUP(CompleteData[[#This Row],[Client_ID]], GeoIDbyClientID[], 2,FALSE)</f>
        <v>GEO1002</v>
      </c>
      <c r="E113" s="2" t="str">
        <f>INDEX(GeoNameIndex[], MATCH(CompleteData[[#This Row],[Geo_ID]], GeoNameIndex[Geo ID], 0), 2)</f>
        <v>APAC</v>
      </c>
      <c r="F113" s="41" t="str">
        <f>"Q" &amp; ROUNDUP(MONTH(CompleteData[Date])/3, 0) &amp; " " &amp; YEAR(CompleteData[[#This Row],[Date]])</f>
        <v>Q2 2020</v>
      </c>
    </row>
    <row r="114" spans="1:6" x14ac:dyDescent="0.2">
      <c r="A114" s="11" t="s">
        <v>30</v>
      </c>
      <c r="B114" s="11">
        <v>44012</v>
      </c>
      <c r="C114" s="12">
        <v>834</v>
      </c>
      <c r="D114" s="2" t="str">
        <f>VLOOKUP(CompleteData[[#This Row],[Client_ID]], GeoIDbyClientID[], 2,FALSE)</f>
        <v>GEO1002</v>
      </c>
      <c r="E114" s="2" t="str">
        <f>INDEX(GeoNameIndex[], MATCH(CompleteData[[#This Row],[Geo_ID]], GeoNameIndex[Geo ID], 0), 2)</f>
        <v>APAC</v>
      </c>
      <c r="F114" s="41" t="str">
        <f>"Q" &amp; ROUNDUP(MONTH(CompleteData[Date])/3, 0) &amp; " " &amp; YEAR(CompleteData[[#This Row],[Date]])</f>
        <v>Q2 2020</v>
      </c>
    </row>
    <row r="115" spans="1:6" x14ac:dyDescent="0.2">
      <c r="A115" s="11" t="s">
        <v>30</v>
      </c>
      <c r="B115" s="11">
        <v>44043</v>
      </c>
      <c r="C115" s="12">
        <v>833</v>
      </c>
      <c r="D115" s="2" t="str">
        <f>VLOOKUP(CompleteData[[#This Row],[Client_ID]], GeoIDbyClientID[], 2,FALSE)</f>
        <v>GEO1002</v>
      </c>
      <c r="E115" s="2" t="str">
        <f>INDEX(GeoNameIndex[], MATCH(CompleteData[[#This Row],[Geo_ID]], GeoNameIndex[Geo ID], 0), 2)</f>
        <v>APAC</v>
      </c>
      <c r="F115" s="41" t="str">
        <f>"Q" &amp; ROUNDUP(MONTH(CompleteData[Date])/3, 0) &amp; " " &amp; YEAR(CompleteData[[#This Row],[Date]])</f>
        <v>Q3 2020</v>
      </c>
    </row>
    <row r="116" spans="1:6" x14ac:dyDescent="0.2">
      <c r="A116" s="11" t="s">
        <v>30</v>
      </c>
      <c r="B116" s="11">
        <v>44074</v>
      </c>
      <c r="C116" s="12">
        <v>610</v>
      </c>
      <c r="D116" s="2" t="str">
        <f>VLOOKUP(CompleteData[[#This Row],[Client_ID]], GeoIDbyClientID[], 2,FALSE)</f>
        <v>GEO1002</v>
      </c>
      <c r="E116" s="2" t="str">
        <f>INDEX(GeoNameIndex[], MATCH(CompleteData[[#This Row],[Geo_ID]], GeoNameIndex[Geo ID], 0), 2)</f>
        <v>APAC</v>
      </c>
      <c r="F116" s="41" t="str">
        <f>"Q" &amp; ROUNDUP(MONTH(CompleteData[Date])/3, 0) &amp; " " &amp; YEAR(CompleteData[[#This Row],[Date]])</f>
        <v>Q3 2020</v>
      </c>
    </row>
    <row r="117" spans="1:6" x14ac:dyDescent="0.2">
      <c r="A117" s="11" t="s">
        <v>30</v>
      </c>
      <c r="B117" s="11">
        <v>44104</v>
      </c>
      <c r="C117" s="12">
        <v>722</v>
      </c>
      <c r="D117" s="2" t="str">
        <f>VLOOKUP(CompleteData[[#This Row],[Client_ID]], GeoIDbyClientID[], 2,FALSE)</f>
        <v>GEO1002</v>
      </c>
      <c r="E117" s="2" t="str">
        <f>INDEX(GeoNameIndex[], MATCH(CompleteData[[#This Row],[Geo_ID]], GeoNameIndex[Geo ID], 0), 2)</f>
        <v>APAC</v>
      </c>
      <c r="F117" s="41" t="str">
        <f>"Q" &amp; ROUNDUP(MONTH(CompleteData[Date])/3, 0) &amp; " " &amp; YEAR(CompleteData[[#This Row],[Date]])</f>
        <v>Q3 2020</v>
      </c>
    </row>
    <row r="118" spans="1:6" x14ac:dyDescent="0.2">
      <c r="A118" s="11" t="s">
        <v>30</v>
      </c>
      <c r="B118" s="11">
        <v>44135</v>
      </c>
      <c r="C118" s="12">
        <v>722</v>
      </c>
      <c r="D118" s="2" t="str">
        <f>VLOOKUP(CompleteData[[#This Row],[Client_ID]], GeoIDbyClientID[], 2,FALSE)</f>
        <v>GEO1002</v>
      </c>
      <c r="E118" s="2" t="str">
        <f>INDEX(GeoNameIndex[], MATCH(CompleteData[[#This Row],[Geo_ID]], GeoNameIndex[Geo ID], 0), 2)</f>
        <v>APAC</v>
      </c>
      <c r="F118" s="41" t="str">
        <f>"Q" &amp; ROUNDUP(MONTH(CompleteData[Date])/3, 0) &amp; " " &amp; YEAR(CompleteData[[#This Row],[Date]])</f>
        <v>Q4 2020</v>
      </c>
    </row>
    <row r="119" spans="1:6" x14ac:dyDescent="0.2">
      <c r="A119" s="11" t="s">
        <v>30</v>
      </c>
      <c r="B119" s="11">
        <v>44165</v>
      </c>
      <c r="C119" s="12">
        <v>939</v>
      </c>
      <c r="D119" s="2" t="str">
        <f>VLOOKUP(CompleteData[[#This Row],[Client_ID]], GeoIDbyClientID[], 2,FALSE)</f>
        <v>GEO1002</v>
      </c>
      <c r="E119" s="2" t="str">
        <f>INDEX(GeoNameIndex[], MATCH(CompleteData[[#This Row],[Geo_ID]], GeoNameIndex[Geo ID], 0), 2)</f>
        <v>APAC</v>
      </c>
      <c r="F119" s="41" t="str">
        <f>"Q" &amp; ROUNDUP(MONTH(CompleteData[Date])/3, 0) &amp; " " &amp; YEAR(CompleteData[[#This Row],[Date]])</f>
        <v>Q4 2020</v>
      </c>
    </row>
    <row r="120" spans="1:6" x14ac:dyDescent="0.2">
      <c r="A120" s="11" t="s">
        <v>30</v>
      </c>
      <c r="B120" s="11">
        <v>44196</v>
      </c>
      <c r="C120" s="12">
        <v>829</v>
      </c>
      <c r="D120" s="2" t="str">
        <f>VLOOKUP(CompleteData[[#This Row],[Client_ID]], GeoIDbyClientID[], 2,FALSE)</f>
        <v>GEO1002</v>
      </c>
      <c r="E120" s="2" t="str">
        <f>INDEX(GeoNameIndex[], MATCH(CompleteData[[#This Row],[Geo_ID]], GeoNameIndex[Geo ID], 0), 2)</f>
        <v>APAC</v>
      </c>
      <c r="F120" s="41" t="str">
        <f>"Q" &amp; ROUNDUP(MONTH(CompleteData[Date])/3, 0) &amp; " " &amp; YEAR(CompleteData[[#This Row],[Date]])</f>
        <v>Q4 2020</v>
      </c>
    </row>
    <row r="121" spans="1:6" x14ac:dyDescent="0.2">
      <c r="A121" s="11" t="s">
        <v>30</v>
      </c>
      <c r="B121" s="11">
        <v>44377</v>
      </c>
      <c r="C121" s="12">
        <v>848</v>
      </c>
      <c r="D121" s="2" t="str">
        <f>VLOOKUP(CompleteData[[#This Row],[Client_ID]], GeoIDbyClientID[], 2,FALSE)</f>
        <v>GEO1002</v>
      </c>
      <c r="E121" s="2" t="str">
        <f>INDEX(GeoNameIndex[], MATCH(CompleteData[[#This Row],[Geo_ID]], GeoNameIndex[Geo ID], 0), 2)</f>
        <v>APAC</v>
      </c>
      <c r="F121" s="41" t="str">
        <f>"Q" &amp; ROUNDUP(MONTH(CompleteData[Date])/3, 0) &amp; " " &amp; YEAR(CompleteData[[#This Row],[Date]])</f>
        <v>Q2 2021</v>
      </c>
    </row>
    <row r="122" spans="1:6" x14ac:dyDescent="0.2">
      <c r="A122" s="11" t="s">
        <v>30</v>
      </c>
      <c r="B122" s="11">
        <v>44347</v>
      </c>
      <c r="C122" s="12">
        <v>1326</v>
      </c>
      <c r="D122" s="2" t="str">
        <f>VLOOKUP(CompleteData[[#This Row],[Client_ID]], GeoIDbyClientID[], 2,FALSE)</f>
        <v>GEO1002</v>
      </c>
      <c r="E122" s="2" t="str">
        <f>INDEX(GeoNameIndex[], MATCH(CompleteData[[#This Row],[Geo_ID]], GeoNameIndex[Geo ID], 0), 2)</f>
        <v>APAC</v>
      </c>
      <c r="F122" s="41" t="str">
        <f>"Q" &amp; ROUNDUP(MONTH(CompleteData[Date])/3, 0) &amp; " " &amp; YEAR(CompleteData[[#This Row],[Date]])</f>
        <v>Q2 2021</v>
      </c>
    </row>
    <row r="123" spans="1:6" x14ac:dyDescent="0.2">
      <c r="A123" s="11" t="s">
        <v>30</v>
      </c>
      <c r="B123" s="11">
        <v>44316</v>
      </c>
      <c r="C123" s="12">
        <v>1309</v>
      </c>
      <c r="D123" s="2" t="str">
        <f>VLOOKUP(CompleteData[[#This Row],[Client_ID]], GeoIDbyClientID[], 2,FALSE)</f>
        <v>GEO1002</v>
      </c>
      <c r="E123" s="2" t="str">
        <f>INDEX(GeoNameIndex[], MATCH(CompleteData[[#This Row],[Geo_ID]], GeoNameIndex[Geo ID], 0), 2)</f>
        <v>APAC</v>
      </c>
      <c r="F123" s="41" t="str">
        <f>"Q" &amp; ROUNDUP(MONTH(CompleteData[Date])/3, 0) &amp; " " &amp; YEAR(CompleteData[[#This Row],[Date]])</f>
        <v>Q2 2021</v>
      </c>
    </row>
    <row r="124" spans="1:6" x14ac:dyDescent="0.2">
      <c r="A124" s="11" t="s">
        <v>30</v>
      </c>
      <c r="B124" s="11">
        <v>44286</v>
      </c>
      <c r="C124" s="12">
        <v>1173</v>
      </c>
      <c r="D124" s="2" t="str">
        <f>VLOOKUP(CompleteData[[#This Row],[Client_ID]], GeoIDbyClientID[], 2,FALSE)</f>
        <v>GEO1002</v>
      </c>
      <c r="E124" s="2" t="str">
        <f>INDEX(GeoNameIndex[], MATCH(CompleteData[[#This Row],[Geo_ID]], GeoNameIndex[Geo ID], 0), 2)</f>
        <v>APAC</v>
      </c>
      <c r="F124" s="41" t="str">
        <f>"Q" &amp; ROUNDUP(MONTH(CompleteData[Date])/3, 0) &amp; " " &amp; YEAR(CompleteData[[#This Row],[Date]])</f>
        <v>Q1 2021</v>
      </c>
    </row>
    <row r="125" spans="1:6" x14ac:dyDescent="0.2">
      <c r="A125" s="11" t="s">
        <v>30</v>
      </c>
      <c r="B125" s="11">
        <v>44255</v>
      </c>
      <c r="C125" s="12">
        <v>935</v>
      </c>
      <c r="D125" s="2" t="str">
        <f>VLOOKUP(CompleteData[[#This Row],[Client_ID]], GeoIDbyClientID[], 2,FALSE)</f>
        <v>GEO1002</v>
      </c>
      <c r="E125" s="2" t="str">
        <f>INDEX(GeoNameIndex[], MATCH(CompleteData[[#This Row],[Geo_ID]], GeoNameIndex[Geo ID], 0), 2)</f>
        <v>APAC</v>
      </c>
      <c r="F125" s="41" t="str">
        <f>"Q" &amp; ROUNDUP(MONTH(CompleteData[Date])/3, 0) &amp; " " &amp; YEAR(CompleteData[[#This Row],[Date]])</f>
        <v>Q1 2021</v>
      </c>
    </row>
    <row r="126" spans="1:6" x14ac:dyDescent="0.2">
      <c r="A126" s="11" t="s">
        <v>30</v>
      </c>
      <c r="B126" s="11">
        <v>44227</v>
      </c>
      <c r="C126" s="12">
        <v>973</v>
      </c>
      <c r="D126" s="2" t="str">
        <f>VLOOKUP(CompleteData[[#This Row],[Client_ID]], GeoIDbyClientID[], 2,FALSE)</f>
        <v>GEO1002</v>
      </c>
      <c r="E126" s="2" t="str">
        <f>INDEX(GeoNameIndex[], MATCH(CompleteData[[#This Row],[Geo_ID]], GeoNameIndex[Geo ID], 0), 2)</f>
        <v>APAC</v>
      </c>
      <c r="F126" s="41" t="str">
        <f>"Q" &amp; ROUNDUP(MONTH(CompleteData[Date])/3, 0) &amp; " " &amp; YEAR(CompleteData[[#This Row],[Date]])</f>
        <v>Q1 2021</v>
      </c>
    </row>
    <row r="127" spans="1:6" x14ac:dyDescent="0.2">
      <c r="A127" s="11" t="s">
        <v>6</v>
      </c>
      <c r="B127" s="11">
        <v>43861</v>
      </c>
      <c r="C127" s="12">
        <v>188</v>
      </c>
      <c r="D127" s="2" t="str">
        <f>VLOOKUP(CompleteData[[#This Row],[Client_ID]], GeoIDbyClientID[], 2,FALSE)</f>
        <v>GEO1004</v>
      </c>
      <c r="E127" s="2" t="str">
        <f>INDEX(GeoNameIndex[], MATCH(CompleteData[[#This Row],[Geo_ID]], GeoNameIndex[Geo ID], 0), 2)</f>
        <v>LATAM</v>
      </c>
      <c r="F127" s="41" t="str">
        <f>"Q" &amp; ROUNDUP(MONTH(CompleteData[Date])/3, 0) &amp; " " &amp; YEAR(CompleteData[[#This Row],[Date]])</f>
        <v>Q1 2020</v>
      </c>
    </row>
    <row r="128" spans="1:6" x14ac:dyDescent="0.2">
      <c r="A128" s="11" t="s">
        <v>6</v>
      </c>
      <c r="B128" s="11">
        <v>43890</v>
      </c>
      <c r="C128" s="12">
        <v>168</v>
      </c>
      <c r="D128" s="2" t="str">
        <f>VLOOKUP(CompleteData[[#This Row],[Client_ID]], GeoIDbyClientID[], 2,FALSE)</f>
        <v>GEO1004</v>
      </c>
      <c r="E128" s="2" t="str">
        <f>INDEX(GeoNameIndex[], MATCH(CompleteData[[#This Row],[Geo_ID]], GeoNameIndex[Geo ID], 0), 2)</f>
        <v>LATAM</v>
      </c>
      <c r="F128" s="41" t="str">
        <f>"Q" &amp; ROUNDUP(MONTH(CompleteData[Date])/3, 0) &amp; " " &amp; YEAR(CompleteData[[#This Row],[Date]])</f>
        <v>Q1 2020</v>
      </c>
    </row>
    <row r="129" spans="1:6" x14ac:dyDescent="0.2">
      <c r="A129" s="11" t="s">
        <v>6</v>
      </c>
      <c r="B129" s="11">
        <v>43921</v>
      </c>
      <c r="C129" s="12">
        <v>226</v>
      </c>
      <c r="D129" s="2" t="str">
        <f>VLOOKUP(CompleteData[[#This Row],[Client_ID]], GeoIDbyClientID[], 2,FALSE)</f>
        <v>GEO1004</v>
      </c>
      <c r="E129" s="2" t="str">
        <f>INDEX(GeoNameIndex[], MATCH(CompleteData[[#This Row],[Geo_ID]], GeoNameIndex[Geo ID], 0), 2)</f>
        <v>LATAM</v>
      </c>
      <c r="F129" s="41" t="str">
        <f>"Q" &amp; ROUNDUP(MONTH(CompleteData[Date])/3, 0) &amp; " " &amp; YEAR(CompleteData[[#This Row],[Date]])</f>
        <v>Q1 2020</v>
      </c>
    </row>
    <row r="130" spans="1:6" x14ac:dyDescent="0.2">
      <c r="A130" s="11" t="s">
        <v>6</v>
      </c>
      <c r="B130" s="11">
        <v>43951</v>
      </c>
      <c r="C130" s="12">
        <v>223</v>
      </c>
      <c r="D130" s="2" t="str">
        <f>VLOOKUP(CompleteData[[#This Row],[Client_ID]], GeoIDbyClientID[], 2,FALSE)</f>
        <v>GEO1004</v>
      </c>
      <c r="E130" s="2" t="str">
        <f>INDEX(GeoNameIndex[], MATCH(CompleteData[[#This Row],[Geo_ID]], GeoNameIndex[Geo ID], 0), 2)</f>
        <v>LATAM</v>
      </c>
      <c r="F130" s="41" t="str">
        <f>"Q" &amp; ROUNDUP(MONTH(CompleteData[Date])/3, 0) &amp; " " &amp; YEAR(CompleteData[[#This Row],[Date]])</f>
        <v>Q2 2020</v>
      </c>
    </row>
    <row r="131" spans="1:6" x14ac:dyDescent="0.2">
      <c r="A131" s="11" t="s">
        <v>6</v>
      </c>
      <c r="B131" s="11">
        <v>43982</v>
      </c>
      <c r="C131" s="12">
        <v>247</v>
      </c>
      <c r="D131" s="2" t="str">
        <f>VLOOKUP(CompleteData[[#This Row],[Client_ID]], GeoIDbyClientID[], 2,FALSE)</f>
        <v>GEO1004</v>
      </c>
      <c r="E131" s="2" t="str">
        <f>INDEX(GeoNameIndex[], MATCH(CompleteData[[#This Row],[Geo_ID]], GeoNameIndex[Geo ID], 0), 2)</f>
        <v>LATAM</v>
      </c>
      <c r="F131" s="41" t="str">
        <f>"Q" &amp; ROUNDUP(MONTH(CompleteData[Date])/3, 0) &amp; " " &amp; YEAR(CompleteData[[#This Row],[Date]])</f>
        <v>Q2 2020</v>
      </c>
    </row>
    <row r="132" spans="1:6" x14ac:dyDescent="0.2">
      <c r="A132" s="11" t="s">
        <v>6</v>
      </c>
      <c r="B132" s="11">
        <v>44012</v>
      </c>
      <c r="C132" s="12">
        <v>142</v>
      </c>
      <c r="D132" s="2" t="str">
        <f>VLOOKUP(CompleteData[[#This Row],[Client_ID]], GeoIDbyClientID[], 2,FALSE)</f>
        <v>GEO1004</v>
      </c>
      <c r="E132" s="2" t="str">
        <f>INDEX(GeoNameIndex[], MATCH(CompleteData[[#This Row],[Geo_ID]], GeoNameIndex[Geo ID], 0), 2)</f>
        <v>LATAM</v>
      </c>
      <c r="F132" s="41" t="str">
        <f>"Q" &amp; ROUNDUP(MONTH(CompleteData[Date])/3, 0) &amp; " " &amp; YEAR(CompleteData[[#This Row],[Date]])</f>
        <v>Q2 2020</v>
      </c>
    </row>
    <row r="133" spans="1:6" x14ac:dyDescent="0.2">
      <c r="A133" s="11" t="s">
        <v>6</v>
      </c>
      <c r="B133" s="11">
        <v>44043</v>
      </c>
      <c r="C133" s="12">
        <v>163</v>
      </c>
      <c r="D133" s="2" t="str">
        <f>VLOOKUP(CompleteData[[#This Row],[Client_ID]], GeoIDbyClientID[], 2,FALSE)</f>
        <v>GEO1004</v>
      </c>
      <c r="E133" s="2" t="str">
        <f>INDEX(GeoNameIndex[], MATCH(CompleteData[[#This Row],[Geo_ID]], GeoNameIndex[Geo ID], 0), 2)</f>
        <v>LATAM</v>
      </c>
      <c r="F133" s="41" t="str">
        <f>"Q" &amp; ROUNDUP(MONTH(CompleteData[Date])/3, 0) &amp; " " &amp; YEAR(CompleteData[[#This Row],[Date]])</f>
        <v>Q3 2020</v>
      </c>
    </row>
    <row r="134" spans="1:6" x14ac:dyDescent="0.2">
      <c r="A134" s="11" t="s">
        <v>6</v>
      </c>
      <c r="B134" s="11">
        <v>44074</v>
      </c>
      <c r="C134" s="12">
        <v>101</v>
      </c>
      <c r="D134" s="2" t="str">
        <f>VLOOKUP(CompleteData[[#This Row],[Client_ID]], GeoIDbyClientID[], 2,FALSE)</f>
        <v>GEO1004</v>
      </c>
      <c r="E134" s="2" t="str">
        <f>INDEX(GeoNameIndex[], MATCH(CompleteData[[#This Row],[Geo_ID]], GeoNameIndex[Geo ID], 0), 2)</f>
        <v>LATAM</v>
      </c>
      <c r="F134" s="41" t="str">
        <f>"Q" &amp; ROUNDUP(MONTH(CompleteData[Date])/3, 0) &amp; " " &amp; YEAR(CompleteData[[#This Row],[Date]])</f>
        <v>Q3 2020</v>
      </c>
    </row>
    <row r="135" spans="1:6" x14ac:dyDescent="0.2">
      <c r="A135" s="11" t="s">
        <v>6</v>
      </c>
      <c r="B135" s="11">
        <v>44104</v>
      </c>
      <c r="C135" s="12">
        <v>142</v>
      </c>
      <c r="D135" s="2" t="str">
        <f>VLOOKUP(CompleteData[[#This Row],[Client_ID]], GeoIDbyClientID[], 2,FALSE)</f>
        <v>GEO1004</v>
      </c>
      <c r="E135" s="2" t="str">
        <f>INDEX(GeoNameIndex[], MATCH(CompleteData[[#This Row],[Geo_ID]], GeoNameIndex[Geo ID], 0), 2)</f>
        <v>LATAM</v>
      </c>
      <c r="F135" s="41" t="str">
        <f>"Q" &amp; ROUNDUP(MONTH(CompleteData[Date])/3, 0) &amp; " " &amp; YEAR(CompleteData[[#This Row],[Date]])</f>
        <v>Q3 2020</v>
      </c>
    </row>
    <row r="136" spans="1:6" x14ac:dyDescent="0.2">
      <c r="A136" s="11" t="s">
        <v>6</v>
      </c>
      <c r="B136" s="11">
        <v>44135</v>
      </c>
      <c r="C136" s="12">
        <v>123</v>
      </c>
      <c r="D136" s="2" t="str">
        <f>VLOOKUP(CompleteData[[#This Row],[Client_ID]], GeoIDbyClientID[], 2,FALSE)</f>
        <v>GEO1004</v>
      </c>
      <c r="E136" s="2" t="str">
        <f>INDEX(GeoNameIndex[], MATCH(CompleteData[[#This Row],[Geo_ID]], GeoNameIndex[Geo ID], 0), 2)</f>
        <v>LATAM</v>
      </c>
      <c r="F136" s="41" t="str">
        <f>"Q" &amp; ROUNDUP(MONTH(CompleteData[Date])/3, 0) &amp; " " &amp; YEAR(CompleteData[[#This Row],[Date]])</f>
        <v>Q4 2020</v>
      </c>
    </row>
    <row r="137" spans="1:6" x14ac:dyDescent="0.2">
      <c r="A137" s="11" t="s">
        <v>6</v>
      </c>
      <c r="B137" s="11">
        <v>44165</v>
      </c>
      <c r="C137" s="12">
        <v>183</v>
      </c>
      <c r="D137" s="2" t="str">
        <f>VLOOKUP(CompleteData[[#This Row],[Client_ID]], GeoIDbyClientID[], 2,FALSE)</f>
        <v>GEO1004</v>
      </c>
      <c r="E137" s="2" t="str">
        <f>INDEX(GeoNameIndex[], MATCH(CompleteData[[#This Row],[Geo_ID]], GeoNameIndex[Geo ID], 0), 2)</f>
        <v>LATAM</v>
      </c>
      <c r="F137" s="41" t="str">
        <f>"Q" &amp; ROUNDUP(MONTH(CompleteData[Date])/3, 0) &amp; " " &amp; YEAR(CompleteData[[#This Row],[Date]])</f>
        <v>Q4 2020</v>
      </c>
    </row>
    <row r="138" spans="1:6" x14ac:dyDescent="0.2">
      <c r="A138" s="11" t="s">
        <v>6</v>
      </c>
      <c r="B138" s="11">
        <v>44196</v>
      </c>
      <c r="C138" s="12">
        <v>144</v>
      </c>
      <c r="D138" s="2" t="str">
        <f>VLOOKUP(CompleteData[[#This Row],[Client_ID]], GeoIDbyClientID[], 2,FALSE)</f>
        <v>GEO1004</v>
      </c>
      <c r="E138" s="2" t="str">
        <f>INDEX(GeoNameIndex[], MATCH(CompleteData[[#This Row],[Geo_ID]], GeoNameIndex[Geo ID], 0), 2)</f>
        <v>LATAM</v>
      </c>
      <c r="F138" s="41" t="str">
        <f>"Q" &amp; ROUNDUP(MONTH(CompleteData[Date])/3, 0) &amp; " " &amp; YEAR(CompleteData[[#This Row],[Date]])</f>
        <v>Q4 2020</v>
      </c>
    </row>
    <row r="139" spans="1:6" x14ac:dyDescent="0.2">
      <c r="A139" s="11" t="s">
        <v>6</v>
      </c>
      <c r="B139" s="11">
        <v>44377</v>
      </c>
      <c r="C139" s="12">
        <v>145</v>
      </c>
      <c r="D139" s="2" t="str">
        <f>VLOOKUP(CompleteData[[#This Row],[Client_ID]], GeoIDbyClientID[], 2,FALSE)</f>
        <v>GEO1004</v>
      </c>
      <c r="E139" s="2" t="str">
        <f>INDEX(GeoNameIndex[], MATCH(CompleteData[[#This Row],[Geo_ID]], GeoNameIndex[Geo ID], 0), 2)</f>
        <v>LATAM</v>
      </c>
      <c r="F139" s="41" t="str">
        <f>"Q" &amp; ROUNDUP(MONTH(CompleteData[Date])/3, 0) &amp; " " &amp; YEAR(CompleteData[[#This Row],[Date]])</f>
        <v>Q2 2021</v>
      </c>
    </row>
    <row r="140" spans="1:6" x14ac:dyDescent="0.2">
      <c r="A140" s="11" t="s">
        <v>6</v>
      </c>
      <c r="B140" s="11">
        <v>44347</v>
      </c>
      <c r="C140" s="12">
        <v>244</v>
      </c>
      <c r="D140" s="2" t="str">
        <f>VLOOKUP(CompleteData[[#This Row],[Client_ID]], GeoIDbyClientID[], 2,FALSE)</f>
        <v>GEO1004</v>
      </c>
      <c r="E140" s="2" t="str">
        <f>INDEX(GeoNameIndex[], MATCH(CompleteData[[#This Row],[Geo_ID]], GeoNameIndex[Geo ID], 0), 2)</f>
        <v>LATAM</v>
      </c>
      <c r="F140" s="41" t="str">
        <f>"Q" &amp; ROUNDUP(MONTH(CompleteData[Date])/3, 0) &amp; " " &amp; YEAR(CompleteData[[#This Row],[Date]])</f>
        <v>Q2 2021</v>
      </c>
    </row>
    <row r="141" spans="1:6" x14ac:dyDescent="0.2">
      <c r="A141" s="11" t="s">
        <v>6</v>
      </c>
      <c r="B141" s="11">
        <v>44316</v>
      </c>
      <c r="C141" s="12">
        <v>226</v>
      </c>
      <c r="D141" s="2" t="str">
        <f>VLOOKUP(CompleteData[[#This Row],[Client_ID]], GeoIDbyClientID[], 2,FALSE)</f>
        <v>GEO1004</v>
      </c>
      <c r="E141" s="2" t="str">
        <f>INDEX(GeoNameIndex[], MATCH(CompleteData[[#This Row],[Geo_ID]], GeoNameIndex[Geo ID], 0), 2)</f>
        <v>LATAM</v>
      </c>
      <c r="F141" s="41" t="str">
        <f>"Q" &amp; ROUNDUP(MONTH(CompleteData[Date])/3, 0) &amp; " " &amp; YEAR(CompleteData[[#This Row],[Date]])</f>
        <v>Q2 2021</v>
      </c>
    </row>
    <row r="142" spans="1:6" x14ac:dyDescent="0.2">
      <c r="A142" s="11" t="s">
        <v>6</v>
      </c>
      <c r="B142" s="11">
        <v>44286</v>
      </c>
      <c r="C142" s="12">
        <v>227</v>
      </c>
      <c r="D142" s="2" t="str">
        <f>VLOOKUP(CompleteData[[#This Row],[Client_ID]], GeoIDbyClientID[], 2,FALSE)</f>
        <v>GEO1004</v>
      </c>
      <c r="E142" s="2" t="str">
        <f>INDEX(GeoNameIndex[], MATCH(CompleteData[[#This Row],[Geo_ID]], GeoNameIndex[Geo ID], 0), 2)</f>
        <v>LATAM</v>
      </c>
      <c r="F142" s="41" t="str">
        <f>"Q" &amp; ROUNDUP(MONTH(CompleteData[Date])/3, 0) &amp; " " &amp; YEAR(CompleteData[[#This Row],[Date]])</f>
        <v>Q1 2021</v>
      </c>
    </row>
    <row r="143" spans="1:6" x14ac:dyDescent="0.2">
      <c r="A143" s="11" t="s">
        <v>6</v>
      </c>
      <c r="B143" s="11">
        <v>44255</v>
      </c>
      <c r="C143" s="12">
        <v>172</v>
      </c>
      <c r="D143" s="2" t="str">
        <f>VLOOKUP(CompleteData[[#This Row],[Client_ID]], GeoIDbyClientID[], 2,FALSE)</f>
        <v>GEO1004</v>
      </c>
      <c r="E143" s="2" t="str">
        <f>INDEX(GeoNameIndex[], MATCH(CompleteData[[#This Row],[Geo_ID]], GeoNameIndex[Geo ID], 0), 2)</f>
        <v>LATAM</v>
      </c>
      <c r="F143" s="41" t="str">
        <f>"Q" &amp; ROUNDUP(MONTH(CompleteData[Date])/3, 0) &amp; " " &amp; YEAR(CompleteData[[#This Row],[Date]])</f>
        <v>Q1 2021</v>
      </c>
    </row>
    <row r="144" spans="1:6" x14ac:dyDescent="0.2">
      <c r="A144" s="11" t="s">
        <v>6</v>
      </c>
      <c r="B144" s="11">
        <v>44227</v>
      </c>
      <c r="C144" s="12">
        <v>190</v>
      </c>
      <c r="D144" s="2" t="str">
        <f>VLOOKUP(CompleteData[[#This Row],[Client_ID]], GeoIDbyClientID[], 2,FALSE)</f>
        <v>GEO1004</v>
      </c>
      <c r="E144" s="2" t="str">
        <f>INDEX(GeoNameIndex[], MATCH(CompleteData[[#This Row],[Geo_ID]], GeoNameIndex[Geo ID], 0), 2)</f>
        <v>LATAM</v>
      </c>
      <c r="F144" s="41" t="str">
        <f>"Q" &amp; ROUNDUP(MONTH(CompleteData[Date])/3, 0) &amp; " " &amp; YEAR(CompleteData[[#This Row],[Date]])</f>
        <v>Q1 2021</v>
      </c>
    </row>
    <row r="145" spans="1:6" x14ac:dyDescent="0.2">
      <c r="A145" s="11" t="s">
        <v>15</v>
      </c>
      <c r="B145" s="11">
        <v>43861</v>
      </c>
      <c r="C145" s="12">
        <v>391</v>
      </c>
      <c r="D145" s="2" t="str">
        <f>VLOOKUP(CompleteData[[#This Row],[Client_ID]], GeoIDbyClientID[], 2,FALSE)</f>
        <v>GEO1003</v>
      </c>
      <c r="E145" s="2" t="str">
        <f>INDEX(GeoNameIndex[], MATCH(CompleteData[[#This Row],[Geo_ID]], GeoNameIndex[Geo ID], 0), 2)</f>
        <v>EMEA</v>
      </c>
      <c r="F145" s="41" t="str">
        <f>"Q" &amp; ROUNDUP(MONTH(CompleteData[Date])/3, 0) &amp; " " &amp; YEAR(CompleteData[[#This Row],[Date]])</f>
        <v>Q1 2020</v>
      </c>
    </row>
    <row r="146" spans="1:6" x14ac:dyDescent="0.2">
      <c r="A146" s="11" t="s">
        <v>15</v>
      </c>
      <c r="B146" s="11">
        <v>43890</v>
      </c>
      <c r="C146" s="12">
        <v>553</v>
      </c>
      <c r="D146" s="2" t="str">
        <f>VLOOKUP(CompleteData[[#This Row],[Client_ID]], GeoIDbyClientID[], 2,FALSE)</f>
        <v>GEO1003</v>
      </c>
      <c r="E146" s="2" t="str">
        <f>INDEX(GeoNameIndex[], MATCH(CompleteData[[#This Row],[Geo_ID]], GeoNameIndex[Geo ID], 0), 2)</f>
        <v>EMEA</v>
      </c>
      <c r="F146" s="41" t="str">
        <f>"Q" &amp; ROUNDUP(MONTH(CompleteData[Date])/3, 0) &amp; " " &amp; YEAR(CompleteData[[#This Row],[Date]])</f>
        <v>Q1 2020</v>
      </c>
    </row>
    <row r="147" spans="1:6" x14ac:dyDescent="0.2">
      <c r="A147" s="11" t="s">
        <v>15</v>
      </c>
      <c r="B147" s="11">
        <v>43921</v>
      </c>
      <c r="C147" s="12">
        <v>498</v>
      </c>
      <c r="D147" s="2" t="str">
        <f>VLOOKUP(CompleteData[[#This Row],[Client_ID]], GeoIDbyClientID[], 2,FALSE)</f>
        <v>GEO1003</v>
      </c>
      <c r="E147" s="2" t="str">
        <f>INDEX(GeoNameIndex[], MATCH(CompleteData[[#This Row],[Geo_ID]], GeoNameIndex[Geo ID], 0), 2)</f>
        <v>EMEA</v>
      </c>
      <c r="F147" s="41" t="str">
        <f>"Q" &amp; ROUNDUP(MONTH(CompleteData[Date])/3, 0) &amp; " " &amp; YEAR(CompleteData[[#This Row],[Date]])</f>
        <v>Q1 2020</v>
      </c>
    </row>
    <row r="148" spans="1:6" x14ac:dyDescent="0.2">
      <c r="A148" s="11" t="s">
        <v>15</v>
      </c>
      <c r="B148" s="11">
        <v>43951</v>
      </c>
      <c r="C148" s="12">
        <v>719</v>
      </c>
      <c r="D148" s="2" t="str">
        <f>VLOOKUP(CompleteData[[#This Row],[Client_ID]], GeoIDbyClientID[], 2,FALSE)</f>
        <v>GEO1003</v>
      </c>
      <c r="E148" s="2" t="str">
        <f>INDEX(GeoNameIndex[], MATCH(CompleteData[[#This Row],[Geo_ID]], GeoNameIndex[Geo ID], 0), 2)</f>
        <v>EMEA</v>
      </c>
      <c r="F148" s="41" t="str">
        <f>"Q" &amp; ROUNDUP(MONTH(CompleteData[Date])/3, 0) &amp; " " &amp; YEAR(CompleteData[[#This Row],[Date]])</f>
        <v>Q2 2020</v>
      </c>
    </row>
    <row r="149" spans="1:6" x14ac:dyDescent="0.2">
      <c r="A149" s="11" t="s">
        <v>15</v>
      </c>
      <c r="B149" s="11">
        <v>43982</v>
      </c>
      <c r="C149" s="12">
        <v>555</v>
      </c>
      <c r="D149" s="2" t="str">
        <f>VLOOKUP(CompleteData[[#This Row],[Client_ID]], GeoIDbyClientID[], 2,FALSE)</f>
        <v>GEO1003</v>
      </c>
      <c r="E149" s="2" t="str">
        <f>INDEX(GeoNameIndex[], MATCH(CompleteData[[#This Row],[Geo_ID]], GeoNameIndex[Geo ID], 0), 2)</f>
        <v>EMEA</v>
      </c>
      <c r="F149" s="41" t="str">
        <f>"Q" &amp; ROUNDUP(MONTH(CompleteData[Date])/3, 0) &amp; " " &amp; YEAR(CompleteData[[#This Row],[Date]])</f>
        <v>Q2 2020</v>
      </c>
    </row>
    <row r="150" spans="1:6" x14ac:dyDescent="0.2">
      <c r="A150" s="11" t="s">
        <v>15</v>
      </c>
      <c r="B150" s="11">
        <v>44012</v>
      </c>
      <c r="C150" s="12">
        <v>499</v>
      </c>
      <c r="D150" s="2" t="str">
        <f>VLOOKUP(CompleteData[[#This Row],[Client_ID]], GeoIDbyClientID[], 2,FALSE)</f>
        <v>GEO1003</v>
      </c>
      <c r="E150" s="2" t="str">
        <f>INDEX(GeoNameIndex[], MATCH(CompleteData[[#This Row],[Geo_ID]], GeoNameIndex[Geo ID], 0), 2)</f>
        <v>EMEA</v>
      </c>
      <c r="F150" s="41" t="str">
        <f>"Q" &amp; ROUNDUP(MONTH(CompleteData[Date])/3, 0) &amp; " " &amp; YEAR(CompleteData[[#This Row],[Date]])</f>
        <v>Q2 2020</v>
      </c>
    </row>
    <row r="151" spans="1:6" x14ac:dyDescent="0.2">
      <c r="A151" s="11" t="s">
        <v>15</v>
      </c>
      <c r="B151" s="11">
        <v>44043</v>
      </c>
      <c r="C151" s="12">
        <v>338</v>
      </c>
      <c r="D151" s="2" t="str">
        <f>VLOOKUP(CompleteData[[#This Row],[Client_ID]], GeoIDbyClientID[], 2,FALSE)</f>
        <v>GEO1003</v>
      </c>
      <c r="E151" s="2" t="str">
        <f>INDEX(GeoNameIndex[], MATCH(CompleteData[[#This Row],[Geo_ID]], GeoNameIndex[Geo ID], 0), 2)</f>
        <v>EMEA</v>
      </c>
      <c r="F151" s="41" t="str">
        <f>"Q" &amp; ROUNDUP(MONTH(CompleteData[Date])/3, 0) &amp; " " &amp; YEAR(CompleteData[[#This Row],[Date]])</f>
        <v>Q3 2020</v>
      </c>
    </row>
    <row r="152" spans="1:6" x14ac:dyDescent="0.2">
      <c r="A152" s="11" t="s">
        <v>15</v>
      </c>
      <c r="B152" s="11">
        <v>44074</v>
      </c>
      <c r="C152" s="12">
        <v>391</v>
      </c>
      <c r="D152" s="2" t="str">
        <f>VLOOKUP(CompleteData[[#This Row],[Client_ID]], GeoIDbyClientID[], 2,FALSE)</f>
        <v>GEO1003</v>
      </c>
      <c r="E152" s="2" t="str">
        <f>INDEX(GeoNameIndex[], MATCH(CompleteData[[#This Row],[Geo_ID]], GeoNameIndex[Geo ID], 0), 2)</f>
        <v>EMEA</v>
      </c>
      <c r="F152" s="41" t="str">
        <f>"Q" &amp; ROUNDUP(MONTH(CompleteData[Date])/3, 0) &amp; " " &amp; YEAR(CompleteData[[#This Row],[Date]])</f>
        <v>Q3 2020</v>
      </c>
    </row>
    <row r="153" spans="1:6" x14ac:dyDescent="0.2">
      <c r="A153" s="11" t="s">
        <v>15</v>
      </c>
      <c r="B153" s="11">
        <v>44104</v>
      </c>
      <c r="C153" s="12">
        <v>279</v>
      </c>
      <c r="D153" s="2" t="str">
        <f>VLOOKUP(CompleteData[[#This Row],[Client_ID]], GeoIDbyClientID[], 2,FALSE)</f>
        <v>GEO1003</v>
      </c>
      <c r="E153" s="2" t="str">
        <f>INDEX(GeoNameIndex[], MATCH(CompleteData[[#This Row],[Geo_ID]], GeoNameIndex[Geo ID], 0), 2)</f>
        <v>EMEA</v>
      </c>
      <c r="F153" s="41" t="str">
        <f>"Q" &amp; ROUNDUP(MONTH(CompleteData[Date])/3, 0) &amp; " " &amp; YEAR(CompleteData[[#This Row],[Date]])</f>
        <v>Q3 2020</v>
      </c>
    </row>
    <row r="154" spans="1:6" x14ac:dyDescent="0.2">
      <c r="A154" s="11" t="s">
        <v>15</v>
      </c>
      <c r="B154" s="11">
        <v>44135</v>
      </c>
      <c r="C154" s="12">
        <v>447</v>
      </c>
      <c r="D154" s="2" t="str">
        <f>VLOOKUP(CompleteData[[#This Row],[Client_ID]], GeoIDbyClientID[], 2,FALSE)</f>
        <v>GEO1003</v>
      </c>
      <c r="E154" s="2" t="str">
        <f>INDEX(GeoNameIndex[], MATCH(CompleteData[[#This Row],[Geo_ID]], GeoNameIndex[Geo ID], 0), 2)</f>
        <v>EMEA</v>
      </c>
      <c r="F154" s="41" t="str">
        <f>"Q" &amp; ROUNDUP(MONTH(CompleteData[Date])/3, 0) &amp; " " &amp; YEAR(CompleteData[[#This Row],[Date]])</f>
        <v>Q4 2020</v>
      </c>
    </row>
    <row r="155" spans="1:6" x14ac:dyDescent="0.2">
      <c r="A155" s="11" t="s">
        <v>15</v>
      </c>
      <c r="B155" s="11">
        <v>44165</v>
      </c>
      <c r="C155" s="12">
        <v>390</v>
      </c>
      <c r="D155" s="2" t="str">
        <f>VLOOKUP(CompleteData[[#This Row],[Client_ID]], GeoIDbyClientID[], 2,FALSE)</f>
        <v>GEO1003</v>
      </c>
      <c r="E155" s="2" t="str">
        <f>INDEX(GeoNameIndex[], MATCH(CompleteData[[#This Row],[Geo_ID]], GeoNameIndex[Geo ID], 0), 2)</f>
        <v>EMEA</v>
      </c>
      <c r="F155" s="41" t="str">
        <f>"Q" &amp; ROUNDUP(MONTH(CompleteData[Date])/3, 0) &amp; " " &amp; YEAR(CompleteData[[#This Row],[Date]])</f>
        <v>Q4 2020</v>
      </c>
    </row>
    <row r="156" spans="1:6" x14ac:dyDescent="0.2">
      <c r="A156" s="11" t="s">
        <v>15</v>
      </c>
      <c r="B156" s="11">
        <v>44196</v>
      </c>
      <c r="C156" s="12">
        <v>500</v>
      </c>
      <c r="D156" s="2" t="str">
        <f>VLOOKUP(CompleteData[[#This Row],[Client_ID]], GeoIDbyClientID[], 2,FALSE)</f>
        <v>GEO1003</v>
      </c>
      <c r="E156" s="2" t="str">
        <f>INDEX(GeoNameIndex[], MATCH(CompleteData[[#This Row],[Geo_ID]], GeoNameIndex[Geo ID], 0), 2)</f>
        <v>EMEA</v>
      </c>
      <c r="F156" s="41" t="str">
        <f>"Q" &amp; ROUNDUP(MONTH(CompleteData[Date])/3, 0) &amp; " " &amp; YEAR(CompleteData[[#This Row],[Date]])</f>
        <v>Q4 2020</v>
      </c>
    </row>
    <row r="157" spans="1:6" x14ac:dyDescent="0.2">
      <c r="A157" s="11" t="s">
        <v>15</v>
      </c>
      <c r="B157" s="11">
        <v>44377</v>
      </c>
      <c r="C157" s="12">
        <v>505</v>
      </c>
      <c r="D157" s="2" t="str">
        <f>VLOOKUP(CompleteData[[#This Row],[Client_ID]], GeoIDbyClientID[], 2,FALSE)</f>
        <v>GEO1003</v>
      </c>
      <c r="E157" s="2" t="str">
        <f>INDEX(GeoNameIndex[], MATCH(CompleteData[[#This Row],[Geo_ID]], GeoNameIndex[Geo ID], 0), 2)</f>
        <v>EMEA</v>
      </c>
      <c r="F157" s="41" t="str">
        <f>"Q" &amp; ROUNDUP(MONTH(CompleteData[Date])/3, 0) &amp; " " &amp; YEAR(CompleteData[[#This Row],[Date]])</f>
        <v>Q2 2021</v>
      </c>
    </row>
    <row r="158" spans="1:6" x14ac:dyDescent="0.2">
      <c r="A158" s="11" t="s">
        <v>15</v>
      </c>
      <c r="B158" s="11">
        <v>44347</v>
      </c>
      <c r="C158" s="12">
        <v>574</v>
      </c>
      <c r="D158" s="2" t="str">
        <f>VLOOKUP(CompleteData[[#This Row],[Client_ID]], GeoIDbyClientID[], 2,FALSE)</f>
        <v>GEO1003</v>
      </c>
      <c r="E158" s="2" t="str">
        <f>INDEX(GeoNameIndex[], MATCH(CompleteData[[#This Row],[Geo_ID]], GeoNameIndex[Geo ID], 0), 2)</f>
        <v>EMEA</v>
      </c>
      <c r="F158" s="41" t="str">
        <f>"Q" &amp; ROUNDUP(MONTH(CompleteData[Date])/3, 0) &amp; " " &amp; YEAR(CompleteData[[#This Row],[Date]])</f>
        <v>Q2 2021</v>
      </c>
    </row>
    <row r="159" spans="1:6" x14ac:dyDescent="0.2">
      <c r="A159" s="11" t="s">
        <v>15</v>
      </c>
      <c r="B159" s="11">
        <v>44316</v>
      </c>
      <c r="C159" s="12">
        <v>747</v>
      </c>
      <c r="D159" s="2" t="str">
        <f>VLOOKUP(CompleteData[[#This Row],[Client_ID]], GeoIDbyClientID[], 2,FALSE)</f>
        <v>GEO1003</v>
      </c>
      <c r="E159" s="2" t="str">
        <f>INDEX(GeoNameIndex[], MATCH(CompleteData[[#This Row],[Geo_ID]], GeoNameIndex[Geo ID], 0), 2)</f>
        <v>EMEA</v>
      </c>
      <c r="F159" s="41" t="str">
        <f>"Q" &amp; ROUNDUP(MONTH(CompleteData[Date])/3, 0) &amp; " " &amp; YEAR(CompleteData[[#This Row],[Date]])</f>
        <v>Q2 2021</v>
      </c>
    </row>
    <row r="160" spans="1:6" x14ac:dyDescent="0.2">
      <c r="A160" s="11" t="s">
        <v>15</v>
      </c>
      <c r="B160" s="11">
        <v>44286</v>
      </c>
      <c r="C160" s="12">
        <v>515</v>
      </c>
      <c r="D160" s="2" t="str">
        <f>VLOOKUP(CompleteData[[#This Row],[Client_ID]], GeoIDbyClientID[], 2,FALSE)</f>
        <v>GEO1003</v>
      </c>
      <c r="E160" s="2" t="str">
        <f>INDEX(GeoNameIndex[], MATCH(CompleteData[[#This Row],[Geo_ID]], GeoNameIndex[Geo ID], 0), 2)</f>
        <v>EMEA</v>
      </c>
      <c r="F160" s="41" t="str">
        <f>"Q" &amp; ROUNDUP(MONTH(CompleteData[Date])/3, 0) &amp; " " &amp; YEAR(CompleteData[[#This Row],[Date]])</f>
        <v>Q1 2021</v>
      </c>
    </row>
    <row r="161" spans="1:6" x14ac:dyDescent="0.2">
      <c r="A161" s="11" t="s">
        <v>15</v>
      </c>
      <c r="B161" s="11">
        <v>44255</v>
      </c>
      <c r="C161" s="12">
        <v>564</v>
      </c>
      <c r="D161" s="2" t="str">
        <f>VLOOKUP(CompleteData[[#This Row],[Client_ID]], GeoIDbyClientID[], 2,FALSE)</f>
        <v>GEO1003</v>
      </c>
      <c r="E161" s="2" t="str">
        <f>INDEX(GeoNameIndex[], MATCH(CompleteData[[#This Row],[Geo_ID]], GeoNameIndex[Geo ID], 0), 2)</f>
        <v>EMEA</v>
      </c>
      <c r="F161" s="41" t="str">
        <f>"Q" &amp; ROUNDUP(MONTH(CompleteData[Date])/3, 0) &amp; " " &amp; YEAR(CompleteData[[#This Row],[Date]])</f>
        <v>Q1 2021</v>
      </c>
    </row>
    <row r="162" spans="1:6" x14ac:dyDescent="0.2">
      <c r="A162" s="11" t="s">
        <v>15</v>
      </c>
      <c r="B162" s="11">
        <v>44227</v>
      </c>
      <c r="C162" s="12">
        <v>404</v>
      </c>
      <c r="D162" s="2" t="str">
        <f>VLOOKUP(CompleteData[[#This Row],[Client_ID]], GeoIDbyClientID[], 2,FALSE)</f>
        <v>GEO1003</v>
      </c>
      <c r="E162" s="2" t="str">
        <f>INDEX(GeoNameIndex[], MATCH(CompleteData[[#This Row],[Geo_ID]], GeoNameIndex[Geo ID], 0), 2)</f>
        <v>EMEA</v>
      </c>
      <c r="F162" s="41" t="str">
        <f>"Q" &amp; ROUNDUP(MONTH(CompleteData[Date])/3, 0) &amp; " " &amp; YEAR(CompleteData[[#This Row],[Date]])</f>
        <v>Q1 2021</v>
      </c>
    </row>
    <row r="163" spans="1:6" x14ac:dyDescent="0.2">
      <c r="A163" s="11" t="s">
        <v>36</v>
      </c>
      <c r="B163" s="11">
        <v>43861</v>
      </c>
      <c r="C163" s="12">
        <v>16996</v>
      </c>
      <c r="D163" s="2" t="str">
        <f>VLOOKUP(CompleteData[[#This Row],[Client_ID]], GeoIDbyClientID[], 2,FALSE)</f>
        <v>GEO1001</v>
      </c>
      <c r="E163" s="2" t="str">
        <f>INDEX(GeoNameIndex[], MATCH(CompleteData[[#This Row],[Geo_ID]], GeoNameIndex[Geo ID], 0), 2)</f>
        <v>NAM</v>
      </c>
      <c r="F163" s="41" t="str">
        <f>"Q" &amp; ROUNDUP(MONTH(CompleteData[Date])/3, 0) &amp; " " &amp; YEAR(CompleteData[[#This Row],[Date]])</f>
        <v>Q1 2020</v>
      </c>
    </row>
    <row r="164" spans="1:6" x14ac:dyDescent="0.2">
      <c r="A164" s="11" t="s">
        <v>36</v>
      </c>
      <c r="B164" s="11">
        <v>43890</v>
      </c>
      <c r="C164" s="12">
        <v>19114</v>
      </c>
      <c r="D164" s="2" t="str">
        <f>VLOOKUP(CompleteData[[#This Row],[Client_ID]], GeoIDbyClientID[], 2,FALSE)</f>
        <v>GEO1001</v>
      </c>
      <c r="E164" s="2" t="str">
        <f>INDEX(GeoNameIndex[], MATCH(CompleteData[[#This Row],[Geo_ID]], GeoNameIndex[Geo ID], 0), 2)</f>
        <v>NAM</v>
      </c>
      <c r="F164" s="41" t="str">
        <f>"Q" &amp; ROUNDUP(MONTH(CompleteData[Date])/3, 0) &amp; " " &amp; YEAR(CompleteData[[#This Row],[Date]])</f>
        <v>Q1 2020</v>
      </c>
    </row>
    <row r="165" spans="1:6" x14ac:dyDescent="0.2">
      <c r="A165" s="11" t="s">
        <v>36</v>
      </c>
      <c r="B165" s="11">
        <v>43921</v>
      </c>
      <c r="C165" s="12">
        <v>21243</v>
      </c>
      <c r="D165" s="2" t="str">
        <f>VLOOKUP(CompleteData[[#This Row],[Client_ID]], GeoIDbyClientID[], 2,FALSE)</f>
        <v>GEO1001</v>
      </c>
      <c r="E165" s="2" t="str">
        <f>INDEX(GeoNameIndex[], MATCH(CompleteData[[#This Row],[Geo_ID]], GeoNameIndex[Geo ID], 0), 2)</f>
        <v>NAM</v>
      </c>
      <c r="F165" s="41" t="str">
        <f>"Q" &amp; ROUNDUP(MONTH(CompleteData[Date])/3, 0) &amp; " " &amp; YEAR(CompleteData[[#This Row],[Date]])</f>
        <v>Q1 2020</v>
      </c>
    </row>
    <row r="166" spans="1:6" x14ac:dyDescent="0.2">
      <c r="A166" s="11" t="s">
        <v>36</v>
      </c>
      <c r="B166" s="11">
        <v>43951</v>
      </c>
      <c r="C166" s="12">
        <v>25486</v>
      </c>
      <c r="D166" s="2" t="str">
        <f>VLOOKUP(CompleteData[[#This Row],[Client_ID]], GeoIDbyClientID[], 2,FALSE)</f>
        <v>GEO1001</v>
      </c>
      <c r="E166" s="2" t="str">
        <f>INDEX(GeoNameIndex[], MATCH(CompleteData[[#This Row],[Geo_ID]], GeoNameIndex[Geo ID], 0), 2)</f>
        <v>NAM</v>
      </c>
      <c r="F166" s="41" t="str">
        <f>"Q" &amp; ROUNDUP(MONTH(CompleteData[Date])/3, 0) &amp; " " &amp; YEAR(CompleteData[[#This Row],[Date]])</f>
        <v>Q2 2020</v>
      </c>
    </row>
    <row r="167" spans="1:6" x14ac:dyDescent="0.2">
      <c r="A167" s="11" t="s">
        <v>36</v>
      </c>
      <c r="B167" s="11">
        <v>43982</v>
      </c>
      <c r="C167" s="12">
        <v>23366</v>
      </c>
      <c r="D167" s="2" t="str">
        <f>VLOOKUP(CompleteData[[#This Row],[Client_ID]], GeoIDbyClientID[], 2,FALSE)</f>
        <v>GEO1001</v>
      </c>
      <c r="E167" s="2" t="str">
        <f>INDEX(GeoNameIndex[], MATCH(CompleteData[[#This Row],[Geo_ID]], GeoNameIndex[Geo ID], 0), 2)</f>
        <v>NAM</v>
      </c>
      <c r="F167" s="41" t="str">
        <f>"Q" &amp; ROUNDUP(MONTH(CompleteData[Date])/3, 0) &amp; " " &amp; YEAR(CompleteData[[#This Row],[Date]])</f>
        <v>Q2 2020</v>
      </c>
    </row>
    <row r="168" spans="1:6" x14ac:dyDescent="0.2">
      <c r="A168" s="11" t="s">
        <v>36</v>
      </c>
      <c r="B168" s="11">
        <v>44012</v>
      </c>
      <c r="C168" s="12">
        <v>16995</v>
      </c>
      <c r="D168" s="2" t="str">
        <f>VLOOKUP(CompleteData[[#This Row],[Client_ID]], GeoIDbyClientID[], 2,FALSE)</f>
        <v>GEO1001</v>
      </c>
      <c r="E168" s="2" t="str">
        <f>INDEX(GeoNameIndex[], MATCH(CompleteData[[#This Row],[Geo_ID]], GeoNameIndex[Geo ID], 0), 2)</f>
        <v>NAM</v>
      </c>
      <c r="F168" s="41" t="str">
        <f>"Q" &amp; ROUNDUP(MONTH(CompleteData[Date])/3, 0) &amp; " " &amp; YEAR(CompleteData[[#This Row],[Date]])</f>
        <v>Q2 2020</v>
      </c>
    </row>
    <row r="169" spans="1:6" x14ac:dyDescent="0.2">
      <c r="A169" s="11" t="s">
        <v>36</v>
      </c>
      <c r="B169" s="11">
        <v>44043</v>
      </c>
      <c r="C169" s="12">
        <v>14870</v>
      </c>
      <c r="D169" s="2" t="str">
        <f>VLOOKUP(CompleteData[[#This Row],[Client_ID]], GeoIDbyClientID[], 2,FALSE)</f>
        <v>GEO1001</v>
      </c>
      <c r="E169" s="2" t="str">
        <f>INDEX(GeoNameIndex[], MATCH(CompleteData[[#This Row],[Geo_ID]], GeoNameIndex[Geo ID], 0), 2)</f>
        <v>NAM</v>
      </c>
      <c r="F169" s="41" t="str">
        <f>"Q" &amp; ROUNDUP(MONTH(CompleteData[Date])/3, 0) &amp; " " &amp; YEAR(CompleteData[[#This Row],[Date]])</f>
        <v>Q3 2020</v>
      </c>
    </row>
    <row r="170" spans="1:6" x14ac:dyDescent="0.2">
      <c r="A170" s="11" t="s">
        <v>36</v>
      </c>
      <c r="B170" s="11">
        <v>44074</v>
      </c>
      <c r="C170" s="12">
        <v>12746</v>
      </c>
      <c r="D170" s="2" t="str">
        <f>VLOOKUP(CompleteData[[#This Row],[Client_ID]], GeoIDbyClientID[], 2,FALSE)</f>
        <v>GEO1001</v>
      </c>
      <c r="E170" s="2" t="str">
        <f>INDEX(GeoNameIndex[], MATCH(CompleteData[[#This Row],[Geo_ID]], GeoNameIndex[Geo ID], 0), 2)</f>
        <v>NAM</v>
      </c>
      <c r="F170" s="41" t="str">
        <f>"Q" &amp; ROUNDUP(MONTH(CompleteData[Date])/3, 0) &amp; " " &amp; YEAR(CompleteData[[#This Row],[Date]])</f>
        <v>Q3 2020</v>
      </c>
    </row>
    <row r="171" spans="1:6" x14ac:dyDescent="0.2">
      <c r="A171" s="11" t="s">
        <v>36</v>
      </c>
      <c r="B171" s="11">
        <v>44104</v>
      </c>
      <c r="C171" s="12">
        <v>12748</v>
      </c>
      <c r="D171" s="2" t="str">
        <f>VLOOKUP(CompleteData[[#This Row],[Client_ID]], GeoIDbyClientID[], 2,FALSE)</f>
        <v>GEO1001</v>
      </c>
      <c r="E171" s="2" t="str">
        <f>INDEX(GeoNameIndex[], MATCH(CompleteData[[#This Row],[Geo_ID]], GeoNameIndex[Geo ID], 0), 2)</f>
        <v>NAM</v>
      </c>
      <c r="F171" s="41" t="str">
        <f>"Q" &amp; ROUNDUP(MONTH(CompleteData[Date])/3, 0) &amp; " " &amp; YEAR(CompleteData[[#This Row],[Date]])</f>
        <v>Q3 2020</v>
      </c>
    </row>
    <row r="172" spans="1:6" x14ac:dyDescent="0.2">
      <c r="A172" s="11" t="s">
        <v>36</v>
      </c>
      <c r="B172" s="11">
        <v>44135</v>
      </c>
      <c r="C172" s="12">
        <v>14871</v>
      </c>
      <c r="D172" s="2" t="str">
        <f>VLOOKUP(CompleteData[[#This Row],[Client_ID]], GeoIDbyClientID[], 2,FALSE)</f>
        <v>GEO1001</v>
      </c>
      <c r="E172" s="2" t="str">
        <f>INDEX(GeoNameIndex[], MATCH(CompleteData[[#This Row],[Geo_ID]], GeoNameIndex[Geo ID], 0), 2)</f>
        <v>NAM</v>
      </c>
      <c r="F172" s="41" t="str">
        <f>"Q" &amp; ROUNDUP(MONTH(CompleteData[Date])/3, 0) &amp; " " &amp; YEAR(CompleteData[[#This Row],[Date]])</f>
        <v>Q4 2020</v>
      </c>
    </row>
    <row r="173" spans="1:6" x14ac:dyDescent="0.2">
      <c r="A173" s="11" t="s">
        <v>36</v>
      </c>
      <c r="B173" s="11">
        <v>44165</v>
      </c>
      <c r="C173" s="12">
        <v>16997</v>
      </c>
      <c r="D173" s="2" t="str">
        <f>VLOOKUP(CompleteData[[#This Row],[Client_ID]], GeoIDbyClientID[], 2,FALSE)</f>
        <v>GEO1001</v>
      </c>
      <c r="E173" s="2" t="str">
        <f>INDEX(GeoNameIndex[], MATCH(CompleteData[[#This Row],[Geo_ID]], GeoNameIndex[Geo ID], 0), 2)</f>
        <v>NAM</v>
      </c>
      <c r="F173" s="41" t="str">
        <f>"Q" &amp; ROUNDUP(MONTH(CompleteData[Date])/3, 0) &amp; " " &amp; YEAR(CompleteData[[#This Row],[Date]])</f>
        <v>Q4 2020</v>
      </c>
    </row>
    <row r="174" spans="1:6" x14ac:dyDescent="0.2">
      <c r="A174" s="11" t="s">
        <v>36</v>
      </c>
      <c r="B174" s="11">
        <v>44196</v>
      </c>
      <c r="C174" s="12">
        <v>16997</v>
      </c>
      <c r="D174" s="2" t="str">
        <f>VLOOKUP(CompleteData[[#This Row],[Client_ID]], GeoIDbyClientID[], 2,FALSE)</f>
        <v>GEO1001</v>
      </c>
      <c r="E174" s="2" t="str">
        <f>INDEX(GeoNameIndex[], MATCH(CompleteData[[#This Row],[Geo_ID]], GeoNameIndex[Geo ID], 0), 2)</f>
        <v>NAM</v>
      </c>
      <c r="F174" s="41" t="str">
        <f>"Q" &amp; ROUNDUP(MONTH(CompleteData[Date])/3, 0) &amp; " " &amp; YEAR(CompleteData[[#This Row],[Date]])</f>
        <v>Q4 2020</v>
      </c>
    </row>
    <row r="175" spans="1:6" x14ac:dyDescent="0.2">
      <c r="A175" s="11" t="s">
        <v>36</v>
      </c>
      <c r="B175" s="11">
        <v>44377</v>
      </c>
      <c r="C175" s="12">
        <v>17844</v>
      </c>
      <c r="D175" s="2" t="str">
        <f>VLOOKUP(CompleteData[[#This Row],[Client_ID]], GeoIDbyClientID[], 2,FALSE)</f>
        <v>GEO1001</v>
      </c>
      <c r="E175" s="2" t="str">
        <f>INDEX(GeoNameIndex[], MATCH(CompleteData[[#This Row],[Geo_ID]], GeoNameIndex[Geo ID], 0), 2)</f>
        <v>NAM</v>
      </c>
      <c r="F175" s="41" t="str">
        <f>"Q" &amp; ROUNDUP(MONTH(CompleteData[Date])/3, 0) &amp; " " &amp; YEAR(CompleteData[[#This Row],[Date]])</f>
        <v>Q2 2021</v>
      </c>
    </row>
    <row r="176" spans="1:6" x14ac:dyDescent="0.2">
      <c r="A176" s="11" t="s">
        <v>36</v>
      </c>
      <c r="B176" s="11">
        <v>44347</v>
      </c>
      <c r="C176" s="12">
        <v>23129</v>
      </c>
      <c r="D176" s="2" t="str">
        <f>VLOOKUP(CompleteData[[#This Row],[Client_ID]], GeoIDbyClientID[], 2,FALSE)</f>
        <v>GEO1001</v>
      </c>
      <c r="E176" s="2" t="str">
        <f>INDEX(GeoNameIndex[], MATCH(CompleteData[[#This Row],[Geo_ID]], GeoNameIndex[Geo ID], 0), 2)</f>
        <v>NAM</v>
      </c>
      <c r="F176" s="41" t="str">
        <f>"Q" &amp; ROUNDUP(MONTH(CompleteData[Date])/3, 0) &amp; " " &amp; YEAR(CompleteData[[#This Row],[Date]])</f>
        <v>Q2 2021</v>
      </c>
    </row>
    <row r="177" spans="1:6" x14ac:dyDescent="0.2">
      <c r="A177" s="11" t="s">
        <v>36</v>
      </c>
      <c r="B177" s="11">
        <v>44316</v>
      </c>
      <c r="C177" s="12">
        <v>26253</v>
      </c>
      <c r="D177" s="2" t="str">
        <f>VLOOKUP(CompleteData[[#This Row],[Client_ID]], GeoIDbyClientID[], 2,FALSE)</f>
        <v>GEO1001</v>
      </c>
      <c r="E177" s="2" t="str">
        <f>INDEX(GeoNameIndex[], MATCH(CompleteData[[#This Row],[Geo_ID]], GeoNameIndex[Geo ID], 0), 2)</f>
        <v>NAM</v>
      </c>
      <c r="F177" s="41" t="str">
        <f>"Q" &amp; ROUNDUP(MONTH(CompleteData[Date])/3, 0) &amp; " " &amp; YEAR(CompleteData[[#This Row],[Date]])</f>
        <v>Q2 2021</v>
      </c>
    </row>
    <row r="178" spans="1:6" x14ac:dyDescent="0.2">
      <c r="A178" s="11" t="s">
        <v>36</v>
      </c>
      <c r="B178" s="11">
        <v>44286</v>
      </c>
      <c r="C178" s="12">
        <v>21877</v>
      </c>
      <c r="D178" s="2" t="str">
        <f>VLOOKUP(CompleteData[[#This Row],[Client_ID]], GeoIDbyClientID[], 2,FALSE)</f>
        <v>GEO1001</v>
      </c>
      <c r="E178" s="2" t="str">
        <f>INDEX(GeoNameIndex[], MATCH(CompleteData[[#This Row],[Geo_ID]], GeoNameIndex[Geo ID], 0), 2)</f>
        <v>NAM</v>
      </c>
      <c r="F178" s="41" t="str">
        <f>"Q" &amp; ROUNDUP(MONTH(CompleteData[Date])/3, 0) &amp; " " &amp; YEAR(CompleteData[[#This Row],[Date]])</f>
        <v>Q1 2021</v>
      </c>
    </row>
    <row r="179" spans="1:6" x14ac:dyDescent="0.2">
      <c r="A179" s="11" t="s">
        <v>36</v>
      </c>
      <c r="B179" s="11">
        <v>44255</v>
      </c>
      <c r="C179" s="12">
        <v>19020</v>
      </c>
      <c r="D179" s="2" t="str">
        <f>VLOOKUP(CompleteData[[#This Row],[Client_ID]], GeoIDbyClientID[], 2,FALSE)</f>
        <v>GEO1001</v>
      </c>
      <c r="E179" s="2" t="str">
        <f>INDEX(GeoNameIndex[], MATCH(CompleteData[[#This Row],[Geo_ID]], GeoNameIndex[Geo ID], 0), 2)</f>
        <v>NAM</v>
      </c>
      <c r="F179" s="41" t="str">
        <f>"Q" &amp; ROUNDUP(MONTH(CompleteData[Date])/3, 0) &amp; " " &amp; YEAR(CompleteData[[#This Row],[Date]])</f>
        <v>Q1 2021</v>
      </c>
    </row>
    <row r="180" spans="1:6" x14ac:dyDescent="0.2">
      <c r="A180" s="11" t="s">
        <v>36</v>
      </c>
      <c r="B180" s="11">
        <v>44227</v>
      </c>
      <c r="C180" s="12">
        <v>17843</v>
      </c>
      <c r="D180" s="2" t="str">
        <f>VLOOKUP(CompleteData[[#This Row],[Client_ID]], GeoIDbyClientID[], 2,FALSE)</f>
        <v>GEO1001</v>
      </c>
      <c r="E180" s="2" t="str">
        <f>INDEX(GeoNameIndex[], MATCH(CompleteData[[#This Row],[Geo_ID]], GeoNameIndex[Geo ID], 0), 2)</f>
        <v>NAM</v>
      </c>
      <c r="F180" s="41" t="str">
        <f>"Q" &amp; ROUNDUP(MONTH(CompleteData[Date])/3, 0) &amp; " " &amp; YEAR(CompleteData[[#This Row],[Date]])</f>
        <v>Q1 2021</v>
      </c>
    </row>
    <row r="181" spans="1:6" x14ac:dyDescent="0.2">
      <c r="A181" s="11" t="s">
        <v>3</v>
      </c>
      <c r="B181" s="11">
        <v>43861</v>
      </c>
      <c r="C181" s="12">
        <v>13879</v>
      </c>
      <c r="D181" s="2" t="str">
        <f>VLOOKUP(CompleteData[[#This Row],[Client_ID]], GeoIDbyClientID[], 2,FALSE)</f>
        <v>GEO1001</v>
      </c>
      <c r="E181" s="2" t="str">
        <f>INDEX(GeoNameIndex[], MATCH(CompleteData[[#This Row],[Geo_ID]], GeoNameIndex[Geo ID], 0), 2)</f>
        <v>NAM</v>
      </c>
      <c r="F181" s="41" t="str">
        <f>"Q" &amp; ROUNDUP(MONTH(CompleteData[Date])/3, 0) &amp; " " &amp; YEAR(CompleteData[[#This Row],[Date]])</f>
        <v>Q1 2020</v>
      </c>
    </row>
    <row r="182" spans="1:6" x14ac:dyDescent="0.2">
      <c r="A182" s="11" t="s">
        <v>3</v>
      </c>
      <c r="B182" s="11">
        <v>43890</v>
      </c>
      <c r="C182" s="12">
        <v>19822</v>
      </c>
      <c r="D182" s="2" t="str">
        <f>VLOOKUP(CompleteData[[#This Row],[Client_ID]], GeoIDbyClientID[], 2,FALSE)</f>
        <v>GEO1001</v>
      </c>
      <c r="E182" s="2" t="str">
        <f>INDEX(GeoNameIndex[], MATCH(CompleteData[[#This Row],[Geo_ID]], GeoNameIndex[Geo ID], 0), 2)</f>
        <v>NAM</v>
      </c>
      <c r="F182" s="41" t="str">
        <f>"Q" &amp; ROUNDUP(MONTH(CompleteData[Date])/3, 0) &amp; " " &amp; YEAR(CompleteData[[#This Row],[Date]])</f>
        <v>Q1 2020</v>
      </c>
    </row>
    <row r="183" spans="1:6" x14ac:dyDescent="0.2">
      <c r="A183" s="11" t="s">
        <v>3</v>
      </c>
      <c r="B183" s="11">
        <v>43921</v>
      </c>
      <c r="C183" s="12">
        <v>17842</v>
      </c>
      <c r="D183" s="2" t="str">
        <f>VLOOKUP(CompleteData[[#This Row],[Client_ID]], GeoIDbyClientID[], 2,FALSE)</f>
        <v>GEO1001</v>
      </c>
      <c r="E183" s="2" t="str">
        <f>INDEX(GeoNameIndex[], MATCH(CompleteData[[#This Row],[Geo_ID]], GeoNameIndex[Geo ID], 0), 2)</f>
        <v>NAM</v>
      </c>
      <c r="F183" s="41" t="str">
        <f>"Q" &amp; ROUNDUP(MONTH(CompleteData[Date])/3, 0) &amp; " " &amp; YEAR(CompleteData[[#This Row],[Date]])</f>
        <v>Q1 2020</v>
      </c>
    </row>
    <row r="184" spans="1:6" x14ac:dyDescent="0.2">
      <c r="A184" s="11" t="s">
        <v>3</v>
      </c>
      <c r="B184" s="11">
        <v>43951</v>
      </c>
      <c r="C184" s="12">
        <v>25770</v>
      </c>
      <c r="D184" s="2" t="str">
        <f>VLOOKUP(CompleteData[[#This Row],[Client_ID]], GeoIDbyClientID[], 2,FALSE)</f>
        <v>GEO1001</v>
      </c>
      <c r="E184" s="2" t="str">
        <f>INDEX(GeoNameIndex[], MATCH(CompleteData[[#This Row],[Geo_ID]], GeoNameIndex[Geo ID], 0), 2)</f>
        <v>NAM</v>
      </c>
      <c r="F184" s="41" t="str">
        <f>"Q" &amp; ROUNDUP(MONTH(CompleteData[Date])/3, 0) &amp; " " &amp; YEAR(CompleteData[[#This Row],[Date]])</f>
        <v>Q2 2020</v>
      </c>
    </row>
    <row r="185" spans="1:6" x14ac:dyDescent="0.2">
      <c r="A185" s="11" t="s">
        <v>3</v>
      </c>
      <c r="B185" s="11">
        <v>43982</v>
      </c>
      <c r="C185" s="12">
        <v>19823</v>
      </c>
      <c r="D185" s="2" t="str">
        <f>VLOOKUP(CompleteData[[#This Row],[Client_ID]], GeoIDbyClientID[], 2,FALSE)</f>
        <v>GEO1001</v>
      </c>
      <c r="E185" s="2" t="str">
        <f>INDEX(GeoNameIndex[], MATCH(CompleteData[[#This Row],[Geo_ID]], GeoNameIndex[Geo ID], 0), 2)</f>
        <v>NAM</v>
      </c>
      <c r="F185" s="41" t="str">
        <f>"Q" &amp; ROUNDUP(MONTH(CompleteData[Date])/3, 0) &amp; " " &amp; YEAR(CompleteData[[#This Row],[Date]])</f>
        <v>Q2 2020</v>
      </c>
    </row>
    <row r="186" spans="1:6" x14ac:dyDescent="0.2">
      <c r="A186" s="11" t="s">
        <v>3</v>
      </c>
      <c r="B186" s="11">
        <v>44012</v>
      </c>
      <c r="C186" s="12">
        <v>17845</v>
      </c>
      <c r="D186" s="2" t="str">
        <f>VLOOKUP(CompleteData[[#This Row],[Client_ID]], GeoIDbyClientID[], 2,FALSE)</f>
        <v>GEO1001</v>
      </c>
      <c r="E186" s="2" t="str">
        <f>INDEX(GeoNameIndex[], MATCH(CompleteData[[#This Row],[Geo_ID]], GeoNameIndex[Geo ID], 0), 2)</f>
        <v>NAM</v>
      </c>
      <c r="F186" s="41" t="str">
        <f>"Q" &amp; ROUNDUP(MONTH(CompleteData[Date])/3, 0) &amp; " " &amp; YEAR(CompleteData[[#This Row],[Date]])</f>
        <v>Q2 2020</v>
      </c>
    </row>
    <row r="187" spans="1:6" x14ac:dyDescent="0.2">
      <c r="A187" s="11" t="s">
        <v>3</v>
      </c>
      <c r="B187" s="11">
        <v>44043</v>
      </c>
      <c r="C187" s="12">
        <v>11899</v>
      </c>
      <c r="D187" s="2" t="str">
        <f>VLOOKUP(CompleteData[[#This Row],[Client_ID]], GeoIDbyClientID[], 2,FALSE)</f>
        <v>GEO1001</v>
      </c>
      <c r="E187" s="2" t="str">
        <f>INDEX(GeoNameIndex[], MATCH(CompleteData[[#This Row],[Geo_ID]], GeoNameIndex[Geo ID], 0), 2)</f>
        <v>NAM</v>
      </c>
      <c r="F187" s="41" t="str">
        <f>"Q" &amp; ROUNDUP(MONTH(CompleteData[Date])/3, 0) &amp; " " &amp; YEAR(CompleteData[[#This Row],[Date]])</f>
        <v>Q3 2020</v>
      </c>
    </row>
    <row r="188" spans="1:6" x14ac:dyDescent="0.2">
      <c r="A188" s="11" t="s">
        <v>3</v>
      </c>
      <c r="B188" s="11">
        <v>44074</v>
      </c>
      <c r="C188" s="12">
        <v>13879</v>
      </c>
      <c r="D188" s="2" t="str">
        <f>VLOOKUP(CompleteData[[#This Row],[Client_ID]], GeoIDbyClientID[], 2,FALSE)</f>
        <v>GEO1001</v>
      </c>
      <c r="E188" s="2" t="str">
        <f>INDEX(GeoNameIndex[], MATCH(CompleteData[[#This Row],[Geo_ID]], GeoNameIndex[Geo ID], 0), 2)</f>
        <v>NAM</v>
      </c>
      <c r="F188" s="41" t="str">
        <f>"Q" &amp; ROUNDUP(MONTH(CompleteData[Date])/3, 0) &amp; " " &amp; YEAR(CompleteData[[#This Row],[Date]])</f>
        <v>Q3 2020</v>
      </c>
    </row>
    <row r="189" spans="1:6" x14ac:dyDescent="0.2">
      <c r="A189" s="11" t="s">
        <v>3</v>
      </c>
      <c r="B189" s="11">
        <v>44104</v>
      </c>
      <c r="C189" s="12">
        <v>9913</v>
      </c>
      <c r="D189" s="2" t="str">
        <f>VLOOKUP(CompleteData[[#This Row],[Client_ID]], GeoIDbyClientID[], 2,FALSE)</f>
        <v>GEO1001</v>
      </c>
      <c r="E189" s="2" t="str">
        <f>INDEX(GeoNameIndex[], MATCH(CompleteData[[#This Row],[Geo_ID]], GeoNameIndex[Geo ID], 0), 2)</f>
        <v>NAM</v>
      </c>
      <c r="F189" s="41" t="str">
        <f>"Q" &amp; ROUNDUP(MONTH(CompleteData[Date])/3, 0) &amp; " " &amp; YEAR(CompleteData[[#This Row],[Date]])</f>
        <v>Q3 2020</v>
      </c>
    </row>
    <row r="190" spans="1:6" x14ac:dyDescent="0.2">
      <c r="A190" s="11" t="s">
        <v>3</v>
      </c>
      <c r="B190" s="11">
        <v>44135</v>
      </c>
      <c r="C190" s="12">
        <v>15858</v>
      </c>
      <c r="D190" s="2" t="str">
        <f>VLOOKUP(CompleteData[[#This Row],[Client_ID]], GeoIDbyClientID[], 2,FALSE)</f>
        <v>GEO1001</v>
      </c>
      <c r="E190" s="2" t="str">
        <f>INDEX(GeoNameIndex[], MATCH(CompleteData[[#This Row],[Geo_ID]], GeoNameIndex[Geo ID], 0), 2)</f>
        <v>NAM</v>
      </c>
      <c r="F190" s="41" t="str">
        <f>"Q" &amp; ROUNDUP(MONTH(CompleteData[Date])/3, 0) &amp; " " &amp; YEAR(CompleteData[[#This Row],[Date]])</f>
        <v>Q4 2020</v>
      </c>
    </row>
    <row r="191" spans="1:6" x14ac:dyDescent="0.2">
      <c r="A191" s="11" t="s">
        <v>3</v>
      </c>
      <c r="B191" s="11">
        <v>44165</v>
      </c>
      <c r="C191" s="12">
        <v>13882</v>
      </c>
      <c r="D191" s="2" t="str">
        <f>VLOOKUP(CompleteData[[#This Row],[Client_ID]], GeoIDbyClientID[], 2,FALSE)</f>
        <v>GEO1001</v>
      </c>
      <c r="E191" s="2" t="str">
        <f>INDEX(GeoNameIndex[], MATCH(CompleteData[[#This Row],[Geo_ID]], GeoNameIndex[Geo ID], 0), 2)</f>
        <v>NAM</v>
      </c>
      <c r="F191" s="41" t="str">
        <f>"Q" &amp; ROUNDUP(MONTH(CompleteData[Date])/3, 0) &amp; " " &amp; YEAR(CompleteData[[#This Row],[Date]])</f>
        <v>Q4 2020</v>
      </c>
    </row>
    <row r="192" spans="1:6" x14ac:dyDescent="0.2">
      <c r="A192" s="11" t="s">
        <v>3</v>
      </c>
      <c r="B192" s="11">
        <v>44196</v>
      </c>
      <c r="C192" s="12">
        <v>17841</v>
      </c>
      <c r="D192" s="2" t="str">
        <f>VLOOKUP(CompleteData[[#This Row],[Client_ID]], GeoIDbyClientID[], 2,FALSE)</f>
        <v>GEO1001</v>
      </c>
      <c r="E192" s="2" t="str">
        <f>INDEX(GeoNameIndex[], MATCH(CompleteData[[#This Row],[Geo_ID]], GeoNameIndex[Geo ID], 0), 2)</f>
        <v>NAM</v>
      </c>
      <c r="F192" s="41" t="str">
        <f>"Q" &amp; ROUNDUP(MONTH(CompleteData[Date])/3, 0) &amp; " " &amp; YEAR(CompleteData[[#This Row],[Date]])</f>
        <v>Q4 2020</v>
      </c>
    </row>
    <row r="193" spans="1:6" x14ac:dyDescent="0.2">
      <c r="A193" s="11" t="s">
        <v>3</v>
      </c>
      <c r="B193" s="11">
        <v>44377</v>
      </c>
      <c r="C193" s="12">
        <v>18554</v>
      </c>
      <c r="D193" s="2" t="str">
        <f>VLOOKUP(CompleteData[[#This Row],[Client_ID]], GeoIDbyClientID[], 2,FALSE)</f>
        <v>GEO1001</v>
      </c>
      <c r="E193" s="2" t="str">
        <f>INDEX(GeoNameIndex[], MATCH(CompleteData[[#This Row],[Geo_ID]], GeoNameIndex[Geo ID], 0), 2)</f>
        <v>NAM</v>
      </c>
      <c r="F193" s="41" t="str">
        <f>"Q" &amp; ROUNDUP(MONTH(CompleteData[Date])/3, 0) &amp; " " &amp; YEAR(CompleteData[[#This Row],[Date]])</f>
        <v>Q2 2021</v>
      </c>
    </row>
    <row r="194" spans="1:6" x14ac:dyDescent="0.2">
      <c r="A194" s="11" t="s">
        <v>3</v>
      </c>
      <c r="B194" s="11">
        <v>44347</v>
      </c>
      <c r="C194" s="12">
        <v>20218</v>
      </c>
      <c r="D194" s="2" t="str">
        <f>VLOOKUP(CompleteData[[#This Row],[Client_ID]], GeoIDbyClientID[], 2,FALSE)</f>
        <v>GEO1001</v>
      </c>
      <c r="E194" s="2" t="str">
        <f>INDEX(GeoNameIndex[], MATCH(CompleteData[[#This Row],[Geo_ID]], GeoNameIndex[Geo ID], 0), 2)</f>
        <v>NAM</v>
      </c>
      <c r="F194" s="41" t="str">
        <f>"Q" &amp; ROUNDUP(MONTH(CompleteData[Date])/3, 0) &amp; " " &amp; YEAR(CompleteData[[#This Row],[Date]])</f>
        <v>Q2 2021</v>
      </c>
    </row>
    <row r="195" spans="1:6" x14ac:dyDescent="0.2">
      <c r="A195" s="11" t="s">
        <v>3</v>
      </c>
      <c r="B195" s="11">
        <v>44316</v>
      </c>
      <c r="C195" s="12">
        <v>27062</v>
      </c>
      <c r="D195" s="2" t="str">
        <f>VLOOKUP(CompleteData[[#This Row],[Client_ID]], GeoIDbyClientID[], 2,FALSE)</f>
        <v>GEO1001</v>
      </c>
      <c r="E195" s="2" t="str">
        <f>INDEX(GeoNameIndex[], MATCH(CompleteData[[#This Row],[Geo_ID]], GeoNameIndex[Geo ID], 0), 2)</f>
        <v>NAM</v>
      </c>
      <c r="F195" s="41" t="str">
        <f>"Q" &amp; ROUNDUP(MONTH(CompleteData[Date])/3, 0) &amp; " " &amp; YEAR(CompleteData[[#This Row],[Date]])</f>
        <v>Q2 2021</v>
      </c>
    </row>
    <row r="196" spans="1:6" x14ac:dyDescent="0.2">
      <c r="A196" s="11" t="s">
        <v>3</v>
      </c>
      <c r="B196" s="11">
        <v>44286</v>
      </c>
      <c r="C196" s="12">
        <v>18378</v>
      </c>
      <c r="D196" s="2" t="str">
        <f>VLOOKUP(CompleteData[[#This Row],[Client_ID]], GeoIDbyClientID[], 2,FALSE)</f>
        <v>GEO1001</v>
      </c>
      <c r="E196" s="2" t="str">
        <f>INDEX(GeoNameIndex[], MATCH(CompleteData[[#This Row],[Geo_ID]], GeoNameIndex[Geo ID], 0), 2)</f>
        <v>NAM</v>
      </c>
      <c r="F196" s="41" t="str">
        <f>"Q" &amp; ROUNDUP(MONTH(CompleteData[Date])/3, 0) &amp; " " &amp; YEAR(CompleteData[[#This Row],[Date]])</f>
        <v>Q1 2021</v>
      </c>
    </row>
    <row r="197" spans="1:6" x14ac:dyDescent="0.2">
      <c r="A197" s="11" t="s">
        <v>3</v>
      </c>
      <c r="B197" s="11">
        <v>44255</v>
      </c>
      <c r="C197" s="12">
        <v>19729</v>
      </c>
      <c r="D197" s="2" t="str">
        <f>VLOOKUP(CompleteData[[#This Row],[Client_ID]], GeoIDbyClientID[], 2,FALSE)</f>
        <v>GEO1001</v>
      </c>
      <c r="E197" s="2" t="str">
        <f>INDEX(GeoNameIndex[], MATCH(CompleteData[[#This Row],[Geo_ID]], GeoNameIndex[Geo ID], 0), 2)</f>
        <v>NAM</v>
      </c>
      <c r="F197" s="41" t="str">
        <f>"Q" &amp; ROUNDUP(MONTH(CompleteData[Date])/3, 0) &amp; " " &amp; YEAR(CompleteData[[#This Row],[Date]])</f>
        <v>Q1 2021</v>
      </c>
    </row>
    <row r="198" spans="1:6" x14ac:dyDescent="0.2">
      <c r="A198" s="11" t="s">
        <v>3</v>
      </c>
      <c r="B198" s="11">
        <v>44227</v>
      </c>
      <c r="C198" s="12">
        <v>14159</v>
      </c>
      <c r="D198" s="2" t="str">
        <f>VLOOKUP(CompleteData[[#This Row],[Client_ID]], GeoIDbyClientID[], 2,FALSE)</f>
        <v>GEO1001</v>
      </c>
      <c r="E198" s="2" t="str">
        <f>INDEX(GeoNameIndex[], MATCH(CompleteData[[#This Row],[Geo_ID]], GeoNameIndex[Geo ID], 0), 2)</f>
        <v>NAM</v>
      </c>
      <c r="F198" s="41" t="str">
        <f>"Q" &amp; ROUNDUP(MONTH(CompleteData[Date])/3, 0) &amp; " " &amp; YEAR(CompleteData[[#This Row],[Date]])</f>
        <v>Q1 2021</v>
      </c>
    </row>
    <row r="199" spans="1:6" x14ac:dyDescent="0.2">
      <c r="A199" s="11" t="s">
        <v>25</v>
      </c>
      <c r="B199" s="11">
        <v>43890</v>
      </c>
      <c r="C199" s="12">
        <v>815</v>
      </c>
      <c r="D199" s="2" t="str">
        <f>VLOOKUP(CompleteData[[#This Row],[Client_ID]], GeoIDbyClientID[], 2,FALSE)</f>
        <v>GEO1002</v>
      </c>
      <c r="E199" s="2" t="str">
        <f>INDEX(GeoNameIndex[], MATCH(CompleteData[[#This Row],[Geo_ID]], GeoNameIndex[Geo ID], 0), 2)</f>
        <v>APAC</v>
      </c>
      <c r="F199" s="41" t="str">
        <f>"Q" &amp; ROUNDUP(MONTH(CompleteData[Date])/3, 0) &amp; " " &amp; YEAR(CompleteData[[#This Row],[Date]])</f>
        <v>Q1 2020</v>
      </c>
    </row>
    <row r="200" spans="1:6" x14ac:dyDescent="0.2">
      <c r="A200" s="11" t="s">
        <v>25</v>
      </c>
      <c r="B200" s="11">
        <v>43921</v>
      </c>
      <c r="C200" s="12">
        <v>910</v>
      </c>
      <c r="D200" s="2" t="str">
        <f>VLOOKUP(CompleteData[[#This Row],[Client_ID]], GeoIDbyClientID[], 2,FALSE)</f>
        <v>GEO1002</v>
      </c>
      <c r="E200" s="2" t="str">
        <f>INDEX(GeoNameIndex[], MATCH(CompleteData[[#This Row],[Geo_ID]], GeoNameIndex[Geo ID], 0), 2)</f>
        <v>APAC</v>
      </c>
      <c r="F200" s="41" t="str">
        <f>"Q" &amp; ROUNDUP(MONTH(CompleteData[Date])/3, 0) &amp; " " &amp; YEAR(CompleteData[[#This Row],[Date]])</f>
        <v>Q1 2020</v>
      </c>
    </row>
    <row r="201" spans="1:6" x14ac:dyDescent="0.2">
      <c r="A201" s="11" t="s">
        <v>25</v>
      </c>
      <c r="B201" s="11">
        <v>43951</v>
      </c>
      <c r="C201" s="12">
        <v>1091</v>
      </c>
      <c r="D201" s="2" t="str">
        <f>VLOOKUP(CompleteData[[#This Row],[Client_ID]], GeoIDbyClientID[], 2,FALSE)</f>
        <v>GEO1002</v>
      </c>
      <c r="E201" s="2" t="str">
        <f>INDEX(GeoNameIndex[], MATCH(CompleteData[[#This Row],[Geo_ID]], GeoNameIndex[Geo ID], 0), 2)</f>
        <v>APAC</v>
      </c>
      <c r="F201" s="41" t="str">
        <f>"Q" &amp; ROUNDUP(MONTH(CompleteData[Date])/3, 0) &amp; " " &amp; YEAR(CompleteData[[#This Row],[Date]])</f>
        <v>Q2 2020</v>
      </c>
    </row>
    <row r="202" spans="1:6" x14ac:dyDescent="0.2">
      <c r="A202" s="11" t="s">
        <v>25</v>
      </c>
      <c r="B202" s="11">
        <v>43982</v>
      </c>
      <c r="C202" s="12">
        <v>995</v>
      </c>
      <c r="D202" s="2" t="str">
        <f>VLOOKUP(CompleteData[[#This Row],[Client_ID]], GeoIDbyClientID[], 2,FALSE)</f>
        <v>GEO1002</v>
      </c>
      <c r="E202" s="2" t="str">
        <f>INDEX(GeoNameIndex[], MATCH(CompleteData[[#This Row],[Geo_ID]], GeoNameIndex[Geo ID], 0), 2)</f>
        <v>APAC</v>
      </c>
      <c r="F202" s="41" t="str">
        <f>"Q" &amp; ROUNDUP(MONTH(CompleteData[Date])/3, 0) &amp; " " &amp; YEAR(CompleteData[[#This Row],[Date]])</f>
        <v>Q2 2020</v>
      </c>
    </row>
    <row r="203" spans="1:6" x14ac:dyDescent="0.2">
      <c r="A203" s="11" t="s">
        <v>25</v>
      </c>
      <c r="B203" s="11">
        <v>44012</v>
      </c>
      <c r="C203" s="12">
        <v>727</v>
      </c>
      <c r="D203" s="2" t="str">
        <f>VLOOKUP(CompleteData[[#This Row],[Client_ID]], GeoIDbyClientID[], 2,FALSE)</f>
        <v>GEO1002</v>
      </c>
      <c r="E203" s="2" t="str">
        <f>INDEX(GeoNameIndex[], MATCH(CompleteData[[#This Row],[Geo_ID]], GeoNameIndex[Geo ID], 0), 2)</f>
        <v>APAC</v>
      </c>
      <c r="F203" s="41" t="str">
        <f>"Q" &amp; ROUNDUP(MONTH(CompleteData[Date])/3, 0) &amp; " " &amp; YEAR(CompleteData[[#This Row],[Date]])</f>
        <v>Q2 2020</v>
      </c>
    </row>
    <row r="204" spans="1:6" x14ac:dyDescent="0.2">
      <c r="A204" s="11" t="s">
        <v>25</v>
      </c>
      <c r="B204" s="11">
        <v>44043</v>
      </c>
      <c r="C204" s="12">
        <v>635</v>
      </c>
      <c r="D204" s="2" t="str">
        <f>VLOOKUP(CompleteData[[#This Row],[Client_ID]], GeoIDbyClientID[], 2,FALSE)</f>
        <v>GEO1002</v>
      </c>
      <c r="E204" s="2" t="str">
        <f>INDEX(GeoNameIndex[], MATCH(CompleteData[[#This Row],[Geo_ID]], GeoNameIndex[Geo ID], 0), 2)</f>
        <v>APAC</v>
      </c>
      <c r="F204" s="41" t="str">
        <f>"Q" &amp; ROUNDUP(MONTH(CompleteData[Date])/3, 0) &amp; " " &amp; YEAR(CompleteData[[#This Row],[Date]])</f>
        <v>Q3 2020</v>
      </c>
    </row>
    <row r="205" spans="1:6" x14ac:dyDescent="0.2">
      <c r="A205" s="11" t="s">
        <v>25</v>
      </c>
      <c r="B205" s="11">
        <v>44074</v>
      </c>
      <c r="C205" s="12">
        <v>544</v>
      </c>
      <c r="D205" s="2" t="str">
        <f>VLOOKUP(CompleteData[[#This Row],[Client_ID]], GeoIDbyClientID[], 2,FALSE)</f>
        <v>GEO1002</v>
      </c>
      <c r="E205" s="2" t="str">
        <f>INDEX(GeoNameIndex[], MATCH(CompleteData[[#This Row],[Geo_ID]], GeoNameIndex[Geo ID], 0), 2)</f>
        <v>APAC</v>
      </c>
      <c r="F205" s="41" t="str">
        <f>"Q" &amp; ROUNDUP(MONTH(CompleteData[Date])/3, 0) &amp; " " &amp; YEAR(CompleteData[[#This Row],[Date]])</f>
        <v>Q3 2020</v>
      </c>
    </row>
    <row r="206" spans="1:6" x14ac:dyDescent="0.2">
      <c r="A206" s="11" t="s">
        <v>25</v>
      </c>
      <c r="B206" s="11">
        <v>44104</v>
      </c>
      <c r="C206" s="12">
        <v>545</v>
      </c>
      <c r="D206" s="2" t="str">
        <f>VLOOKUP(CompleteData[[#This Row],[Client_ID]], GeoIDbyClientID[], 2,FALSE)</f>
        <v>GEO1002</v>
      </c>
      <c r="E206" s="2" t="str">
        <f>INDEX(GeoNameIndex[], MATCH(CompleteData[[#This Row],[Geo_ID]], GeoNameIndex[Geo ID], 0), 2)</f>
        <v>APAC</v>
      </c>
      <c r="F206" s="41" t="str">
        <f>"Q" &amp; ROUNDUP(MONTH(CompleteData[Date])/3, 0) &amp; " " &amp; YEAR(CompleteData[[#This Row],[Date]])</f>
        <v>Q3 2020</v>
      </c>
    </row>
    <row r="207" spans="1:6" x14ac:dyDescent="0.2">
      <c r="A207" s="11" t="s">
        <v>25</v>
      </c>
      <c r="B207" s="11">
        <v>44135</v>
      </c>
      <c r="C207" s="12">
        <v>637</v>
      </c>
      <c r="D207" s="2" t="str">
        <f>VLOOKUP(CompleteData[[#This Row],[Client_ID]], GeoIDbyClientID[], 2,FALSE)</f>
        <v>GEO1002</v>
      </c>
      <c r="E207" s="2" t="str">
        <f>INDEX(GeoNameIndex[], MATCH(CompleteData[[#This Row],[Geo_ID]], GeoNameIndex[Geo ID], 0), 2)</f>
        <v>APAC</v>
      </c>
      <c r="F207" s="41" t="str">
        <f>"Q" &amp; ROUNDUP(MONTH(CompleteData[Date])/3, 0) &amp; " " &amp; YEAR(CompleteData[[#This Row],[Date]])</f>
        <v>Q4 2020</v>
      </c>
    </row>
    <row r="208" spans="1:6" x14ac:dyDescent="0.2">
      <c r="A208" s="11" t="s">
        <v>25</v>
      </c>
      <c r="B208" s="11">
        <v>44165</v>
      </c>
      <c r="C208" s="12">
        <v>723</v>
      </c>
      <c r="D208" s="2" t="str">
        <f>VLOOKUP(CompleteData[[#This Row],[Client_ID]], GeoIDbyClientID[], 2,FALSE)</f>
        <v>GEO1002</v>
      </c>
      <c r="E208" s="2" t="str">
        <f>INDEX(GeoNameIndex[], MATCH(CompleteData[[#This Row],[Geo_ID]], GeoNameIndex[Geo ID], 0), 2)</f>
        <v>APAC</v>
      </c>
      <c r="F208" s="41" t="str">
        <f>"Q" &amp; ROUNDUP(MONTH(CompleteData[Date])/3, 0) &amp; " " &amp; YEAR(CompleteData[[#This Row],[Date]])</f>
        <v>Q4 2020</v>
      </c>
    </row>
    <row r="209" spans="1:6" x14ac:dyDescent="0.2">
      <c r="A209" s="11" t="s">
        <v>25</v>
      </c>
      <c r="B209" s="11">
        <v>44196</v>
      </c>
      <c r="C209" s="12">
        <v>727</v>
      </c>
      <c r="D209" s="2" t="str">
        <f>VLOOKUP(CompleteData[[#This Row],[Client_ID]], GeoIDbyClientID[], 2,FALSE)</f>
        <v>GEO1002</v>
      </c>
      <c r="E209" s="2" t="str">
        <f>INDEX(GeoNameIndex[], MATCH(CompleteData[[#This Row],[Geo_ID]], GeoNameIndex[Geo ID], 0), 2)</f>
        <v>APAC</v>
      </c>
      <c r="F209" s="41" t="str">
        <f>"Q" &amp; ROUNDUP(MONTH(CompleteData[Date])/3, 0) &amp; " " &amp; YEAR(CompleteData[[#This Row],[Date]])</f>
        <v>Q4 2020</v>
      </c>
    </row>
    <row r="210" spans="1:6" x14ac:dyDescent="0.2">
      <c r="A210" s="11" t="s">
        <v>25</v>
      </c>
      <c r="B210" s="11">
        <v>44377</v>
      </c>
      <c r="C210" s="12">
        <v>722</v>
      </c>
      <c r="D210" s="2" t="str">
        <f>VLOOKUP(CompleteData[[#This Row],[Client_ID]], GeoIDbyClientID[], 2,FALSE)</f>
        <v>GEO1002</v>
      </c>
      <c r="E210" s="2" t="str">
        <f>INDEX(GeoNameIndex[], MATCH(CompleteData[[#This Row],[Geo_ID]], GeoNameIndex[Geo ID], 0), 2)</f>
        <v>APAC</v>
      </c>
      <c r="F210" s="41" t="str">
        <f>"Q" &amp; ROUNDUP(MONTH(CompleteData[Date])/3, 0) &amp; " " &amp; YEAR(CompleteData[[#This Row],[Date]])</f>
        <v>Q2 2021</v>
      </c>
    </row>
    <row r="211" spans="1:6" x14ac:dyDescent="0.2">
      <c r="A211" s="11" t="s">
        <v>25</v>
      </c>
      <c r="B211" s="11">
        <v>44347</v>
      </c>
      <c r="C211" s="12">
        <v>1039</v>
      </c>
      <c r="D211" s="2" t="str">
        <f>VLOOKUP(CompleteData[[#This Row],[Client_ID]], GeoIDbyClientID[], 2,FALSE)</f>
        <v>GEO1002</v>
      </c>
      <c r="E211" s="2" t="str">
        <f>INDEX(GeoNameIndex[], MATCH(CompleteData[[#This Row],[Geo_ID]], GeoNameIndex[Geo ID], 0), 2)</f>
        <v>APAC</v>
      </c>
      <c r="F211" s="41" t="str">
        <f>"Q" &amp; ROUNDUP(MONTH(CompleteData[Date])/3, 0) &amp; " " &amp; YEAR(CompleteData[[#This Row],[Date]])</f>
        <v>Q2 2021</v>
      </c>
    </row>
    <row r="212" spans="1:6" x14ac:dyDescent="0.2">
      <c r="A212" s="11" t="s">
        <v>25</v>
      </c>
      <c r="B212" s="11">
        <v>44316</v>
      </c>
      <c r="C212" s="12">
        <v>1124</v>
      </c>
      <c r="D212" s="2" t="str">
        <f>VLOOKUP(CompleteData[[#This Row],[Client_ID]], GeoIDbyClientID[], 2,FALSE)</f>
        <v>GEO1002</v>
      </c>
      <c r="E212" s="2" t="str">
        <f>INDEX(GeoNameIndex[], MATCH(CompleteData[[#This Row],[Geo_ID]], GeoNameIndex[Geo ID], 0), 2)</f>
        <v>APAC</v>
      </c>
      <c r="F212" s="41" t="str">
        <f>"Q" &amp; ROUNDUP(MONTH(CompleteData[Date])/3, 0) &amp; " " &amp; YEAR(CompleteData[[#This Row],[Date]])</f>
        <v>Q2 2021</v>
      </c>
    </row>
    <row r="213" spans="1:6" x14ac:dyDescent="0.2">
      <c r="A213" s="11" t="s">
        <v>25</v>
      </c>
      <c r="B213" s="11">
        <v>44286</v>
      </c>
      <c r="C213" s="12">
        <v>895</v>
      </c>
      <c r="D213" s="2" t="str">
        <f>VLOOKUP(CompleteData[[#This Row],[Client_ID]], GeoIDbyClientID[], 2,FALSE)</f>
        <v>GEO1002</v>
      </c>
      <c r="E213" s="2" t="str">
        <f>INDEX(GeoNameIndex[], MATCH(CompleteData[[#This Row],[Geo_ID]], GeoNameIndex[Geo ID], 0), 2)</f>
        <v>APAC</v>
      </c>
      <c r="F213" s="41" t="str">
        <f>"Q" &amp; ROUNDUP(MONTH(CompleteData[Date])/3, 0) &amp; " " &amp; YEAR(CompleteData[[#This Row],[Date]])</f>
        <v>Q1 2021</v>
      </c>
    </row>
    <row r="214" spans="1:6" x14ac:dyDescent="0.2">
      <c r="A214" s="11" t="s">
        <v>25</v>
      </c>
      <c r="B214" s="11">
        <v>44255</v>
      </c>
      <c r="C214" s="12">
        <v>851</v>
      </c>
      <c r="D214" s="2" t="str">
        <f>VLOOKUP(CompleteData[[#This Row],[Client_ID]], GeoIDbyClientID[], 2,FALSE)</f>
        <v>GEO1002</v>
      </c>
      <c r="E214" s="2" t="str">
        <f>INDEX(GeoNameIndex[], MATCH(CompleteData[[#This Row],[Geo_ID]], GeoNameIndex[Geo ID], 0), 2)</f>
        <v>APAC</v>
      </c>
      <c r="F214" s="41" t="str">
        <f>"Q" &amp; ROUNDUP(MONTH(CompleteData[Date])/3, 0) &amp; " " &amp; YEAR(CompleteData[[#This Row],[Date]])</f>
        <v>Q1 2021</v>
      </c>
    </row>
    <row r="215" spans="1:6" x14ac:dyDescent="0.2">
      <c r="A215" s="11" t="s">
        <v>25</v>
      </c>
      <c r="B215" s="11">
        <v>44227</v>
      </c>
      <c r="C215" s="12">
        <v>741</v>
      </c>
      <c r="D215" s="2" t="str">
        <f>VLOOKUP(CompleteData[[#This Row],[Client_ID]], GeoIDbyClientID[], 2,FALSE)</f>
        <v>GEO1002</v>
      </c>
      <c r="E215" s="2" t="str">
        <f>INDEX(GeoNameIndex[], MATCH(CompleteData[[#This Row],[Geo_ID]], GeoNameIndex[Geo ID], 0), 2)</f>
        <v>APAC</v>
      </c>
      <c r="F215" s="41" t="str">
        <f>"Q" &amp; ROUNDUP(MONTH(CompleteData[Date])/3, 0) &amp; " " &amp; YEAR(CompleteData[[#This Row],[Date]])</f>
        <v>Q1 2021</v>
      </c>
    </row>
    <row r="216" spans="1:6" x14ac:dyDescent="0.2">
      <c r="A216" s="11" t="s">
        <v>41</v>
      </c>
      <c r="B216" s="11">
        <v>43861</v>
      </c>
      <c r="C216" s="12">
        <v>1172</v>
      </c>
      <c r="D216" s="2" t="str">
        <f>VLOOKUP(CompleteData[[#This Row],[Client_ID]], GeoIDbyClientID[], 2,FALSE)</f>
        <v>GEO1004</v>
      </c>
      <c r="E216" s="2" t="str">
        <f>INDEX(GeoNameIndex[], MATCH(CompleteData[[#This Row],[Geo_ID]], GeoNameIndex[Geo ID], 0), 2)</f>
        <v>LATAM</v>
      </c>
      <c r="F216" s="41" t="str">
        <f>"Q" &amp; ROUNDUP(MONTH(CompleteData[Date])/3, 0) &amp; " " &amp; YEAR(CompleteData[[#This Row],[Date]])</f>
        <v>Q1 2020</v>
      </c>
    </row>
    <row r="217" spans="1:6" x14ac:dyDescent="0.2">
      <c r="A217" s="11" t="s">
        <v>41</v>
      </c>
      <c r="B217" s="11">
        <v>43890</v>
      </c>
      <c r="C217" s="12">
        <v>1483</v>
      </c>
      <c r="D217" s="2" t="str">
        <f>VLOOKUP(CompleteData[[#This Row],[Client_ID]], GeoIDbyClientID[], 2,FALSE)</f>
        <v>GEO1004</v>
      </c>
      <c r="E217" s="2" t="str">
        <f>INDEX(GeoNameIndex[], MATCH(CompleteData[[#This Row],[Geo_ID]], GeoNameIndex[Geo ID], 0), 2)</f>
        <v>LATAM</v>
      </c>
      <c r="F217" s="41" t="str">
        <f>"Q" &amp; ROUNDUP(MONTH(CompleteData[Date])/3, 0) &amp; " " &amp; YEAR(CompleteData[[#This Row],[Date]])</f>
        <v>Q1 2020</v>
      </c>
    </row>
    <row r="218" spans="1:6" x14ac:dyDescent="0.2">
      <c r="A218" s="11" t="s">
        <v>41</v>
      </c>
      <c r="B218" s="11">
        <v>43921</v>
      </c>
      <c r="C218" s="12">
        <v>1484</v>
      </c>
      <c r="D218" s="2" t="str">
        <f>VLOOKUP(CompleteData[[#This Row],[Client_ID]], GeoIDbyClientID[], 2,FALSE)</f>
        <v>GEO1004</v>
      </c>
      <c r="E218" s="2" t="str">
        <f>INDEX(GeoNameIndex[], MATCH(CompleteData[[#This Row],[Geo_ID]], GeoNameIndex[Geo ID], 0), 2)</f>
        <v>LATAM</v>
      </c>
      <c r="F218" s="41" t="str">
        <f>"Q" &amp; ROUNDUP(MONTH(CompleteData[Date])/3, 0) &amp; " " &amp; YEAR(CompleteData[[#This Row],[Date]])</f>
        <v>Q1 2020</v>
      </c>
    </row>
    <row r="219" spans="1:6" x14ac:dyDescent="0.2">
      <c r="A219" s="11" t="s">
        <v>41</v>
      </c>
      <c r="B219" s="11">
        <v>43951</v>
      </c>
      <c r="C219" s="12">
        <v>1949</v>
      </c>
      <c r="D219" s="2" t="str">
        <f>VLOOKUP(CompleteData[[#This Row],[Client_ID]], GeoIDbyClientID[], 2,FALSE)</f>
        <v>GEO1004</v>
      </c>
      <c r="E219" s="2" t="str">
        <f>INDEX(GeoNameIndex[], MATCH(CompleteData[[#This Row],[Geo_ID]], GeoNameIndex[Geo ID], 0), 2)</f>
        <v>LATAM</v>
      </c>
      <c r="F219" s="41" t="str">
        <f>"Q" &amp; ROUNDUP(MONTH(CompleteData[Date])/3, 0) &amp; " " &amp; YEAR(CompleteData[[#This Row],[Date]])</f>
        <v>Q2 2020</v>
      </c>
    </row>
    <row r="220" spans="1:6" x14ac:dyDescent="0.2">
      <c r="A220" s="11" t="s">
        <v>41</v>
      </c>
      <c r="B220" s="11">
        <v>43982</v>
      </c>
      <c r="C220" s="12">
        <v>1635</v>
      </c>
      <c r="D220" s="2" t="str">
        <f>VLOOKUP(CompleteData[[#This Row],[Client_ID]], GeoIDbyClientID[], 2,FALSE)</f>
        <v>GEO1004</v>
      </c>
      <c r="E220" s="2" t="str">
        <f>INDEX(GeoNameIndex[], MATCH(CompleteData[[#This Row],[Geo_ID]], GeoNameIndex[Geo ID], 0), 2)</f>
        <v>LATAM</v>
      </c>
      <c r="F220" s="41" t="str">
        <f>"Q" &amp; ROUNDUP(MONTH(CompleteData[Date])/3, 0) &amp; " " &amp; YEAR(CompleteData[[#This Row],[Date]])</f>
        <v>Q2 2020</v>
      </c>
    </row>
    <row r="221" spans="1:6" x14ac:dyDescent="0.2">
      <c r="A221" s="11" t="s">
        <v>41</v>
      </c>
      <c r="B221" s="11">
        <v>44012</v>
      </c>
      <c r="C221" s="12">
        <v>1326</v>
      </c>
      <c r="D221" s="2" t="str">
        <f>VLOOKUP(CompleteData[[#This Row],[Client_ID]], GeoIDbyClientID[], 2,FALSE)</f>
        <v>GEO1004</v>
      </c>
      <c r="E221" s="2" t="str">
        <f>INDEX(GeoNameIndex[], MATCH(CompleteData[[#This Row],[Geo_ID]], GeoNameIndex[Geo ID], 0), 2)</f>
        <v>LATAM</v>
      </c>
      <c r="F221" s="41" t="str">
        <f>"Q" &amp; ROUNDUP(MONTH(CompleteData[Date])/3, 0) &amp; " " &amp; YEAR(CompleteData[[#This Row],[Date]])</f>
        <v>Q2 2020</v>
      </c>
    </row>
    <row r="222" spans="1:6" x14ac:dyDescent="0.2">
      <c r="A222" s="11" t="s">
        <v>41</v>
      </c>
      <c r="B222" s="11">
        <v>44043</v>
      </c>
      <c r="C222" s="12">
        <v>1012</v>
      </c>
      <c r="D222" s="2" t="str">
        <f>VLOOKUP(CompleteData[[#This Row],[Client_ID]], GeoIDbyClientID[], 2,FALSE)</f>
        <v>GEO1004</v>
      </c>
      <c r="E222" s="2" t="str">
        <f>INDEX(GeoNameIndex[], MATCH(CompleteData[[#This Row],[Geo_ID]], GeoNameIndex[Geo ID], 0), 2)</f>
        <v>LATAM</v>
      </c>
      <c r="F222" s="41" t="str">
        <f>"Q" &amp; ROUNDUP(MONTH(CompleteData[Date])/3, 0) &amp; " " &amp; YEAR(CompleteData[[#This Row],[Date]])</f>
        <v>Q3 2020</v>
      </c>
    </row>
    <row r="223" spans="1:6" x14ac:dyDescent="0.2">
      <c r="A223" s="11" t="s">
        <v>41</v>
      </c>
      <c r="B223" s="11">
        <v>44074</v>
      </c>
      <c r="C223" s="12">
        <v>1018</v>
      </c>
      <c r="D223" s="2" t="str">
        <f>VLOOKUP(CompleteData[[#This Row],[Client_ID]], GeoIDbyClientID[], 2,FALSE)</f>
        <v>GEO1004</v>
      </c>
      <c r="E223" s="2" t="str">
        <f>INDEX(GeoNameIndex[], MATCH(CompleteData[[#This Row],[Geo_ID]], GeoNameIndex[Geo ID], 0), 2)</f>
        <v>LATAM</v>
      </c>
      <c r="F223" s="41" t="str">
        <f>"Q" &amp; ROUNDUP(MONTH(CompleteData[Date])/3, 0) &amp; " " &amp; YEAR(CompleteData[[#This Row],[Date]])</f>
        <v>Q3 2020</v>
      </c>
    </row>
    <row r="224" spans="1:6" x14ac:dyDescent="0.2">
      <c r="A224" s="11" t="s">
        <v>41</v>
      </c>
      <c r="B224" s="11">
        <v>44104</v>
      </c>
      <c r="C224" s="12">
        <v>861</v>
      </c>
      <c r="D224" s="2" t="str">
        <f>VLOOKUP(CompleteData[[#This Row],[Client_ID]], GeoIDbyClientID[], 2,FALSE)</f>
        <v>GEO1004</v>
      </c>
      <c r="E224" s="2" t="str">
        <f>INDEX(GeoNameIndex[], MATCH(CompleteData[[#This Row],[Geo_ID]], GeoNameIndex[Geo ID], 0), 2)</f>
        <v>LATAM</v>
      </c>
      <c r="F224" s="41" t="str">
        <f>"Q" &amp; ROUNDUP(MONTH(CompleteData[Date])/3, 0) &amp; " " &amp; YEAR(CompleteData[[#This Row],[Date]])</f>
        <v>Q3 2020</v>
      </c>
    </row>
    <row r="225" spans="1:6" x14ac:dyDescent="0.2">
      <c r="A225" s="11" t="s">
        <v>41</v>
      </c>
      <c r="B225" s="11">
        <v>44135</v>
      </c>
      <c r="C225" s="12">
        <v>1173</v>
      </c>
      <c r="D225" s="2" t="str">
        <f>VLOOKUP(CompleteData[[#This Row],[Client_ID]], GeoIDbyClientID[], 2,FALSE)</f>
        <v>GEO1004</v>
      </c>
      <c r="E225" s="2" t="str">
        <f>INDEX(GeoNameIndex[], MATCH(CompleteData[[#This Row],[Geo_ID]], GeoNameIndex[Geo ID], 0), 2)</f>
        <v>LATAM</v>
      </c>
      <c r="F225" s="41" t="str">
        <f>"Q" &amp; ROUNDUP(MONTH(CompleteData[Date])/3, 0) &amp; " " &amp; YEAR(CompleteData[[#This Row],[Date]])</f>
        <v>Q4 2020</v>
      </c>
    </row>
    <row r="226" spans="1:6" x14ac:dyDescent="0.2">
      <c r="A226" s="11" t="s">
        <v>41</v>
      </c>
      <c r="B226" s="11">
        <v>44165</v>
      </c>
      <c r="C226" s="12">
        <v>1169</v>
      </c>
      <c r="D226" s="2" t="str">
        <f>VLOOKUP(CompleteData[[#This Row],[Client_ID]], GeoIDbyClientID[], 2,FALSE)</f>
        <v>GEO1004</v>
      </c>
      <c r="E226" s="2" t="str">
        <f>INDEX(GeoNameIndex[], MATCH(CompleteData[[#This Row],[Geo_ID]], GeoNameIndex[Geo ID], 0), 2)</f>
        <v>LATAM</v>
      </c>
      <c r="F226" s="41" t="str">
        <f>"Q" &amp; ROUNDUP(MONTH(CompleteData[Date])/3, 0) &amp; " " &amp; YEAR(CompleteData[[#This Row],[Date]])</f>
        <v>Q4 2020</v>
      </c>
    </row>
    <row r="227" spans="1:6" x14ac:dyDescent="0.2">
      <c r="A227" s="11" t="s">
        <v>41</v>
      </c>
      <c r="B227" s="11">
        <v>44196</v>
      </c>
      <c r="C227" s="12">
        <v>1323</v>
      </c>
      <c r="D227" s="2" t="str">
        <f>VLOOKUP(CompleteData[[#This Row],[Client_ID]], GeoIDbyClientID[], 2,FALSE)</f>
        <v>GEO1004</v>
      </c>
      <c r="E227" s="2" t="str">
        <f>INDEX(GeoNameIndex[], MATCH(CompleteData[[#This Row],[Geo_ID]], GeoNameIndex[Geo ID], 0), 2)</f>
        <v>LATAM</v>
      </c>
      <c r="F227" s="41" t="str">
        <f>"Q" &amp; ROUNDUP(MONTH(CompleteData[Date])/3, 0) &amp; " " &amp; YEAR(CompleteData[[#This Row],[Date]])</f>
        <v>Q4 2020</v>
      </c>
    </row>
    <row r="228" spans="1:6" x14ac:dyDescent="0.2">
      <c r="A228" s="11" t="s">
        <v>41</v>
      </c>
      <c r="B228" s="11">
        <v>44377</v>
      </c>
      <c r="C228" s="12">
        <v>1318</v>
      </c>
      <c r="D228" s="2" t="str">
        <f>VLOOKUP(CompleteData[[#This Row],[Client_ID]], GeoIDbyClientID[], 2,FALSE)</f>
        <v>GEO1004</v>
      </c>
      <c r="E228" s="2" t="str">
        <f>INDEX(GeoNameIndex[], MATCH(CompleteData[[#This Row],[Geo_ID]], GeoNameIndex[Geo ID], 0), 2)</f>
        <v>LATAM</v>
      </c>
      <c r="F228" s="41" t="str">
        <f>"Q" &amp; ROUNDUP(MONTH(CompleteData[Date])/3, 0) &amp; " " &amp; YEAR(CompleteData[[#This Row],[Date]])</f>
        <v>Q2 2021</v>
      </c>
    </row>
    <row r="229" spans="1:6" x14ac:dyDescent="0.2">
      <c r="A229" s="11" t="s">
        <v>41</v>
      </c>
      <c r="B229" s="11">
        <v>44347</v>
      </c>
      <c r="C229" s="12">
        <v>1656</v>
      </c>
      <c r="D229" s="2" t="str">
        <f>VLOOKUP(CompleteData[[#This Row],[Client_ID]], GeoIDbyClientID[], 2,FALSE)</f>
        <v>GEO1004</v>
      </c>
      <c r="E229" s="2" t="str">
        <f>INDEX(GeoNameIndex[], MATCH(CompleteData[[#This Row],[Geo_ID]], GeoNameIndex[Geo ID], 0), 2)</f>
        <v>LATAM</v>
      </c>
      <c r="F229" s="41" t="str">
        <f>"Q" &amp; ROUNDUP(MONTH(CompleteData[Date])/3, 0) &amp; " " &amp; YEAR(CompleteData[[#This Row],[Date]])</f>
        <v>Q2 2021</v>
      </c>
    </row>
    <row r="230" spans="1:6" x14ac:dyDescent="0.2">
      <c r="A230" s="11" t="s">
        <v>41</v>
      </c>
      <c r="B230" s="11">
        <v>44316</v>
      </c>
      <c r="C230" s="12">
        <v>1987</v>
      </c>
      <c r="D230" s="2" t="str">
        <f>VLOOKUP(CompleteData[[#This Row],[Client_ID]], GeoIDbyClientID[], 2,FALSE)</f>
        <v>GEO1004</v>
      </c>
      <c r="E230" s="2" t="str">
        <f>INDEX(GeoNameIndex[], MATCH(CompleteData[[#This Row],[Geo_ID]], GeoNameIndex[Geo ID], 0), 2)</f>
        <v>LATAM</v>
      </c>
      <c r="F230" s="41" t="str">
        <f>"Q" &amp; ROUNDUP(MONTH(CompleteData[Date])/3, 0) &amp; " " &amp; YEAR(CompleteData[[#This Row],[Date]])</f>
        <v>Q2 2021</v>
      </c>
    </row>
    <row r="231" spans="1:6" x14ac:dyDescent="0.2">
      <c r="A231" s="11" t="s">
        <v>41</v>
      </c>
      <c r="B231" s="11">
        <v>44286</v>
      </c>
      <c r="C231" s="12">
        <v>1528</v>
      </c>
      <c r="D231" s="2" t="str">
        <f>VLOOKUP(CompleteData[[#This Row],[Client_ID]], GeoIDbyClientID[], 2,FALSE)</f>
        <v>GEO1004</v>
      </c>
      <c r="E231" s="2" t="str">
        <f>INDEX(GeoNameIndex[], MATCH(CompleteData[[#This Row],[Geo_ID]], GeoNameIndex[Geo ID], 0), 2)</f>
        <v>LATAM</v>
      </c>
      <c r="F231" s="41" t="str">
        <f>"Q" &amp; ROUNDUP(MONTH(CompleteData[Date])/3, 0) &amp; " " &amp; YEAR(CompleteData[[#This Row],[Date]])</f>
        <v>Q1 2021</v>
      </c>
    </row>
    <row r="232" spans="1:6" x14ac:dyDescent="0.2">
      <c r="A232" s="11" t="s">
        <v>41</v>
      </c>
      <c r="B232" s="11">
        <v>44255</v>
      </c>
      <c r="C232" s="12">
        <v>1557</v>
      </c>
      <c r="D232" s="2" t="str">
        <f>VLOOKUP(CompleteData[[#This Row],[Client_ID]], GeoIDbyClientID[], 2,FALSE)</f>
        <v>GEO1004</v>
      </c>
      <c r="E232" s="2" t="str">
        <f>INDEX(GeoNameIndex[], MATCH(CompleteData[[#This Row],[Geo_ID]], GeoNameIndex[Geo ID], 0), 2)</f>
        <v>LATAM</v>
      </c>
      <c r="F232" s="41" t="str">
        <f>"Q" &amp; ROUNDUP(MONTH(CompleteData[Date])/3, 0) &amp; " " &amp; YEAR(CompleteData[[#This Row],[Date]])</f>
        <v>Q1 2021</v>
      </c>
    </row>
    <row r="233" spans="1:6" x14ac:dyDescent="0.2">
      <c r="A233" s="11" t="s">
        <v>41</v>
      </c>
      <c r="B233" s="11">
        <v>44227</v>
      </c>
      <c r="C233" s="12">
        <v>1183</v>
      </c>
      <c r="D233" s="2" t="str">
        <f>VLOOKUP(CompleteData[[#This Row],[Client_ID]], GeoIDbyClientID[], 2,FALSE)</f>
        <v>GEO1004</v>
      </c>
      <c r="E233" s="2" t="str">
        <f>INDEX(GeoNameIndex[], MATCH(CompleteData[[#This Row],[Geo_ID]], GeoNameIndex[Geo ID], 0), 2)</f>
        <v>LATAM</v>
      </c>
      <c r="F233" s="41" t="str">
        <f>"Q" &amp; ROUNDUP(MONTH(CompleteData[Date])/3, 0) &amp; " " &amp; YEAR(CompleteData[[#This Row],[Date]])</f>
        <v>Q1 2021</v>
      </c>
    </row>
    <row r="234" spans="1:6" x14ac:dyDescent="0.2">
      <c r="A234" s="11" t="s">
        <v>21</v>
      </c>
      <c r="B234" s="11">
        <v>43861</v>
      </c>
      <c r="C234" s="12">
        <v>11332</v>
      </c>
      <c r="D234" s="2" t="str">
        <f>VLOOKUP(CompleteData[[#This Row],[Client_ID]], GeoIDbyClientID[], 2,FALSE)</f>
        <v>GEO1001</v>
      </c>
      <c r="E234" s="2" t="str">
        <f>INDEX(GeoNameIndex[], MATCH(CompleteData[[#This Row],[Geo_ID]], GeoNameIndex[Geo ID], 0), 2)</f>
        <v>NAM</v>
      </c>
      <c r="F234" s="41" t="str">
        <f>"Q" &amp; ROUNDUP(MONTH(CompleteData[Date])/3, 0) &amp; " " &amp; YEAR(CompleteData[[#This Row],[Date]])</f>
        <v>Q1 2020</v>
      </c>
    </row>
    <row r="235" spans="1:6" x14ac:dyDescent="0.2">
      <c r="A235" s="11" t="s">
        <v>21</v>
      </c>
      <c r="B235" s="11">
        <v>43890</v>
      </c>
      <c r="C235" s="12">
        <v>12748</v>
      </c>
      <c r="D235" s="2" t="str">
        <f>VLOOKUP(CompleteData[[#This Row],[Client_ID]], GeoIDbyClientID[], 2,FALSE)</f>
        <v>GEO1001</v>
      </c>
      <c r="E235" s="2" t="str">
        <f>INDEX(GeoNameIndex[], MATCH(CompleteData[[#This Row],[Geo_ID]], GeoNameIndex[Geo ID], 0), 2)</f>
        <v>NAM</v>
      </c>
      <c r="F235" s="41" t="str">
        <f>"Q" &amp; ROUNDUP(MONTH(CompleteData[Date])/3, 0) &amp; " " &amp; YEAR(CompleteData[[#This Row],[Date]])</f>
        <v>Q1 2020</v>
      </c>
    </row>
    <row r="236" spans="1:6" x14ac:dyDescent="0.2">
      <c r="A236" s="11" t="s">
        <v>21</v>
      </c>
      <c r="B236" s="11">
        <v>43921</v>
      </c>
      <c r="C236" s="12">
        <v>14162</v>
      </c>
      <c r="D236" s="2" t="str">
        <f>VLOOKUP(CompleteData[[#This Row],[Client_ID]], GeoIDbyClientID[], 2,FALSE)</f>
        <v>GEO1001</v>
      </c>
      <c r="E236" s="2" t="str">
        <f>INDEX(GeoNameIndex[], MATCH(CompleteData[[#This Row],[Geo_ID]], GeoNameIndex[Geo ID], 0), 2)</f>
        <v>NAM</v>
      </c>
      <c r="F236" s="41" t="str">
        <f>"Q" &amp; ROUNDUP(MONTH(CompleteData[Date])/3, 0) &amp; " " &amp; YEAR(CompleteData[[#This Row],[Date]])</f>
        <v>Q1 2020</v>
      </c>
    </row>
    <row r="237" spans="1:6" x14ac:dyDescent="0.2">
      <c r="A237" s="11" t="s">
        <v>21</v>
      </c>
      <c r="B237" s="11">
        <v>43951</v>
      </c>
      <c r="C237" s="12">
        <v>16992</v>
      </c>
      <c r="D237" s="2" t="str">
        <f>VLOOKUP(CompleteData[[#This Row],[Client_ID]], GeoIDbyClientID[], 2,FALSE)</f>
        <v>GEO1001</v>
      </c>
      <c r="E237" s="2" t="str">
        <f>INDEX(GeoNameIndex[], MATCH(CompleteData[[#This Row],[Geo_ID]], GeoNameIndex[Geo ID], 0), 2)</f>
        <v>NAM</v>
      </c>
      <c r="F237" s="41" t="str">
        <f>"Q" &amp; ROUNDUP(MONTH(CompleteData[Date])/3, 0) &amp; " " &amp; YEAR(CompleteData[[#This Row],[Date]])</f>
        <v>Q2 2020</v>
      </c>
    </row>
    <row r="238" spans="1:6" x14ac:dyDescent="0.2">
      <c r="A238" s="11" t="s">
        <v>21</v>
      </c>
      <c r="B238" s="11">
        <v>43982</v>
      </c>
      <c r="C238" s="12">
        <v>15578</v>
      </c>
      <c r="D238" s="2" t="str">
        <f>VLOOKUP(CompleteData[[#This Row],[Client_ID]], GeoIDbyClientID[], 2,FALSE)</f>
        <v>GEO1001</v>
      </c>
      <c r="E238" s="2" t="str">
        <f>INDEX(GeoNameIndex[], MATCH(CompleteData[[#This Row],[Geo_ID]], GeoNameIndex[Geo ID], 0), 2)</f>
        <v>NAM</v>
      </c>
      <c r="F238" s="41" t="str">
        <f>"Q" &amp; ROUNDUP(MONTH(CompleteData[Date])/3, 0) &amp; " " &amp; YEAR(CompleteData[[#This Row],[Date]])</f>
        <v>Q2 2020</v>
      </c>
    </row>
    <row r="239" spans="1:6" x14ac:dyDescent="0.2">
      <c r="A239" s="11" t="s">
        <v>21</v>
      </c>
      <c r="B239" s="11">
        <v>44012</v>
      </c>
      <c r="C239" s="12">
        <v>11330</v>
      </c>
      <c r="D239" s="2" t="str">
        <f>VLOOKUP(CompleteData[[#This Row],[Client_ID]], GeoIDbyClientID[], 2,FALSE)</f>
        <v>GEO1001</v>
      </c>
      <c r="E239" s="2" t="str">
        <f>INDEX(GeoNameIndex[], MATCH(CompleteData[[#This Row],[Geo_ID]], GeoNameIndex[Geo ID], 0), 2)</f>
        <v>NAM</v>
      </c>
      <c r="F239" s="41" t="str">
        <f>"Q" &amp; ROUNDUP(MONTH(CompleteData[Date])/3, 0) &amp; " " &amp; YEAR(CompleteData[[#This Row],[Date]])</f>
        <v>Q2 2020</v>
      </c>
    </row>
    <row r="240" spans="1:6" x14ac:dyDescent="0.2">
      <c r="A240" s="11" t="s">
        <v>21</v>
      </c>
      <c r="B240" s="11">
        <v>44043</v>
      </c>
      <c r="C240" s="12">
        <v>9912</v>
      </c>
      <c r="D240" s="2" t="str">
        <f>VLOOKUP(CompleteData[[#This Row],[Client_ID]], GeoIDbyClientID[], 2,FALSE)</f>
        <v>GEO1001</v>
      </c>
      <c r="E240" s="2" t="str">
        <f>INDEX(GeoNameIndex[], MATCH(CompleteData[[#This Row],[Geo_ID]], GeoNameIndex[Geo ID], 0), 2)</f>
        <v>NAM</v>
      </c>
      <c r="F240" s="41" t="str">
        <f>"Q" &amp; ROUNDUP(MONTH(CompleteData[Date])/3, 0) &amp; " " &amp; YEAR(CompleteData[[#This Row],[Date]])</f>
        <v>Q3 2020</v>
      </c>
    </row>
    <row r="241" spans="1:6" x14ac:dyDescent="0.2">
      <c r="A241" s="11" t="s">
        <v>21</v>
      </c>
      <c r="B241" s="11">
        <v>44074</v>
      </c>
      <c r="C241" s="12">
        <v>8496</v>
      </c>
      <c r="D241" s="2" t="str">
        <f>VLOOKUP(CompleteData[[#This Row],[Client_ID]], GeoIDbyClientID[], 2,FALSE)</f>
        <v>GEO1001</v>
      </c>
      <c r="E241" s="2" t="str">
        <f>INDEX(GeoNameIndex[], MATCH(CompleteData[[#This Row],[Geo_ID]], GeoNameIndex[Geo ID], 0), 2)</f>
        <v>NAM</v>
      </c>
      <c r="F241" s="41" t="str">
        <f>"Q" &amp; ROUNDUP(MONTH(CompleteData[Date])/3, 0) &amp; " " &amp; YEAR(CompleteData[[#This Row],[Date]])</f>
        <v>Q3 2020</v>
      </c>
    </row>
    <row r="242" spans="1:6" x14ac:dyDescent="0.2">
      <c r="A242" s="11" t="s">
        <v>21</v>
      </c>
      <c r="B242" s="11">
        <v>44104</v>
      </c>
      <c r="C242" s="12">
        <v>8502</v>
      </c>
      <c r="D242" s="2" t="str">
        <f>VLOOKUP(CompleteData[[#This Row],[Client_ID]], GeoIDbyClientID[], 2,FALSE)</f>
        <v>GEO1001</v>
      </c>
      <c r="E242" s="2" t="str">
        <f>INDEX(GeoNameIndex[], MATCH(CompleteData[[#This Row],[Geo_ID]], GeoNameIndex[Geo ID], 0), 2)</f>
        <v>NAM</v>
      </c>
      <c r="F242" s="41" t="str">
        <f>"Q" &amp; ROUNDUP(MONTH(CompleteData[Date])/3, 0) &amp; " " &amp; YEAR(CompleteData[[#This Row],[Date]])</f>
        <v>Q3 2020</v>
      </c>
    </row>
    <row r="243" spans="1:6" x14ac:dyDescent="0.2">
      <c r="A243" s="11" t="s">
        <v>21</v>
      </c>
      <c r="B243" s="11">
        <v>44135</v>
      </c>
      <c r="C243" s="12">
        <v>9917</v>
      </c>
      <c r="D243" s="2" t="str">
        <f>VLOOKUP(CompleteData[[#This Row],[Client_ID]], GeoIDbyClientID[], 2,FALSE)</f>
        <v>GEO1001</v>
      </c>
      <c r="E243" s="2" t="str">
        <f>INDEX(GeoNameIndex[], MATCH(CompleteData[[#This Row],[Geo_ID]], GeoNameIndex[Geo ID], 0), 2)</f>
        <v>NAM</v>
      </c>
      <c r="F243" s="41" t="str">
        <f>"Q" &amp; ROUNDUP(MONTH(CompleteData[Date])/3, 0) &amp; " " &amp; YEAR(CompleteData[[#This Row],[Date]])</f>
        <v>Q4 2020</v>
      </c>
    </row>
    <row r="244" spans="1:6" x14ac:dyDescent="0.2">
      <c r="A244" s="11" t="s">
        <v>21</v>
      </c>
      <c r="B244" s="11">
        <v>44165</v>
      </c>
      <c r="C244" s="12">
        <v>11330</v>
      </c>
      <c r="D244" s="2" t="str">
        <f>VLOOKUP(CompleteData[[#This Row],[Client_ID]], GeoIDbyClientID[], 2,FALSE)</f>
        <v>GEO1001</v>
      </c>
      <c r="E244" s="2" t="str">
        <f>INDEX(GeoNameIndex[], MATCH(CompleteData[[#This Row],[Geo_ID]], GeoNameIndex[Geo ID], 0), 2)</f>
        <v>NAM</v>
      </c>
      <c r="F244" s="41" t="str">
        <f>"Q" &amp; ROUNDUP(MONTH(CompleteData[Date])/3, 0) &amp; " " &amp; YEAR(CompleteData[[#This Row],[Date]])</f>
        <v>Q4 2020</v>
      </c>
    </row>
    <row r="245" spans="1:6" x14ac:dyDescent="0.2">
      <c r="A245" s="11" t="s">
        <v>21</v>
      </c>
      <c r="B245" s="11">
        <v>44196</v>
      </c>
      <c r="C245" s="12">
        <v>11328</v>
      </c>
      <c r="D245" s="2" t="str">
        <f>VLOOKUP(CompleteData[[#This Row],[Client_ID]], GeoIDbyClientID[], 2,FALSE)</f>
        <v>GEO1001</v>
      </c>
      <c r="E245" s="2" t="str">
        <f>INDEX(GeoNameIndex[], MATCH(CompleteData[[#This Row],[Geo_ID]], GeoNameIndex[Geo ID], 0), 2)</f>
        <v>NAM</v>
      </c>
      <c r="F245" s="41" t="str">
        <f>"Q" &amp; ROUNDUP(MONTH(CompleteData[Date])/3, 0) &amp; " " &amp; YEAR(CompleteData[[#This Row],[Date]])</f>
        <v>Q4 2020</v>
      </c>
    </row>
    <row r="246" spans="1:6" x14ac:dyDescent="0.2">
      <c r="A246" s="11" t="s">
        <v>21</v>
      </c>
      <c r="B246" s="11">
        <v>44377</v>
      </c>
      <c r="C246" s="12">
        <v>11781</v>
      </c>
      <c r="D246" s="2" t="str">
        <f>VLOOKUP(CompleteData[[#This Row],[Client_ID]], GeoIDbyClientID[], 2,FALSE)</f>
        <v>GEO1001</v>
      </c>
      <c r="E246" s="2" t="str">
        <f>INDEX(GeoNameIndex[], MATCH(CompleteData[[#This Row],[Geo_ID]], GeoNameIndex[Geo ID], 0), 2)</f>
        <v>NAM</v>
      </c>
      <c r="F246" s="41" t="str">
        <f>"Q" &amp; ROUNDUP(MONTH(CompleteData[Date])/3, 0) &amp; " " &amp; YEAR(CompleteData[[#This Row],[Date]])</f>
        <v>Q2 2021</v>
      </c>
    </row>
    <row r="247" spans="1:6" x14ac:dyDescent="0.2">
      <c r="A247" s="11" t="s">
        <v>21</v>
      </c>
      <c r="B247" s="11">
        <v>44347</v>
      </c>
      <c r="C247" s="12">
        <v>15424</v>
      </c>
      <c r="D247" s="2" t="str">
        <f>VLOOKUP(CompleteData[[#This Row],[Client_ID]], GeoIDbyClientID[], 2,FALSE)</f>
        <v>GEO1001</v>
      </c>
      <c r="E247" s="2" t="str">
        <f>INDEX(GeoNameIndex[], MATCH(CompleteData[[#This Row],[Geo_ID]], GeoNameIndex[Geo ID], 0), 2)</f>
        <v>NAM</v>
      </c>
      <c r="F247" s="41" t="str">
        <f>"Q" &amp; ROUNDUP(MONTH(CompleteData[Date])/3, 0) &amp; " " &amp; YEAR(CompleteData[[#This Row],[Date]])</f>
        <v>Q2 2021</v>
      </c>
    </row>
    <row r="248" spans="1:6" x14ac:dyDescent="0.2">
      <c r="A248" s="11" t="s">
        <v>21</v>
      </c>
      <c r="B248" s="11">
        <v>44316</v>
      </c>
      <c r="C248" s="12">
        <v>16906</v>
      </c>
      <c r="D248" s="2" t="str">
        <f>VLOOKUP(CompleteData[[#This Row],[Client_ID]], GeoIDbyClientID[], 2,FALSE)</f>
        <v>GEO1001</v>
      </c>
      <c r="E248" s="2" t="str">
        <f>INDEX(GeoNameIndex[], MATCH(CompleteData[[#This Row],[Geo_ID]], GeoNameIndex[Geo ID], 0), 2)</f>
        <v>NAM</v>
      </c>
      <c r="F248" s="41" t="str">
        <f>"Q" &amp; ROUNDUP(MONTH(CompleteData[Date])/3, 0) &amp; " " &amp; YEAR(CompleteData[[#This Row],[Date]])</f>
        <v>Q2 2021</v>
      </c>
    </row>
    <row r="249" spans="1:6" x14ac:dyDescent="0.2">
      <c r="A249" s="11" t="s">
        <v>21</v>
      </c>
      <c r="B249" s="11">
        <v>44286</v>
      </c>
      <c r="C249" s="12">
        <v>14020</v>
      </c>
      <c r="D249" s="2" t="str">
        <f>VLOOKUP(CompleteData[[#This Row],[Client_ID]], GeoIDbyClientID[], 2,FALSE)</f>
        <v>GEO1001</v>
      </c>
      <c r="E249" s="2" t="str">
        <f>INDEX(GeoNameIndex[], MATCH(CompleteData[[#This Row],[Geo_ID]], GeoNameIndex[Geo ID], 0), 2)</f>
        <v>NAM</v>
      </c>
      <c r="F249" s="41" t="str">
        <f>"Q" &amp; ROUNDUP(MONTH(CompleteData[Date])/3, 0) &amp; " " &amp; YEAR(CompleteData[[#This Row],[Date]])</f>
        <v>Q1 2021</v>
      </c>
    </row>
    <row r="250" spans="1:6" x14ac:dyDescent="0.2">
      <c r="A250" s="11" t="s">
        <v>21</v>
      </c>
      <c r="B250" s="11">
        <v>44255</v>
      </c>
      <c r="C250" s="12">
        <v>13386</v>
      </c>
      <c r="D250" s="2" t="str">
        <f>VLOOKUP(CompleteData[[#This Row],[Client_ID]], GeoIDbyClientID[], 2,FALSE)</f>
        <v>GEO1001</v>
      </c>
      <c r="E250" s="2" t="str">
        <f>INDEX(GeoNameIndex[], MATCH(CompleteData[[#This Row],[Geo_ID]], GeoNameIndex[Geo ID], 0), 2)</f>
        <v>NAM</v>
      </c>
      <c r="F250" s="41" t="str">
        <f>"Q" &amp; ROUNDUP(MONTH(CompleteData[Date])/3, 0) &amp; " " &amp; YEAR(CompleteData[[#This Row],[Date]])</f>
        <v>Q1 2021</v>
      </c>
    </row>
    <row r="251" spans="1:6" x14ac:dyDescent="0.2">
      <c r="A251" s="11" t="s">
        <v>21</v>
      </c>
      <c r="B251" s="11">
        <v>44227</v>
      </c>
      <c r="C251" s="12">
        <v>11896</v>
      </c>
      <c r="D251" s="2" t="str">
        <f>VLOOKUP(CompleteData[[#This Row],[Client_ID]], GeoIDbyClientID[], 2,FALSE)</f>
        <v>GEO1001</v>
      </c>
      <c r="E251" s="2" t="str">
        <f>INDEX(GeoNameIndex[], MATCH(CompleteData[[#This Row],[Geo_ID]], GeoNameIndex[Geo ID], 0), 2)</f>
        <v>NAM</v>
      </c>
      <c r="F251" s="41" t="str">
        <f>"Q" &amp; ROUNDUP(MONTH(CompleteData[Date])/3, 0) &amp; " " &amp; YEAR(CompleteData[[#This Row],[Date]])</f>
        <v>Q1 2021</v>
      </c>
    </row>
    <row r="252" spans="1:6" x14ac:dyDescent="0.2">
      <c r="A252" s="11" t="s">
        <v>14</v>
      </c>
      <c r="B252" s="11">
        <v>43861</v>
      </c>
      <c r="C252" s="12">
        <v>358</v>
      </c>
      <c r="D252" s="2" t="str">
        <f>VLOOKUP(CompleteData[[#This Row],[Client_ID]], GeoIDbyClientID[], 2,FALSE)</f>
        <v>GEO1004</v>
      </c>
      <c r="E252" s="2" t="str">
        <f>INDEX(GeoNameIndex[], MATCH(CompleteData[[#This Row],[Geo_ID]], GeoNameIndex[Geo ID], 0), 2)</f>
        <v>LATAM</v>
      </c>
      <c r="F252" s="41" t="str">
        <f>"Q" &amp; ROUNDUP(MONTH(CompleteData[Date])/3, 0) &amp; " " &amp; YEAR(CompleteData[[#This Row],[Date]])</f>
        <v>Q1 2020</v>
      </c>
    </row>
    <row r="253" spans="1:6" x14ac:dyDescent="0.2">
      <c r="A253" s="11" t="s">
        <v>14</v>
      </c>
      <c r="B253" s="11">
        <v>43890</v>
      </c>
      <c r="C253" s="12">
        <v>508</v>
      </c>
      <c r="D253" s="2" t="str">
        <f>VLOOKUP(CompleteData[[#This Row],[Client_ID]], GeoIDbyClientID[], 2,FALSE)</f>
        <v>GEO1004</v>
      </c>
      <c r="E253" s="2" t="str">
        <f>INDEX(GeoNameIndex[], MATCH(CompleteData[[#This Row],[Geo_ID]], GeoNameIndex[Geo ID], 0), 2)</f>
        <v>LATAM</v>
      </c>
      <c r="F253" s="41" t="str">
        <f>"Q" &amp; ROUNDUP(MONTH(CompleteData[Date])/3, 0) &amp; " " &amp; YEAR(CompleteData[[#This Row],[Date]])</f>
        <v>Q1 2020</v>
      </c>
    </row>
    <row r="254" spans="1:6" x14ac:dyDescent="0.2">
      <c r="A254" s="11" t="s">
        <v>14</v>
      </c>
      <c r="B254" s="11">
        <v>43921</v>
      </c>
      <c r="C254" s="12">
        <v>458</v>
      </c>
      <c r="D254" s="2" t="str">
        <f>VLOOKUP(CompleteData[[#This Row],[Client_ID]], GeoIDbyClientID[], 2,FALSE)</f>
        <v>GEO1004</v>
      </c>
      <c r="E254" s="2" t="str">
        <f>INDEX(GeoNameIndex[], MATCH(CompleteData[[#This Row],[Geo_ID]], GeoNameIndex[Geo ID], 0), 2)</f>
        <v>LATAM</v>
      </c>
      <c r="F254" s="41" t="str">
        <f>"Q" &amp; ROUNDUP(MONTH(CompleteData[Date])/3, 0) &amp; " " &amp; YEAR(CompleteData[[#This Row],[Date]])</f>
        <v>Q1 2020</v>
      </c>
    </row>
    <row r="255" spans="1:6" x14ac:dyDescent="0.2">
      <c r="A255" s="11" t="s">
        <v>14</v>
      </c>
      <c r="B255" s="11">
        <v>43951</v>
      </c>
      <c r="C255" s="12">
        <v>655</v>
      </c>
      <c r="D255" s="2" t="str">
        <f>VLOOKUP(CompleteData[[#This Row],[Client_ID]], GeoIDbyClientID[], 2,FALSE)</f>
        <v>GEO1004</v>
      </c>
      <c r="E255" s="2" t="str">
        <f>INDEX(GeoNameIndex[], MATCH(CompleteData[[#This Row],[Geo_ID]], GeoNameIndex[Geo ID], 0), 2)</f>
        <v>LATAM</v>
      </c>
      <c r="F255" s="41" t="str">
        <f>"Q" &amp; ROUNDUP(MONTH(CompleteData[Date])/3, 0) &amp; " " &amp; YEAR(CompleteData[[#This Row],[Date]])</f>
        <v>Q2 2020</v>
      </c>
    </row>
    <row r="256" spans="1:6" x14ac:dyDescent="0.2">
      <c r="A256" s="11" t="s">
        <v>14</v>
      </c>
      <c r="B256" s="11">
        <v>43982</v>
      </c>
      <c r="C256" s="12">
        <v>506</v>
      </c>
      <c r="D256" s="2" t="str">
        <f>VLOOKUP(CompleteData[[#This Row],[Client_ID]], GeoIDbyClientID[], 2,FALSE)</f>
        <v>GEO1004</v>
      </c>
      <c r="E256" s="2" t="str">
        <f>INDEX(GeoNameIndex[], MATCH(CompleteData[[#This Row],[Geo_ID]], GeoNameIndex[Geo ID], 0), 2)</f>
        <v>LATAM</v>
      </c>
      <c r="F256" s="41" t="str">
        <f>"Q" &amp; ROUNDUP(MONTH(CompleteData[Date])/3, 0) &amp; " " &amp; YEAR(CompleteData[[#This Row],[Date]])</f>
        <v>Q2 2020</v>
      </c>
    </row>
    <row r="257" spans="1:6" x14ac:dyDescent="0.2">
      <c r="A257" s="11" t="s">
        <v>14</v>
      </c>
      <c r="B257" s="11">
        <v>44012</v>
      </c>
      <c r="C257" s="12">
        <v>458</v>
      </c>
      <c r="D257" s="2" t="str">
        <f>VLOOKUP(CompleteData[[#This Row],[Client_ID]], GeoIDbyClientID[], 2,FALSE)</f>
        <v>GEO1004</v>
      </c>
      <c r="E257" s="2" t="str">
        <f>INDEX(GeoNameIndex[], MATCH(CompleteData[[#This Row],[Geo_ID]], GeoNameIndex[Geo ID], 0), 2)</f>
        <v>LATAM</v>
      </c>
      <c r="F257" s="41" t="str">
        <f>"Q" &amp; ROUNDUP(MONTH(CompleteData[Date])/3, 0) &amp; " " &amp; YEAR(CompleteData[[#This Row],[Date]])</f>
        <v>Q2 2020</v>
      </c>
    </row>
    <row r="258" spans="1:6" x14ac:dyDescent="0.2">
      <c r="A258" s="11" t="s">
        <v>14</v>
      </c>
      <c r="B258" s="11">
        <v>44043</v>
      </c>
      <c r="C258" s="12">
        <v>308</v>
      </c>
      <c r="D258" s="2" t="str">
        <f>VLOOKUP(CompleteData[[#This Row],[Client_ID]], GeoIDbyClientID[], 2,FALSE)</f>
        <v>GEO1004</v>
      </c>
      <c r="E258" s="2" t="str">
        <f>INDEX(GeoNameIndex[], MATCH(CompleteData[[#This Row],[Geo_ID]], GeoNameIndex[Geo ID], 0), 2)</f>
        <v>LATAM</v>
      </c>
      <c r="F258" s="41" t="str">
        <f>"Q" &amp; ROUNDUP(MONTH(CompleteData[Date])/3, 0) &amp; " " &amp; YEAR(CompleteData[[#This Row],[Date]])</f>
        <v>Q3 2020</v>
      </c>
    </row>
    <row r="259" spans="1:6" x14ac:dyDescent="0.2">
      <c r="A259" s="11" t="s">
        <v>14</v>
      </c>
      <c r="B259" s="11">
        <v>44074</v>
      </c>
      <c r="C259" s="12">
        <v>353</v>
      </c>
      <c r="D259" s="2" t="str">
        <f>VLOOKUP(CompleteData[[#This Row],[Client_ID]], GeoIDbyClientID[], 2,FALSE)</f>
        <v>GEO1004</v>
      </c>
      <c r="E259" s="2" t="str">
        <f>INDEX(GeoNameIndex[], MATCH(CompleteData[[#This Row],[Geo_ID]], GeoNameIndex[Geo ID], 0), 2)</f>
        <v>LATAM</v>
      </c>
      <c r="F259" s="41" t="str">
        <f>"Q" &amp; ROUNDUP(MONTH(CompleteData[Date])/3, 0) &amp; " " &amp; YEAR(CompleteData[[#This Row],[Date]])</f>
        <v>Q3 2020</v>
      </c>
    </row>
    <row r="260" spans="1:6" x14ac:dyDescent="0.2">
      <c r="A260" s="11" t="s">
        <v>14</v>
      </c>
      <c r="B260" s="11">
        <v>44104</v>
      </c>
      <c r="C260" s="12">
        <v>252</v>
      </c>
      <c r="D260" s="2" t="str">
        <f>VLOOKUP(CompleteData[[#This Row],[Client_ID]], GeoIDbyClientID[], 2,FALSE)</f>
        <v>GEO1004</v>
      </c>
      <c r="E260" s="2" t="str">
        <f>INDEX(GeoNameIndex[], MATCH(CompleteData[[#This Row],[Geo_ID]], GeoNameIndex[Geo ID], 0), 2)</f>
        <v>LATAM</v>
      </c>
      <c r="F260" s="41" t="str">
        <f>"Q" &amp; ROUNDUP(MONTH(CompleteData[Date])/3, 0) &amp; " " &amp; YEAR(CompleteData[[#This Row],[Date]])</f>
        <v>Q3 2020</v>
      </c>
    </row>
    <row r="261" spans="1:6" x14ac:dyDescent="0.2">
      <c r="A261" s="11" t="s">
        <v>14</v>
      </c>
      <c r="B261" s="11">
        <v>44135</v>
      </c>
      <c r="C261" s="12">
        <v>402</v>
      </c>
      <c r="D261" s="2" t="str">
        <f>VLOOKUP(CompleteData[[#This Row],[Client_ID]], GeoIDbyClientID[], 2,FALSE)</f>
        <v>GEO1004</v>
      </c>
      <c r="E261" s="2" t="str">
        <f>INDEX(GeoNameIndex[], MATCH(CompleteData[[#This Row],[Geo_ID]], GeoNameIndex[Geo ID], 0), 2)</f>
        <v>LATAM</v>
      </c>
      <c r="F261" s="41" t="str">
        <f>"Q" &amp; ROUNDUP(MONTH(CompleteData[Date])/3, 0) &amp; " " &amp; YEAR(CompleteData[[#This Row],[Date]])</f>
        <v>Q4 2020</v>
      </c>
    </row>
    <row r="262" spans="1:6" x14ac:dyDescent="0.2">
      <c r="A262" s="11" t="s">
        <v>14</v>
      </c>
      <c r="B262" s="11">
        <v>44165</v>
      </c>
      <c r="C262" s="12">
        <v>352</v>
      </c>
      <c r="D262" s="2" t="str">
        <f>VLOOKUP(CompleteData[[#This Row],[Client_ID]], GeoIDbyClientID[], 2,FALSE)</f>
        <v>GEO1004</v>
      </c>
      <c r="E262" s="2" t="str">
        <f>INDEX(GeoNameIndex[], MATCH(CompleteData[[#This Row],[Geo_ID]], GeoNameIndex[Geo ID], 0), 2)</f>
        <v>LATAM</v>
      </c>
      <c r="F262" s="41" t="str">
        <f>"Q" &amp; ROUNDUP(MONTH(CompleteData[Date])/3, 0) &amp; " " &amp; YEAR(CompleteData[[#This Row],[Date]])</f>
        <v>Q4 2020</v>
      </c>
    </row>
    <row r="263" spans="1:6" x14ac:dyDescent="0.2">
      <c r="A263" s="11" t="s">
        <v>14</v>
      </c>
      <c r="B263" s="11">
        <v>44196</v>
      </c>
      <c r="C263" s="12">
        <v>457</v>
      </c>
      <c r="D263" s="2" t="str">
        <f>VLOOKUP(CompleteData[[#This Row],[Client_ID]], GeoIDbyClientID[], 2,FALSE)</f>
        <v>GEO1004</v>
      </c>
      <c r="E263" s="2" t="str">
        <f>INDEX(GeoNameIndex[], MATCH(CompleteData[[#This Row],[Geo_ID]], GeoNameIndex[Geo ID], 0), 2)</f>
        <v>LATAM</v>
      </c>
      <c r="F263" s="41" t="str">
        <f>"Q" &amp; ROUNDUP(MONTH(CompleteData[Date])/3, 0) &amp; " " &amp; YEAR(CompleteData[[#This Row],[Date]])</f>
        <v>Q4 2020</v>
      </c>
    </row>
    <row r="264" spans="1:6" x14ac:dyDescent="0.2">
      <c r="A264" s="11" t="s">
        <v>14</v>
      </c>
      <c r="B264" s="11">
        <v>44377</v>
      </c>
      <c r="C264" s="12">
        <v>472</v>
      </c>
      <c r="D264" s="2" t="str">
        <f>VLOOKUP(CompleteData[[#This Row],[Client_ID]], GeoIDbyClientID[], 2,FALSE)</f>
        <v>GEO1004</v>
      </c>
      <c r="E264" s="2" t="str">
        <f>INDEX(GeoNameIndex[], MATCH(CompleteData[[#This Row],[Geo_ID]], GeoNameIndex[Geo ID], 0), 2)</f>
        <v>LATAM</v>
      </c>
      <c r="F264" s="41" t="str">
        <f>"Q" &amp; ROUNDUP(MONTH(CompleteData[Date])/3, 0) &amp; " " &amp; YEAR(CompleteData[[#This Row],[Date]])</f>
        <v>Q2 2021</v>
      </c>
    </row>
    <row r="265" spans="1:6" x14ac:dyDescent="0.2">
      <c r="A265" s="11" t="s">
        <v>14</v>
      </c>
      <c r="B265" s="11">
        <v>44347</v>
      </c>
      <c r="C265" s="12">
        <v>499</v>
      </c>
      <c r="D265" s="2" t="str">
        <f>VLOOKUP(CompleteData[[#This Row],[Client_ID]], GeoIDbyClientID[], 2,FALSE)</f>
        <v>GEO1004</v>
      </c>
      <c r="E265" s="2" t="str">
        <f>INDEX(GeoNameIndex[], MATCH(CompleteData[[#This Row],[Geo_ID]], GeoNameIndex[Geo ID], 0), 2)</f>
        <v>LATAM</v>
      </c>
      <c r="F265" s="41" t="str">
        <f>"Q" &amp; ROUNDUP(MONTH(CompleteData[Date])/3, 0) &amp; " " &amp; YEAR(CompleteData[[#This Row],[Date]])</f>
        <v>Q2 2021</v>
      </c>
    </row>
    <row r="266" spans="1:6" x14ac:dyDescent="0.2">
      <c r="A266" s="11" t="s">
        <v>14</v>
      </c>
      <c r="B266" s="11">
        <v>44316</v>
      </c>
      <c r="C266" s="12">
        <v>665</v>
      </c>
      <c r="D266" s="2" t="str">
        <f>VLOOKUP(CompleteData[[#This Row],[Client_ID]], GeoIDbyClientID[], 2,FALSE)</f>
        <v>GEO1004</v>
      </c>
      <c r="E266" s="2" t="str">
        <f>INDEX(GeoNameIndex[], MATCH(CompleteData[[#This Row],[Geo_ID]], GeoNameIndex[Geo ID], 0), 2)</f>
        <v>LATAM</v>
      </c>
      <c r="F266" s="41" t="str">
        <f>"Q" &amp; ROUNDUP(MONTH(CompleteData[Date])/3, 0) &amp; " " &amp; YEAR(CompleteData[[#This Row],[Date]])</f>
        <v>Q2 2021</v>
      </c>
    </row>
    <row r="267" spans="1:6" x14ac:dyDescent="0.2">
      <c r="A267" s="11" t="s">
        <v>14</v>
      </c>
      <c r="B267" s="11">
        <v>44286</v>
      </c>
      <c r="C267" s="12">
        <v>459</v>
      </c>
      <c r="D267" s="2" t="str">
        <f>VLOOKUP(CompleteData[[#This Row],[Client_ID]], GeoIDbyClientID[], 2,FALSE)</f>
        <v>GEO1004</v>
      </c>
      <c r="E267" s="2" t="str">
        <f>INDEX(GeoNameIndex[], MATCH(CompleteData[[#This Row],[Geo_ID]], GeoNameIndex[Geo ID], 0), 2)</f>
        <v>LATAM</v>
      </c>
      <c r="F267" s="41" t="str">
        <f>"Q" &amp; ROUNDUP(MONTH(CompleteData[Date])/3, 0) &amp; " " &amp; YEAR(CompleteData[[#This Row],[Date]])</f>
        <v>Q1 2021</v>
      </c>
    </row>
    <row r="268" spans="1:6" x14ac:dyDescent="0.2">
      <c r="A268" s="11" t="s">
        <v>14</v>
      </c>
      <c r="B268" s="11">
        <v>44255</v>
      </c>
      <c r="C268" s="12">
        <v>519</v>
      </c>
      <c r="D268" s="2" t="str">
        <f>VLOOKUP(CompleteData[[#This Row],[Client_ID]], GeoIDbyClientID[], 2,FALSE)</f>
        <v>GEO1004</v>
      </c>
      <c r="E268" s="2" t="str">
        <f>INDEX(GeoNameIndex[], MATCH(CompleteData[[#This Row],[Geo_ID]], GeoNameIndex[Geo ID], 0), 2)</f>
        <v>LATAM</v>
      </c>
      <c r="F268" s="41" t="str">
        <f>"Q" &amp; ROUNDUP(MONTH(CompleteData[Date])/3, 0) &amp; " " &amp; YEAR(CompleteData[[#This Row],[Date]])</f>
        <v>Q1 2021</v>
      </c>
    </row>
    <row r="269" spans="1:6" x14ac:dyDescent="0.2">
      <c r="A269" s="11" t="s">
        <v>14</v>
      </c>
      <c r="B269" s="11">
        <v>44227</v>
      </c>
      <c r="C269" s="12">
        <v>358</v>
      </c>
      <c r="D269" s="2" t="str">
        <f>VLOOKUP(CompleteData[[#This Row],[Client_ID]], GeoIDbyClientID[], 2,FALSE)</f>
        <v>GEO1004</v>
      </c>
      <c r="E269" s="2" t="str">
        <f>INDEX(GeoNameIndex[], MATCH(CompleteData[[#This Row],[Geo_ID]], GeoNameIndex[Geo ID], 0), 2)</f>
        <v>LATAM</v>
      </c>
      <c r="F269" s="41" t="str">
        <f>"Q" &amp; ROUNDUP(MONTH(CompleteData[Date])/3, 0) &amp; " " &amp; YEAR(CompleteData[[#This Row],[Date]])</f>
        <v>Q1 2021</v>
      </c>
    </row>
    <row r="270" spans="1:6" x14ac:dyDescent="0.2">
      <c r="A270" s="11" t="s">
        <v>17</v>
      </c>
      <c r="B270" s="11">
        <v>43861</v>
      </c>
      <c r="C270" s="12">
        <v>20394</v>
      </c>
      <c r="D270" s="2" t="str">
        <f>VLOOKUP(CompleteData[[#This Row],[Client_ID]], GeoIDbyClientID[], 2,FALSE)</f>
        <v>GEO1001</v>
      </c>
      <c r="E270" s="2" t="str">
        <f>INDEX(GeoNameIndex[], MATCH(CompleteData[[#This Row],[Geo_ID]], GeoNameIndex[Geo ID], 0), 2)</f>
        <v>NAM</v>
      </c>
      <c r="F270" s="41" t="str">
        <f>"Q" &amp; ROUNDUP(MONTH(CompleteData[Date])/3, 0) &amp; " " &amp; YEAR(CompleteData[[#This Row],[Date]])</f>
        <v>Q1 2020</v>
      </c>
    </row>
    <row r="271" spans="1:6" x14ac:dyDescent="0.2">
      <c r="A271" s="11" t="s">
        <v>17</v>
      </c>
      <c r="B271" s="11">
        <v>43890</v>
      </c>
      <c r="C271" s="12">
        <v>22941</v>
      </c>
      <c r="D271" s="2" t="str">
        <f>VLOOKUP(CompleteData[[#This Row],[Client_ID]], GeoIDbyClientID[], 2,FALSE)</f>
        <v>GEO1001</v>
      </c>
      <c r="E271" s="2" t="str">
        <f>INDEX(GeoNameIndex[], MATCH(CompleteData[[#This Row],[Geo_ID]], GeoNameIndex[Geo ID], 0), 2)</f>
        <v>NAM</v>
      </c>
      <c r="F271" s="41" t="str">
        <f>"Q" &amp; ROUNDUP(MONTH(CompleteData[Date])/3, 0) &amp; " " &amp; YEAR(CompleteData[[#This Row],[Date]])</f>
        <v>Q1 2020</v>
      </c>
    </row>
    <row r="272" spans="1:6" x14ac:dyDescent="0.2">
      <c r="A272" s="11" t="s">
        <v>17</v>
      </c>
      <c r="B272" s="11">
        <v>43921</v>
      </c>
      <c r="C272" s="12">
        <v>25487</v>
      </c>
      <c r="D272" s="2" t="str">
        <f>VLOOKUP(CompleteData[[#This Row],[Client_ID]], GeoIDbyClientID[], 2,FALSE)</f>
        <v>GEO1001</v>
      </c>
      <c r="E272" s="2" t="str">
        <f>INDEX(GeoNameIndex[], MATCH(CompleteData[[#This Row],[Geo_ID]], GeoNameIndex[Geo ID], 0), 2)</f>
        <v>NAM</v>
      </c>
      <c r="F272" s="41" t="str">
        <f>"Q" &amp; ROUNDUP(MONTH(CompleteData[Date])/3, 0) &amp; " " &amp; YEAR(CompleteData[[#This Row],[Date]])</f>
        <v>Q1 2020</v>
      </c>
    </row>
    <row r="273" spans="1:6" x14ac:dyDescent="0.2">
      <c r="A273" s="11" t="s">
        <v>17</v>
      </c>
      <c r="B273" s="11">
        <v>43951</v>
      </c>
      <c r="C273" s="12">
        <v>30586</v>
      </c>
      <c r="D273" s="2" t="str">
        <f>VLOOKUP(CompleteData[[#This Row],[Client_ID]], GeoIDbyClientID[], 2,FALSE)</f>
        <v>GEO1001</v>
      </c>
      <c r="E273" s="2" t="str">
        <f>INDEX(GeoNameIndex[], MATCH(CompleteData[[#This Row],[Geo_ID]], GeoNameIndex[Geo ID], 0), 2)</f>
        <v>NAM</v>
      </c>
      <c r="F273" s="41" t="str">
        <f>"Q" &amp; ROUNDUP(MONTH(CompleteData[Date])/3, 0) &amp; " " &amp; YEAR(CompleteData[[#This Row],[Date]])</f>
        <v>Q2 2020</v>
      </c>
    </row>
    <row r="274" spans="1:6" x14ac:dyDescent="0.2">
      <c r="A274" s="11" t="s">
        <v>17</v>
      </c>
      <c r="B274" s="11">
        <v>43982</v>
      </c>
      <c r="C274" s="12">
        <v>28040</v>
      </c>
      <c r="D274" s="2" t="str">
        <f>VLOOKUP(CompleteData[[#This Row],[Client_ID]], GeoIDbyClientID[], 2,FALSE)</f>
        <v>GEO1001</v>
      </c>
      <c r="E274" s="2" t="str">
        <f>INDEX(GeoNameIndex[], MATCH(CompleteData[[#This Row],[Geo_ID]], GeoNameIndex[Geo ID], 0), 2)</f>
        <v>NAM</v>
      </c>
      <c r="F274" s="41" t="str">
        <f>"Q" &amp; ROUNDUP(MONTH(CompleteData[Date])/3, 0) &amp; " " &amp; YEAR(CompleteData[[#This Row],[Date]])</f>
        <v>Q2 2020</v>
      </c>
    </row>
    <row r="275" spans="1:6" x14ac:dyDescent="0.2">
      <c r="A275" s="11" t="s">
        <v>17</v>
      </c>
      <c r="B275" s="11">
        <v>44012</v>
      </c>
      <c r="C275" s="12">
        <v>20393</v>
      </c>
      <c r="D275" s="2" t="str">
        <f>VLOOKUP(CompleteData[[#This Row],[Client_ID]], GeoIDbyClientID[], 2,FALSE)</f>
        <v>GEO1001</v>
      </c>
      <c r="E275" s="2" t="str">
        <f>INDEX(GeoNameIndex[], MATCH(CompleteData[[#This Row],[Geo_ID]], GeoNameIndex[Geo ID], 0), 2)</f>
        <v>NAM</v>
      </c>
      <c r="F275" s="41" t="str">
        <f>"Q" &amp; ROUNDUP(MONTH(CompleteData[Date])/3, 0) &amp; " " &amp; YEAR(CompleteData[[#This Row],[Date]])</f>
        <v>Q2 2020</v>
      </c>
    </row>
    <row r="276" spans="1:6" x14ac:dyDescent="0.2">
      <c r="A276" s="11" t="s">
        <v>17</v>
      </c>
      <c r="B276" s="11">
        <v>44043</v>
      </c>
      <c r="C276" s="12">
        <v>17841</v>
      </c>
      <c r="D276" s="2" t="str">
        <f>VLOOKUP(CompleteData[[#This Row],[Client_ID]], GeoIDbyClientID[], 2,FALSE)</f>
        <v>GEO1001</v>
      </c>
      <c r="E276" s="2" t="str">
        <f>INDEX(GeoNameIndex[], MATCH(CompleteData[[#This Row],[Geo_ID]], GeoNameIndex[Geo ID], 0), 2)</f>
        <v>NAM</v>
      </c>
      <c r="F276" s="41" t="str">
        <f>"Q" &amp; ROUNDUP(MONTH(CompleteData[Date])/3, 0) &amp; " " &amp; YEAR(CompleteData[[#This Row],[Date]])</f>
        <v>Q3 2020</v>
      </c>
    </row>
    <row r="277" spans="1:6" x14ac:dyDescent="0.2">
      <c r="A277" s="11" t="s">
        <v>17</v>
      </c>
      <c r="B277" s="11">
        <v>44074</v>
      </c>
      <c r="C277" s="12">
        <v>15298</v>
      </c>
      <c r="D277" s="2" t="str">
        <f>VLOOKUP(CompleteData[[#This Row],[Client_ID]], GeoIDbyClientID[], 2,FALSE)</f>
        <v>GEO1001</v>
      </c>
      <c r="E277" s="2" t="str">
        <f>INDEX(GeoNameIndex[], MATCH(CompleteData[[#This Row],[Geo_ID]], GeoNameIndex[Geo ID], 0), 2)</f>
        <v>NAM</v>
      </c>
      <c r="F277" s="41" t="str">
        <f>"Q" &amp; ROUNDUP(MONTH(CompleteData[Date])/3, 0) &amp; " " &amp; YEAR(CompleteData[[#This Row],[Date]])</f>
        <v>Q3 2020</v>
      </c>
    </row>
    <row r="278" spans="1:6" x14ac:dyDescent="0.2">
      <c r="A278" s="11" t="s">
        <v>17</v>
      </c>
      <c r="B278" s="11">
        <v>44104</v>
      </c>
      <c r="C278" s="12">
        <v>15295</v>
      </c>
      <c r="D278" s="2" t="str">
        <f>VLOOKUP(CompleteData[[#This Row],[Client_ID]], GeoIDbyClientID[], 2,FALSE)</f>
        <v>GEO1001</v>
      </c>
      <c r="E278" s="2" t="str">
        <f>INDEX(GeoNameIndex[], MATCH(CompleteData[[#This Row],[Geo_ID]], GeoNameIndex[Geo ID], 0), 2)</f>
        <v>NAM</v>
      </c>
      <c r="F278" s="41" t="str">
        <f>"Q" &amp; ROUNDUP(MONTH(CompleteData[Date])/3, 0) &amp; " " &amp; YEAR(CompleteData[[#This Row],[Date]])</f>
        <v>Q3 2020</v>
      </c>
    </row>
    <row r="279" spans="1:6" x14ac:dyDescent="0.2">
      <c r="A279" s="11" t="s">
        <v>17</v>
      </c>
      <c r="B279" s="11">
        <v>44135</v>
      </c>
      <c r="C279" s="12">
        <v>17846</v>
      </c>
      <c r="D279" s="2" t="str">
        <f>VLOOKUP(CompleteData[[#This Row],[Client_ID]], GeoIDbyClientID[], 2,FALSE)</f>
        <v>GEO1001</v>
      </c>
      <c r="E279" s="2" t="str">
        <f>INDEX(GeoNameIndex[], MATCH(CompleteData[[#This Row],[Geo_ID]], GeoNameIndex[Geo ID], 0), 2)</f>
        <v>NAM</v>
      </c>
      <c r="F279" s="41" t="str">
        <f>"Q" &amp; ROUNDUP(MONTH(CompleteData[Date])/3, 0) &amp; " " &amp; YEAR(CompleteData[[#This Row],[Date]])</f>
        <v>Q4 2020</v>
      </c>
    </row>
    <row r="280" spans="1:6" x14ac:dyDescent="0.2">
      <c r="A280" s="11" t="s">
        <v>17</v>
      </c>
      <c r="B280" s="11">
        <v>44165</v>
      </c>
      <c r="C280" s="12">
        <v>20388</v>
      </c>
      <c r="D280" s="2" t="str">
        <f>VLOOKUP(CompleteData[[#This Row],[Client_ID]], GeoIDbyClientID[], 2,FALSE)</f>
        <v>GEO1001</v>
      </c>
      <c r="E280" s="2" t="str">
        <f>INDEX(GeoNameIndex[], MATCH(CompleteData[[#This Row],[Geo_ID]], GeoNameIndex[Geo ID], 0), 2)</f>
        <v>NAM</v>
      </c>
      <c r="F280" s="41" t="str">
        <f>"Q" &amp; ROUNDUP(MONTH(CompleteData[Date])/3, 0) &amp; " " &amp; YEAR(CompleteData[[#This Row],[Date]])</f>
        <v>Q4 2020</v>
      </c>
    </row>
    <row r="281" spans="1:6" x14ac:dyDescent="0.2">
      <c r="A281" s="11" t="s">
        <v>17</v>
      </c>
      <c r="B281" s="11">
        <v>44196</v>
      </c>
      <c r="C281" s="12">
        <v>20391</v>
      </c>
      <c r="D281" s="2" t="str">
        <f>VLOOKUP(CompleteData[[#This Row],[Client_ID]], GeoIDbyClientID[], 2,FALSE)</f>
        <v>GEO1001</v>
      </c>
      <c r="E281" s="2" t="str">
        <f>INDEX(GeoNameIndex[], MATCH(CompleteData[[#This Row],[Geo_ID]], GeoNameIndex[Geo ID], 0), 2)</f>
        <v>NAM</v>
      </c>
      <c r="F281" s="41" t="str">
        <f>"Q" &amp; ROUNDUP(MONTH(CompleteData[Date])/3, 0) &amp; " " &amp; YEAR(CompleteData[[#This Row],[Date]])</f>
        <v>Q4 2020</v>
      </c>
    </row>
    <row r="282" spans="1:6" x14ac:dyDescent="0.2">
      <c r="A282" s="11" t="s">
        <v>17</v>
      </c>
      <c r="B282" s="11">
        <v>44377</v>
      </c>
      <c r="C282" s="12">
        <v>20289</v>
      </c>
      <c r="D282" s="2" t="str">
        <f>VLOOKUP(CompleteData[[#This Row],[Client_ID]], GeoIDbyClientID[], 2,FALSE)</f>
        <v>GEO1001</v>
      </c>
      <c r="E282" s="2" t="str">
        <f>INDEX(GeoNameIndex[], MATCH(CompleteData[[#This Row],[Geo_ID]], GeoNameIndex[Geo ID], 0), 2)</f>
        <v>NAM</v>
      </c>
      <c r="F282" s="41" t="str">
        <f>"Q" &amp; ROUNDUP(MONTH(CompleteData[Date])/3, 0) &amp; " " &amp; YEAR(CompleteData[[#This Row],[Date]])</f>
        <v>Q2 2021</v>
      </c>
    </row>
    <row r="283" spans="1:6" x14ac:dyDescent="0.2">
      <c r="A283" s="11" t="s">
        <v>17</v>
      </c>
      <c r="B283" s="11">
        <v>44347</v>
      </c>
      <c r="C283" s="12">
        <v>29437</v>
      </c>
      <c r="D283" s="2" t="str">
        <f>VLOOKUP(CompleteData[[#This Row],[Client_ID]], GeoIDbyClientID[], 2,FALSE)</f>
        <v>GEO1001</v>
      </c>
      <c r="E283" s="2" t="str">
        <f>INDEX(GeoNameIndex[], MATCH(CompleteData[[#This Row],[Geo_ID]], GeoNameIndex[Geo ID], 0), 2)</f>
        <v>NAM</v>
      </c>
      <c r="F283" s="41" t="str">
        <f>"Q" &amp; ROUNDUP(MONTH(CompleteData[Date])/3, 0) &amp; " " &amp; YEAR(CompleteData[[#This Row],[Date]])</f>
        <v>Q2 2021</v>
      </c>
    </row>
    <row r="284" spans="1:6" x14ac:dyDescent="0.2">
      <c r="A284" s="11" t="s">
        <v>17</v>
      </c>
      <c r="B284" s="11">
        <v>44316</v>
      </c>
      <c r="C284" s="12">
        <v>32113</v>
      </c>
      <c r="D284" s="2" t="str">
        <f>VLOOKUP(CompleteData[[#This Row],[Client_ID]], GeoIDbyClientID[], 2,FALSE)</f>
        <v>GEO1001</v>
      </c>
      <c r="E284" s="2" t="str">
        <f>INDEX(GeoNameIndex[], MATCH(CompleteData[[#This Row],[Geo_ID]], GeoNameIndex[Geo ID], 0), 2)</f>
        <v>NAM</v>
      </c>
      <c r="F284" s="41" t="str">
        <f>"Q" &amp; ROUNDUP(MONTH(CompleteData[Date])/3, 0) &amp; " " &amp; YEAR(CompleteData[[#This Row],[Date]])</f>
        <v>Q2 2021</v>
      </c>
    </row>
    <row r="285" spans="1:6" x14ac:dyDescent="0.2">
      <c r="A285" s="11" t="s">
        <v>17</v>
      </c>
      <c r="B285" s="11">
        <v>44286</v>
      </c>
      <c r="C285" s="12">
        <v>26762</v>
      </c>
      <c r="D285" s="2" t="str">
        <f>VLOOKUP(CompleteData[[#This Row],[Client_ID]], GeoIDbyClientID[], 2,FALSE)</f>
        <v>GEO1001</v>
      </c>
      <c r="E285" s="2" t="str">
        <f>INDEX(GeoNameIndex[], MATCH(CompleteData[[#This Row],[Geo_ID]], GeoNameIndex[Geo ID], 0), 2)</f>
        <v>NAM</v>
      </c>
      <c r="F285" s="41" t="str">
        <f>"Q" &amp; ROUNDUP(MONTH(CompleteData[Date])/3, 0) &amp; " " &amp; YEAR(CompleteData[[#This Row],[Date]])</f>
        <v>Q1 2021</v>
      </c>
    </row>
    <row r="286" spans="1:6" x14ac:dyDescent="0.2">
      <c r="A286" s="11" t="s">
        <v>17</v>
      </c>
      <c r="B286" s="11">
        <v>44255</v>
      </c>
      <c r="C286" s="12">
        <v>22713</v>
      </c>
      <c r="D286" s="2" t="str">
        <f>VLOOKUP(CompleteData[[#This Row],[Client_ID]], GeoIDbyClientID[], 2,FALSE)</f>
        <v>GEO1001</v>
      </c>
      <c r="E286" s="2" t="str">
        <f>INDEX(GeoNameIndex[], MATCH(CompleteData[[#This Row],[Geo_ID]], GeoNameIndex[Geo ID], 0), 2)</f>
        <v>NAM</v>
      </c>
      <c r="F286" s="41" t="str">
        <f>"Q" &amp; ROUNDUP(MONTH(CompleteData[Date])/3, 0) &amp; " " &amp; YEAR(CompleteData[[#This Row],[Date]])</f>
        <v>Q1 2021</v>
      </c>
    </row>
    <row r="287" spans="1:6" x14ac:dyDescent="0.2">
      <c r="A287" s="11" t="s">
        <v>17</v>
      </c>
      <c r="B287" s="11">
        <v>44227</v>
      </c>
      <c r="C287" s="12">
        <v>20286</v>
      </c>
      <c r="D287" s="2" t="str">
        <f>VLOOKUP(CompleteData[[#This Row],[Client_ID]], GeoIDbyClientID[], 2,FALSE)</f>
        <v>GEO1001</v>
      </c>
      <c r="E287" s="2" t="str">
        <f>INDEX(GeoNameIndex[], MATCH(CompleteData[[#This Row],[Geo_ID]], GeoNameIndex[Geo ID], 0), 2)</f>
        <v>NAM</v>
      </c>
      <c r="F287" s="41" t="str">
        <f>"Q" &amp; ROUNDUP(MONTH(CompleteData[Date])/3, 0) &amp; " " &amp; YEAR(CompleteData[[#This Row],[Date]])</f>
        <v>Q1 2021</v>
      </c>
    </row>
    <row r="288" spans="1:6" x14ac:dyDescent="0.2">
      <c r="A288" s="11" t="s">
        <v>8</v>
      </c>
      <c r="B288" s="11">
        <v>43861</v>
      </c>
      <c r="C288" s="12">
        <v>11682</v>
      </c>
      <c r="D288" s="2" t="str">
        <f>VLOOKUP(CompleteData[[#This Row],[Client_ID]], GeoIDbyClientID[], 2,FALSE)</f>
        <v>GEO1004</v>
      </c>
      <c r="E288" s="2" t="str">
        <f>INDEX(GeoNameIndex[], MATCH(CompleteData[[#This Row],[Geo_ID]], GeoNameIndex[Geo ID], 0), 2)</f>
        <v>LATAM</v>
      </c>
      <c r="F288" s="41" t="str">
        <f>"Q" &amp; ROUNDUP(MONTH(CompleteData[Date])/3, 0) &amp; " " &amp; YEAR(CompleteData[[#This Row],[Date]])</f>
        <v>Q1 2020</v>
      </c>
    </row>
    <row r="289" spans="1:6" x14ac:dyDescent="0.2">
      <c r="A289" s="11" t="s">
        <v>8</v>
      </c>
      <c r="B289" s="11">
        <v>43890</v>
      </c>
      <c r="C289" s="12">
        <v>14802</v>
      </c>
      <c r="D289" s="2" t="str">
        <f>VLOOKUP(CompleteData[[#This Row],[Client_ID]], GeoIDbyClientID[], 2,FALSE)</f>
        <v>GEO1004</v>
      </c>
      <c r="E289" s="2" t="str">
        <f>INDEX(GeoNameIndex[], MATCH(CompleteData[[#This Row],[Geo_ID]], GeoNameIndex[Geo ID], 0), 2)</f>
        <v>LATAM</v>
      </c>
      <c r="F289" s="41" t="str">
        <f>"Q" &amp; ROUNDUP(MONTH(CompleteData[Date])/3, 0) &amp; " " &amp; YEAR(CompleteData[[#This Row],[Date]])</f>
        <v>Q1 2020</v>
      </c>
    </row>
    <row r="290" spans="1:6" x14ac:dyDescent="0.2">
      <c r="A290" s="11" t="s">
        <v>8</v>
      </c>
      <c r="B290" s="11">
        <v>43921</v>
      </c>
      <c r="C290" s="12">
        <v>14798</v>
      </c>
      <c r="D290" s="2" t="str">
        <f>VLOOKUP(CompleteData[[#This Row],[Client_ID]], GeoIDbyClientID[], 2,FALSE)</f>
        <v>GEO1004</v>
      </c>
      <c r="E290" s="2" t="str">
        <f>INDEX(GeoNameIndex[], MATCH(CompleteData[[#This Row],[Geo_ID]], GeoNameIndex[Geo ID], 0), 2)</f>
        <v>LATAM</v>
      </c>
      <c r="F290" s="41" t="str">
        <f>"Q" &amp; ROUNDUP(MONTH(CompleteData[Date])/3, 0) &amp; " " &amp; YEAR(CompleteData[[#This Row],[Date]])</f>
        <v>Q1 2020</v>
      </c>
    </row>
    <row r="291" spans="1:6" x14ac:dyDescent="0.2">
      <c r="A291" s="11" t="s">
        <v>8</v>
      </c>
      <c r="B291" s="11">
        <v>43951</v>
      </c>
      <c r="C291" s="12">
        <v>19470</v>
      </c>
      <c r="D291" s="2" t="str">
        <f>VLOOKUP(CompleteData[[#This Row],[Client_ID]], GeoIDbyClientID[], 2,FALSE)</f>
        <v>GEO1004</v>
      </c>
      <c r="E291" s="2" t="str">
        <f>INDEX(GeoNameIndex[], MATCH(CompleteData[[#This Row],[Geo_ID]], GeoNameIndex[Geo ID], 0), 2)</f>
        <v>LATAM</v>
      </c>
      <c r="F291" s="41" t="str">
        <f>"Q" &amp; ROUNDUP(MONTH(CompleteData[Date])/3, 0) &amp; " " &amp; YEAR(CompleteData[[#This Row],[Date]])</f>
        <v>Q2 2020</v>
      </c>
    </row>
    <row r="292" spans="1:6" x14ac:dyDescent="0.2">
      <c r="A292" s="11" t="s">
        <v>8</v>
      </c>
      <c r="B292" s="11">
        <v>43982</v>
      </c>
      <c r="C292" s="12">
        <v>16356</v>
      </c>
      <c r="D292" s="2" t="str">
        <f>VLOOKUP(CompleteData[[#This Row],[Client_ID]], GeoIDbyClientID[], 2,FALSE)</f>
        <v>GEO1004</v>
      </c>
      <c r="E292" s="2" t="str">
        <f>INDEX(GeoNameIndex[], MATCH(CompleteData[[#This Row],[Geo_ID]], GeoNameIndex[Geo ID], 0), 2)</f>
        <v>LATAM</v>
      </c>
      <c r="F292" s="41" t="str">
        <f>"Q" &amp; ROUNDUP(MONTH(CompleteData[Date])/3, 0) &amp; " " &amp; YEAR(CompleteData[[#This Row],[Date]])</f>
        <v>Q2 2020</v>
      </c>
    </row>
    <row r="293" spans="1:6" x14ac:dyDescent="0.2">
      <c r="A293" s="11" t="s">
        <v>8</v>
      </c>
      <c r="B293" s="11">
        <v>44012</v>
      </c>
      <c r="C293" s="12">
        <v>13245</v>
      </c>
      <c r="D293" s="2" t="str">
        <f>VLOOKUP(CompleteData[[#This Row],[Client_ID]], GeoIDbyClientID[], 2,FALSE)</f>
        <v>GEO1004</v>
      </c>
      <c r="E293" s="2" t="str">
        <f>INDEX(GeoNameIndex[], MATCH(CompleteData[[#This Row],[Geo_ID]], GeoNameIndex[Geo ID], 0), 2)</f>
        <v>LATAM</v>
      </c>
      <c r="F293" s="41" t="str">
        <f>"Q" &amp; ROUNDUP(MONTH(CompleteData[Date])/3, 0) &amp; " " &amp; YEAR(CompleteData[[#This Row],[Date]])</f>
        <v>Q2 2020</v>
      </c>
    </row>
    <row r="294" spans="1:6" x14ac:dyDescent="0.2">
      <c r="A294" s="11" t="s">
        <v>8</v>
      </c>
      <c r="B294" s="11">
        <v>44043</v>
      </c>
      <c r="C294" s="12">
        <v>10130</v>
      </c>
      <c r="D294" s="2" t="str">
        <f>VLOOKUP(CompleteData[[#This Row],[Client_ID]], GeoIDbyClientID[], 2,FALSE)</f>
        <v>GEO1004</v>
      </c>
      <c r="E294" s="2" t="str">
        <f>INDEX(GeoNameIndex[], MATCH(CompleteData[[#This Row],[Geo_ID]], GeoNameIndex[Geo ID], 0), 2)</f>
        <v>LATAM</v>
      </c>
      <c r="F294" s="41" t="str">
        <f>"Q" &amp; ROUNDUP(MONTH(CompleteData[Date])/3, 0) &amp; " " &amp; YEAR(CompleteData[[#This Row],[Date]])</f>
        <v>Q3 2020</v>
      </c>
    </row>
    <row r="295" spans="1:6" x14ac:dyDescent="0.2">
      <c r="A295" s="11" t="s">
        <v>8</v>
      </c>
      <c r="B295" s="11">
        <v>44074</v>
      </c>
      <c r="C295" s="12">
        <v>10124</v>
      </c>
      <c r="D295" s="2" t="str">
        <f>VLOOKUP(CompleteData[[#This Row],[Client_ID]], GeoIDbyClientID[], 2,FALSE)</f>
        <v>GEO1004</v>
      </c>
      <c r="E295" s="2" t="str">
        <f>INDEX(GeoNameIndex[], MATCH(CompleteData[[#This Row],[Geo_ID]], GeoNameIndex[Geo ID], 0), 2)</f>
        <v>LATAM</v>
      </c>
      <c r="F295" s="41" t="str">
        <f>"Q" &amp; ROUNDUP(MONTH(CompleteData[Date])/3, 0) &amp; " " &amp; YEAR(CompleteData[[#This Row],[Date]])</f>
        <v>Q3 2020</v>
      </c>
    </row>
    <row r="296" spans="1:6" x14ac:dyDescent="0.2">
      <c r="A296" s="11" t="s">
        <v>8</v>
      </c>
      <c r="B296" s="11">
        <v>44104</v>
      </c>
      <c r="C296" s="12">
        <v>8573</v>
      </c>
      <c r="D296" s="2" t="str">
        <f>VLOOKUP(CompleteData[[#This Row],[Client_ID]], GeoIDbyClientID[], 2,FALSE)</f>
        <v>GEO1004</v>
      </c>
      <c r="E296" s="2" t="str">
        <f>INDEX(GeoNameIndex[], MATCH(CompleteData[[#This Row],[Geo_ID]], GeoNameIndex[Geo ID], 0), 2)</f>
        <v>LATAM</v>
      </c>
      <c r="F296" s="41" t="str">
        <f>"Q" &amp; ROUNDUP(MONTH(CompleteData[Date])/3, 0) &amp; " " &amp; YEAR(CompleteData[[#This Row],[Date]])</f>
        <v>Q3 2020</v>
      </c>
    </row>
    <row r="297" spans="1:6" x14ac:dyDescent="0.2">
      <c r="A297" s="11" t="s">
        <v>8</v>
      </c>
      <c r="B297" s="11">
        <v>44135</v>
      </c>
      <c r="C297" s="12">
        <v>11682</v>
      </c>
      <c r="D297" s="2" t="str">
        <f>VLOOKUP(CompleteData[[#This Row],[Client_ID]], GeoIDbyClientID[], 2,FALSE)</f>
        <v>GEO1004</v>
      </c>
      <c r="E297" s="2" t="str">
        <f>INDEX(GeoNameIndex[], MATCH(CompleteData[[#This Row],[Geo_ID]], GeoNameIndex[Geo ID], 0), 2)</f>
        <v>LATAM</v>
      </c>
      <c r="F297" s="41" t="str">
        <f>"Q" &amp; ROUNDUP(MONTH(CompleteData[Date])/3, 0) &amp; " " &amp; YEAR(CompleteData[[#This Row],[Date]])</f>
        <v>Q4 2020</v>
      </c>
    </row>
    <row r="298" spans="1:6" x14ac:dyDescent="0.2">
      <c r="A298" s="11" t="s">
        <v>8</v>
      </c>
      <c r="B298" s="11">
        <v>44165</v>
      </c>
      <c r="C298" s="12">
        <v>11686</v>
      </c>
      <c r="D298" s="2" t="str">
        <f>VLOOKUP(CompleteData[[#This Row],[Client_ID]], GeoIDbyClientID[], 2,FALSE)</f>
        <v>GEO1004</v>
      </c>
      <c r="E298" s="2" t="str">
        <f>INDEX(GeoNameIndex[], MATCH(CompleteData[[#This Row],[Geo_ID]], GeoNameIndex[Geo ID], 0), 2)</f>
        <v>LATAM</v>
      </c>
      <c r="F298" s="41" t="str">
        <f>"Q" &amp; ROUNDUP(MONTH(CompleteData[Date])/3, 0) &amp; " " &amp; YEAR(CompleteData[[#This Row],[Date]])</f>
        <v>Q4 2020</v>
      </c>
    </row>
    <row r="299" spans="1:6" x14ac:dyDescent="0.2">
      <c r="A299" s="11" t="s">
        <v>8</v>
      </c>
      <c r="B299" s="11">
        <v>44196</v>
      </c>
      <c r="C299" s="12">
        <v>13239</v>
      </c>
      <c r="D299" s="2" t="str">
        <f>VLOOKUP(CompleteData[[#This Row],[Client_ID]], GeoIDbyClientID[], 2,FALSE)</f>
        <v>GEO1004</v>
      </c>
      <c r="E299" s="2" t="str">
        <f>INDEX(GeoNameIndex[], MATCH(CompleteData[[#This Row],[Geo_ID]], GeoNameIndex[Geo ID], 0), 2)</f>
        <v>LATAM</v>
      </c>
      <c r="F299" s="41" t="str">
        <f>"Q" &amp; ROUNDUP(MONTH(CompleteData[Date])/3, 0) &amp; " " &amp; YEAR(CompleteData[[#This Row],[Date]])</f>
        <v>Q4 2020</v>
      </c>
    </row>
    <row r="300" spans="1:6" x14ac:dyDescent="0.2">
      <c r="A300" s="11" t="s">
        <v>8</v>
      </c>
      <c r="B300" s="11">
        <v>44377</v>
      </c>
      <c r="C300" s="12">
        <v>13905</v>
      </c>
      <c r="D300" s="2" t="str">
        <f>VLOOKUP(CompleteData[[#This Row],[Client_ID]], GeoIDbyClientID[], 2,FALSE)</f>
        <v>GEO1004</v>
      </c>
      <c r="E300" s="2" t="str">
        <f>INDEX(GeoNameIndex[], MATCH(CompleteData[[#This Row],[Geo_ID]], GeoNameIndex[Geo ID], 0), 2)</f>
        <v>LATAM</v>
      </c>
      <c r="F300" s="41" t="str">
        <f>"Q" &amp; ROUNDUP(MONTH(CompleteData[Date])/3, 0) &amp; " " &amp; YEAR(CompleteData[[#This Row],[Date]])</f>
        <v>Q2 2021</v>
      </c>
    </row>
    <row r="301" spans="1:6" x14ac:dyDescent="0.2">
      <c r="A301" s="11" t="s">
        <v>8</v>
      </c>
      <c r="B301" s="11">
        <v>44347</v>
      </c>
      <c r="C301" s="12">
        <v>16273</v>
      </c>
      <c r="D301" s="2" t="str">
        <f>VLOOKUP(CompleteData[[#This Row],[Client_ID]], GeoIDbyClientID[], 2,FALSE)</f>
        <v>GEO1004</v>
      </c>
      <c r="E301" s="2" t="str">
        <f>INDEX(GeoNameIndex[], MATCH(CompleteData[[#This Row],[Geo_ID]], GeoNameIndex[Geo ID], 0), 2)</f>
        <v>LATAM</v>
      </c>
      <c r="F301" s="41" t="str">
        <f>"Q" &amp; ROUNDUP(MONTH(CompleteData[Date])/3, 0) &amp; " " &amp; YEAR(CompleteData[[#This Row],[Date]])</f>
        <v>Q2 2021</v>
      </c>
    </row>
    <row r="302" spans="1:6" x14ac:dyDescent="0.2">
      <c r="A302" s="11" t="s">
        <v>8</v>
      </c>
      <c r="B302" s="11">
        <v>44316</v>
      </c>
      <c r="C302" s="12">
        <v>20251</v>
      </c>
      <c r="D302" s="2" t="str">
        <f>VLOOKUP(CompleteData[[#This Row],[Client_ID]], GeoIDbyClientID[], 2,FALSE)</f>
        <v>GEO1004</v>
      </c>
      <c r="E302" s="2" t="str">
        <f>INDEX(GeoNameIndex[], MATCH(CompleteData[[#This Row],[Geo_ID]], GeoNameIndex[Geo ID], 0), 2)</f>
        <v>LATAM</v>
      </c>
      <c r="F302" s="41" t="str">
        <f>"Q" &amp; ROUNDUP(MONTH(CompleteData[Date])/3, 0) &amp; " " &amp; YEAR(CompleteData[[#This Row],[Date]])</f>
        <v>Q2 2021</v>
      </c>
    </row>
    <row r="303" spans="1:6" x14ac:dyDescent="0.2">
      <c r="A303" s="11" t="s">
        <v>8</v>
      </c>
      <c r="B303" s="11">
        <v>44286</v>
      </c>
      <c r="C303" s="12">
        <v>15092</v>
      </c>
      <c r="D303" s="2" t="str">
        <f>VLOOKUP(CompleteData[[#This Row],[Client_ID]], GeoIDbyClientID[], 2,FALSE)</f>
        <v>GEO1004</v>
      </c>
      <c r="E303" s="2" t="str">
        <f>INDEX(GeoNameIndex[], MATCH(CompleteData[[#This Row],[Geo_ID]], GeoNameIndex[Geo ID], 0), 2)</f>
        <v>LATAM</v>
      </c>
      <c r="F303" s="41" t="str">
        <f>"Q" &amp; ROUNDUP(MONTH(CompleteData[Date])/3, 0) &amp; " " &amp; YEAR(CompleteData[[#This Row],[Date]])</f>
        <v>Q1 2021</v>
      </c>
    </row>
    <row r="304" spans="1:6" x14ac:dyDescent="0.2">
      <c r="A304" s="11" t="s">
        <v>8</v>
      </c>
      <c r="B304" s="11">
        <v>44255</v>
      </c>
      <c r="C304" s="12">
        <v>15094</v>
      </c>
      <c r="D304" s="2" t="str">
        <f>VLOOKUP(CompleteData[[#This Row],[Client_ID]], GeoIDbyClientID[], 2,FALSE)</f>
        <v>GEO1004</v>
      </c>
      <c r="E304" s="2" t="str">
        <f>INDEX(GeoNameIndex[], MATCH(CompleteData[[#This Row],[Geo_ID]], GeoNameIndex[Geo ID], 0), 2)</f>
        <v>LATAM</v>
      </c>
      <c r="F304" s="41" t="str">
        <f>"Q" &amp; ROUNDUP(MONTH(CompleteData[Date])/3, 0) &amp; " " &amp; YEAR(CompleteData[[#This Row],[Date]])</f>
        <v>Q1 2021</v>
      </c>
    </row>
    <row r="305" spans="1:6" x14ac:dyDescent="0.2">
      <c r="A305" s="11" t="s">
        <v>8</v>
      </c>
      <c r="B305" s="11">
        <v>44227</v>
      </c>
      <c r="C305" s="12">
        <v>11799</v>
      </c>
      <c r="D305" s="2" t="str">
        <f>VLOOKUP(CompleteData[[#This Row],[Client_ID]], GeoIDbyClientID[], 2,FALSE)</f>
        <v>GEO1004</v>
      </c>
      <c r="E305" s="2" t="str">
        <f>INDEX(GeoNameIndex[], MATCH(CompleteData[[#This Row],[Geo_ID]], GeoNameIndex[Geo ID], 0), 2)</f>
        <v>LATAM</v>
      </c>
      <c r="F305" s="41" t="str">
        <f>"Q" &amp; ROUNDUP(MONTH(CompleteData[Date])/3, 0) &amp; " " &amp; YEAR(CompleteData[[#This Row],[Date]])</f>
        <v>Q1 2021</v>
      </c>
    </row>
    <row r="306" spans="1:6" x14ac:dyDescent="0.2">
      <c r="A306" s="11" t="s">
        <v>12</v>
      </c>
      <c r="B306" s="11">
        <v>44043</v>
      </c>
      <c r="C306" s="12">
        <v>326</v>
      </c>
      <c r="D306" s="2" t="str">
        <f>VLOOKUP(CompleteData[[#This Row],[Client_ID]], GeoIDbyClientID[], 2,FALSE)</f>
        <v>GEO1002</v>
      </c>
      <c r="E306" s="2" t="str">
        <f>INDEX(GeoNameIndex[], MATCH(CompleteData[[#This Row],[Geo_ID]], GeoNameIndex[Geo ID], 0), 2)</f>
        <v>APAC</v>
      </c>
      <c r="F306" s="41" t="str">
        <f>"Q" &amp; ROUNDUP(MONTH(CompleteData[Date])/3, 0) &amp; " " &amp; YEAR(CompleteData[[#This Row],[Date]])</f>
        <v>Q3 2020</v>
      </c>
    </row>
    <row r="307" spans="1:6" x14ac:dyDescent="0.2">
      <c r="A307" s="11" t="s">
        <v>12</v>
      </c>
      <c r="B307" s="11">
        <v>44074</v>
      </c>
      <c r="C307" s="12">
        <v>202</v>
      </c>
      <c r="D307" s="2" t="str">
        <f>VLOOKUP(CompleteData[[#This Row],[Client_ID]], GeoIDbyClientID[], 2,FALSE)</f>
        <v>GEO1002</v>
      </c>
      <c r="E307" s="2" t="str">
        <f>INDEX(GeoNameIndex[], MATCH(CompleteData[[#This Row],[Geo_ID]], GeoNameIndex[Geo ID], 0), 2)</f>
        <v>APAC</v>
      </c>
      <c r="F307" s="41" t="str">
        <f>"Q" &amp; ROUNDUP(MONTH(CompleteData[Date])/3, 0) &amp; " " &amp; YEAR(CompleteData[[#This Row],[Date]])</f>
        <v>Q3 2020</v>
      </c>
    </row>
    <row r="308" spans="1:6" x14ac:dyDescent="0.2">
      <c r="A308" s="11" t="s">
        <v>12</v>
      </c>
      <c r="B308" s="11">
        <v>44104</v>
      </c>
      <c r="C308" s="12">
        <v>283</v>
      </c>
      <c r="D308" s="2" t="str">
        <f>VLOOKUP(CompleteData[[#This Row],[Client_ID]], GeoIDbyClientID[], 2,FALSE)</f>
        <v>GEO1002</v>
      </c>
      <c r="E308" s="2" t="str">
        <f>INDEX(GeoNameIndex[], MATCH(CompleteData[[#This Row],[Geo_ID]], GeoNameIndex[Geo ID], 0), 2)</f>
        <v>APAC</v>
      </c>
      <c r="F308" s="41" t="str">
        <f>"Q" &amp; ROUNDUP(MONTH(CompleteData[Date])/3, 0) &amp; " " &amp; YEAR(CompleteData[[#This Row],[Date]])</f>
        <v>Q3 2020</v>
      </c>
    </row>
    <row r="309" spans="1:6" x14ac:dyDescent="0.2">
      <c r="A309" s="11" t="s">
        <v>12</v>
      </c>
      <c r="B309" s="11">
        <v>44135</v>
      </c>
      <c r="C309" s="12">
        <v>243</v>
      </c>
      <c r="D309" s="2" t="str">
        <f>VLOOKUP(CompleteData[[#This Row],[Client_ID]], GeoIDbyClientID[], 2,FALSE)</f>
        <v>GEO1002</v>
      </c>
      <c r="E309" s="2" t="str">
        <f>INDEX(GeoNameIndex[], MATCH(CompleteData[[#This Row],[Geo_ID]], GeoNameIndex[Geo ID], 0), 2)</f>
        <v>APAC</v>
      </c>
      <c r="F309" s="41" t="str">
        <f>"Q" &amp; ROUNDUP(MONTH(CompleteData[Date])/3, 0) &amp; " " &amp; YEAR(CompleteData[[#This Row],[Date]])</f>
        <v>Q4 2020</v>
      </c>
    </row>
    <row r="310" spans="1:6" x14ac:dyDescent="0.2">
      <c r="A310" s="11" t="s">
        <v>12</v>
      </c>
      <c r="B310" s="11">
        <v>44165</v>
      </c>
      <c r="C310" s="12">
        <v>368</v>
      </c>
      <c r="D310" s="2" t="str">
        <f>VLOOKUP(CompleteData[[#This Row],[Client_ID]], GeoIDbyClientID[], 2,FALSE)</f>
        <v>GEO1002</v>
      </c>
      <c r="E310" s="2" t="str">
        <f>INDEX(GeoNameIndex[], MATCH(CompleteData[[#This Row],[Geo_ID]], GeoNameIndex[Geo ID], 0), 2)</f>
        <v>APAC</v>
      </c>
      <c r="F310" s="41" t="str">
        <f>"Q" &amp; ROUNDUP(MONTH(CompleteData[Date])/3, 0) &amp; " " &amp; YEAR(CompleteData[[#This Row],[Date]])</f>
        <v>Q4 2020</v>
      </c>
    </row>
    <row r="311" spans="1:6" x14ac:dyDescent="0.2">
      <c r="A311" s="11" t="s">
        <v>12</v>
      </c>
      <c r="B311" s="11">
        <v>44196</v>
      </c>
      <c r="C311" s="12">
        <v>285</v>
      </c>
      <c r="D311" s="2" t="str">
        <f>VLOOKUP(CompleteData[[#This Row],[Client_ID]], GeoIDbyClientID[], 2,FALSE)</f>
        <v>GEO1002</v>
      </c>
      <c r="E311" s="2" t="str">
        <f>INDEX(GeoNameIndex[], MATCH(CompleteData[[#This Row],[Geo_ID]], GeoNameIndex[Geo ID], 0), 2)</f>
        <v>APAC</v>
      </c>
      <c r="F311" s="41" t="str">
        <f>"Q" &amp; ROUNDUP(MONTH(CompleteData[Date])/3, 0) &amp; " " &amp; YEAR(CompleteData[[#This Row],[Date]])</f>
        <v>Q4 2020</v>
      </c>
    </row>
    <row r="312" spans="1:6" x14ac:dyDescent="0.2">
      <c r="A312" s="11" t="s">
        <v>12</v>
      </c>
      <c r="B312" s="11">
        <v>44377</v>
      </c>
      <c r="C312" s="12">
        <v>292</v>
      </c>
      <c r="D312" s="2" t="str">
        <f>VLOOKUP(CompleteData[[#This Row],[Client_ID]], GeoIDbyClientID[], 2,FALSE)</f>
        <v>GEO1002</v>
      </c>
      <c r="E312" s="2" t="str">
        <f>INDEX(GeoNameIndex[], MATCH(CompleteData[[#This Row],[Geo_ID]], GeoNameIndex[Geo ID], 0), 2)</f>
        <v>APAC</v>
      </c>
      <c r="F312" s="41" t="str">
        <f>"Q" &amp; ROUNDUP(MONTH(CompleteData[Date])/3, 0) &amp; " " &amp; YEAR(CompleteData[[#This Row],[Date]])</f>
        <v>Q2 2021</v>
      </c>
    </row>
    <row r="313" spans="1:6" x14ac:dyDescent="0.2">
      <c r="A313" s="11" t="s">
        <v>12</v>
      </c>
      <c r="B313" s="11">
        <v>44347</v>
      </c>
      <c r="C313" s="12">
        <v>495</v>
      </c>
      <c r="D313" s="2" t="str">
        <f>VLOOKUP(CompleteData[[#This Row],[Client_ID]], GeoIDbyClientID[], 2,FALSE)</f>
        <v>GEO1002</v>
      </c>
      <c r="E313" s="2" t="str">
        <f>INDEX(GeoNameIndex[], MATCH(CompleteData[[#This Row],[Geo_ID]], GeoNameIndex[Geo ID], 0), 2)</f>
        <v>APAC</v>
      </c>
      <c r="F313" s="41" t="str">
        <f>"Q" &amp; ROUNDUP(MONTH(CompleteData[Date])/3, 0) &amp; " " &amp; YEAR(CompleteData[[#This Row],[Date]])</f>
        <v>Q2 2021</v>
      </c>
    </row>
    <row r="314" spans="1:6" x14ac:dyDescent="0.2">
      <c r="A314" s="11" t="s">
        <v>12</v>
      </c>
      <c r="B314" s="11">
        <v>44316</v>
      </c>
      <c r="C314" s="12">
        <v>467</v>
      </c>
      <c r="D314" s="2" t="str">
        <f>VLOOKUP(CompleteData[[#This Row],[Client_ID]], GeoIDbyClientID[], 2,FALSE)</f>
        <v>GEO1002</v>
      </c>
      <c r="E314" s="2" t="str">
        <f>INDEX(GeoNameIndex[], MATCH(CompleteData[[#This Row],[Geo_ID]], GeoNameIndex[Geo ID], 0), 2)</f>
        <v>APAC</v>
      </c>
      <c r="F314" s="41" t="str">
        <f>"Q" &amp; ROUNDUP(MONTH(CompleteData[Date])/3, 0) &amp; " " &amp; YEAR(CompleteData[[#This Row],[Date]])</f>
        <v>Q2 2021</v>
      </c>
    </row>
    <row r="315" spans="1:6" x14ac:dyDescent="0.2">
      <c r="A315" s="11" t="s">
        <v>12</v>
      </c>
      <c r="B315" s="11">
        <v>44286</v>
      </c>
      <c r="C315" s="12">
        <v>451</v>
      </c>
      <c r="D315" s="2" t="str">
        <f>VLOOKUP(CompleteData[[#This Row],[Client_ID]], GeoIDbyClientID[], 2,FALSE)</f>
        <v>GEO1002</v>
      </c>
      <c r="E315" s="2" t="str">
        <f>INDEX(GeoNameIndex[], MATCH(CompleteData[[#This Row],[Geo_ID]], GeoNameIndex[Geo ID], 0), 2)</f>
        <v>APAC</v>
      </c>
      <c r="F315" s="41" t="str">
        <f>"Q" &amp; ROUNDUP(MONTH(CompleteData[Date])/3, 0) &amp; " " &amp; YEAR(CompleteData[[#This Row],[Date]])</f>
        <v>Q1 2021</v>
      </c>
    </row>
    <row r="316" spans="1:6" x14ac:dyDescent="0.2">
      <c r="A316" s="11" t="s">
        <v>12</v>
      </c>
      <c r="B316" s="11">
        <v>44255</v>
      </c>
      <c r="C316" s="12">
        <v>320</v>
      </c>
      <c r="D316" s="2" t="str">
        <f>VLOOKUP(CompleteData[[#This Row],[Client_ID]], GeoIDbyClientID[], 2,FALSE)</f>
        <v>GEO1002</v>
      </c>
      <c r="E316" s="2" t="str">
        <f>INDEX(GeoNameIndex[], MATCH(CompleteData[[#This Row],[Geo_ID]], GeoNameIndex[Geo ID], 0), 2)</f>
        <v>APAC</v>
      </c>
      <c r="F316" s="41" t="str">
        <f>"Q" &amp; ROUNDUP(MONTH(CompleteData[Date])/3, 0) &amp; " " &amp; YEAR(CompleteData[[#This Row],[Date]])</f>
        <v>Q1 2021</v>
      </c>
    </row>
    <row r="317" spans="1:6" x14ac:dyDescent="0.2">
      <c r="A317" s="11" t="s">
        <v>12</v>
      </c>
      <c r="B317" s="11">
        <v>44227</v>
      </c>
      <c r="C317" s="12">
        <v>361</v>
      </c>
      <c r="D317" s="2" t="str">
        <f>VLOOKUP(CompleteData[[#This Row],[Client_ID]], GeoIDbyClientID[], 2,FALSE)</f>
        <v>GEO1002</v>
      </c>
      <c r="E317" s="2" t="str">
        <f>INDEX(GeoNameIndex[], MATCH(CompleteData[[#This Row],[Geo_ID]], GeoNameIndex[Geo ID], 0), 2)</f>
        <v>APAC</v>
      </c>
      <c r="F317" s="41" t="str">
        <f>"Q" &amp; ROUNDUP(MONTH(CompleteData[Date])/3, 0) &amp; " " &amp; YEAR(CompleteData[[#This Row],[Date]])</f>
        <v>Q1 2021</v>
      </c>
    </row>
    <row r="318" spans="1:6" x14ac:dyDescent="0.2">
      <c r="A318" s="11" t="s">
        <v>51</v>
      </c>
      <c r="B318" s="11">
        <v>43861</v>
      </c>
      <c r="C318" s="12">
        <v>2691</v>
      </c>
      <c r="D318" s="2" t="str">
        <f>VLOOKUP(CompleteData[[#This Row],[Client_ID]], GeoIDbyClientID[], 2,FALSE)</f>
        <v>GEO1001</v>
      </c>
      <c r="E318" s="2" t="str">
        <f>INDEX(GeoNameIndex[], MATCH(CompleteData[[#This Row],[Geo_ID]], GeoNameIndex[Geo ID], 0), 2)</f>
        <v>NAM</v>
      </c>
      <c r="F318" s="41" t="str">
        <f>"Q" &amp; ROUNDUP(MONTH(CompleteData[Date])/3, 0) &amp; " " &amp; YEAR(CompleteData[[#This Row],[Date]])</f>
        <v>Q1 2020</v>
      </c>
    </row>
    <row r="319" spans="1:6" x14ac:dyDescent="0.2">
      <c r="A319" s="11" t="s">
        <v>51</v>
      </c>
      <c r="B319" s="11">
        <v>43890</v>
      </c>
      <c r="C319" s="12">
        <v>2129</v>
      </c>
      <c r="D319" s="2" t="str">
        <f>VLOOKUP(CompleteData[[#This Row],[Client_ID]], GeoIDbyClientID[], 2,FALSE)</f>
        <v>GEO1001</v>
      </c>
      <c r="E319" s="2" t="str">
        <f>INDEX(GeoNameIndex[], MATCH(CompleteData[[#This Row],[Geo_ID]], GeoNameIndex[Geo ID], 0), 2)</f>
        <v>NAM</v>
      </c>
      <c r="F319" s="41" t="str">
        <f>"Q" &amp; ROUNDUP(MONTH(CompleteData[Date])/3, 0) &amp; " " &amp; YEAR(CompleteData[[#This Row],[Date]])</f>
        <v>Q1 2020</v>
      </c>
    </row>
    <row r="320" spans="1:6" x14ac:dyDescent="0.2">
      <c r="A320" s="11" t="s">
        <v>51</v>
      </c>
      <c r="B320" s="11">
        <v>43921</v>
      </c>
      <c r="C320" s="12">
        <v>3258</v>
      </c>
      <c r="D320" s="2" t="str">
        <f>VLOOKUP(CompleteData[[#This Row],[Client_ID]], GeoIDbyClientID[], 2,FALSE)</f>
        <v>GEO1001</v>
      </c>
      <c r="E320" s="2" t="str">
        <f>INDEX(GeoNameIndex[], MATCH(CompleteData[[#This Row],[Geo_ID]], GeoNameIndex[Geo ID], 0), 2)</f>
        <v>NAM</v>
      </c>
      <c r="F320" s="41" t="str">
        <f>"Q" &amp; ROUNDUP(MONTH(CompleteData[Date])/3, 0) &amp; " " &amp; YEAR(CompleteData[[#This Row],[Date]])</f>
        <v>Q1 2020</v>
      </c>
    </row>
    <row r="321" spans="1:6" x14ac:dyDescent="0.2">
      <c r="A321" s="11" t="s">
        <v>51</v>
      </c>
      <c r="B321" s="11">
        <v>43951</v>
      </c>
      <c r="C321" s="12">
        <v>2978</v>
      </c>
      <c r="D321" s="2" t="str">
        <f>VLOOKUP(CompleteData[[#This Row],[Client_ID]], GeoIDbyClientID[], 2,FALSE)</f>
        <v>GEO1001</v>
      </c>
      <c r="E321" s="2" t="str">
        <f>INDEX(GeoNameIndex[], MATCH(CompleteData[[#This Row],[Geo_ID]], GeoNameIndex[Geo ID], 0), 2)</f>
        <v>NAM</v>
      </c>
      <c r="F321" s="41" t="str">
        <f>"Q" &amp; ROUNDUP(MONTH(CompleteData[Date])/3, 0) &amp; " " &amp; YEAR(CompleteData[[#This Row],[Date]])</f>
        <v>Q2 2020</v>
      </c>
    </row>
    <row r="322" spans="1:6" x14ac:dyDescent="0.2">
      <c r="A322" s="11" t="s">
        <v>51</v>
      </c>
      <c r="B322" s="11">
        <v>43982</v>
      </c>
      <c r="C322" s="12">
        <v>3544</v>
      </c>
      <c r="D322" s="2" t="str">
        <f>VLOOKUP(CompleteData[[#This Row],[Client_ID]], GeoIDbyClientID[], 2,FALSE)</f>
        <v>GEO1001</v>
      </c>
      <c r="E322" s="2" t="str">
        <f>INDEX(GeoNameIndex[], MATCH(CompleteData[[#This Row],[Geo_ID]], GeoNameIndex[Geo ID], 0), 2)</f>
        <v>NAM</v>
      </c>
      <c r="F322" s="41" t="str">
        <f>"Q" &amp; ROUNDUP(MONTH(CompleteData[Date])/3, 0) &amp; " " &amp; YEAR(CompleteData[[#This Row],[Date]])</f>
        <v>Q2 2020</v>
      </c>
    </row>
    <row r="323" spans="1:6" x14ac:dyDescent="0.2">
      <c r="A323" s="11" t="s">
        <v>51</v>
      </c>
      <c r="B323" s="11">
        <v>44012</v>
      </c>
      <c r="C323" s="12">
        <v>1845</v>
      </c>
      <c r="D323" s="2" t="str">
        <f>VLOOKUP(CompleteData[[#This Row],[Client_ID]], GeoIDbyClientID[], 2,FALSE)</f>
        <v>GEO1001</v>
      </c>
      <c r="E323" s="2" t="str">
        <f>INDEX(GeoNameIndex[], MATCH(CompleteData[[#This Row],[Geo_ID]], GeoNameIndex[Geo ID], 0), 2)</f>
        <v>NAM</v>
      </c>
      <c r="F323" s="41" t="str">
        <f>"Q" &amp; ROUNDUP(MONTH(CompleteData[Date])/3, 0) &amp; " " &amp; YEAR(CompleteData[[#This Row],[Date]])</f>
        <v>Q2 2020</v>
      </c>
    </row>
    <row r="324" spans="1:6" x14ac:dyDescent="0.2">
      <c r="A324" s="11" t="s">
        <v>51</v>
      </c>
      <c r="B324" s="11">
        <v>44043</v>
      </c>
      <c r="C324" s="12">
        <v>2414</v>
      </c>
      <c r="D324" s="2" t="str">
        <f>VLOOKUP(CompleteData[[#This Row],[Client_ID]], GeoIDbyClientID[], 2,FALSE)</f>
        <v>GEO1001</v>
      </c>
      <c r="E324" s="2" t="str">
        <f>INDEX(GeoNameIndex[], MATCH(CompleteData[[#This Row],[Geo_ID]], GeoNameIndex[Geo ID], 0), 2)</f>
        <v>NAM</v>
      </c>
      <c r="F324" s="41" t="str">
        <f>"Q" &amp; ROUNDUP(MONTH(CompleteData[Date])/3, 0) &amp; " " &amp; YEAR(CompleteData[[#This Row],[Date]])</f>
        <v>Q3 2020</v>
      </c>
    </row>
    <row r="325" spans="1:6" x14ac:dyDescent="0.2">
      <c r="A325" s="11" t="s">
        <v>51</v>
      </c>
      <c r="B325" s="11">
        <v>44074</v>
      </c>
      <c r="C325" s="12">
        <v>1281</v>
      </c>
      <c r="D325" s="2" t="str">
        <f>VLOOKUP(CompleteData[[#This Row],[Client_ID]], GeoIDbyClientID[], 2,FALSE)</f>
        <v>GEO1001</v>
      </c>
      <c r="E325" s="2" t="str">
        <f>INDEX(GeoNameIndex[], MATCH(CompleteData[[#This Row],[Geo_ID]], GeoNameIndex[Geo ID], 0), 2)</f>
        <v>NAM</v>
      </c>
      <c r="F325" s="41" t="str">
        <f>"Q" &amp; ROUNDUP(MONTH(CompleteData[Date])/3, 0) &amp; " " &amp; YEAR(CompleteData[[#This Row],[Date]])</f>
        <v>Q3 2020</v>
      </c>
    </row>
    <row r="326" spans="1:6" x14ac:dyDescent="0.2">
      <c r="A326" s="11" t="s">
        <v>51</v>
      </c>
      <c r="B326" s="11">
        <v>44104</v>
      </c>
      <c r="C326" s="12">
        <v>2131</v>
      </c>
      <c r="D326" s="2" t="str">
        <f>VLOOKUP(CompleteData[[#This Row],[Client_ID]], GeoIDbyClientID[], 2,FALSE)</f>
        <v>GEO1001</v>
      </c>
      <c r="E326" s="2" t="str">
        <f>INDEX(GeoNameIndex[], MATCH(CompleteData[[#This Row],[Geo_ID]], GeoNameIndex[Geo ID], 0), 2)</f>
        <v>NAM</v>
      </c>
      <c r="F326" s="41" t="str">
        <f>"Q" &amp; ROUNDUP(MONTH(CompleteData[Date])/3, 0) &amp; " " &amp; YEAR(CompleteData[[#This Row],[Date]])</f>
        <v>Q3 2020</v>
      </c>
    </row>
    <row r="327" spans="1:6" x14ac:dyDescent="0.2">
      <c r="A327" s="11" t="s">
        <v>51</v>
      </c>
      <c r="B327" s="11">
        <v>44135</v>
      </c>
      <c r="C327" s="12">
        <v>1560</v>
      </c>
      <c r="D327" s="2" t="str">
        <f>VLOOKUP(CompleteData[[#This Row],[Client_ID]], GeoIDbyClientID[], 2,FALSE)</f>
        <v>GEO1001</v>
      </c>
      <c r="E327" s="2" t="str">
        <f>INDEX(GeoNameIndex[], MATCH(CompleteData[[#This Row],[Geo_ID]], GeoNameIndex[Geo ID], 0), 2)</f>
        <v>NAM</v>
      </c>
      <c r="F327" s="41" t="str">
        <f>"Q" &amp; ROUNDUP(MONTH(CompleteData[Date])/3, 0) &amp; " " &amp; YEAR(CompleteData[[#This Row],[Date]])</f>
        <v>Q4 2020</v>
      </c>
    </row>
    <row r="328" spans="1:6" x14ac:dyDescent="0.2">
      <c r="A328" s="11" t="s">
        <v>51</v>
      </c>
      <c r="B328" s="11">
        <v>44165</v>
      </c>
      <c r="C328" s="12">
        <v>2691</v>
      </c>
      <c r="D328" s="2" t="str">
        <f>VLOOKUP(CompleteData[[#This Row],[Client_ID]], GeoIDbyClientID[], 2,FALSE)</f>
        <v>GEO1001</v>
      </c>
      <c r="E328" s="2" t="str">
        <f>INDEX(GeoNameIndex[], MATCH(CompleteData[[#This Row],[Geo_ID]], GeoNameIndex[Geo ID], 0), 2)</f>
        <v>NAM</v>
      </c>
      <c r="F328" s="41" t="str">
        <f>"Q" &amp; ROUNDUP(MONTH(CompleteData[Date])/3, 0) &amp; " " &amp; YEAR(CompleteData[[#This Row],[Date]])</f>
        <v>Q4 2020</v>
      </c>
    </row>
    <row r="329" spans="1:6" x14ac:dyDescent="0.2">
      <c r="A329" s="11" t="s">
        <v>51</v>
      </c>
      <c r="B329" s="11">
        <v>44196</v>
      </c>
      <c r="C329" s="12">
        <v>1843</v>
      </c>
      <c r="D329" s="2" t="str">
        <f>VLOOKUP(CompleteData[[#This Row],[Client_ID]], GeoIDbyClientID[], 2,FALSE)</f>
        <v>GEO1001</v>
      </c>
      <c r="E329" s="2" t="str">
        <f>INDEX(GeoNameIndex[], MATCH(CompleteData[[#This Row],[Geo_ID]], GeoNameIndex[Geo ID], 0), 2)</f>
        <v>NAM</v>
      </c>
      <c r="F329" s="41" t="str">
        <f>"Q" &amp; ROUNDUP(MONTH(CompleteData[Date])/3, 0) &amp; " " &amp; YEAR(CompleteData[[#This Row],[Date]])</f>
        <v>Q4 2020</v>
      </c>
    </row>
    <row r="330" spans="1:6" x14ac:dyDescent="0.2">
      <c r="A330" s="11" t="s">
        <v>51</v>
      </c>
      <c r="B330" s="11">
        <v>44377</v>
      </c>
      <c r="C330" s="12">
        <v>1864</v>
      </c>
      <c r="D330" s="2" t="str">
        <f>VLOOKUP(CompleteData[[#This Row],[Client_ID]], GeoIDbyClientID[], 2,FALSE)</f>
        <v>GEO1001</v>
      </c>
      <c r="E330" s="2" t="str">
        <f>INDEX(GeoNameIndex[], MATCH(CompleteData[[#This Row],[Geo_ID]], GeoNameIndex[Geo ID], 0), 2)</f>
        <v>NAM</v>
      </c>
      <c r="F330" s="41" t="str">
        <f>"Q" &amp; ROUNDUP(MONTH(CompleteData[Date])/3, 0) &amp; " " &amp; YEAR(CompleteData[[#This Row],[Date]])</f>
        <v>Q2 2021</v>
      </c>
    </row>
    <row r="331" spans="1:6" x14ac:dyDescent="0.2">
      <c r="A331" s="11" t="s">
        <v>51</v>
      </c>
      <c r="B331" s="11">
        <v>44347</v>
      </c>
      <c r="C331" s="12">
        <v>3527</v>
      </c>
      <c r="D331" s="2" t="str">
        <f>VLOOKUP(CompleteData[[#This Row],[Client_ID]], GeoIDbyClientID[], 2,FALSE)</f>
        <v>GEO1001</v>
      </c>
      <c r="E331" s="2" t="str">
        <f>INDEX(GeoNameIndex[], MATCH(CompleteData[[#This Row],[Geo_ID]], GeoNameIndex[Geo ID], 0), 2)</f>
        <v>NAM</v>
      </c>
      <c r="F331" s="41" t="str">
        <f>"Q" &amp; ROUNDUP(MONTH(CompleteData[Date])/3, 0) &amp; " " &amp; YEAR(CompleteData[[#This Row],[Date]])</f>
        <v>Q2 2021</v>
      </c>
    </row>
    <row r="332" spans="1:6" x14ac:dyDescent="0.2">
      <c r="A332" s="11" t="s">
        <v>51</v>
      </c>
      <c r="B332" s="11">
        <v>44316</v>
      </c>
      <c r="C332" s="12">
        <v>3010</v>
      </c>
      <c r="D332" s="2" t="str">
        <f>VLOOKUP(CompleteData[[#This Row],[Client_ID]], GeoIDbyClientID[], 2,FALSE)</f>
        <v>GEO1001</v>
      </c>
      <c r="E332" s="2" t="str">
        <f>INDEX(GeoNameIndex[], MATCH(CompleteData[[#This Row],[Geo_ID]], GeoNameIndex[Geo ID], 0), 2)</f>
        <v>NAM</v>
      </c>
      <c r="F332" s="41" t="str">
        <f>"Q" &amp; ROUNDUP(MONTH(CompleteData[Date])/3, 0) &amp; " " &amp; YEAR(CompleteData[[#This Row],[Date]])</f>
        <v>Q2 2021</v>
      </c>
    </row>
    <row r="333" spans="1:6" x14ac:dyDescent="0.2">
      <c r="A333" s="11" t="s">
        <v>51</v>
      </c>
      <c r="B333" s="11">
        <v>44286</v>
      </c>
      <c r="C333" s="12">
        <v>3387</v>
      </c>
      <c r="D333" s="2" t="str">
        <f>VLOOKUP(CompleteData[[#This Row],[Client_ID]], GeoIDbyClientID[], 2,FALSE)</f>
        <v>GEO1001</v>
      </c>
      <c r="E333" s="2" t="str">
        <f>INDEX(GeoNameIndex[], MATCH(CompleteData[[#This Row],[Geo_ID]], GeoNameIndex[Geo ID], 0), 2)</f>
        <v>NAM</v>
      </c>
      <c r="F333" s="41" t="str">
        <f>"Q" &amp; ROUNDUP(MONTH(CompleteData[Date])/3, 0) &amp; " " &amp; YEAR(CompleteData[[#This Row],[Date]])</f>
        <v>Q1 2021</v>
      </c>
    </row>
    <row r="334" spans="1:6" x14ac:dyDescent="0.2">
      <c r="A334" s="11" t="s">
        <v>51</v>
      </c>
      <c r="B334" s="11">
        <v>44255</v>
      </c>
      <c r="C334" s="12">
        <v>2190</v>
      </c>
      <c r="D334" s="2" t="str">
        <f>VLOOKUP(CompleteData[[#This Row],[Client_ID]], GeoIDbyClientID[], 2,FALSE)</f>
        <v>GEO1001</v>
      </c>
      <c r="E334" s="2" t="str">
        <f>INDEX(GeoNameIndex[], MATCH(CompleteData[[#This Row],[Geo_ID]], GeoNameIndex[Geo ID], 0), 2)</f>
        <v>NAM</v>
      </c>
      <c r="F334" s="41" t="str">
        <f>"Q" &amp; ROUNDUP(MONTH(CompleteData[Date])/3, 0) &amp; " " &amp; YEAR(CompleteData[[#This Row],[Date]])</f>
        <v>Q1 2021</v>
      </c>
    </row>
    <row r="335" spans="1:6" x14ac:dyDescent="0.2">
      <c r="A335" s="11" t="s">
        <v>51</v>
      </c>
      <c r="B335" s="11">
        <v>44227</v>
      </c>
      <c r="C335" s="12">
        <v>2719</v>
      </c>
      <c r="D335" s="2" t="str">
        <f>VLOOKUP(CompleteData[[#This Row],[Client_ID]], GeoIDbyClientID[], 2,FALSE)</f>
        <v>GEO1001</v>
      </c>
      <c r="E335" s="2" t="str">
        <f>INDEX(GeoNameIndex[], MATCH(CompleteData[[#This Row],[Geo_ID]], GeoNameIndex[Geo ID], 0), 2)</f>
        <v>NAM</v>
      </c>
      <c r="F335" s="41" t="str">
        <f>"Q" &amp; ROUNDUP(MONTH(CompleteData[Date])/3, 0) &amp; " " &amp; YEAR(CompleteData[[#This Row],[Date]])</f>
        <v>Q1 2021</v>
      </c>
    </row>
    <row r="336" spans="1:6" x14ac:dyDescent="0.2">
      <c r="A336" s="11" t="s">
        <v>16</v>
      </c>
      <c r="B336" s="11">
        <v>43861</v>
      </c>
      <c r="C336" s="12">
        <v>484</v>
      </c>
      <c r="D336" s="2" t="str">
        <f>VLOOKUP(CompleteData[[#This Row],[Client_ID]], GeoIDbyClientID[], 2,FALSE)</f>
        <v>GEO1004</v>
      </c>
      <c r="E336" s="2" t="str">
        <f>INDEX(GeoNameIndex[], MATCH(CompleteData[[#This Row],[Geo_ID]], GeoNameIndex[Geo ID], 0), 2)</f>
        <v>LATAM</v>
      </c>
      <c r="F336" s="41" t="str">
        <f>"Q" &amp; ROUNDUP(MONTH(CompleteData[Date])/3, 0) &amp; " " &amp; YEAR(CompleteData[[#This Row],[Date]])</f>
        <v>Q1 2020</v>
      </c>
    </row>
    <row r="337" spans="1:6" x14ac:dyDescent="0.2">
      <c r="A337" s="11" t="s">
        <v>16</v>
      </c>
      <c r="B337" s="11">
        <v>43890</v>
      </c>
      <c r="C337" s="12">
        <v>546</v>
      </c>
      <c r="D337" s="2" t="str">
        <f>VLOOKUP(CompleteData[[#This Row],[Client_ID]], GeoIDbyClientID[], 2,FALSE)</f>
        <v>GEO1004</v>
      </c>
      <c r="E337" s="2" t="str">
        <f>INDEX(GeoNameIndex[], MATCH(CompleteData[[#This Row],[Geo_ID]], GeoNameIndex[Geo ID], 0), 2)</f>
        <v>LATAM</v>
      </c>
      <c r="F337" s="41" t="str">
        <f>"Q" &amp; ROUNDUP(MONTH(CompleteData[Date])/3, 0) &amp; " " &amp; YEAR(CompleteData[[#This Row],[Date]])</f>
        <v>Q1 2020</v>
      </c>
    </row>
    <row r="338" spans="1:6" x14ac:dyDescent="0.2">
      <c r="A338" s="11" t="s">
        <v>16</v>
      </c>
      <c r="B338" s="11">
        <v>43921</v>
      </c>
      <c r="C338" s="12">
        <v>609</v>
      </c>
      <c r="D338" s="2" t="str">
        <f>VLOOKUP(CompleteData[[#This Row],[Client_ID]], GeoIDbyClientID[], 2,FALSE)</f>
        <v>GEO1004</v>
      </c>
      <c r="E338" s="2" t="str">
        <f>INDEX(GeoNameIndex[], MATCH(CompleteData[[#This Row],[Geo_ID]], GeoNameIndex[Geo ID], 0), 2)</f>
        <v>LATAM</v>
      </c>
      <c r="F338" s="41" t="str">
        <f>"Q" &amp; ROUNDUP(MONTH(CompleteData[Date])/3, 0) &amp; " " &amp; YEAR(CompleteData[[#This Row],[Date]])</f>
        <v>Q1 2020</v>
      </c>
    </row>
    <row r="339" spans="1:6" x14ac:dyDescent="0.2">
      <c r="A339" s="11" t="s">
        <v>16</v>
      </c>
      <c r="B339" s="11">
        <v>43951</v>
      </c>
      <c r="C339" s="12">
        <v>727</v>
      </c>
      <c r="D339" s="2" t="str">
        <f>VLOOKUP(CompleteData[[#This Row],[Client_ID]], GeoIDbyClientID[], 2,FALSE)</f>
        <v>GEO1004</v>
      </c>
      <c r="E339" s="2" t="str">
        <f>INDEX(GeoNameIndex[], MATCH(CompleteData[[#This Row],[Geo_ID]], GeoNameIndex[Geo ID], 0), 2)</f>
        <v>LATAM</v>
      </c>
      <c r="F339" s="41" t="str">
        <f>"Q" &amp; ROUNDUP(MONTH(CompleteData[Date])/3, 0) &amp; " " &amp; YEAR(CompleteData[[#This Row],[Date]])</f>
        <v>Q2 2020</v>
      </c>
    </row>
    <row r="340" spans="1:6" x14ac:dyDescent="0.2">
      <c r="A340" s="11" t="s">
        <v>16</v>
      </c>
      <c r="B340" s="11">
        <v>43982</v>
      </c>
      <c r="C340" s="12">
        <v>663</v>
      </c>
      <c r="D340" s="2" t="str">
        <f>VLOOKUP(CompleteData[[#This Row],[Client_ID]], GeoIDbyClientID[], 2,FALSE)</f>
        <v>GEO1004</v>
      </c>
      <c r="E340" s="2" t="str">
        <f>INDEX(GeoNameIndex[], MATCH(CompleteData[[#This Row],[Geo_ID]], GeoNameIndex[Geo ID], 0), 2)</f>
        <v>LATAM</v>
      </c>
      <c r="F340" s="41" t="str">
        <f>"Q" &amp; ROUNDUP(MONTH(CompleteData[Date])/3, 0) &amp; " " &amp; YEAR(CompleteData[[#This Row],[Date]])</f>
        <v>Q2 2020</v>
      </c>
    </row>
    <row r="341" spans="1:6" x14ac:dyDescent="0.2">
      <c r="A341" s="11" t="s">
        <v>16</v>
      </c>
      <c r="B341" s="11">
        <v>44012</v>
      </c>
      <c r="C341" s="12">
        <v>489</v>
      </c>
      <c r="D341" s="2" t="str">
        <f>VLOOKUP(CompleteData[[#This Row],[Client_ID]], GeoIDbyClientID[], 2,FALSE)</f>
        <v>GEO1004</v>
      </c>
      <c r="E341" s="2" t="str">
        <f>INDEX(GeoNameIndex[], MATCH(CompleteData[[#This Row],[Geo_ID]], GeoNameIndex[Geo ID], 0), 2)</f>
        <v>LATAM</v>
      </c>
      <c r="F341" s="41" t="str">
        <f>"Q" &amp; ROUNDUP(MONTH(CompleteData[Date])/3, 0) &amp; " " &amp; YEAR(CompleteData[[#This Row],[Date]])</f>
        <v>Q2 2020</v>
      </c>
    </row>
    <row r="342" spans="1:6" x14ac:dyDescent="0.2">
      <c r="A342" s="11" t="s">
        <v>16</v>
      </c>
      <c r="B342" s="11">
        <v>44043</v>
      </c>
      <c r="C342" s="12">
        <v>422</v>
      </c>
      <c r="D342" s="2" t="str">
        <f>VLOOKUP(CompleteData[[#This Row],[Client_ID]], GeoIDbyClientID[], 2,FALSE)</f>
        <v>GEO1004</v>
      </c>
      <c r="E342" s="2" t="str">
        <f>INDEX(GeoNameIndex[], MATCH(CompleteData[[#This Row],[Geo_ID]], GeoNameIndex[Geo ID], 0), 2)</f>
        <v>LATAM</v>
      </c>
      <c r="F342" s="41" t="str">
        <f>"Q" &amp; ROUNDUP(MONTH(CompleteData[Date])/3, 0) &amp; " " &amp; YEAR(CompleteData[[#This Row],[Date]])</f>
        <v>Q3 2020</v>
      </c>
    </row>
    <row r="343" spans="1:6" x14ac:dyDescent="0.2">
      <c r="A343" s="11" t="s">
        <v>16</v>
      </c>
      <c r="B343" s="11">
        <v>44074</v>
      </c>
      <c r="C343" s="12">
        <v>366</v>
      </c>
      <c r="D343" s="2" t="str">
        <f>VLOOKUP(CompleteData[[#This Row],[Client_ID]], GeoIDbyClientID[], 2,FALSE)</f>
        <v>GEO1004</v>
      </c>
      <c r="E343" s="2" t="str">
        <f>INDEX(GeoNameIndex[], MATCH(CompleteData[[#This Row],[Geo_ID]], GeoNameIndex[Geo ID], 0), 2)</f>
        <v>LATAM</v>
      </c>
      <c r="F343" s="41" t="str">
        <f>"Q" &amp; ROUNDUP(MONTH(CompleteData[Date])/3, 0) &amp; " " &amp; YEAR(CompleteData[[#This Row],[Date]])</f>
        <v>Q3 2020</v>
      </c>
    </row>
    <row r="344" spans="1:6" x14ac:dyDescent="0.2">
      <c r="A344" s="11" t="s">
        <v>16</v>
      </c>
      <c r="B344" s="11">
        <v>44104</v>
      </c>
      <c r="C344" s="12">
        <v>365</v>
      </c>
      <c r="D344" s="2" t="str">
        <f>VLOOKUP(CompleteData[[#This Row],[Client_ID]], GeoIDbyClientID[], 2,FALSE)</f>
        <v>GEO1004</v>
      </c>
      <c r="E344" s="2" t="str">
        <f>INDEX(GeoNameIndex[], MATCH(CompleteData[[#This Row],[Geo_ID]], GeoNameIndex[Geo ID], 0), 2)</f>
        <v>LATAM</v>
      </c>
      <c r="F344" s="41" t="str">
        <f>"Q" &amp; ROUNDUP(MONTH(CompleteData[Date])/3, 0) &amp; " " &amp; YEAR(CompleteData[[#This Row],[Date]])</f>
        <v>Q3 2020</v>
      </c>
    </row>
    <row r="345" spans="1:6" x14ac:dyDescent="0.2">
      <c r="A345" s="11" t="s">
        <v>16</v>
      </c>
      <c r="B345" s="11">
        <v>44135</v>
      </c>
      <c r="C345" s="12">
        <v>428</v>
      </c>
      <c r="D345" s="2" t="str">
        <f>VLOOKUP(CompleteData[[#This Row],[Client_ID]], GeoIDbyClientID[], 2,FALSE)</f>
        <v>GEO1004</v>
      </c>
      <c r="E345" s="2" t="str">
        <f>INDEX(GeoNameIndex[], MATCH(CompleteData[[#This Row],[Geo_ID]], GeoNameIndex[Geo ID], 0), 2)</f>
        <v>LATAM</v>
      </c>
      <c r="F345" s="41" t="str">
        <f>"Q" &amp; ROUNDUP(MONTH(CompleteData[Date])/3, 0) &amp; " " &amp; YEAR(CompleteData[[#This Row],[Date]])</f>
        <v>Q4 2020</v>
      </c>
    </row>
    <row r="346" spans="1:6" x14ac:dyDescent="0.2">
      <c r="A346" s="11" t="s">
        <v>16</v>
      </c>
      <c r="B346" s="11">
        <v>44165</v>
      </c>
      <c r="C346" s="12">
        <v>486</v>
      </c>
      <c r="D346" s="2" t="str">
        <f>VLOOKUP(CompleteData[[#This Row],[Client_ID]], GeoIDbyClientID[], 2,FALSE)</f>
        <v>GEO1004</v>
      </c>
      <c r="E346" s="2" t="str">
        <f>INDEX(GeoNameIndex[], MATCH(CompleteData[[#This Row],[Geo_ID]], GeoNameIndex[Geo ID], 0), 2)</f>
        <v>LATAM</v>
      </c>
      <c r="F346" s="41" t="str">
        <f>"Q" &amp; ROUNDUP(MONTH(CompleteData[Date])/3, 0) &amp; " " &amp; YEAR(CompleteData[[#This Row],[Date]])</f>
        <v>Q4 2020</v>
      </c>
    </row>
    <row r="347" spans="1:6" x14ac:dyDescent="0.2">
      <c r="A347" s="11" t="s">
        <v>16</v>
      </c>
      <c r="B347" s="11">
        <v>44196</v>
      </c>
      <c r="C347" s="12">
        <v>488</v>
      </c>
      <c r="D347" s="2" t="str">
        <f>VLOOKUP(CompleteData[[#This Row],[Client_ID]], GeoIDbyClientID[], 2,FALSE)</f>
        <v>GEO1004</v>
      </c>
      <c r="E347" s="2" t="str">
        <f>INDEX(GeoNameIndex[], MATCH(CompleteData[[#This Row],[Geo_ID]], GeoNameIndex[Geo ID], 0), 2)</f>
        <v>LATAM</v>
      </c>
      <c r="F347" s="41" t="str">
        <f>"Q" &amp; ROUNDUP(MONTH(CompleteData[Date])/3, 0) &amp; " " &amp; YEAR(CompleteData[[#This Row],[Date]])</f>
        <v>Q4 2020</v>
      </c>
    </row>
    <row r="348" spans="1:6" x14ac:dyDescent="0.2">
      <c r="A348" s="11" t="s">
        <v>16</v>
      </c>
      <c r="B348" s="11">
        <v>44227</v>
      </c>
      <c r="C348" s="12">
        <v>483</v>
      </c>
      <c r="D348" s="2" t="str">
        <f>VLOOKUP(CompleteData[[#This Row],[Client_ID]], GeoIDbyClientID[], 2,FALSE)</f>
        <v>GEO1004</v>
      </c>
      <c r="E348" s="2" t="str">
        <f>INDEX(GeoNameIndex[], MATCH(CompleteData[[#This Row],[Geo_ID]], GeoNameIndex[Geo ID], 0), 2)</f>
        <v>LATAM</v>
      </c>
      <c r="F348" s="41" t="str">
        <f>"Q" &amp; ROUNDUP(MONTH(CompleteData[Date])/3, 0) &amp; " " &amp; YEAR(CompleteData[[#This Row],[Date]])</f>
        <v>Q1 2021</v>
      </c>
    </row>
    <row r="349" spans="1:6" x14ac:dyDescent="0.2">
      <c r="A349" s="11" t="s">
        <v>43</v>
      </c>
      <c r="B349" s="11">
        <v>43861</v>
      </c>
      <c r="C349" s="12">
        <v>13597</v>
      </c>
      <c r="D349" s="2" t="str">
        <f>VLOOKUP(CompleteData[[#This Row],[Client_ID]], GeoIDbyClientID[], 2,FALSE)</f>
        <v>GEO1002</v>
      </c>
      <c r="E349" s="2" t="str">
        <f>INDEX(GeoNameIndex[], MATCH(CompleteData[[#This Row],[Geo_ID]], GeoNameIndex[Geo ID], 0), 2)</f>
        <v>APAC</v>
      </c>
      <c r="F349" s="41" t="str">
        <f>"Q" &amp; ROUNDUP(MONTH(CompleteData[Date])/3, 0) &amp; " " &amp; YEAR(CompleteData[[#This Row],[Date]])</f>
        <v>Q1 2020</v>
      </c>
    </row>
    <row r="350" spans="1:6" x14ac:dyDescent="0.2">
      <c r="A350" s="11" t="s">
        <v>43</v>
      </c>
      <c r="B350" s="11">
        <v>43890</v>
      </c>
      <c r="C350" s="12">
        <v>15298</v>
      </c>
      <c r="D350" s="2" t="str">
        <f>VLOOKUP(CompleteData[[#This Row],[Client_ID]], GeoIDbyClientID[], 2,FALSE)</f>
        <v>GEO1002</v>
      </c>
      <c r="E350" s="2" t="str">
        <f>INDEX(GeoNameIndex[], MATCH(CompleteData[[#This Row],[Geo_ID]], GeoNameIndex[Geo ID], 0), 2)</f>
        <v>APAC</v>
      </c>
      <c r="F350" s="41" t="str">
        <f>"Q" &amp; ROUNDUP(MONTH(CompleteData[Date])/3, 0) &amp; " " &amp; YEAR(CompleteData[[#This Row],[Date]])</f>
        <v>Q1 2020</v>
      </c>
    </row>
    <row r="351" spans="1:6" x14ac:dyDescent="0.2">
      <c r="A351" s="11" t="s">
        <v>43</v>
      </c>
      <c r="B351" s="11">
        <v>43921</v>
      </c>
      <c r="C351" s="12">
        <v>16992</v>
      </c>
      <c r="D351" s="2" t="str">
        <f>VLOOKUP(CompleteData[[#This Row],[Client_ID]], GeoIDbyClientID[], 2,FALSE)</f>
        <v>GEO1002</v>
      </c>
      <c r="E351" s="2" t="str">
        <f>INDEX(GeoNameIndex[], MATCH(CompleteData[[#This Row],[Geo_ID]], GeoNameIndex[Geo ID], 0), 2)</f>
        <v>APAC</v>
      </c>
      <c r="F351" s="41" t="str">
        <f>"Q" &amp; ROUNDUP(MONTH(CompleteData[Date])/3, 0) &amp; " " &amp; YEAR(CompleteData[[#This Row],[Date]])</f>
        <v>Q1 2020</v>
      </c>
    </row>
    <row r="352" spans="1:6" x14ac:dyDescent="0.2">
      <c r="A352" s="11" t="s">
        <v>43</v>
      </c>
      <c r="B352" s="11">
        <v>43951</v>
      </c>
      <c r="C352" s="12">
        <v>20394</v>
      </c>
      <c r="D352" s="2" t="str">
        <f>VLOOKUP(CompleteData[[#This Row],[Client_ID]], GeoIDbyClientID[], 2,FALSE)</f>
        <v>GEO1002</v>
      </c>
      <c r="E352" s="2" t="str">
        <f>INDEX(GeoNameIndex[], MATCH(CompleteData[[#This Row],[Geo_ID]], GeoNameIndex[Geo ID], 0), 2)</f>
        <v>APAC</v>
      </c>
      <c r="F352" s="41" t="str">
        <f>"Q" &amp; ROUNDUP(MONTH(CompleteData[Date])/3, 0) &amp; " " &amp; YEAR(CompleteData[[#This Row],[Date]])</f>
        <v>Q2 2020</v>
      </c>
    </row>
    <row r="353" spans="1:6" x14ac:dyDescent="0.2">
      <c r="A353" s="11" t="s">
        <v>43</v>
      </c>
      <c r="B353" s="11">
        <v>43982</v>
      </c>
      <c r="C353" s="12">
        <v>18695</v>
      </c>
      <c r="D353" s="2" t="str">
        <f>VLOOKUP(CompleteData[[#This Row],[Client_ID]], GeoIDbyClientID[], 2,FALSE)</f>
        <v>GEO1002</v>
      </c>
      <c r="E353" s="2" t="str">
        <f>INDEX(GeoNameIndex[], MATCH(CompleteData[[#This Row],[Geo_ID]], GeoNameIndex[Geo ID], 0), 2)</f>
        <v>APAC</v>
      </c>
      <c r="F353" s="41" t="str">
        <f>"Q" &amp; ROUNDUP(MONTH(CompleteData[Date])/3, 0) &amp; " " &amp; YEAR(CompleteData[[#This Row],[Date]])</f>
        <v>Q2 2020</v>
      </c>
    </row>
    <row r="354" spans="1:6" x14ac:dyDescent="0.2">
      <c r="A354" s="11" t="s">
        <v>43</v>
      </c>
      <c r="B354" s="11">
        <v>44012</v>
      </c>
      <c r="C354" s="12">
        <v>13597</v>
      </c>
      <c r="D354" s="2" t="str">
        <f>VLOOKUP(CompleteData[[#This Row],[Client_ID]], GeoIDbyClientID[], 2,FALSE)</f>
        <v>GEO1002</v>
      </c>
      <c r="E354" s="2" t="str">
        <f>INDEX(GeoNameIndex[], MATCH(CompleteData[[#This Row],[Geo_ID]], GeoNameIndex[Geo ID], 0), 2)</f>
        <v>APAC</v>
      </c>
      <c r="F354" s="41" t="str">
        <f>"Q" &amp; ROUNDUP(MONTH(CompleteData[Date])/3, 0) &amp; " " &amp; YEAR(CompleteData[[#This Row],[Date]])</f>
        <v>Q2 2020</v>
      </c>
    </row>
    <row r="355" spans="1:6" x14ac:dyDescent="0.2">
      <c r="A355" s="11" t="s">
        <v>43</v>
      </c>
      <c r="B355" s="11">
        <v>44043</v>
      </c>
      <c r="C355" s="12">
        <v>11899</v>
      </c>
      <c r="D355" s="2" t="str">
        <f>VLOOKUP(CompleteData[[#This Row],[Client_ID]], GeoIDbyClientID[], 2,FALSE)</f>
        <v>GEO1002</v>
      </c>
      <c r="E355" s="2" t="str">
        <f>INDEX(GeoNameIndex[], MATCH(CompleteData[[#This Row],[Geo_ID]], GeoNameIndex[Geo ID], 0), 2)</f>
        <v>APAC</v>
      </c>
      <c r="F355" s="41" t="str">
        <f>"Q" &amp; ROUNDUP(MONTH(CompleteData[Date])/3, 0) &amp; " " &amp; YEAR(CompleteData[[#This Row],[Date]])</f>
        <v>Q3 2020</v>
      </c>
    </row>
    <row r="356" spans="1:6" x14ac:dyDescent="0.2">
      <c r="A356" s="11" t="s">
        <v>43</v>
      </c>
      <c r="B356" s="11">
        <v>44074</v>
      </c>
      <c r="C356" s="12">
        <v>10197</v>
      </c>
      <c r="D356" s="2" t="str">
        <f>VLOOKUP(CompleteData[[#This Row],[Client_ID]], GeoIDbyClientID[], 2,FALSE)</f>
        <v>GEO1002</v>
      </c>
      <c r="E356" s="2" t="str">
        <f>INDEX(GeoNameIndex[], MATCH(CompleteData[[#This Row],[Geo_ID]], GeoNameIndex[Geo ID], 0), 2)</f>
        <v>APAC</v>
      </c>
      <c r="F356" s="41" t="str">
        <f>"Q" &amp; ROUNDUP(MONTH(CompleteData[Date])/3, 0) &amp; " " &amp; YEAR(CompleteData[[#This Row],[Date]])</f>
        <v>Q3 2020</v>
      </c>
    </row>
    <row r="357" spans="1:6" x14ac:dyDescent="0.2">
      <c r="A357" s="11" t="s">
        <v>43</v>
      </c>
      <c r="B357" s="11">
        <v>44104</v>
      </c>
      <c r="C357" s="12">
        <v>10196</v>
      </c>
      <c r="D357" s="2" t="str">
        <f>VLOOKUP(CompleteData[[#This Row],[Client_ID]], GeoIDbyClientID[], 2,FALSE)</f>
        <v>GEO1002</v>
      </c>
      <c r="E357" s="2" t="str">
        <f>INDEX(GeoNameIndex[], MATCH(CompleteData[[#This Row],[Geo_ID]], GeoNameIndex[Geo ID], 0), 2)</f>
        <v>APAC</v>
      </c>
      <c r="F357" s="41" t="str">
        <f>"Q" &amp; ROUNDUP(MONTH(CompleteData[Date])/3, 0) &amp; " " &amp; YEAR(CompleteData[[#This Row],[Date]])</f>
        <v>Q3 2020</v>
      </c>
    </row>
    <row r="358" spans="1:6" x14ac:dyDescent="0.2">
      <c r="A358" s="11" t="s">
        <v>43</v>
      </c>
      <c r="B358" s="11">
        <v>44135</v>
      </c>
      <c r="C358" s="12">
        <v>11895</v>
      </c>
      <c r="D358" s="2" t="str">
        <f>VLOOKUP(CompleteData[[#This Row],[Client_ID]], GeoIDbyClientID[], 2,FALSE)</f>
        <v>GEO1002</v>
      </c>
      <c r="E358" s="2" t="str">
        <f>INDEX(GeoNameIndex[], MATCH(CompleteData[[#This Row],[Geo_ID]], GeoNameIndex[Geo ID], 0), 2)</f>
        <v>APAC</v>
      </c>
      <c r="F358" s="41" t="str">
        <f>"Q" &amp; ROUNDUP(MONTH(CompleteData[Date])/3, 0) &amp; " " &amp; YEAR(CompleteData[[#This Row],[Date]])</f>
        <v>Q4 2020</v>
      </c>
    </row>
    <row r="359" spans="1:6" x14ac:dyDescent="0.2">
      <c r="A359" s="11" t="s">
        <v>43</v>
      </c>
      <c r="B359" s="11">
        <v>44165</v>
      </c>
      <c r="C359" s="12">
        <v>13596</v>
      </c>
      <c r="D359" s="2" t="str">
        <f>VLOOKUP(CompleteData[[#This Row],[Client_ID]], GeoIDbyClientID[], 2,FALSE)</f>
        <v>GEO1002</v>
      </c>
      <c r="E359" s="2" t="str">
        <f>INDEX(GeoNameIndex[], MATCH(CompleteData[[#This Row],[Geo_ID]], GeoNameIndex[Geo ID], 0), 2)</f>
        <v>APAC</v>
      </c>
      <c r="F359" s="41" t="str">
        <f>"Q" &amp; ROUNDUP(MONTH(CompleteData[Date])/3, 0) &amp; " " &amp; YEAR(CompleteData[[#This Row],[Date]])</f>
        <v>Q4 2020</v>
      </c>
    </row>
    <row r="360" spans="1:6" x14ac:dyDescent="0.2">
      <c r="A360" s="11" t="s">
        <v>43</v>
      </c>
      <c r="B360" s="11">
        <v>44196</v>
      </c>
      <c r="C360" s="12">
        <v>13595</v>
      </c>
      <c r="D360" s="2" t="str">
        <f>VLOOKUP(CompleteData[[#This Row],[Client_ID]], GeoIDbyClientID[], 2,FALSE)</f>
        <v>GEO1002</v>
      </c>
      <c r="E360" s="2" t="str">
        <f>INDEX(GeoNameIndex[], MATCH(CompleteData[[#This Row],[Geo_ID]], GeoNameIndex[Geo ID], 0), 2)</f>
        <v>APAC</v>
      </c>
      <c r="F360" s="41" t="str">
        <f>"Q" &amp; ROUNDUP(MONTH(CompleteData[Date])/3, 0) &amp; " " &amp; YEAR(CompleteData[[#This Row],[Date]])</f>
        <v>Q4 2020</v>
      </c>
    </row>
    <row r="361" spans="1:6" x14ac:dyDescent="0.2">
      <c r="A361" s="11" t="s">
        <v>43</v>
      </c>
      <c r="B361" s="11">
        <v>44377</v>
      </c>
      <c r="C361" s="12">
        <v>13732</v>
      </c>
      <c r="D361" s="2" t="str">
        <f>VLOOKUP(CompleteData[[#This Row],[Client_ID]], GeoIDbyClientID[], 2,FALSE)</f>
        <v>GEO1002</v>
      </c>
      <c r="E361" s="2" t="str">
        <f>INDEX(GeoNameIndex[], MATCH(CompleteData[[#This Row],[Geo_ID]], GeoNameIndex[Geo ID], 0), 2)</f>
        <v>APAC</v>
      </c>
      <c r="F361" s="41" t="str">
        <f>"Q" &amp; ROUNDUP(MONTH(CompleteData[Date])/3, 0) &amp; " " &amp; YEAR(CompleteData[[#This Row],[Date]])</f>
        <v>Q2 2021</v>
      </c>
    </row>
    <row r="362" spans="1:6" x14ac:dyDescent="0.2">
      <c r="A362" s="11" t="s">
        <v>43</v>
      </c>
      <c r="B362" s="11">
        <v>44347</v>
      </c>
      <c r="C362" s="12">
        <v>19253</v>
      </c>
      <c r="D362" s="2" t="str">
        <f>VLOOKUP(CompleteData[[#This Row],[Client_ID]], GeoIDbyClientID[], 2,FALSE)</f>
        <v>GEO1002</v>
      </c>
      <c r="E362" s="2" t="str">
        <f>INDEX(GeoNameIndex[], MATCH(CompleteData[[#This Row],[Geo_ID]], GeoNameIndex[Geo ID], 0), 2)</f>
        <v>APAC</v>
      </c>
      <c r="F362" s="41" t="str">
        <f>"Q" &amp; ROUNDUP(MONTH(CompleteData[Date])/3, 0) &amp; " " &amp; YEAR(CompleteData[[#This Row],[Date]])</f>
        <v>Q2 2021</v>
      </c>
    </row>
    <row r="363" spans="1:6" x14ac:dyDescent="0.2">
      <c r="A363" s="11" t="s">
        <v>43</v>
      </c>
      <c r="B363" s="11">
        <v>44316</v>
      </c>
      <c r="C363" s="12">
        <v>20185</v>
      </c>
      <c r="D363" s="2" t="str">
        <f>VLOOKUP(CompleteData[[#This Row],[Client_ID]], GeoIDbyClientID[], 2,FALSE)</f>
        <v>GEO1002</v>
      </c>
      <c r="E363" s="2" t="str">
        <f>INDEX(GeoNameIndex[], MATCH(CompleteData[[#This Row],[Geo_ID]], GeoNameIndex[Geo ID], 0), 2)</f>
        <v>APAC</v>
      </c>
      <c r="F363" s="41" t="str">
        <f>"Q" &amp; ROUNDUP(MONTH(CompleteData[Date])/3, 0) &amp; " " &amp; YEAR(CompleteData[[#This Row],[Date]])</f>
        <v>Q2 2021</v>
      </c>
    </row>
    <row r="364" spans="1:6" x14ac:dyDescent="0.2">
      <c r="A364" s="11" t="s">
        <v>43</v>
      </c>
      <c r="B364" s="11">
        <v>44286</v>
      </c>
      <c r="C364" s="12">
        <v>17502</v>
      </c>
      <c r="D364" s="2" t="str">
        <f>VLOOKUP(CompleteData[[#This Row],[Client_ID]], GeoIDbyClientID[], 2,FALSE)</f>
        <v>GEO1002</v>
      </c>
      <c r="E364" s="2" t="str">
        <f>INDEX(GeoNameIndex[], MATCH(CompleteData[[#This Row],[Geo_ID]], GeoNameIndex[Geo ID], 0), 2)</f>
        <v>APAC</v>
      </c>
      <c r="F364" s="41" t="str">
        <f>"Q" &amp; ROUNDUP(MONTH(CompleteData[Date])/3, 0) &amp; " " &amp; YEAR(CompleteData[[#This Row],[Date]])</f>
        <v>Q1 2021</v>
      </c>
    </row>
    <row r="365" spans="1:6" x14ac:dyDescent="0.2">
      <c r="A365" s="11" t="s">
        <v>43</v>
      </c>
      <c r="B365" s="11">
        <v>44255</v>
      </c>
      <c r="C365" s="12">
        <v>16057</v>
      </c>
      <c r="D365" s="2" t="str">
        <f>VLOOKUP(CompleteData[[#This Row],[Client_ID]], GeoIDbyClientID[], 2,FALSE)</f>
        <v>GEO1002</v>
      </c>
      <c r="E365" s="2" t="str">
        <f>INDEX(GeoNameIndex[], MATCH(CompleteData[[#This Row],[Geo_ID]], GeoNameIndex[Geo ID], 0), 2)</f>
        <v>APAC</v>
      </c>
      <c r="F365" s="41" t="str">
        <f>"Q" &amp; ROUNDUP(MONTH(CompleteData[Date])/3, 0) &amp; " " &amp; YEAR(CompleteData[[#This Row],[Date]])</f>
        <v>Q1 2021</v>
      </c>
    </row>
    <row r="366" spans="1:6" x14ac:dyDescent="0.2">
      <c r="A366" s="11" t="s">
        <v>43</v>
      </c>
      <c r="B366" s="11">
        <v>44227</v>
      </c>
      <c r="C366" s="12">
        <v>14276</v>
      </c>
      <c r="D366" s="2" t="str">
        <f>VLOOKUP(CompleteData[[#This Row],[Client_ID]], GeoIDbyClientID[], 2,FALSE)</f>
        <v>GEO1002</v>
      </c>
      <c r="E366" s="2" t="str">
        <f>INDEX(GeoNameIndex[], MATCH(CompleteData[[#This Row],[Geo_ID]], GeoNameIndex[Geo ID], 0), 2)</f>
        <v>APAC</v>
      </c>
      <c r="F366" s="41" t="str">
        <f>"Q" &amp; ROUNDUP(MONTH(CompleteData[Date])/3, 0) &amp; " " &amp; YEAR(CompleteData[[#This Row],[Date]])</f>
        <v>Q1 2021</v>
      </c>
    </row>
    <row r="367" spans="1:6" x14ac:dyDescent="0.2">
      <c r="A367" s="11" t="s">
        <v>26</v>
      </c>
      <c r="B367" s="11">
        <v>43861</v>
      </c>
      <c r="C367" s="12">
        <v>864</v>
      </c>
      <c r="D367" s="2" t="str">
        <f>VLOOKUP(CompleteData[[#This Row],[Client_ID]], GeoIDbyClientID[], 2,FALSE)</f>
        <v>GEO1001</v>
      </c>
      <c r="E367" s="2" t="str">
        <f>INDEX(GeoNameIndex[], MATCH(CompleteData[[#This Row],[Geo_ID]], GeoNameIndex[Geo ID], 0), 2)</f>
        <v>NAM</v>
      </c>
      <c r="F367" s="41" t="str">
        <f>"Q" &amp; ROUNDUP(MONTH(CompleteData[Date])/3, 0) &amp; " " &amp; YEAR(CompleteData[[#This Row],[Date]])</f>
        <v>Q1 2020</v>
      </c>
    </row>
    <row r="368" spans="1:6" x14ac:dyDescent="0.2">
      <c r="A368" s="11" t="s">
        <v>26</v>
      </c>
      <c r="B368" s="11">
        <v>43890</v>
      </c>
      <c r="C368" s="12">
        <v>765</v>
      </c>
      <c r="D368" s="2" t="str">
        <f>VLOOKUP(CompleteData[[#This Row],[Client_ID]], GeoIDbyClientID[], 2,FALSE)</f>
        <v>GEO1001</v>
      </c>
      <c r="E368" s="2" t="str">
        <f>INDEX(GeoNameIndex[], MATCH(CompleteData[[#This Row],[Geo_ID]], GeoNameIndex[Geo ID], 0), 2)</f>
        <v>NAM</v>
      </c>
      <c r="F368" s="41" t="str">
        <f>"Q" &amp; ROUNDUP(MONTH(CompleteData[Date])/3, 0) &amp; " " &amp; YEAR(CompleteData[[#This Row],[Date]])</f>
        <v>Q1 2020</v>
      </c>
    </row>
    <row r="369" spans="1:6" x14ac:dyDescent="0.2">
      <c r="A369" s="11" t="s">
        <v>26</v>
      </c>
      <c r="B369" s="11">
        <v>43921</v>
      </c>
      <c r="C369" s="12">
        <v>1051</v>
      </c>
      <c r="D369" s="2" t="str">
        <f>VLOOKUP(CompleteData[[#This Row],[Client_ID]], GeoIDbyClientID[], 2,FALSE)</f>
        <v>GEO1001</v>
      </c>
      <c r="E369" s="2" t="str">
        <f>INDEX(GeoNameIndex[], MATCH(CompleteData[[#This Row],[Geo_ID]], GeoNameIndex[Geo ID], 0), 2)</f>
        <v>NAM</v>
      </c>
      <c r="F369" s="41" t="str">
        <f>"Q" &amp; ROUNDUP(MONTH(CompleteData[Date])/3, 0) &amp; " " &amp; YEAR(CompleteData[[#This Row],[Date]])</f>
        <v>Q1 2020</v>
      </c>
    </row>
    <row r="370" spans="1:6" x14ac:dyDescent="0.2">
      <c r="A370" s="11" t="s">
        <v>26</v>
      </c>
      <c r="B370" s="11">
        <v>43951</v>
      </c>
      <c r="C370" s="12">
        <v>1053</v>
      </c>
      <c r="D370" s="2" t="str">
        <f>VLOOKUP(CompleteData[[#This Row],[Client_ID]], GeoIDbyClientID[], 2,FALSE)</f>
        <v>GEO1001</v>
      </c>
      <c r="E370" s="2" t="str">
        <f>INDEX(GeoNameIndex[], MATCH(CompleteData[[#This Row],[Geo_ID]], GeoNameIndex[Geo ID], 0), 2)</f>
        <v>NAM</v>
      </c>
      <c r="F370" s="41" t="str">
        <f>"Q" &amp; ROUNDUP(MONTH(CompleteData[Date])/3, 0) &amp; " " &amp; YEAR(CompleteData[[#This Row],[Date]])</f>
        <v>Q2 2020</v>
      </c>
    </row>
    <row r="371" spans="1:6" x14ac:dyDescent="0.2">
      <c r="A371" s="11" t="s">
        <v>26</v>
      </c>
      <c r="B371" s="11">
        <v>43982</v>
      </c>
      <c r="C371" s="12">
        <v>1146</v>
      </c>
      <c r="D371" s="2" t="str">
        <f>VLOOKUP(CompleteData[[#This Row],[Client_ID]], GeoIDbyClientID[], 2,FALSE)</f>
        <v>GEO1001</v>
      </c>
      <c r="E371" s="2" t="str">
        <f>INDEX(GeoNameIndex[], MATCH(CompleteData[[#This Row],[Geo_ID]], GeoNameIndex[Geo ID], 0), 2)</f>
        <v>NAM</v>
      </c>
      <c r="F371" s="41" t="str">
        <f>"Q" &amp; ROUNDUP(MONTH(CompleteData[Date])/3, 0) &amp; " " &amp; YEAR(CompleteData[[#This Row],[Date]])</f>
        <v>Q2 2020</v>
      </c>
    </row>
    <row r="372" spans="1:6" x14ac:dyDescent="0.2">
      <c r="A372" s="11" t="s">
        <v>26</v>
      </c>
      <c r="B372" s="11">
        <v>44012</v>
      </c>
      <c r="C372" s="12">
        <v>674</v>
      </c>
      <c r="D372" s="2" t="str">
        <f>VLOOKUP(CompleteData[[#This Row],[Client_ID]], GeoIDbyClientID[], 2,FALSE)</f>
        <v>GEO1001</v>
      </c>
      <c r="E372" s="2" t="str">
        <f>INDEX(GeoNameIndex[], MATCH(CompleteData[[#This Row],[Geo_ID]], GeoNameIndex[Geo ID], 0), 2)</f>
        <v>NAM</v>
      </c>
      <c r="F372" s="41" t="str">
        <f>"Q" &amp; ROUNDUP(MONTH(CompleteData[Date])/3, 0) &amp; " " &amp; YEAR(CompleteData[[#This Row],[Date]])</f>
        <v>Q2 2020</v>
      </c>
    </row>
    <row r="373" spans="1:6" x14ac:dyDescent="0.2">
      <c r="A373" s="11" t="s">
        <v>26</v>
      </c>
      <c r="B373" s="11">
        <v>44043</v>
      </c>
      <c r="C373" s="12">
        <v>764</v>
      </c>
      <c r="D373" s="2" t="str">
        <f>VLOOKUP(CompleteData[[#This Row],[Client_ID]], GeoIDbyClientID[], 2,FALSE)</f>
        <v>GEO1001</v>
      </c>
      <c r="E373" s="2" t="str">
        <f>INDEX(GeoNameIndex[], MATCH(CompleteData[[#This Row],[Geo_ID]], GeoNameIndex[Geo ID], 0), 2)</f>
        <v>NAM</v>
      </c>
      <c r="F373" s="41" t="str">
        <f>"Q" &amp; ROUNDUP(MONTH(CompleteData[Date])/3, 0) &amp; " " &amp; YEAR(CompleteData[[#This Row],[Date]])</f>
        <v>Q3 2020</v>
      </c>
    </row>
    <row r="374" spans="1:6" x14ac:dyDescent="0.2">
      <c r="A374" s="11" t="s">
        <v>26</v>
      </c>
      <c r="B374" s="11">
        <v>44074</v>
      </c>
      <c r="C374" s="12">
        <v>482</v>
      </c>
      <c r="D374" s="2" t="str">
        <f>VLOOKUP(CompleteData[[#This Row],[Client_ID]], GeoIDbyClientID[], 2,FALSE)</f>
        <v>GEO1001</v>
      </c>
      <c r="E374" s="2" t="str">
        <f>INDEX(GeoNameIndex[], MATCH(CompleteData[[#This Row],[Geo_ID]], GeoNameIndex[Geo ID], 0), 2)</f>
        <v>NAM</v>
      </c>
      <c r="F374" s="41" t="str">
        <f>"Q" &amp; ROUNDUP(MONTH(CompleteData[Date])/3, 0) &amp; " " &amp; YEAR(CompleteData[[#This Row],[Date]])</f>
        <v>Q3 2020</v>
      </c>
    </row>
    <row r="375" spans="1:6" x14ac:dyDescent="0.2">
      <c r="A375" s="11" t="s">
        <v>26</v>
      </c>
      <c r="B375" s="11">
        <v>44104</v>
      </c>
      <c r="C375" s="12">
        <v>673</v>
      </c>
      <c r="D375" s="2" t="str">
        <f>VLOOKUP(CompleteData[[#This Row],[Client_ID]], GeoIDbyClientID[], 2,FALSE)</f>
        <v>GEO1001</v>
      </c>
      <c r="E375" s="2" t="str">
        <f>INDEX(GeoNameIndex[], MATCH(CompleteData[[#This Row],[Geo_ID]], GeoNameIndex[Geo ID], 0), 2)</f>
        <v>NAM</v>
      </c>
      <c r="F375" s="41" t="str">
        <f>"Q" &amp; ROUNDUP(MONTH(CompleteData[Date])/3, 0) &amp; " " &amp; YEAR(CompleteData[[#This Row],[Date]])</f>
        <v>Q3 2020</v>
      </c>
    </row>
    <row r="376" spans="1:6" x14ac:dyDescent="0.2">
      <c r="A376" s="11" t="s">
        <v>26</v>
      </c>
      <c r="B376" s="11">
        <v>44135</v>
      </c>
      <c r="C376" s="12">
        <v>575</v>
      </c>
      <c r="D376" s="2" t="str">
        <f>VLOOKUP(CompleteData[[#This Row],[Client_ID]], GeoIDbyClientID[], 2,FALSE)</f>
        <v>GEO1001</v>
      </c>
      <c r="E376" s="2" t="str">
        <f>INDEX(GeoNameIndex[], MATCH(CompleteData[[#This Row],[Geo_ID]], GeoNameIndex[Geo ID], 0), 2)</f>
        <v>NAM</v>
      </c>
      <c r="F376" s="41" t="str">
        <f>"Q" &amp; ROUNDUP(MONTH(CompleteData[Date])/3, 0) &amp; " " &amp; YEAR(CompleteData[[#This Row],[Date]])</f>
        <v>Q4 2020</v>
      </c>
    </row>
    <row r="377" spans="1:6" x14ac:dyDescent="0.2">
      <c r="A377" s="11" t="s">
        <v>26</v>
      </c>
      <c r="B377" s="11">
        <v>44165</v>
      </c>
      <c r="C377" s="12">
        <v>865</v>
      </c>
      <c r="D377" s="2" t="str">
        <f>VLOOKUP(CompleteData[[#This Row],[Client_ID]], GeoIDbyClientID[], 2,FALSE)</f>
        <v>GEO1001</v>
      </c>
      <c r="E377" s="2" t="str">
        <f>INDEX(GeoNameIndex[], MATCH(CompleteData[[#This Row],[Geo_ID]], GeoNameIndex[Geo ID], 0), 2)</f>
        <v>NAM</v>
      </c>
      <c r="F377" s="41" t="str">
        <f>"Q" &amp; ROUNDUP(MONTH(CompleteData[Date])/3, 0) &amp; " " &amp; YEAR(CompleteData[[#This Row],[Date]])</f>
        <v>Q4 2020</v>
      </c>
    </row>
    <row r="378" spans="1:6" x14ac:dyDescent="0.2">
      <c r="A378" s="11" t="s">
        <v>26</v>
      </c>
      <c r="B378" s="11">
        <v>44196</v>
      </c>
      <c r="C378" s="12">
        <v>674</v>
      </c>
      <c r="D378" s="2" t="str">
        <f>VLOOKUP(CompleteData[[#This Row],[Client_ID]], GeoIDbyClientID[], 2,FALSE)</f>
        <v>GEO1001</v>
      </c>
      <c r="E378" s="2" t="str">
        <f>INDEX(GeoNameIndex[], MATCH(CompleteData[[#This Row],[Geo_ID]], GeoNameIndex[Geo ID], 0), 2)</f>
        <v>NAM</v>
      </c>
      <c r="F378" s="41" t="str">
        <f>"Q" &amp; ROUNDUP(MONTH(CompleteData[Date])/3, 0) &amp; " " &amp; YEAR(CompleteData[[#This Row],[Date]])</f>
        <v>Q4 2020</v>
      </c>
    </row>
    <row r="379" spans="1:6" x14ac:dyDescent="0.2">
      <c r="A379" s="11" t="s">
        <v>26</v>
      </c>
      <c r="B379" s="11">
        <v>44377</v>
      </c>
      <c r="C379" s="12">
        <v>681</v>
      </c>
      <c r="D379" s="2" t="str">
        <f>VLOOKUP(CompleteData[[#This Row],[Client_ID]], GeoIDbyClientID[], 2,FALSE)</f>
        <v>GEO1001</v>
      </c>
      <c r="E379" s="2" t="str">
        <f>INDEX(GeoNameIndex[], MATCH(CompleteData[[#This Row],[Geo_ID]], GeoNameIndex[Geo ID], 0), 2)</f>
        <v>NAM</v>
      </c>
      <c r="F379" s="41" t="str">
        <f>"Q" &amp; ROUNDUP(MONTH(CompleteData[Date])/3, 0) &amp; " " &amp; YEAR(CompleteData[[#This Row],[Date]])</f>
        <v>Q2 2021</v>
      </c>
    </row>
    <row r="380" spans="1:6" x14ac:dyDescent="0.2">
      <c r="A380" s="11" t="s">
        <v>26</v>
      </c>
      <c r="B380" s="11">
        <v>44347</v>
      </c>
      <c r="C380" s="12">
        <v>1136</v>
      </c>
      <c r="D380" s="2" t="str">
        <f>VLOOKUP(CompleteData[[#This Row],[Client_ID]], GeoIDbyClientID[], 2,FALSE)</f>
        <v>GEO1001</v>
      </c>
      <c r="E380" s="2" t="str">
        <f>INDEX(GeoNameIndex[], MATCH(CompleteData[[#This Row],[Geo_ID]], GeoNameIndex[Geo ID], 0), 2)</f>
        <v>NAM</v>
      </c>
      <c r="F380" s="41" t="str">
        <f>"Q" &amp; ROUNDUP(MONTH(CompleteData[Date])/3, 0) &amp; " " &amp; YEAR(CompleteData[[#This Row],[Date]])</f>
        <v>Q2 2021</v>
      </c>
    </row>
    <row r="381" spans="1:6" x14ac:dyDescent="0.2">
      <c r="A381" s="11" t="s">
        <v>26</v>
      </c>
      <c r="B381" s="11">
        <v>44316</v>
      </c>
      <c r="C381" s="12">
        <v>1095</v>
      </c>
      <c r="D381" s="2" t="str">
        <f>VLOOKUP(CompleteData[[#This Row],[Client_ID]], GeoIDbyClientID[], 2,FALSE)</f>
        <v>GEO1001</v>
      </c>
      <c r="E381" s="2" t="str">
        <f>INDEX(GeoNameIndex[], MATCH(CompleteData[[#This Row],[Geo_ID]], GeoNameIndex[Geo ID], 0), 2)</f>
        <v>NAM</v>
      </c>
      <c r="F381" s="41" t="str">
        <f>"Q" &amp; ROUNDUP(MONTH(CompleteData[Date])/3, 0) &amp; " " &amp; YEAR(CompleteData[[#This Row],[Date]])</f>
        <v>Q2 2021</v>
      </c>
    </row>
    <row r="382" spans="1:6" x14ac:dyDescent="0.2">
      <c r="A382" s="11" t="s">
        <v>26</v>
      </c>
      <c r="B382" s="11">
        <v>44286</v>
      </c>
      <c r="C382" s="12">
        <v>1043</v>
      </c>
      <c r="D382" s="2" t="str">
        <f>VLOOKUP(CompleteData[[#This Row],[Client_ID]], GeoIDbyClientID[], 2,FALSE)</f>
        <v>GEO1001</v>
      </c>
      <c r="E382" s="2" t="str">
        <f>INDEX(GeoNameIndex[], MATCH(CompleteData[[#This Row],[Geo_ID]], GeoNameIndex[Geo ID], 0), 2)</f>
        <v>NAM</v>
      </c>
      <c r="F382" s="41" t="str">
        <f>"Q" &amp; ROUNDUP(MONTH(CompleteData[Date])/3, 0) &amp; " " &amp; YEAR(CompleteData[[#This Row],[Date]])</f>
        <v>Q1 2021</v>
      </c>
    </row>
    <row r="383" spans="1:6" x14ac:dyDescent="0.2">
      <c r="A383" s="11" t="s">
        <v>26</v>
      </c>
      <c r="B383" s="11">
        <v>44255</v>
      </c>
      <c r="C383" s="12">
        <v>797</v>
      </c>
      <c r="D383" s="2" t="str">
        <f>VLOOKUP(CompleteData[[#This Row],[Client_ID]], GeoIDbyClientID[], 2,FALSE)</f>
        <v>GEO1001</v>
      </c>
      <c r="E383" s="2" t="str">
        <f>INDEX(GeoNameIndex[], MATCH(CompleteData[[#This Row],[Geo_ID]], GeoNameIndex[Geo ID], 0), 2)</f>
        <v>NAM</v>
      </c>
      <c r="F383" s="41" t="str">
        <f>"Q" &amp; ROUNDUP(MONTH(CompleteData[Date])/3, 0) &amp; " " &amp; YEAR(CompleteData[[#This Row],[Date]])</f>
        <v>Q1 2021</v>
      </c>
    </row>
    <row r="384" spans="1:6" x14ac:dyDescent="0.2">
      <c r="A384" s="11" t="s">
        <v>26</v>
      </c>
      <c r="B384" s="11">
        <v>44227</v>
      </c>
      <c r="C384" s="12">
        <v>859</v>
      </c>
      <c r="D384" s="2" t="str">
        <f>VLOOKUP(CompleteData[[#This Row],[Client_ID]], GeoIDbyClientID[], 2,FALSE)</f>
        <v>GEO1001</v>
      </c>
      <c r="E384" s="2" t="str">
        <f>INDEX(GeoNameIndex[], MATCH(CompleteData[[#This Row],[Geo_ID]], GeoNameIndex[Geo ID], 0), 2)</f>
        <v>NAM</v>
      </c>
      <c r="F384" s="41" t="str">
        <f>"Q" &amp; ROUNDUP(MONTH(CompleteData[Date])/3, 0) &amp; " " &amp; YEAR(CompleteData[[#This Row],[Date]])</f>
        <v>Q1 2021</v>
      </c>
    </row>
    <row r="385" spans="1:6" x14ac:dyDescent="0.2">
      <c r="A385" s="11" t="s">
        <v>34</v>
      </c>
      <c r="B385" s="11">
        <v>44165</v>
      </c>
      <c r="C385" s="12">
        <v>916</v>
      </c>
      <c r="D385" s="2" t="str">
        <f>VLOOKUP(CompleteData[[#This Row],[Client_ID]], GeoIDbyClientID[], 2,FALSE)</f>
        <v>GEO1001</v>
      </c>
      <c r="E385" s="2" t="str">
        <f>INDEX(GeoNameIndex[], MATCH(CompleteData[[#This Row],[Geo_ID]], GeoNameIndex[Geo ID], 0), 2)</f>
        <v>NAM</v>
      </c>
      <c r="F385" s="41" t="str">
        <f>"Q" &amp; ROUNDUP(MONTH(CompleteData[Date])/3, 0) &amp; " " &amp; YEAR(CompleteData[[#This Row],[Date]])</f>
        <v>Q4 2020</v>
      </c>
    </row>
    <row r="386" spans="1:6" x14ac:dyDescent="0.2">
      <c r="A386" s="11" t="s">
        <v>34</v>
      </c>
      <c r="B386" s="11">
        <v>44196</v>
      </c>
      <c r="C386" s="12">
        <v>1176</v>
      </c>
      <c r="D386" s="2" t="str">
        <f>VLOOKUP(CompleteData[[#This Row],[Client_ID]], GeoIDbyClientID[], 2,FALSE)</f>
        <v>GEO1001</v>
      </c>
      <c r="E386" s="2" t="str">
        <f>INDEX(GeoNameIndex[], MATCH(CompleteData[[#This Row],[Geo_ID]], GeoNameIndex[Geo ID], 0), 2)</f>
        <v>NAM</v>
      </c>
      <c r="F386" s="41" t="str">
        <f>"Q" &amp; ROUNDUP(MONTH(CompleteData[Date])/3, 0) &amp; " " &amp; YEAR(CompleteData[[#This Row],[Date]])</f>
        <v>Q4 2020</v>
      </c>
    </row>
    <row r="387" spans="1:6" x14ac:dyDescent="0.2">
      <c r="A387" s="11" t="s">
        <v>34</v>
      </c>
      <c r="B387" s="11">
        <v>44377</v>
      </c>
      <c r="C387" s="12">
        <v>1193</v>
      </c>
      <c r="D387" s="2" t="str">
        <f>VLOOKUP(CompleteData[[#This Row],[Client_ID]], GeoIDbyClientID[], 2,FALSE)</f>
        <v>GEO1001</v>
      </c>
      <c r="E387" s="2" t="str">
        <f>INDEX(GeoNameIndex[], MATCH(CompleteData[[#This Row],[Geo_ID]], GeoNameIndex[Geo ID], 0), 2)</f>
        <v>NAM</v>
      </c>
      <c r="F387" s="41" t="str">
        <f>"Q" &amp; ROUNDUP(MONTH(CompleteData[Date])/3, 0) &amp; " " &amp; YEAR(CompleteData[[#This Row],[Date]])</f>
        <v>Q2 2021</v>
      </c>
    </row>
    <row r="388" spans="1:6" x14ac:dyDescent="0.2">
      <c r="A388" s="11" t="s">
        <v>34</v>
      </c>
      <c r="B388" s="11">
        <v>44347</v>
      </c>
      <c r="C388" s="12">
        <v>1360</v>
      </c>
      <c r="D388" s="2" t="str">
        <f>VLOOKUP(CompleteData[[#This Row],[Client_ID]], GeoIDbyClientID[], 2,FALSE)</f>
        <v>GEO1001</v>
      </c>
      <c r="E388" s="2" t="str">
        <f>INDEX(GeoNameIndex[], MATCH(CompleteData[[#This Row],[Geo_ID]], GeoNameIndex[Geo ID], 0), 2)</f>
        <v>NAM</v>
      </c>
      <c r="F388" s="41" t="str">
        <f>"Q" &amp; ROUNDUP(MONTH(CompleteData[Date])/3, 0) &amp; " " &amp; YEAR(CompleteData[[#This Row],[Date]])</f>
        <v>Q2 2021</v>
      </c>
    </row>
    <row r="389" spans="1:6" x14ac:dyDescent="0.2">
      <c r="A389" s="11" t="s">
        <v>34</v>
      </c>
      <c r="B389" s="11">
        <v>44316</v>
      </c>
      <c r="C389" s="12">
        <v>1768</v>
      </c>
      <c r="D389" s="2" t="str">
        <f>VLOOKUP(CompleteData[[#This Row],[Client_ID]], GeoIDbyClientID[], 2,FALSE)</f>
        <v>GEO1001</v>
      </c>
      <c r="E389" s="2" t="str">
        <f>INDEX(GeoNameIndex[], MATCH(CompleteData[[#This Row],[Geo_ID]], GeoNameIndex[Geo ID], 0), 2)</f>
        <v>NAM</v>
      </c>
      <c r="F389" s="41" t="str">
        <f>"Q" &amp; ROUNDUP(MONTH(CompleteData[Date])/3, 0) &amp; " " &amp; YEAR(CompleteData[[#This Row],[Date]])</f>
        <v>Q2 2021</v>
      </c>
    </row>
    <row r="390" spans="1:6" x14ac:dyDescent="0.2">
      <c r="A390" s="11" t="s">
        <v>34</v>
      </c>
      <c r="B390" s="11">
        <v>44286</v>
      </c>
      <c r="C390" s="12">
        <v>1192</v>
      </c>
      <c r="D390" s="2" t="str">
        <f>VLOOKUP(CompleteData[[#This Row],[Client_ID]], GeoIDbyClientID[], 2,FALSE)</f>
        <v>GEO1001</v>
      </c>
      <c r="E390" s="2" t="str">
        <f>INDEX(GeoNameIndex[], MATCH(CompleteData[[#This Row],[Geo_ID]], GeoNameIndex[Geo ID], 0), 2)</f>
        <v>NAM</v>
      </c>
      <c r="F390" s="41" t="str">
        <f>"Q" &amp; ROUNDUP(MONTH(CompleteData[Date])/3, 0) &amp; " " &amp; YEAR(CompleteData[[#This Row],[Date]])</f>
        <v>Q1 2021</v>
      </c>
    </row>
    <row r="391" spans="1:6" x14ac:dyDescent="0.2">
      <c r="A391" s="11" t="s">
        <v>34</v>
      </c>
      <c r="B391" s="11">
        <v>44255</v>
      </c>
      <c r="C391" s="12">
        <v>1332</v>
      </c>
      <c r="D391" s="2" t="str">
        <f>VLOOKUP(CompleteData[[#This Row],[Client_ID]], GeoIDbyClientID[], 2,FALSE)</f>
        <v>GEO1001</v>
      </c>
      <c r="E391" s="2" t="str">
        <f>INDEX(GeoNameIndex[], MATCH(CompleteData[[#This Row],[Geo_ID]], GeoNameIndex[Geo ID], 0), 2)</f>
        <v>NAM</v>
      </c>
      <c r="F391" s="41" t="str">
        <f>"Q" &amp; ROUNDUP(MONTH(CompleteData[Date])/3, 0) &amp; " " &amp; YEAR(CompleteData[[#This Row],[Date]])</f>
        <v>Q1 2021</v>
      </c>
    </row>
    <row r="392" spans="1:6" x14ac:dyDescent="0.2">
      <c r="A392" s="11" t="s">
        <v>34</v>
      </c>
      <c r="B392" s="11">
        <v>44227</v>
      </c>
      <c r="C392" s="12">
        <v>941</v>
      </c>
      <c r="D392" s="2" t="str">
        <f>VLOOKUP(CompleteData[[#This Row],[Client_ID]], GeoIDbyClientID[], 2,FALSE)</f>
        <v>GEO1001</v>
      </c>
      <c r="E392" s="2" t="str">
        <f>INDEX(GeoNameIndex[], MATCH(CompleteData[[#This Row],[Geo_ID]], GeoNameIndex[Geo ID], 0), 2)</f>
        <v>NAM</v>
      </c>
      <c r="F392" s="41" t="str">
        <f>"Q" &amp; ROUNDUP(MONTH(CompleteData[Date])/3, 0) &amp; " " &amp; YEAR(CompleteData[[#This Row],[Date]])</f>
        <v>Q1 2021</v>
      </c>
    </row>
    <row r="393" spans="1:6" x14ac:dyDescent="0.2">
      <c r="A393" s="11" t="s">
        <v>38</v>
      </c>
      <c r="B393" s="11">
        <v>43861</v>
      </c>
      <c r="C393" s="12">
        <v>1131</v>
      </c>
      <c r="D393" s="2" t="str">
        <f>VLOOKUP(CompleteData[[#This Row],[Client_ID]], GeoIDbyClientID[], 2,FALSE)</f>
        <v>GEO1001</v>
      </c>
      <c r="E393" s="2" t="str">
        <f>INDEX(GeoNameIndex[], MATCH(CompleteData[[#This Row],[Geo_ID]], GeoNameIndex[Geo ID], 0), 2)</f>
        <v>NAM</v>
      </c>
      <c r="F393" s="41" t="str">
        <f>"Q" &amp; ROUNDUP(MONTH(CompleteData[Date])/3, 0) &amp; " " &amp; YEAR(CompleteData[[#This Row],[Date]])</f>
        <v>Q1 2020</v>
      </c>
    </row>
    <row r="394" spans="1:6" x14ac:dyDescent="0.2">
      <c r="A394" s="11" t="s">
        <v>38</v>
      </c>
      <c r="B394" s="11">
        <v>43890</v>
      </c>
      <c r="C394" s="12">
        <v>1268</v>
      </c>
      <c r="D394" s="2" t="str">
        <f>VLOOKUP(CompleteData[[#This Row],[Client_ID]], GeoIDbyClientID[], 2,FALSE)</f>
        <v>GEO1001</v>
      </c>
      <c r="E394" s="2" t="str">
        <f>INDEX(GeoNameIndex[], MATCH(CompleteData[[#This Row],[Geo_ID]], GeoNameIndex[Geo ID], 0), 2)</f>
        <v>NAM</v>
      </c>
      <c r="F394" s="41" t="str">
        <f>"Q" &amp; ROUNDUP(MONTH(CompleteData[Date])/3, 0) &amp; " " &amp; YEAR(CompleteData[[#This Row],[Date]])</f>
        <v>Q1 2020</v>
      </c>
    </row>
    <row r="395" spans="1:6" x14ac:dyDescent="0.2">
      <c r="A395" s="11" t="s">
        <v>38</v>
      </c>
      <c r="B395" s="11">
        <v>43921</v>
      </c>
      <c r="C395" s="12">
        <v>1410</v>
      </c>
      <c r="D395" s="2" t="str">
        <f>VLOOKUP(CompleteData[[#This Row],[Client_ID]], GeoIDbyClientID[], 2,FALSE)</f>
        <v>GEO1001</v>
      </c>
      <c r="E395" s="2" t="str">
        <f>INDEX(GeoNameIndex[], MATCH(CompleteData[[#This Row],[Geo_ID]], GeoNameIndex[Geo ID], 0), 2)</f>
        <v>NAM</v>
      </c>
      <c r="F395" s="41" t="str">
        <f>"Q" &amp; ROUNDUP(MONTH(CompleteData[Date])/3, 0) &amp; " " &amp; YEAR(CompleteData[[#This Row],[Date]])</f>
        <v>Q1 2020</v>
      </c>
    </row>
    <row r="396" spans="1:6" x14ac:dyDescent="0.2">
      <c r="A396" s="11" t="s">
        <v>38</v>
      </c>
      <c r="B396" s="11">
        <v>43951</v>
      </c>
      <c r="C396" s="12">
        <v>1688</v>
      </c>
      <c r="D396" s="2" t="str">
        <f>VLOOKUP(CompleteData[[#This Row],[Client_ID]], GeoIDbyClientID[], 2,FALSE)</f>
        <v>GEO1001</v>
      </c>
      <c r="E396" s="2" t="str">
        <f>INDEX(GeoNameIndex[], MATCH(CompleteData[[#This Row],[Geo_ID]], GeoNameIndex[Geo ID], 0), 2)</f>
        <v>NAM</v>
      </c>
      <c r="F396" s="41" t="str">
        <f>"Q" &amp; ROUNDUP(MONTH(CompleteData[Date])/3, 0) &amp; " " &amp; YEAR(CompleteData[[#This Row],[Date]])</f>
        <v>Q2 2020</v>
      </c>
    </row>
    <row r="397" spans="1:6" x14ac:dyDescent="0.2">
      <c r="A397" s="11" t="s">
        <v>38</v>
      </c>
      <c r="B397" s="11">
        <v>43982</v>
      </c>
      <c r="C397" s="12">
        <v>1548</v>
      </c>
      <c r="D397" s="2" t="str">
        <f>VLOOKUP(CompleteData[[#This Row],[Client_ID]], GeoIDbyClientID[], 2,FALSE)</f>
        <v>GEO1001</v>
      </c>
      <c r="E397" s="2" t="str">
        <f>INDEX(GeoNameIndex[], MATCH(CompleteData[[#This Row],[Geo_ID]], GeoNameIndex[Geo ID], 0), 2)</f>
        <v>NAM</v>
      </c>
      <c r="F397" s="41" t="str">
        <f>"Q" &amp; ROUNDUP(MONTH(CompleteData[Date])/3, 0) &amp; " " &amp; YEAR(CompleteData[[#This Row],[Date]])</f>
        <v>Q2 2020</v>
      </c>
    </row>
    <row r="398" spans="1:6" x14ac:dyDescent="0.2">
      <c r="A398" s="11" t="s">
        <v>38</v>
      </c>
      <c r="B398" s="11">
        <v>44012</v>
      </c>
      <c r="C398" s="12">
        <v>1127</v>
      </c>
      <c r="D398" s="2" t="str">
        <f>VLOOKUP(CompleteData[[#This Row],[Client_ID]], GeoIDbyClientID[], 2,FALSE)</f>
        <v>GEO1001</v>
      </c>
      <c r="E398" s="2" t="str">
        <f>INDEX(GeoNameIndex[], MATCH(CompleteData[[#This Row],[Geo_ID]], GeoNameIndex[Geo ID], 0), 2)</f>
        <v>NAM</v>
      </c>
      <c r="F398" s="41" t="str">
        <f>"Q" &amp; ROUNDUP(MONTH(CompleteData[Date])/3, 0) &amp; " " &amp; YEAR(CompleteData[[#This Row],[Date]])</f>
        <v>Q2 2020</v>
      </c>
    </row>
    <row r="399" spans="1:6" x14ac:dyDescent="0.2">
      <c r="A399" s="11" t="s">
        <v>38</v>
      </c>
      <c r="B399" s="11">
        <v>44043</v>
      </c>
      <c r="C399" s="12">
        <v>984</v>
      </c>
      <c r="D399" s="2" t="str">
        <f>VLOOKUP(CompleteData[[#This Row],[Client_ID]], GeoIDbyClientID[], 2,FALSE)</f>
        <v>GEO1001</v>
      </c>
      <c r="E399" s="2" t="str">
        <f>INDEX(GeoNameIndex[], MATCH(CompleteData[[#This Row],[Geo_ID]], GeoNameIndex[Geo ID], 0), 2)</f>
        <v>NAM</v>
      </c>
      <c r="F399" s="41" t="str">
        <f>"Q" &amp; ROUNDUP(MONTH(CompleteData[Date])/3, 0) &amp; " " &amp; YEAR(CompleteData[[#This Row],[Date]])</f>
        <v>Q3 2020</v>
      </c>
    </row>
    <row r="400" spans="1:6" x14ac:dyDescent="0.2">
      <c r="A400" s="11" t="s">
        <v>38</v>
      </c>
      <c r="B400" s="11">
        <v>44074</v>
      </c>
      <c r="C400" s="12">
        <v>850</v>
      </c>
      <c r="D400" s="2" t="str">
        <f>VLOOKUP(CompleteData[[#This Row],[Client_ID]], GeoIDbyClientID[], 2,FALSE)</f>
        <v>GEO1001</v>
      </c>
      <c r="E400" s="2" t="str">
        <f>INDEX(GeoNameIndex[], MATCH(CompleteData[[#This Row],[Geo_ID]], GeoNameIndex[Geo ID], 0), 2)</f>
        <v>NAM</v>
      </c>
      <c r="F400" s="41" t="str">
        <f>"Q" &amp; ROUNDUP(MONTH(CompleteData[Date])/3, 0) &amp; " " &amp; YEAR(CompleteData[[#This Row],[Date]])</f>
        <v>Q3 2020</v>
      </c>
    </row>
    <row r="401" spans="1:6" x14ac:dyDescent="0.2">
      <c r="A401" s="11" t="s">
        <v>38</v>
      </c>
      <c r="B401" s="11">
        <v>44104</v>
      </c>
      <c r="C401" s="12">
        <v>850</v>
      </c>
      <c r="D401" s="2" t="str">
        <f>VLOOKUP(CompleteData[[#This Row],[Client_ID]], GeoIDbyClientID[], 2,FALSE)</f>
        <v>GEO1001</v>
      </c>
      <c r="E401" s="2" t="str">
        <f>INDEX(GeoNameIndex[], MATCH(CompleteData[[#This Row],[Geo_ID]], GeoNameIndex[Geo ID], 0), 2)</f>
        <v>NAM</v>
      </c>
      <c r="F401" s="41" t="str">
        <f>"Q" &amp; ROUNDUP(MONTH(CompleteData[Date])/3, 0) &amp; " " &amp; YEAR(CompleteData[[#This Row],[Date]])</f>
        <v>Q3 2020</v>
      </c>
    </row>
    <row r="402" spans="1:6" x14ac:dyDescent="0.2">
      <c r="A402" s="11" t="s">
        <v>38</v>
      </c>
      <c r="B402" s="11">
        <v>44135</v>
      </c>
      <c r="C402" s="12">
        <v>986</v>
      </c>
      <c r="D402" s="2" t="str">
        <f>VLOOKUP(CompleteData[[#This Row],[Client_ID]], GeoIDbyClientID[], 2,FALSE)</f>
        <v>GEO1001</v>
      </c>
      <c r="E402" s="2" t="str">
        <f>INDEX(GeoNameIndex[], MATCH(CompleteData[[#This Row],[Geo_ID]], GeoNameIndex[Geo ID], 0), 2)</f>
        <v>NAM</v>
      </c>
      <c r="F402" s="41" t="str">
        <f>"Q" &amp; ROUNDUP(MONTH(CompleteData[Date])/3, 0) &amp; " " &amp; YEAR(CompleteData[[#This Row],[Date]])</f>
        <v>Q4 2020</v>
      </c>
    </row>
    <row r="403" spans="1:6" x14ac:dyDescent="0.2">
      <c r="A403" s="11" t="s">
        <v>38</v>
      </c>
      <c r="B403" s="11">
        <v>44165</v>
      </c>
      <c r="C403" s="12">
        <v>1129</v>
      </c>
      <c r="D403" s="2" t="str">
        <f>VLOOKUP(CompleteData[[#This Row],[Client_ID]], GeoIDbyClientID[], 2,FALSE)</f>
        <v>GEO1001</v>
      </c>
      <c r="E403" s="2" t="str">
        <f>INDEX(GeoNameIndex[], MATCH(CompleteData[[#This Row],[Geo_ID]], GeoNameIndex[Geo ID], 0), 2)</f>
        <v>NAM</v>
      </c>
      <c r="F403" s="41" t="str">
        <f>"Q" &amp; ROUNDUP(MONTH(CompleteData[Date])/3, 0) &amp; " " &amp; YEAR(CompleteData[[#This Row],[Date]])</f>
        <v>Q4 2020</v>
      </c>
    </row>
    <row r="404" spans="1:6" x14ac:dyDescent="0.2">
      <c r="A404" s="11" t="s">
        <v>38</v>
      </c>
      <c r="B404" s="11">
        <v>44196</v>
      </c>
      <c r="C404" s="12">
        <v>1131</v>
      </c>
      <c r="D404" s="2" t="str">
        <f>VLOOKUP(CompleteData[[#This Row],[Client_ID]], GeoIDbyClientID[], 2,FALSE)</f>
        <v>GEO1001</v>
      </c>
      <c r="E404" s="2" t="str">
        <f>INDEX(GeoNameIndex[], MATCH(CompleteData[[#This Row],[Geo_ID]], GeoNameIndex[Geo ID], 0), 2)</f>
        <v>NAM</v>
      </c>
      <c r="F404" s="41" t="str">
        <f>"Q" &amp; ROUNDUP(MONTH(CompleteData[Date])/3, 0) &amp; " " &amp; YEAR(CompleteData[[#This Row],[Date]])</f>
        <v>Q4 2020</v>
      </c>
    </row>
    <row r="405" spans="1:6" x14ac:dyDescent="0.2">
      <c r="A405" s="11" t="s">
        <v>38</v>
      </c>
      <c r="B405" s="11">
        <v>44377</v>
      </c>
      <c r="C405" s="12">
        <v>1119</v>
      </c>
      <c r="D405" s="2" t="str">
        <f>VLOOKUP(CompleteData[[#This Row],[Client_ID]], GeoIDbyClientID[], 2,FALSE)</f>
        <v>GEO1001</v>
      </c>
      <c r="E405" s="2" t="str">
        <f>INDEX(GeoNameIndex[], MATCH(CompleteData[[#This Row],[Geo_ID]], GeoNameIndex[Geo ID], 0), 2)</f>
        <v>NAM</v>
      </c>
      <c r="F405" s="41" t="str">
        <f>"Q" &amp; ROUNDUP(MONTH(CompleteData[Date])/3, 0) &amp; " " &amp; YEAR(CompleteData[[#This Row],[Date]])</f>
        <v>Q2 2021</v>
      </c>
    </row>
    <row r="406" spans="1:6" x14ac:dyDescent="0.2">
      <c r="A406" s="11" t="s">
        <v>38</v>
      </c>
      <c r="B406" s="11">
        <v>44347</v>
      </c>
      <c r="C406" s="12">
        <v>1598</v>
      </c>
      <c r="D406" s="2" t="str">
        <f>VLOOKUP(CompleteData[[#This Row],[Client_ID]], GeoIDbyClientID[], 2,FALSE)</f>
        <v>GEO1001</v>
      </c>
      <c r="E406" s="2" t="str">
        <f>INDEX(GeoNameIndex[], MATCH(CompleteData[[#This Row],[Geo_ID]], GeoNameIndex[Geo ID], 0), 2)</f>
        <v>NAM</v>
      </c>
      <c r="F406" s="41" t="str">
        <f>"Q" &amp; ROUNDUP(MONTH(CompleteData[Date])/3, 0) &amp; " " &amp; YEAR(CompleteData[[#This Row],[Date]])</f>
        <v>Q2 2021</v>
      </c>
    </row>
    <row r="407" spans="1:6" x14ac:dyDescent="0.2">
      <c r="A407" s="11" t="s">
        <v>38</v>
      </c>
      <c r="B407" s="11">
        <v>44316</v>
      </c>
      <c r="C407" s="12">
        <v>1707</v>
      </c>
      <c r="D407" s="2" t="str">
        <f>VLOOKUP(CompleteData[[#This Row],[Client_ID]], GeoIDbyClientID[], 2,FALSE)</f>
        <v>GEO1001</v>
      </c>
      <c r="E407" s="2" t="str">
        <f>INDEX(GeoNameIndex[], MATCH(CompleteData[[#This Row],[Geo_ID]], GeoNameIndex[Geo ID], 0), 2)</f>
        <v>NAM</v>
      </c>
      <c r="F407" s="41" t="str">
        <f>"Q" &amp; ROUNDUP(MONTH(CompleteData[Date])/3, 0) &amp; " " &amp; YEAR(CompleteData[[#This Row],[Date]])</f>
        <v>Q2 2021</v>
      </c>
    </row>
    <row r="408" spans="1:6" x14ac:dyDescent="0.2">
      <c r="A408" s="11" t="s">
        <v>38</v>
      </c>
      <c r="B408" s="11">
        <v>44286</v>
      </c>
      <c r="C408" s="12">
        <v>1404</v>
      </c>
      <c r="D408" s="2" t="str">
        <f>VLOOKUP(CompleteData[[#This Row],[Client_ID]], GeoIDbyClientID[], 2,FALSE)</f>
        <v>GEO1001</v>
      </c>
      <c r="E408" s="2" t="str">
        <f>INDEX(GeoNameIndex[], MATCH(CompleteData[[#This Row],[Geo_ID]], GeoNameIndex[Geo ID], 0), 2)</f>
        <v>NAM</v>
      </c>
      <c r="F408" s="41" t="str">
        <f>"Q" &amp; ROUNDUP(MONTH(CompleteData[Date])/3, 0) &amp; " " &amp; YEAR(CompleteData[[#This Row],[Date]])</f>
        <v>Q1 2021</v>
      </c>
    </row>
    <row r="409" spans="1:6" x14ac:dyDescent="0.2">
      <c r="A409" s="11" t="s">
        <v>38</v>
      </c>
      <c r="B409" s="11">
        <v>44255</v>
      </c>
      <c r="C409" s="12">
        <v>1252</v>
      </c>
      <c r="D409" s="2" t="str">
        <f>VLOOKUP(CompleteData[[#This Row],[Client_ID]], GeoIDbyClientID[], 2,FALSE)</f>
        <v>GEO1001</v>
      </c>
      <c r="E409" s="2" t="str">
        <f>INDEX(GeoNameIndex[], MATCH(CompleteData[[#This Row],[Geo_ID]], GeoNameIndex[Geo ID], 0), 2)</f>
        <v>NAM</v>
      </c>
      <c r="F409" s="41" t="str">
        <f>"Q" &amp; ROUNDUP(MONTH(CompleteData[Date])/3, 0) &amp; " " &amp; YEAR(CompleteData[[#This Row],[Date]])</f>
        <v>Q1 2021</v>
      </c>
    </row>
    <row r="410" spans="1:6" x14ac:dyDescent="0.2">
      <c r="A410" s="11" t="s">
        <v>38</v>
      </c>
      <c r="B410" s="11">
        <v>44227</v>
      </c>
      <c r="C410" s="12">
        <v>1119</v>
      </c>
      <c r="D410" s="2" t="str">
        <f>VLOOKUP(CompleteData[[#This Row],[Client_ID]], GeoIDbyClientID[], 2,FALSE)</f>
        <v>GEO1001</v>
      </c>
      <c r="E410" s="2" t="str">
        <f>INDEX(GeoNameIndex[], MATCH(CompleteData[[#This Row],[Geo_ID]], GeoNameIndex[Geo ID], 0), 2)</f>
        <v>NAM</v>
      </c>
      <c r="F410" s="41" t="str">
        <f>"Q" &amp; ROUNDUP(MONTH(CompleteData[Date])/3, 0) &amp; " " &amp; YEAR(CompleteData[[#This Row],[Date]])</f>
        <v>Q1 2021</v>
      </c>
    </row>
    <row r="411" spans="1:6" x14ac:dyDescent="0.2">
      <c r="A411" s="11" t="s">
        <v>13</v>
      </c>
      <c r="B411" s="11">
        <v>43861</v>
      </c>
      <c r="C411" s="12">
        <v>318</v>
      </c>
      <c r="D411" s="2" t="str">
        <f>VLOOKUP(CompleteData[[#This Row],[Client_ID]], GeoIDbyClientID[], 2,FALSE)</f>
        <v>GEO1002</v>
      </c>
      <c r="E411" s="2" t="str">
        <f>INDEX(GeoNameIndex[], MATCH(CompleteData[[#This Row],[Geo_ID]], GeoNameIndex[Geo ID], 0), 2)</f>
        <v>APAC</v>
      </c>
      <c r="F411" s="41" t="str">
        <f>"Q" &amp; ROUNDUP(MONTH(CompleteData[Date])/3, 0) &amp; " " &amp; YEAR(CompleteData[[#This Row],[Date]])</f>
        <v>Q1 2020</v>
      </c>
    </row>
    <row r="412" spans="1:6" x14ac:dyDescent="0.2">
      <c r="A412" s="11" t="s">
        <v>13</v>
      </c>
      <c r="B412" s="11">
        <v>43890</v>
      </c>
      <c r="C412" s="12">
        <v>453</v>
      </c>
      <c r="D412" s="2" t="str">
        <f>VLOOKUP(CompleteData[[#This Row],[Client_ID]], GeoIDbyClientID[], 2,FALSE)</f>
        <v>GEO1002</v>
      </c>
      <c r="E412" s="2" t="str">
        <f>INDEX(GeoNameIndex[], MATCH(CompleteData[[#This Row],[Geo_ID]], GeoNameIndex[Geo ID], 0), 2)</f>
        <v>APAC</v>
      </c>
      <c r="F412" s="41" t="str">
        <f>"Q" &amp; ROUNDUP(MONTH(CompleteData[Date])/3, 0) &amp; " " &amp; YEAR(CompleteData[[#This Row],[Date]])</f>
        <v>Q1 2020</v>
      </c>
    </row>
    <row r="413" spans="1:6" x14ac:dyDescent="0.2">
      <c r="A413" s="11" t="s">
        <v>13</v>
      </c>
      <c r="B413" s="11">
        <v>43921</v>
      </c>
      <c r="C413" s="12">
        <v>411</v>
      </c>
      <c r="D413" s="2" t="str">
        <f>VLOOKUP(CompleteData[[#This Row],[Client_ID]], GeoIDbyClientID[], 2,FALSE)</f>
        <v>GEO1002</v>
      </c>
      <c r="E413" s="2" t="str">
        <f>INDEX(GeoNameIndex[], MATCH(CompleteData[[#This Row],[Geo_ID]], GeoNameIndex[Geo ID], 0), 2)</f>
        <v>APAC</v>
      </c>
      <c r="F413" s="41" t="str">
        <f>"Q" &amp; ROUNDUP(MONTH(CompleteData[Date])/3, 0) &amp; " " &amp; YEAR(CompleteData[[#This Row],[Date]])</f>
        <v>Q1 2020</v>
      </c>
    </row>
    <row r="414" spans="1:6" x14ac:dyDescent="0.2">
      <c r="A414" s="11" t="s">
        <v>13</v>
      </c>
      <c r="B414" s="11">
        <v>43951</v>
      </c>
      <c r="C414" s="12">
        <v>588</v>
      </c>
      <c r="D414" s="2" t="str">
        <f>VLOOKUP(CompleteData[[#This Row],[Client_ID]], GeoIDbyClientID[], 2,FALSE)</f>
        <v>GEO1002</v>
      </c>
      <c r="E414" s="2" t="str">
        <f>INDEX(GeoNameIndex[], MATCH(CompleteData[[#This Row],[Geo_ID]], GeoNameIndex[Geo ID], 0), 2)</f>
        <v>APAC</v>
      </c>
      <c r="F414" s="41" t="str">
        <f>"Q" &amp; ROUNDUP(MONTH(CompleteData[Date])/3, 0) &amp; " " &amp; YEAR(CompleteData[[#This Row],[Date]])</f>
        <v>Q2 2020</v>
      </c>
    </row>
    <row r="415" spans="1:6" x14ac:dyDescent="0.2">
      <c r="A415" s="11" t="s">
        <v>13</v>
      </c>
      <c r="B415" s="11">
        <v>43982</v>
      </c>
      <c r="C415" s="12">
        <v>457</v>
      </c>
      <c r="D415" s="2" t="str">
        <f>VLOOKUP(CompleteData[[#This Row],[Client_ID]], GeoIDbyClientID[], 2,FALSE)</f>
        <v>GEO1002</v>
      </c>
      <c r="E415" s="2" t="str">
        <f>INDEX(GeoNameIndex[], MATCH(CompleteData[[#This Row],[Geo_ID]], GeoNameIndex[Geo ID], 0), 2)</f>
        <v>APAC</v>
      </c>
      <c r="F415" s="41" t="str">
        <f>"Q" &amp; ROUNDUP(MONTH(CompleteData[Date])/3, 0) &amp; " " &amp; YEAR(CompleteData[[#This Row],[Date]])</f>
        <v>Q2 2020</v>
      </c>
    </row>
    <row r="416" spans="1:6" x14ac:dyDescent="0.2">
      <c r="A416" s="11" t="s">
        <v>13</v>
      </c>
      <c r="B416" s="11">
        <v>44012</v>
      </c>
      <c r="C416" s="12">
        <v>410</v>
      </c>
      <c r="D416" s="2" t="str">
        <f>VLOOKUP(CompleteData[[#This Row],[Client_ID]], GeoIDbyClientID[], 2,FALSE)</f>
        <v>GEO1002</v>
      </c>
      <c r="E416" s="2" t="str">
        <f>INDEX(GeoNameIndex[], MATCH(CompleteData[[#This Row],[Geo_ID]], GeoNameIndex[Geo ID], 0), 2)</f>
        <v>APAC</v>
      </c>
      <c r="F416" s="41" t="str">
        <f>"Q" &amp; ROUNDUP(MONTH(CompleteData[Date])/3, 0) &amp; " " &amp; YEAR(CompleteData[[#This Row],[Date]])</f>
        <v>Q2 2020</v>
      </c>
    </row>
    <row r="417" spans="1:6" x14ac:dyDescent="0.2">
      <c r="A417" s="11" t="s">
        <v>13</v>
      </c>
      <c r="B417" s="11">
        <v>44043</v>
      </c>
      <c r="C417" s="12">
        <v>273</v>
      </c>
      <c r="D417" s="2" t="str">
        <f>VLOOKUP(CompleteData[[#This Row],[Client_ID]], GeoIDbyClientID[], 2,FALSE)</f>
        <v>GEO1002</v>
      </c>
      <c r="E417" s="2" t="str">
        <f>INDEX(GeoNameIndex[], MATCH(CompleteData[[#This Row],[Geo_ID]], GeoNameIndex[Geo ID], 0), 2)</f>
        <v>APAC</v>
      </c>
      <c r="F417" s="41" t="str">
        <f>"Q" &amp; ROUNDUP(MONTH(CompleteData[Date])/3, 0) &amp; " " &amp; YEAR(CompleteData[[#This Row],[Date]])</f>
        <v>Q3 2020</v>
      </c>
    </row>
    <row r="418" spans="1:6" x14ac:dyDescent="0.2">
      <c r="A418" s="11" t="s">
        <v>13</v>
      </c>
      <c r="B418" s="11">
        <v>44074</v>
      </c>
      <c r="C418" s="12">
        <v>317</v>
      </c>
      <c r="D418" s="2" t="str">
        <f>VLOOKUP(CompleteData[[#This Row],[Client_ID]], GeoIDbyClientID[], 2,FALSE)</f>
        <v>GEO1002</v>
      </c>
      <c r="E418" s="2" t="str">
        <f>INDEX(GeoNameIndex[], MATCH(CompleteData[[#This Row],[Geo_ID]], GeoNameIndex[Geo ID], 0), 2)</f>
        <v>APAC</v>
      </c>
      <c r="F418" s="41" t="str">
        <f>"Q" &amp; ROUNDUP(MONTH(CompleteData[Date])/3, 0) &amp; " " &amp; YEAR(CompleteData[[#This Row],[Date]])</f>
        <v>Q3 2020</v>
      </c>
    </row>
    <row r="419" spans="1:6" x14ac:dyDescent="0.2">
      <c r="A419" s="11" t="s">
        <v>13</v>
      </c>
      <c r="B419" s="11">
        <v>44104</v>
      </c>
      <c r="C419" s="12">
        <v>233</v>
      </c>
      <c r="D419" s="2" t="str">
        <f>VLOOKUP(CompleteData[[#This Row],[Client_ID]], GeoIDbyClientID[], 2,FALSE)</f>
        <v>GEO1002</v>
      </c>
      <c r="E419" s="2" t="str">
        <f>INDEX(GeoNameIndex[], MATCH(CompleteData[[#This Row],[Geo_ID]], GeoNameIndex[Geo ID], 0), 2)</f>
        <v>APAC</v>
      </c>
      <c r="F419" s="41" t="str">
        <f>"Q" &amp; ROUNDUP(MONTH(CompleteData[Date])/3, 0) &amp; " " &amp; YEAR(CompleteData[[#This Row],[Date]])</f>
        <v>Q3 2020</v>
      </c>
    </row>
    <row r="420" spans="1:6" x14ac:dyDescent="0.2">
      <c r="A420" s="11" t="s">
        <v>13</v>
      </c>
      <c r="B420" s="11">
        <v>44135</v>
      </c>
      <c r="C420" s="12">
        <v>367</v>
      </c>
      <c r="D420" s="2" t="str">
        <f>VLOOKUP(CompleteData[[#This Row],[Client_ID]], GeoIDbyClientID[], 2,FALSE)</f>
        <v>GEO1002</v>
      </c>
      <c r="E420" s="2" t="str">
        <f>INDEX(GeoNameIndex[], MATCH(CompleteData[[#This Row],[Geo_ID]], GeoNameIndex[Geo ID], 0), 2)</f>
        <v>APAC</v>
      </c>
      <c r="F420" s="41" t="str">
        <f>"Q" &amp; ROUNDUP(MONTH(CompleteData[Date])/3, 0) &amp; " " &amp; YEAR(CompleteData[[#This Row],[Date]])</f>
        <v>Q4 2020</v>
      </c>
    </row>
    <row r="421" spans="1:6" x14ac:dyDescent="0.2">
      <c r="A421" s="11" t="s">
        <v>13</v>
      </c>
      <c r="B421" s="11">
        <v>44165</v>
      </c>
      <c r="C421" s="12">
        <v>322</v>
      </c>
      <c r="D421" s="2" t="str">
        <f>VLOOKUP(CompleteData[[#This Row],[Client_ID]], GeoIDbyClientID[], 2,FALSE)</f>
        <v>GEO1002</v>
      </c>
      <c r="E421" s="2" t="str">
        <f>INDEX(GeoNameIndex[], MATCH(CompleteData[[#This Row],[Geo_ID]], GeoNameIndex[Geo ID], 0), 2)</f>
        <v>APAC</v>
      </c>
      <c r="F421" s="41" t="str">
        <f>"Q" &amp; ROUNDUP(MONTH(CompleteData[Date])/3, 0) &amp; " " &amp; YEAR(CompleteData[[#This Row],[Date]])</f>
        <v>Q4 2020</v>
      </c>
    </row>
    <row r="422" spans="1:6" x14ac:dyDescent="0.2">
      <c r="A422" s="11" t="s">
        <v>13</v>
      </c>
      <c r="B422" s="11">
        <v>44196</v>
      </c>
      <c r="C422" s="12">
        <v>407</v>
      </c>
      <c r="D422" s="2" t="str">
        <f>VLOOKUP(CompleteData[[#This Row],[Client_ID]], GeoIDbyClientID[], 2,FALSE)</f>
        <v>GEO1002</v>
      </c>
      <c r="E422" s="2" t="str">
        <f>INDEX(GeoNameIndex[], MATCH(CompleteData[[#This Row],[Geo_ID]], GeoNameIndex[Geo ID], 0), 2)</f>
        <v>APAC</v>
      </c>
      <c r="F422" s="41" t="str">
        <f>"Q" &amp; ROUNDUP(MONTH(CompleteData[Date])/3, 0) &amp; " " &amp; YEAR(CompleteData[[#This Row],[Date]])</f>
        <v>Q4 2020</v>
      </c>
    </row>
    <row r="423" spans="1:6" x14ac:dyDescent="0.2">
      <c r="A423" s="11" t="s">
        <v>13</v>
      </c>
      <c r="B423" s="11">
        <v>44377</v>
      </c>
      <c r="C423" s="12">
        <v>409</v>
      </c>
      <c r="D423" s="2" t="str">
        <f>VLOOKUP(CompleteData[[#This Row],[Client_ID]], GeoIDbyClientID[], 2,FALSE)</f>
        <v>GEO1002</v>
      </c>
      <c r="E423" s="2" t="str">
        <f>INDEX(GeoNameIndex[], MATCH(CompleteData[[#This Row],[Geo_ID]], GeoNameIndex[Geo ID], 0), 2)</f>
        <v>APAC</v>
      </c>
      <c r="F423" s="41" t="str">
        <f>"Q" &amp; ROUNDUP(MONTH(CompleteData[Date])/3, 0) &amp; " " &amp; YEAR(CompleteData[[#This Row],[Date]])</f>
        <v>Q2 2021</v>
      </c>
    </row>
    <row r="424" spans="1:6" x14ac:dyDescent="0.2">
      <c r="A424" s="11" t="s">
        <v>13</v>
      </c>
      <c r="B424" s="11">
        <v>44347</v>
      </c>
      <c r="C424" s="12">
        <v>459</v>
      </c>
      <c r="D424" s="2" t="str">
        <f>VLOOKUP(CompleteData[[#This Row],[Client_ID]], GeoIDbyClientID[], 2,FALSE)</f>
        <v>GEO1002</v>
      </c>
      <c r="E424" s="2" t="str">
        <f>INDEX(GeoNameIndex[], MATCH(CompleteData[[#This Row],[Geo_ID]], GeoNameIndex[Geo ID], 0), 2)</f>
        <v>APAC</v>
      </c>
      <c r="F424" s="41" t="str">
        <f>"Q" &amp; ROUNDUP(MONTH(CompleteData[Date])/3, 0) &amp; " " &amp; YEAR(CompleteData[[#This Row],[Date]])</f>
        <v>Q2 2021</v>
      </c>
    </row>
    <row r="425" spans="1:6" x14ac:dyDescent="0.2">
      <c r="A425" s="11" t="s">
        <v>13</v>
      </c>
      <c r="B425" s="11">
        <v>44316</v>
      </c>
      <c r="C425" s="12">
        <v>591</v>
      </c>
      <c r="D425" s="2" t="str">
        <f>VLOOKUP(CompleteData[[#This Row],[Client_ID]], GeoIDbyClientID[], 2,FALSE)</f>
        <v>GEO1002</v>
      </c>
      <c r="E425" s="2" t="str">
        <f>INDEX(GeoNameIndex[], MATCH(CompleteData[[#This Row],[Geo_ID]], GeoNameIndex[Geo ID], 0), 2)</f>
        <v>APAC</v>
      </c>
      <c r="F425" s="41" t="str">
        <f>"Q" &amp; ROUNDUP(MONTH(CompleteData[Date])/3, 0) &amp; " " &amp; YEAR(CompleteData[[#This Row],[Date]])</f>
        <v>Q2 2021</v>
      </c>
    </row>
    <row r="426" spans="1:6" x14ac:dyDescent="0.2">
      <c r="A426" s="11" t="s">
        <v>13</v>
      </c>
      <c r="B426" s="11">
        <v>44286</v>
      </c>
      <c r="C426" s="12">
        <v>421</v>
      </c>
      <c r="D426" s="2" t="str">
        <f>VLOOKUP(CompleteData[[#This Row],[Client_ID]], GeoIDbyClientID[], 2,FALSE)</f>
        <v>GEO1002</v>
      </c>
      <c r="E426" s="2" t="str">
        <f>INDEX(GeoNameIndex[], MATCH(CompleteData[[#This Row],[Geo_ID]], GeoNameIndex[Geo ID], 0), 2)</f>
        <v>APAC</v>
      </c>
      <c r="F426" s="41" t="str">
        <f>"Q" &amp; ROUNDUP(MONTH(CompleteData[Date])/3, 0) &amp; " " &amp; YEAR(CompleteData[[#This Row],[Date]])</f>
        <v>Q1 2021</v>
      </c>
    </row>
    <row r="427" spans="1:6" x14ac:dyDescent="0.2">
      <c r="A427" s="11" t="s">
        <v>13</v>
      </c>
      <c r="B427" s="11">
        <v>44255</v>
      </c>
      <c r="C427" s="12">
        <v>456</v>
      </c>
      <c r="D427" s="2" t="str">
        <f>VLOOKUP(CompleteData[[#This Row],[Client_ID]], GeoIDbyClientID[], 2,FALSE)</f>
        <v>GEO1002</v>
      </c>
      <c r="E427" s="2" t="str">
        <f>INDEX(GeoNameIndex[], MATCH(CompleteData[[#This Row],[Geo_ID]], GeoNameIndex[Geo ID], 0), 2)</f>
        <v>APAC</v>
      </c>
      <c r="F427" s="41" t="str">
        <f>"Q" &amp; ROUNDUP(MONTH(CompleteData[Date])/3, 0) &amp; " " &amp; YEAR(CompleteData[[#This Row],[Date]])</f>
        <v>Q1 2021</v>
      </c>
    </row>
    <row r="428" spans="1:6" x14ac:dyDescent="0.2">
      <c r="A428" s="11" t="s">
        <v>13</v>
      </c>
      <c r="B428" s="11">
        <v>44227</v>
      </c>
      <c r="C428" s="12">
        <v>316</v>
      </c>
      <c r="D428" s="2" t="str">
        <f>VLOOKUP(CompleteData[[#This Row],[Client_ID]], GeoIDbyClientID[], 2,FALSE)</f>
        <v>GEO1002</v>
      </c>
      <c r="E428" s="2" t="str">
        <f>INDEX(GeoNameIndex[], MATCH(CompleteData[[#This Row],[Geo_ID]], GeoNameIndex[Geo ID], 0), 2)</f>
        <v>APAC</v>
      </c>
      <c r="F428" s="41" t="str">
        <f>"Q" &amp; ROUNDUP(MONTH(CompleteData[Date])/3, 0) &amp; " " &amp; YEAR(CompleteData[[#This Row],[Date]])</f>
        <v>Q1 2021</v>
      </c>
    </row>
    <row r="429" spans="1:6" x14ac:dyDescent="0.2">
      <c r="A429" s="11" t="s">
        <v>48</v>
      </c>
      <c r="B429" s="11">
        <v>43861</v>
      </c>
      <c r="C429" s="12">
        <v>1488</v>
      </c>
      <c r="D429" s="2" t="str">
        <f>VLOOKUP(CompleteData[[#This Row],[Client_ID]], GeoIDbyClientID[], 2,FALSE)</f>
        <v>GEO1001</v>
      </c>
      <c r="E429" s="2" t="str">
        <f>INDEX(GeoNameIndex[], MATCH(CompleteData[[#This Row],[Geo_ID]], GeoNameIndex[Geo ID], 0), 2)</f>
        <v>NAM</v>
      </c>
      <c r="F429" s="41" t="str">
        <f>"Q" &amp; ROUNDUP(MONTH(CompleteData[Date])/3, 0) &amp; " " &amp; YEAR(CompleteData[[#This Row],[Date]])</f>
        <v>Q1 2020</v>
      </c>
    </row>
    <row r="430" spans="1:6" x14ac:dyDescent="0.2">
      <c r="A430" s="11" t="s">
        <v>48</v>
      </c>
      <c r="B430" s="11">
        <v>43890</v>
      </c>
      <c r="C430" s="12">
        <v>1674</v>
      </c>
      <c r="D430" s="2" t="str">
        <f>VLOOKUP(CompleteData[[#This Row],[Client_ID]], GeoIDbyClientID[], 2,FALSE)</f>
        <v>GEO1001</v>
      </c>
      <c r="E430" s="2" t="str">
        <f>INDEX(GeoNameIndex[], MATCH(CompleteData[[#This Row],[Geo_ID]], GeoNameIndex[Geo ID], 0), 2)</f>
        <v>NAM</v>
      </c>
      <c r="F430" s="41" t="str">
        <f>"Q" &amp; ROUNDUP(MONTH(CompleteData[Date])/3, 0) &amp; " " &amp; YEAR(CompleteData[[#This Row],[Date]])</f>
        <v>Q1 2020</v>
      </c>
    </row>
    <row r="431" spans="1:6" x14ac:dyDescent="0.2">
      <c r="A431" s="11" t="s">
        <v>48</v>
      </c>
      <c r="B431" s="11">
        <v>43921</v>
      </c>
      <c r="C431" s="12">
        <v>1862</v>
      </c>
      <c r="D431" s="2" t="str">
        <f>VLOOKUP(CompleteData[[#This Row],[Client_ID]], GeoIDbyClientID[], 2,FALSE)</f>
        <v>GEO1001</v>
      </c>
      <c r="E431" s="2" t="str">
        <f>INDEX(GeoNameIndex[], MATCH(CompleteData[[#This Row],[Geo_ID]], GeoNameIndex[Geo ID], 0), 2)</f>
        <v>NAM</v>
      </c>
      <c r="F431" s="41" t="str">
        <f>"Q" &amp; ROUNDUP(MONTH(CompleteData[Date])/3, 0) &amp; " " &amp; YEAR(CompleteData[[#This Row],[Date]])</f>
        <v>Q1 2020</v>
      </c>
    </row>
    <row r="432" spans="1:6" x14ac:dyDescent="0.2">
      <c r="A432" s="11" t="s">
        <v>48</v>
      </c>
      <c r="B432" s="11">
        <v>43951</v>
      </c>
      <c r="C432" s="12">
        <v>2231</v>
      </c>
      <c r="D432" s="2" t="str">
        <f>VLOOKUP(CompleteData[[#This Row],[Client_ID]], GeoIDbyClientID[], 2,FALSE)</f>
        <v>GEO1001</v>
      </c>
      <c r="E432" s="2" t="str">
        <f>INDEX(GeoNameIndex[], MATCH(CompleteData[[#This Row],[Geo_ID]], GeoNameIndex[Geo ID], 0), 2)</f>
        <v>NAM</v>
      </c>
      <c r="F432" s="41" t="str">
        <f>"Q" &amp; ROUNDUP(MONTH(CompleteData[Date])/3, 0) &amp; " " &amp; YEAR(CompleteData[[#This Row],[Date]])</f>
        <v>Q2 2020</v>
      </c>
    </row>
    <row r="433" spans="1:6" x14ac:dyDescent="0.2">
      <c r="A433" s="11" t="s">
        <v>48</v>
      </c>
      <c r="B433" s="11">
        <v>43982</v>
      </c>
      <c r="C433" s="12">
        <v>2049</v>
      </c>
      <c r="D433" s="2" t="str">
        <f>VLOOKUP(CompleteData[[#This Row],[Client_ID]], GeoIDbyClientID[], 2,FALSE)</f>
        <v>GEO1001</v>
      </c>
      <c r="E433" s="2" t="str">
        <f>INDEX(GeoNameIndex[], MATCH(CompleteData[[#This Row],[Geo_ID]], GeoNameIndex[Geo ID], 0), 2)</f>
        <v>NAM</v>
      </c>
      <c r="F433" s="41" t="str">
        <f>"Q" &amp; ROUNDUP(MONTH(CompleteData[Date])/3, 0) &amp; " " &amp; YEAR(CompleteData[[#This Row],[Date]])</f>
        <v>Q2 2020</v>
      </c>
    </row>
    <row r="434" spans="1:6" x14ac:dyDescent="0.2">
      <c r="A434" s="11" t="s">
        <v>48</v>
      </c>
      <c r="B434" s="11">
        <v>44012</v>
      </c>
      <c r="C434" s="12">
        <v>1489</v>
      </c>
      <c r="D434" s="2" t="str">
        <f>VLOOKUP(CompleteData[[#This Row],[Client_ID]], GeoIDbyClientID[], 2,FALSE)</f>
        <v>GEO1001</v>
      </c>
      <c r="E434" s="2" t="str">
        <f>INDEX(GeoNameIndex[], MATCH(CompleteData[[#This Row],[Geo_ID]], GeoNameIndex[Geo ID], 0), 2)</f>
        <v>NAM</v>
      </c>
      <c r="F434" s="41" t="str">
        <f>"Q" &amp; ROUNDUP(MONTH(CompleteData[Date])/3, 0) &amp; " " &amp; YEAR(CompleteData[[#This Row],[Date]])</f>
        <v>Q2 2020</v>
      </c>
    </row>
    <row r="435" spans="1:6" x14ac:dyDescent="0.2">
      <c r="A435" s="11" t="s">
        <v>48</v>
      </c>
      <c r="B435" s="11">
        <v>44043</v>
      </c>
      <c r="C435" s="12">
        <v>1301</v>
      </c>
      <c r="D435" s="2" t="str">
        <f>VLOOKUP(CompleteData[[#This Row],[Client_ID]], GeoIDbyClientID[], 2,FALSE)</f>
        <v>GEO1001</v>
      </c>
      <c r="E435" s="2" t="str">
        <f>INDEX(GeoNameIndex[], MATCH(CompleteData[[#This Row],[Geo_ID]], GeoNameIndex[Geo ID], 0), 2)</f>
        <v>NAM</v>
      </c>
      <c r="F435" s="41" t="str">
        <f>"Q" &amp; ROUNDUP(MONTH(CompleteData[Date])/3, 0) &amp; " " &amp; YEAR(CompleteData[[#This Row],[Date]])</f>
        <v>Q3 2020</v>
      </c>
    </row>
    <row r="436" spans="1:6" x14ac:dyDescent="0.2">
      <c r="A436" s="11" t="s">
        <v>48</v>
      </c>
      <c r="B436" s="11">
        <v>44074</v>
      </c>
      <c r="C436" s="12">
        <v>1118</v>
      </c>
      <c r="D436" s="2" t="str">
        <f>VLOOKUP(CompleteData[[#This Row],[Client_ID]], GeoIDbyClientID[], 2,FALSE)</f>
        <v>GEO1001</v>
      </c>
      <c r="E436" s="2" t="str">
        <f>INDEX(GeoNameIndex[], MATCH(CompleteData[[#This Row],[Geo_ID]], GeoNameIndex[Geo ID], 0), 2)</f>
        <v>NAM</v>
      </c>
      <c r="F436" s="41" t="str">
        <f>"Q" &amp; ROUNDUP(MONTH(CompleteData[Date])/3, 0) &amp; " " &amp; YEAR(CompleteData[[#This Row],[Date]])</f>
        <v>Q3 2020</v>
      </c>
    </row>
    <row r="437" spans="1:6" x14ac:dyDescent="0.2">
      <c r="A437" s="11" t="s">
        <v>48</v>
      </c>
      <c r="B437" s="11">
        <v>44104</v>
      </c>
      <c r="C437" s="12">
        <v>1117</v>
      </c>
      <c r="D437" s="2" t="str">
        <f>VLOOKUP(CompleteData[[#This Row],[Client_ID]], GeoIDbyClientID[], 2,FALSE)</f>
        <v>GEO1001</v>
      </c>
      <c r="E437" s="2" t="str">
        <f>INDEX(GeoNameIndex[], MATCH(CompleteData[[#This Row],[Geo_ID]], GeoNameIndex[Geo ID], 0), 2)</f>
        <v>NAM</v>
      </c>
      <c r="F437" s="41" t="str">
        <f>"Q" &amp; ROUNDUP(MONTH(CompleteData[Date])/3, 0) &amp; " " &amp; YEAR(CompleteData[[#This Row],[Date]])</f>
        <v>Q3 2020</v>
      </c>
    </row>
    <row r="438" spans="1:6" x14ac:dyDescent="0.2">
      <c r="A438" s="11" t="s">
        <v>48</v>
      </c>
      <c r="B438" s="11">
        <v>44135</v>
      </c>
      <c r="C438" s="12">
        <v>1301</v>
      </c>
      <c r="D438" s="2" t="str">
        <f>VLOOKUP(CompleteData[[#This Row],[Client_ID]], GeoIDbyClientID[], 2,FALSE)</f>
        <v>GEO1001</v>
      </c>
      <c r="E438" s="2" t="str">
        <f>INDEX(GeoNameIndex[], MATCH(CompleteData[[#This Row],[Geo_ID]], GeoNameIndex[Geo ID], 0), 2)</f>
        <v>NAM</v>
      </c>
      <c r="F438" s="41" t="str">
        <f>"Q" &amp; ROUNDUP(MONTH(CompleteData[Date])/3, 0) &amp; " " &amp; YEAR(CompleteData[[#This Row],[Date]])</f>
        <v>Q4 2020</v>
      </c>
    </row>
    <row r="439" spans="1:6" x14ac:dyDescent="0.2">
      <c r="A439" s="11" t="s">
        <v>48</v>
      </c>
      <c r="B439" s="11">
        <v>44165</v>
      </c>
      <c r="C439" s="12">
        <v>1488</v>
      </c>
      <c r="D439" s="2" t="str">
        <f>VLOOKUP(CompleteData[[#This Row],[Client_ID]], GeoIDbyClientID[], 2,FALSE)</f>
        <v>GEO1001</v>
      </c>
      <c r="E439" s="2" t="str">
        <f>INDEX(GeoNameIndex[], MATCH(CompleteData[[#This Row],[Geo_ID]], GeoNameIndex[Geo ID], 0), 2)</f>
        <v>NAM</v>
      </c>
      <c r="F439" s="41" t="str">
        <f>"Q" &amp; ROUNDUP(MONTH(CompleteData[Date])/3, 0) &amp; " " &amp; YEAR(CompleteData[[#This Row],[Date]])</f>
        <v>Q4 2020</v>
      </c>
    </row>
    <row r="440" spans="1:6" x14ac:dyDescent="0.2">
      <c r="A440" s="11" t="s">
        <v>48</v>
      </c>
      <c r="B440" s="11">
        <v>44196</v>
      </c>
      <c r="C440" s="12">
        <v>1489</v>
      </c>
      <c r="D440" s="2" t="str">
        <f>VLOOKUP(CompleteData[[#This Row],[Client_ID]], GeoIDbyClientID[], 2,FALSE)</f>
        <v>GEO1001</v>
      </c>
      <c r="E440" s="2" t="str">
        <f>INDEX(GeoNameIndex[], MATCH(CompleteData[[#This Row],[Geo_ID]], GeoNameIndex[Geo ID], 0), 2)</f>
        <v>NAM</v>
      </c>
      <c r="F440" s="41" t="str">
        <f>"Q" &amp; ROUNDUP(MONTH(CompleteData[Date])/3, 0) &amp; " " &amp; YEAR(CompleteData[[#This Row],[Date]])</f>
        <v>Q4 2020</v>
      </c>
    </row>
    <row r="441" spans="1:6" x14ac:dyDescent="0.2">
      <c r="A441" s="11" t="s">
        <v>48</v>
      </c>
      <c r="B441" s="11">
        <v>44377</v>
      </c>
      <c r="C441" s="12">
        <v>1551</v>
      </c>
      <c r="D441" s="2" t="str">
        <f>VLOOKUP(CompleteData[[#This Row],[Client_ID]], GeoIDbyClientID[], 2,FALSE)</f>
        <v>GEO1001</v>
      </c>
      <c r="E441" s="2" t="str">
        <f>INDEX(GeoNameIndex[], MATCH(CompleteData[[#This Row],[Geo_ID]], GeoNameIndex[Geo ID], 0), 2)</f>
        <v>NAM</v>
      </c>
      <c r="F441" s="41" t="str">
        <f>"Q" &amp; ROUNDUP(MONTH(CompleteData[Date])/3, 0) &amp; " " &amp; YEAR(CompleteData[[#This Row],[Date]])</f>
        <v>Q2 2021</v>
      </c>
    </row>
    <row r="442" spans="1:6" x14ac:dyDescent="0.2">
      <c r="A442" s="11" t="s">
        <v>48</v>
      </c>
      <c r="B442" s="11">
        <v>44347</v>
      </c>
      <c r="C442" s="12">
        <v>2067</v>
      </c>
      <c r="D442" s="2" t="str">
        <f>VLOOKUP(CompleteData[[#This Row],[Client_ID]], GeoIDbyClientID[], 2,FALSE)</f>
        <v>GEO1001</v>
      </c>
      <c r="E442" s="2" t="str">
        <f>INDEX(GeoNameIndex[], MATCH(CompleteData[[#This Row],[Geo_ID]], GeoNameIndex[Geo ID], 0), 2)</f>
        <v>NAM</v>
      </c>
      <c r="F442" s="41" t="str">
        <f>"Q" &amp; ROUNDUP(MONTH(CompleteData[Date])/3, 0) &amp; " " &amp; YEAR(CompleteData[[#This Row],[Date]])</f>
        <v>Q2 2021</v>
      </c>
    </row>
    <row r="443" spans="1:6" x14ac:dyDescent="0.2">
      <c r="A443" s="11" t="s">
        <v>48</v>
      </c>
      <c r="B443" s="11">
        <v>44316</v>
      </c>
      <c r="C443" s="12">
        <v>2277</v>
      </c>
      <c r="D443" s="2" t="str">
        <f>VLOOKUP(CompleteData[[#This Row],[Client_ID]], GeoIDbyClientID[], 2,FALSE)</f>
        <v>GEO1001</v>
      </c>
      <c r="E443" s="2" t="str">
        <f>INDEX(GeoNameIndex[], MATCH(CompleteData[[#This Row],[Geo_ID]], GeoNameIndex[Geo ID], 0), 2)</f>
        <v>NAM</v>
      </c>
      <c r="F443" s="41" t="str">
        <f>"Q" &amp; ROUNDUP(MONTH(CompleteData[Date])/3, 0) &amp; " " &amp; YEAR(CompleteData[[#This Row],[Date]])</f>
        <v>Q2 2021</v>
      </c>
    </row>
    <row r="444" spans="1:6" x14ac:dyDescent="0.2">
      <c r="A444" s="11" t="s">
        <v>48</v>
      </c>
      <c r="B444" s="11">
        <v>44286</v>
      </c>
      <c r="C444" s="12">
        <v>1854</v>
      </c>
      <c r="D444" s="2" t="str">
        <f>VLOOKUP(CompleteData[[#This Row],[Client_ID]], GeoIDbyClientID[], 2,FALSE)</f>
        <v>GEO1001</v>
      </c>
      <c r="E444" s="2" t="str">
        <f>INDEX(GeoNameIndex[], MATCH(CompleteData[[#This Row],[Geo_ID]], GeoNameIndex[Geo ID], 0), 2)</f>
        <v>NAM</v>
      </c>
      <c r="F444" s="41" t="str">
        <f>"Q" &amp; ROUNDUP(MONTH(CompleteData[Date])/3, 0) &amp; " " &amp; YEAR(CompleteData[[#This Row],[Date]])</f>
        <v>Q1 2021</v>
      </c>
    </row>
    <row r="445" spans="1:6" x14ac:dyDescent="0.2">
      <c r="A445" s="11" t="s">
        <v>48</v>
      </c>
      <c r="B445" s="11">
        <v>44255</v>
      </c>
      <c r="C445" s="12">
        <v>1665</v>
      </c>
      <c r="D445" s="2" t="str">
        <f>VLOOKUP(CompleteData[[#This Row],[Client_ID]], GeoIDbyClientID[], 2,FALSE)</f>
        <v>GEO1001</v>
      </c>
      <c r="E445" s="2" t="str">
        <f>INDEX(GeoNameIndex[], MATCH(CompleteData[[#This Row],[Geo_ID]], GeoNameIndex[Geo ID], 0), 2)</f>
        <v>NAM</v>
      </c>
      <c r="F445" s="41" t="str">
        <f>"Q" &amp; ROUNDUP(MONTH(CompleteData[Date])/3, 0) &amp; " " &amp; YEAR(CompleteData[[#This Row],[Date]])</f>
        <v>Q1 2021</v>
      </c>
    </row>
    <row r="446" spans="1:6" x14ac:dyDescent="0.2">
      <c r="A446" s="11" t="s">
        <v>48</v>
      </c>
      <c r="B446" s="11">
        <v>44227</v>
      </c>
      <c r="C446" s="12">
        <v>1516</v>
      </c>
      <c r="D446" s="2" t="str">
        <f>VLOOKUP(CompleteData[[#This Row],[Client_ID]], GeoIDbyClientID[], 2,FALSE)</f>
        <v>GEO1001</v>
      </c>
      <c r="E446" s="2" t="str">
        <f>INDEX(GeoNameIndex[], MATCH(CompleteData[[#This Row],[Geo_ID]], GeoNameIndex[Geo ID], 0), 2)</f>
        <v>NAM</v>
      </c>
      <c r="F446" s="41" t="str">
        <f>"Q" &amp; ROUNDUP(MONTH(CompleteData[Date])/3, 0) &amp; " " &amp; YEAR(CompleteData[[#This Row],[Date]])</f>
        <v>Q1 2021</v>
      </c>
    </row>
    <row r="447" spans="1:6" x14ac:dyDescent="0.2">
      <c r="A447" s="11" t="s">
        <v>24</v>
      </c>
      <c r="B447" s="11">
        <v>43861</v>
      </c>
      <c r="C447" s="12">
        <v>644</v>
      </c>
      <c r="D447" s="2" t="str">
        <f>VLOOKUP(CompleteData[[#This Row],[Client_ID]], GeoIDbyClientID[], 2,FALSE)</f>
        <v>GEO1002</v>
      </c>
      <c r="E447" s="2" t="str">
        <f>INDEX(GeoNameIndex[], MATCH(CompleteData[[#This Row],[Geo_ID]], GeoNameIndex[Geo ID], 0), 2)</f>
        <v>APAC</v>
      </c>
      <c r="F447" s="41" t="str">
        <f>"Q" &amp; ROUNDUP(MONTH(CompleteData[Date])/3, 0) &amp; " " &amp; YEAR(CompleteData[[#This Row],[Date]])</f>
        <v>Q1 2020</v>
      </c>
    </row>
    <row r="448" spans="1:6" x14ac:dyDescent="0.2">
      <c r="A448" s="11" t="s">
        <v>24</v>
      </c>
      <c r="B448" s="11">
        <v>43890</v>
      </c>
      <c r="C448" s="12">
        <v>814</v>
      </c>
      <c r="D448" s="2" t="str">
        <f>VLOOKUP(CompleteData[[#This Row],[Client_ID]], GeoIDbyClientID[], 2,FALSE)</f>
        <v>GEO1002</v>
      </c>
      <c r="E448" s="2" t="str">
        <f>INDEX(GeoNameIndex[], MATCH(CompleteData[[#This Row],[Geo_ID]], GeoNameIndex[Geo ID], 0), 2)</f>
        <v>APAC</v>
      </c>
      <c r="F448" s="41" t="str">
        <f>"Q" &amp; ROUNDUP(MONTH(CompleteData[Date])/3, 0) &amp; " " &amp; YEAR(CompleteData[[#This Row],[Date]])</f>
        <v>Q1 2020</v>
      </c>
    </row>
    <row r="449" spans="1:6" x14ac:dyDescent="0.2">
      <c r="A449" s="11" t="s">
        <v>24</v>
      </c>
      <c r="B449" s="11">
        <v>43921</v>
      </c>
      <c r="C449" s="12">
        <v>814</v>
      </c>
      <c r="D449" s="2" t="str">
        <f>VLOOKUP(CompleteData[[#This Row],[Client_ID]], GeoIDbyClientID[], 2,FALSE)</f>
        <v>GEO1002</v>
      </c>
      <c r="E449" s="2" t="str">
        <f>INDEX(GeoNameIndex[], MATCH(CompleteData[[#This Row],[Geo_ID]], GeoNameIndex[Geo ID], 0), 2)</f>
        <v>APAC</v>
      </c>
      <c r="F449" s="41" t="str">
        <f>"Q" &amp; ROUNDUP(MONTH(CompleteData[Date])/3, 0) &amp; " " &amp; YEAR(CompleteData[[#This Row],[Date]])</f>
        <v>Q1 2020</v>
      </c>
    </row>
    <row r="450" spans="1:6" x14ac:dyDescent="0.2">
      <c r="A450" s="11" t="s">
        <v>24</v>
      </c>
      <c r="B450" s="11">
        <v>43951</v>
      </c>
      <c r="C450" s="12">
        <v>1068</v>
      </c>
      <c r="D450" s="2" t="str">
        <f>VLOOKUP(CompleteData[[#This Row],[Client_ID]], GeoIDbyClientID[], 2,FALSE)</f>
        <v>GEO1002</v>
      </c>
      <c r="E450" s="2" t="str">
        <f>INDEX(GeoNameIndex[], MATCH(CompleteData[[#This Row],[Geo_ID]], GeoNameIndex[Geo ID], 0), 2)</f>
        <v>APAC</v>
      </c>
      <c r="F450" s="41" t="str">
        <f>"Q" &amp; ROUNDUP(MONTH(CompleteData[Date])/3, 0) &amp; " " &amp; YEAR(CompleteData[[#This Row],[Date]])</f>
        <v>Q2 2020</v>
      </c>
    </row>
    <row r="451" spans="1:6" x14ac:dyDescent="0.2">
      <c r="A451" s="11" t="s">
        <v>24</v>
      </c>
      <c r="B451" s="11">
        <v>43982</v>
      </c>
      <c r="C451" s="12">
        <v>899</v>
      </c>
      <c r="D451" s="2" t="str">
        <f>VLOOKUP(CompleteData[[#This Row],[Client_ID]], GeoIDbyClientID[], 2,FALSE)</f>
        <v>GEO1002</v>
      </c>
      <c r="E451" s="2" t="str">
        <f>INDEX(GeoNameIndex[], MATCH(CompleteData[[#This Row],[Geo_ID]], GeoNameIndex[Geo ID], 0), 2)</f>
        <v>APAC</v>
      </c>
      <c r="F451" s="41" t="str">
        <f>"Q" &amp; ROUNDUP(MONTH(CompleteData[Date])/3, 0) &amp; " " &amp; YEAR(CompleteData[[#This Row],[Date]])</f>
        <v>Q2 2020</v>
      </c>
    </row>
    <row r="452" spans="1:6" x14ac:dyDescent="0.2">
      <c r="A452" s="11" t="s">
        <v>24</v>
      </c>
      <c r="B452" s="11">
        <v>44012</v>
      </c>
      <c r="C452" s="12">
        <v>732</v>
      </c>
      <c r="D452" s="2" t="str">
        <f>VLOOKUP(CompleteData[[#This Row],[Client_ID]], GeoIDbyClientID[], 2,FALSE)</f>
        <v>GEO1002</v>
      </c>
      <c r="E452" s="2" t="str">
        <f>INDEX(GeoNameIndex[], MATCH(CompleteData[[#This Row],[Geo_ID]], GeoNameIndex[Geo ID], 0), 2)</f>
        <v>APAC</v>
      </c>
      <c r="F452" s="41" t="str">
        <f>"Q" &amp; ROUNDUP(MONTH(CompleteData[Date])/3, 0) &amp; " " &amp; YEAR(CompleteData[[#This Row],[Date]])</f>
        <v>Q2 2020</v>
      </c>
    </row>
    <row r="453" spans="1:6" x14ac:dyDescent="0.2">
      <c r="A453" s="11" t="s">
        <v>24</v>
      </c>
      <c r="B453" s="11">
        <v>44043</v>
      </c>
      <c r="C453" s="12">
        <v>560</v>
      </c>
      <c r="D453" s="2" t="str">
        <f>VLOOKUP(CompleteData[[#This Row],[Client_ID]], GeoIDbyClientID[], 2,FALSE)</f>
        <v>GEO1002</v>
      </c>
      <c r="E453" s="2" t="str">
        <f>INDEX(GeoNameIndex[], MATCH(CompleteData[[#This Row],[Geo_ID]], GeoNameIndex[Geo ID], 0), 2)</f>
        <v>APAC</v>
      </c>
      <c r="F453" s="41" t="str">
        <f>"Q" &amp; ROUNDUP(MONTH(CompleteData[Date])/3, 0) &amp; " " &amp; YEAR(CompleteData[[#This Row],[Date]])</f>
        <v>Q3 2020</v>
      </c>
    </row>
    <row r="454" spans="1:6" x14ac:dyDescent="0.2">
      <c r="A454" s="11" t="s">
        <v>24</v>
      </c>
      <c r="B454" s="11">
        <v>44074</v>
      </c>
      <c r="C454" s="12">
        <v>557</v>
      </c>
      <c r="D454" s="2" t="str">
        <f>VLOOKUP(CompleteData[[#This Row],[Client_ID]], GeoIDbyClientID[], 2,FALSE)</f>
        <v>GEO1002</v>
      </c>
      <c r="E454" s="2" t="str">
        <f>INDEX(GeoNameIndex[], MATCH(CompleteData[[#This Row],[Geo_ID]], GeoNameIndex[Geo ID], 0), 2)</f>
        <v>APAC</v>
      </c>
      <c r="F454" s="41" t="str">
        <f>"Q" &amp; ROUNDUP(MONTH(CompleteData[Date])/3, 0) &amp; " " &amp; YEAR(CompleteData[[#This Row],[Date]])</f>
        <v>Q3 2020</v>
      </c>
    </row>
    <row r="455" spans="1:6" x14ac:dyDescent="0.2">
      <c r="A455" s="11" t="s">
        <v>24</v>
      </c>
      <c r="B455" s="11">
        <v>44104</v>
      </c>
      <c r="C455" s="12">
        <v>473</v>
      </c>
      <c r="D455" s="2" t="str">
        <f>VLOOKUP(CompleteData[[#This Row],[Client_ID]], GeoIDbyClientID[], 2,FALSE)</f>
        <v>GEO1002</v>
      </c>
      <c r="E455" s="2" t="str">
        <f>INDEX(GeoNameIndex[], MATCH(CompleteData[[#This Row],[Geo_ID]], GeoNameIndex[Geo ID], 0), 2)</f>
        <v>APAC</v>
      </c>
      <c r="F455" s="41" t="str">
        <f>"Q" &amp; ROUNDUP(MONTH(CompleteData[Date])/3, 0) &amp; " " &amp; YEAR(CompleteData[[#This Row],[Date]])</f>
        <v>Q3 2020</v>
      </c>
    </row>
    <row r="456" spans="1:6" x14ac:dyDescent="0.2">
      <c r="A456" s="11" t="s">
        <v>24</v>
      </c>
      <c r="B456" s="11">
        <v>44135</v>
      </c>
      <c r="C456" s="12">
        <v>645</v>
      </c>
      <c r="D456" s="2" t="str">
        <f>VLOOKUP(CompleteData[[#This Row],[Client_ID]], GeoIDbyClientID[], 2,FALSE)</f>
        <v>GEO1002</v>
      </c>
      <c r="E456" s="2" t="str">
        <f>INDEX(GeoNameIndex[], MATCH(CompleteData[[#This Row],[Geo_ID]], GeoNameIndex[Geo ID], 0), 2)</f>
        <v>APAC</v>
      </c>
      <c r="F456" s="41" t="str">
        <f>"Q" &amp; ROUNDUP(MONTH(CompleteData[Date])/3, 0) &amp; " " &amp; YEAR(CompleteData[[#This Row],[Date]])</f>
        <v>Q4 2020</v>
      </c>
    </row>
    <row r="457" spans="1:6" x14ac:dyDescent="0.2">
      <c r="A457" s="11" t="s">
        <v>24</v>
      </c>
      <c r="B457" s="11">
        <v>44165</v>
      </c>
      <c r="C457" s="12">
        <v>643</v>
      </c>
      <c r="D457" s="2" t="str">
        <f>VLOOKUP(CompleteData[[#This Row],[Client_ID]], GeoIDbyClientID[], 2,FALSE)</f>
        <v>GEO1002</v>
      </c>
      <c r="E457" s="2" t="str">
        <f>INDEX(GeoNameIndex[], MATCH(CompleteData[[#This Row],[Geo_ID]], GeoNameIndex[Geo ID], 0), 2)</f>
        <v>APAC</v>
      </c>
      <c r="F457" s="41" t="str">
        <f>"Q" &amp; ROUNDUP(MONTH(CompleteData[Date])/3, 0) &amp; " " &amp; YEAR(CompleteData[[#This Row],[Date]])</f>
        <v>Q4 2020</v>
      </c>
    </row>
    <row r="458" spans="1:6" x14ac:dyDescent="0.2">
      <c r="A458" s="11" t="s">
        <v>24</v>
      </c>
      <c r="B458" s="11">
        <v>44196</v>
      </c>
      <c r="C458" s="12">
        <v>726</v>
      </c>
      <c r="D458" s="2" t="str">
        <f>VLOOKUP(CompleteData[[#This Row],[Client_ID]], GeoIDbyClientID[], 2,FALSE)</f>
        <v>GEO1002</v>
      </c>
      <c r="E458" s="2" t="str">
        <f>INDEX(GeoNameIndex[], MATCH(CompleteData[[#This Row],[Geo_ID]], GeoNameIndex[Geo ID], 0), 2)</f>
        <v>APAC</v>
      </c>
      <c r="F458" s="41" t="str">
        <f>"Q" &amp; ROUNDUP(MONTH(CompleteData[Date])/3, 0) &amp; " " &amp; YEAR(CompleteData[[#This Row],[Date]])</f>
        <v>Q4 2020</v>
      </c>
    </row>
    <row r="459" spans="1:6" x14ac:dyDescent="0.2">
      <c r="A459" s="11" t="s">
        <v>24</v>
      </c>
      <c r="B459" s="11">
        <v>44377</v>
      </c>
      <c r="C459" s="12">
        <v>755</v>
      </c>
      <c r="D459" s="2" t="str">
        <f>VLOOKUP(CompleteData[[#This Row],[Client_ID]], GeoIDbyClientID[], 2,FALSE)</f>
        <v>GEO1002</v>
      </c>
      <c r="E459" s="2" t="str">
        <f>INDEX(GeoNameIndex[], MATCH(CompleteData[[#This Row],[Geo_ID]], GeoNameIndex[Geo ID], 0), 2)</f>
        <v>APAC</v>
      </c>
      <c r="F459" s="41" t="str">
        <f>"Q" &amp; ROUNDUP(MONTH(CompleteData[Date])/3, 0) &amp; " " &amp; YEAR(CompleteData[[#This Row],[Date]])</f>
        <v>Q2 2021</v>
      </c>
    </row>
    <row r="460" spans="1:6" x14ac:dyDescent="0.2">
      <c r="A460" s="11" t="s">
        <v>24</v>
      </c>
      <c r="B460" s="11">
        <v>44347</v>
      </c>
      <c r="C460" s="12">
        <v>892</v>
      </c>
      <c r="D460" s="2" t="str">
        <f>VLOOKUP(CompleteData[[#This Row],[Client_ID]], GeoIDbyClientID[], 2,FALSE)</f>
        <v>GEO1002</v>
      </c>
      <c r="E460" s="2" t="str">
        <f>INDEX(GeoNameIndex[], MATCH(CompleteData[[#This Row],[Geo_ID]], GeoNameIndex[Geo ID], 0), 2)</f>
        <v>APAC</v>
      </c>
      <c r="F460" s="41" t="str">
        <f>"Q" &amp; ROUNDUP(MONTH(CompleteData[Date])/3, 0) &amp; " " &amp; YEAR(CompleteData[[#This Row],[Date]])</f>
        <v>Q2 2021</v>
      </c>
    </row>
    <row r="461" spans="1:6" x14ac:dyDescent="0.2">
      <c r="A461" s="11" t="s">
        <v>24</v>
      </c>
      <c r="B461" s="11">
        <v>44316</v>
      </c>
      <c r="C461" s="12">
        <v>1125</v>
      </c>
      <c r="D461" s="2" t="str">
        <f>VLOOKUP(CompleteData[[#This Row],[Client_ID]], GeoIDbyClientID[], 2,FALSE)</f>
        <v>GEO1002</v>
      </c>
      <c r="E461" s="2" t="str">
        <f>INDEX(GeoNameIndex[], MATCH(CompleteData[[#This Row],[Geo_ID]], GeoNameIndex[Geo ID], 0), 2)</f>
        <v>APAC</v>
      </c>
      <c r="F461" s="41" t="str">
        <f>"Q" &amp; ROUNDUP(MONTH(CompleteData[Date])/3, 0) &amp; " " &amp; YEAR(CompleteData[[#This Row],[Date]])</f>
        <v>Q2 2021</v>
      </c>
    </row>
    <row r="462" spans="1:6" x14ac:dyDescent="0.2">
      <c r="A462" s="11" t="s">
        <v>24</v>
      </c>
      <c r="B462" s="11">
        <v>44286</v>
      </c>
      <c r="C462" s="12">
        <v>828</v>
      </c>
      <c r="D462" s="2" t="str">
        <f>VLOOKUP(CompleteData[[#This Row],[Client_ID]], GeoIDbyClientID[], 2,FALSE)</f>
        <v>GEO1002</v>
      </c>
      <c r="E462" s="2" t="str">
        <f>INDEX(GeoNameIndex[], MATCH(CompleteData[[#This Row],[Geo_ID]], GeoNameIndex[Geo ID], 0), 2)</f>
        <v>APAC</v>
      </c>
      <c r="F462" s="41" t="str">
        <f>"Q" &amp; ROUNDUP(MONTH(CompleteData[Date])/3, 0) &amp; " " &amp; YEAR(CompleteData[[#This Row],[Date]])</f>
        <v>Q1 2021</v>
      </c>
    </row>
    <row r="463" spans="1:6" x14ac:dyDescent="0.2">
      <c r="A463" s="11" t="s">
        <v>24</v>
      </c>
      <c r="B463" s="11">
        <v>44255</v>
      </c>
      <c r="C463" s="12">
        <v>855</v>
      </c>
      <c r="D463" s="2" t="str">
        <f>VLOOKUP(CompleteData[[#This Row],[Client_ID]], GeoIDbyClientID[], 2,FALSE)</f>
        <v>GEO1002</v>
      </c>
      <c r="E463" s="2" t="str">
        <f>INDEX(GeoNameIndex[], MATCH(CompleteData[[#This Row],[Geo_ID]], GeoNameIndex[Geo ID], 0), 2)</f>
        <v>APAC</v>
      </c>
      <c r="F463" s="41" t="str">
        <f>"Q" &amp; ROUNDUP(MONTH(CompleteData[Date])/3, 0) &amp; " " &amp; YEAR(CompleteData[[#This Row],[Date]])</f>
        <v>Q1 2021</v>
      </c>
    </row>
    <row r="464" spans="1:6" x14ac:dyDescent="0.2">
      <c r="A464" s="11" t="s">
        <v>24</v>
      </c>
      <c r="B464" s="11">
        <v>44227</v>
      </c>
      <c r="C464" s="12">
        <v>668</v>
      </c>
      <c r="D464" s="2" t="str">
        <f>VLOOKUP(CompleteData[[#This Row],[Client_ID]], GeoIDbyClientID[], 2,FALSE)</f>
        <v>GEO1002</v>
      </c>
      <c r="E464" s="2" t="str">
        <f>INDEX(GeoNameIndex[], MATCH(CompleteData[[#This Row],[Geo_ID]], GeoNameIndex[Geo ID], 0), 2)</f>
        <v>APAC</v>
      </c>
      <c r="F464" s="41" t="str">
        <f>"Q" &amp; ROUNDUP(MONTH(CompleteData[Date])/3, 0) &amp; " " &amp; YEAR(CompleteData[[#This Row],[Date]])</f>
        <v>Q1 2021</v>
      </c>
    </row>
    <row r="465" spans="1:6" x14ac:dyDescent="0.2">
      <c r="A465" s="11" t="s">
        <v>52</v>
      </c>
      <c r="B465" s="11">
        <v>43861</v>
      </c>
      <c r="C465" s="12">
        <v>6731</v>
      </c>
      <c r="D465" s="2" t="str">
        <f>VLOOKUP(CompleteData[[#This Row],[Client_ID]], GeoIDbyClientID[], 2,FALSE)</f>
        <v>GEO1001</v>
      </c>
      <c r="E465" s="2" t="str">
        <f>INDEX(GeoNameIndex[], MATCH(CompleteData[[#This Row],[Geo_ID]], GeoNameIndex[Geo ID], 0), 2)</f>
        <v>NAM</v>
      </c>
      <c r="F465" s="41" t="str">
        <f>"Q" &amp; ROUNDUP(MONTH(CompleteData[Date])/3, 0) &amp; " " &amp; YEAR(CompleteData[[#This Row],[Date]])</f>
        <v>Q1 2020</v>
      </c>
    </row>
    <row r="466" spans="1:6" x14ac:dyDescent="0.2">
      <c r="A466" s="11" t="s">
        <v>52</v>
      </c>
      <c r="B466" s="11">
        <v>43890</v>
      </c>
      <c r="C466" s="12">
        <v>5312</v>
      </c>
      <c r="D466" s="2" t="str">
        <f>VLOOKUP(CompleteData[[#This Row],[Client_ID]], GeoIDbyClientID[], 2,FALSE)</f>
        <v>GEO1001</v>
      </c>
      <c r="E466" s="2" t="str">
        <f>INDEX(GeoNameIndex[], MATCH(CompleteData[[#This Row],[Geo_ID]], GeoNameIndex[Geo ID], 0), 2)</f>
        <v>NAM</v>
      </c>
      <c r="F466" s="41" t="str">
        <f>"Q" &amp; ROUNDUP(MONTH(CompleteData[Date])/3, 0) &amp; " " &amp; YEAR(CompleteData[[#This Row],[Date]])</f>
        <v>Q1 2020</v>
      </c>
    </row>
    <row r="467" spans="1:6" x14ac:dyDescent="0.2">
      <c r="A467" s="11" t="s">
        <v>52</v>
      </c>
      <c r="B467" s="11">
        <v>43921</v>
      </c>
      <c r="C467" s="12">
        <v>8146</v>
      </c>
      <c r="D467" s="2" t="str">
        <f>VLOOKUP(CompleteData[[#This Row],[Client_ID]], GeoIDbyClientID[], 2,FALSE)</f>
        <v>GEO1001</v>
      </c>
      <c r="E467" s="2" t="str">
        <f>INDEX(GeoNameIndex[], MATCH(CompleteData[[#This Row],[Geo_ID]], GeoNameIndex[Geo ID], 0), 2)</f>
        <v>NAM</v>
      </c>
      <c r="F467" s="41" t="str">
        <f>"Q" &amp; ROUNDUP(MONTH(CompleteData[Date])/3, 0) &amp; " " &amp; YEAR(CompleteData[[#This Row],[Date]])</f>
        <v>Q1 2020</v>
      </c>
    </row>
    <row r="468" spans="1:6" x14ac:dyDescent="0.2">
      <c r="A468" s="11" t="s">
        <v>52</v>
      </c>
      <c r="B468" s="11">
        <v>43951</v>
      </c>
      <c r="C468" s="12">
        <v>7438</v>
      </c>
      <c r="D468" s="2" t="str">
        <f>VLOOKUP(CompleteData[[#This Row],[Client_ID]], GeoIDbyClientID[], 2,FALSE)</f>
        <v>GEO1001</v>
      </c>
      <c r="E468" s="2" t="str">
        <f>INDEX(GeoNameIndex[], MATCH(CompleteData[[#This Row],[Geo_ID]], GeoNameIndex[Geo ID], 0), 2)</f>
        <v>NAM</v>
      </c>
      <c r="F468" s="41" t="str">
        <f>"Q" &amp; ROUNDUP(MONTH(CompleteData[Date])/3, 0) &amp; " " &amp; YEAR(CompleteData[[#This Row],[Date]])</f>
        <v>Q2 2020</v>
      </c>
    </row>
    <row r="469" spans="1:6" x14ac:dyDescent="0.2">
      <c r="A469" s="11" t="s">
        <v>52</v>
      </c>
      <c r="B469" s="11">
        <v>43982</v>
      </c>
      <c r="C469" s="12">
        <v>8850</v>
      </c>
      <c r="D469" s="2" t="str">
        <f>VLOOKUP(CompleteData[[#This Row],[Client_ID]], GeoIDbyClientID[], 2,FALSE)</f>
        <v>GEO1001</v>
      </c>
      <c r="E469" s="2" t="str">
        <f>INDEX(GeoNameIndex[], MATCH(CompleteData[[#This Row],[Geo_ID]], GeoNameIndex[Geo ID], 0), 2)</f>
        <v>NAM</v>
      </c>
      <c r="F469" s="41" t="str">
        <f>"Q" &amp; ROUNDUP(MONTH(CompleteData[Date])/3, 0) &amp; " " &amp; YEAR(CompleteData[[#This Row],[Date]])</f>
        <v>Q2 2020</v>
      </c>
    </row>
    <row r="470" spans="1:6" x14ac:dyDescent="0.2">
      <c r="A470" s="11" t="s">
        <v>52</v>
      </c>
      <c r="B470" s="11">
        <v>44012</v>
      </c>
      <c r="C470" s="12">
        <v>4608</v>
      </c>
      <c r="D470" s="2" t="str">
        <f>VLOOKUP(CompleteData[[#This Row],[Client_ID]], GeoIDbyClientID[], 2,FALSE)</f>
        <v>GEO1001</v>
      </c>
      <c r="E470" s="2" t="str">
        <f>INDEX(GeoNameIndex[], MATCH(CompleteData[[#This Row],[Geo_ID]], GeoNameIndex[Geo ID], 0), 2)</f>
        <v>NAM</v>
      </c>
      <c r="F470" s="41" t="str">
        <f>"Q" &amp; ROUNDUP(MONTH(CompleteData[Date])/3, 0) &amp; " " &amp; YEAR(CompleteData[[#This Row],[Date]])</f>
        <v>Q2 2020</v>
      </c>
    </row>
    <row r="471" spans="1:6" x14ac:dyDescent="0.2">
      <c r="A471" s="11" t="s">
        <v>52</v>
      </c>
      <c r="B471" s="11">
        <v>44043</v>
      </c>
      <c r="C471" s="12">
        <v>6024</v>
      </c>
      <c r="D471" s="2" t="str">
        <f>VLOOKUP(CompleteData[[#This Row],[Client_ID]], GeoIDbyClientID[], 2,FALSE)</f>
        <v>GEO1001</v>
      </c>
      <c r="E471" s="2" t="str">
        <f>INDEX(GeoNameIndex[], MATCH(CompleteData[[#This Row],[Geo_ID]], GeoNameIndex[Geo ID], 0), 2)</f>
        <v>NAM</v>
      </c>
      <c r="F471" s="41" t="str">
        <f>"Q" &amp; ROUNDUP(MONTH(CompleteData[Date])/3, 0) &amp; " " &amp; YEAR(CompleteData[[#This Row],[Date]])</f>
        <v>Q3 2020</v>
      </c>
    </row>
    <row r="472" spans="1:6" x14ac:dyDescent="0.2">
      <c r="A472" s="11" t="s">
        <v>52</v>
      </c>
      <c r="B472" s="11">
        <v>44074</v>
      </c>
      <c r="C472" s="12">
        <v>3188</v>
      </c>
      <c r="D472" s="2" t="str">
        <f>VLOOKUP(CompleteData[[#This Row],[Client_ID]], GeoIDbyClientID[], 2,FALSE)</f>
        <v>GEO1001</v>
      </c>
      <c r="E472" s="2" t="str">
        <f>INDEX(GeoNameIndex[], MATCH(CompleteData[[#This Row],[Geo_ID]], GeoNameIndex[Geo ID], 0), 2)</f>
        <v>NAM</v>
      </c>
      <c r="F472" s="41" t="str">
        <f>"Q" &amp; ROUNDUP(MONTH(CompleteData[Date])/3, 0) &amp; " " &amp; YEAR(CompleteData[[#This Row],[Date]])</f>
        <v>Q3 2020</v>
      </c>
    </row>
    <row r="473" spans="1:6" x14ac:dyDescent="0.2">
      <c r="A473" s="11" t="s">
        <v>52</v>
      </c>
      <c r="B473" s="11">
        <v>44104</v>
      </c>
      <c r="C473" s="12">
        <v>5313</v>
      </c>
      <c r="D473" s="2" t="str">
        <f>VLOOKUP(CompleteData[[#This Row],[Client_ID]], GeoIDbyClientID[], 2,FALSE)</f>
        <v>GEO1001</v>
      </c>
      <c r="E473" s="2" t="str">
        <f>INDEX(GeoNameIndex[], MATCH(CompleteData[[#This Row],[Geo_ID]], GeoNameIndex[Geo ID], 0), 2)</f>
        <v>NAM</v>
      </c>
      <c r="F473" s="41" t="str">
        <f>"Q" &amp; ROUNDUP(MONTH(CompleteData[Date])/3, 0) &amp; " " &amp; YEAR(CompleteData[[#This Row],[Date]])</f>
        <v>Q3 2020</v>
      </c>
    </row>
    <row r="474" spans="1:6" x14ac:dyDescent="0.2">
      <c r="A474" s="11" t="s">
        <v>52</v>
      </c>
      <c r="B474" s="11">
        <v>44135</v>
      </c>
      <c r="C474" s="12">
        <v>3897</v>
      </c>
      <c r="D474" s="2" t="str">
        <f>VLOOKUP(CompleteData[[#This Row],[Client_ID]], GeoIDbyClientID[], 2,FALSE)</f>
        <v>GEO1001</v>
      </c>
      <c r="E474" s="2" t="str">
        <f>INDEX(GeoNameIndex[], MATCH(CompleteData[[#This Row],[Geo_ID]], GeoNameIndex[Geo ID], 0), 2)</f>
        <v>NAM</v>
      </c>
      <c r="F474" s="41" t="str">
        <f>"Q" &amp; ROUNDUP(MONTH(CompleteData[Date])/3, 0) &amp; " " &amp; YEAR(CompleteData[[#This Row],[Date]])</f>
        <v>Q4 2020</v>
      </c>
    </row>
    <row r="475" spans="1:6" x14ac:dyDescent="0.2">
      <c r="A475" s="11" t="s">
        <v>52</v>
      </c>
      <c r="B475" s="11">
        <v>44165</v>
      </c>
      <c r="C475" s="12">
        <v>6730</v>
      </c>
      <c r="D475" s="2" t="str">
        <f>VLOOKUP(CompleteData[[#This Row],[Client_ID]], GeoIDbyClientID[], 2,FALSE)</f>
        <v>GEO1001</v>
      </c>
      <c r="E475" s="2" t="str">
        <f>INDEX(GeoNameIndex[], MATCH(CompleteData[[#This Row],[Geo_ID]], GeoNameIndex[Geo ID], 0), 2)</f>
        <v>NAM</v>
      </c>
      <c r="F475" s="41" t="str">
        <f>"Q" &amp; ROUNDUP(MONTH(CompleteData[Date])/3, 0) &amp; " " &amp; YEAR(CompleteData[[#This Row],[Date]])</f>
        <v>Q4 2020</v>
      </c>
    </row>
    <row r="476" spans="1:6" x14ac:dyDescent="0.2">
      <c r="A476" s="11" t="s">
        <v>52</v>
      </c>
      <c r="B476" s="11">
        <v>44196</v>
      </c>
      <c r="C476" s="12">
        <v>4607</v>
      </c>
      <c r="D476" s="2" t="str">
        <f>VLOOKUP(CompleteData[[#This Row],[Client_ID]], GeoIDbyClientID[], 2,FALSE)</f>
        <v>GEO1001</v>
      </c>
      <c r="E476" s="2" t="str">
        <f>INDEX(GeoNameIndex[], MATCH(CompleteData[[#This Row],[Geo_ID]], GeoNameIndex[Geo ID], 0), 2)</f>
        <v>NAM</v>
      </c>
      <c r="F476" s="41" t="str">
        <f>"Q" &amp; ROUNDUP(MONTH(CompleteData[Date])/3, 0) &amp; " " &amp; YEAR(CompleteData[[#This Row],[Date]])</f>
        <v>Q4 2020</v>
      </c>
    </row>
    <row r="477" spans="1:6" x14ac:dyDescent="0.2">
      <c r="A477" s="11" t="s">
        <v>52</v>
      </c>
      <c r="B477" s="11">
        <v>44377</v>
      </c>
      <c r="C477" s="12">
        <v>4556</v>
      </c>
      <c r="D477" s="2" t="str">
        <f>VLOOKUP(CompleteData[[#This Row],[Client_ID]], GeoIDbyClientID[], 2,FALSE)</f>
        <v>GEO1001</v>
      </c>
      <c r="E477" s="2" t="str">
        <f>INDEX(GeoNameIndex[], MATCH(CompleteData[[#This Row],[Geo_ID]], GeoNameIndex[Geo ID], 0), 2)</f>
        <v>NAM</v>
      </c>
      <c r="F477" s="41" t="str">
        <f>"Q" &amp; ROUNDUP(MONTH(CompleteData[Date])/3, 0) &amp; " " &amp; YEAR(CompleteData[[#This Row],[Date]])</f>
        <v>Q2 2021</v>
      </c>
    </row>
    <row r="478" spans="1:6" x14ac:dyDescent="0.2">
      <c r="A478" s="11" t="s">
        <v>52</v>
      </c>
      <c r="B478" s="11">
        <v>44347</v>
      </c>
      <c r="C478" s="12">
        <v>8806</v>
      </c>
      <c r="D478" s="2" t="str">
        <f>VLOOKUP(CompleteData[[#This Row],[Client_ID]], GeoIDbyClientID[], 2,FALSE)</f>
        <v>GEO1001</v>
      </c>
      <c r="E478" s="2" t="str">
        <f>INDEX(GeoNameIndex[], MATCH(CompleteData[[#This Row],[Geo_ID]], GeoNameIndex[Geo ID], 0), 2)</f>
        <v>NAM</v>
      </c>
      <c r="F478" s="41" t="str">
        <f>"Q" &amp; ROUNDUP(MONTH(CompleteData[Date])/3, 0) &amp; " " &amp; YEAR(CompleteData[[#This Row],[Date]])</f>
        <v>Q2 2021</v>
      </c>
    </row>
    <row r="479" spans="1:6" x14ac:dyDescent="0.2">
      <c r="A479" s="11" t="s">
        <v>52</v>
      </c>
      <c r="B479" s="11">
        <v>44316</v>
      </c>
      <c r="C479" s="12">
        <v>7735</v>
      </c>
      <c r="D479" s="2" t="str">
        <f>VLOOKUP(CompleteData[[#This Row],[Client_ID]], GeoIDbyClientID[], 2,FALSE)</f>
        <v>GEO1001</v>
      </c>
      <c r="E479" s="2" t="str">
        <f>INDEX(GeoNameIndex[], MATCH(CompleteData[[#This Row],[Geo_ID]], GeoNameIndex[Geo ID], 0), 2)</f>
        <v>NAM</v>
      </c>
      <c r="F479" s="41" t="str">
        <f>"Q" &amp; ROUNDUP(MONTH(CompleteData[Date])/3, 0) &amp; " " &amp; YEAR(CompleteData[[#This Row],[Date]])</f>
        <v>Q2 2021</v>
      </c>
    </row>
    <row r="480" spans="1:6" x14ac:dyDescent="0.2">
      <c r="A480" s="11" t="s">
        <v>52</v>
      </c>
      <c r="B480" s="11">
        <v>44286</v>
      </c>
      <c r="C480" s="12">
        <v>8064</v>
      </c>
      <c r="D480" s="2" t="str">
        <f>VLOOKUP(CompleteData[[#This Row],[Client_ID]], GeoIDbyClientID[], 2,FALSE)</f>
        <v>GEO1001</v>
      </c>
      <c r="E480" s="2" t="str">
        <f>INDEX(GeoNameIndex[], MATCH(CompleteData[[#This Row],[Geo_ID]], GeoNameIndex[Geo ID], 0), 2)</f>
        <v>NAM</v>
      </c>
      <c r="F480" s="41" t="str">
        <f>"Q" &amp; ROUNDUP(MONTH(CompleteData[Date])/3, 0) &amp; " " &amp; YEAR(CompleteData[[#This Row],[Date]])</f>
        <v>Q1 2021</v>
      </c>
    </row>
    <row r="481" spans="1:6" x14ac:dyDescent="0.2">
      <c r="A481" s="11" t="s">
        <v>52</v>
      </c>
      <c r="B481" s="11">
        <v>44255</v>
      </c>
      <c r="C481" s="12">
        <v>5257</v>
      </c>
      <c r="D481" s="2" t="str">
        <f>VLOOKUP(CompleteData[[#This Row],[Client_ID]], GeoIDbyClientID[], 2,FALSE)</f>
        <v>GEO1001</v>
      </c>
      <c r="E481" s="2" t="str">
        <f>INDEX(GeoNameIndex[], MATCH(CompleteData[[#This Row],[Geo_ID]], GeoNameIndex[Geo ID], 0), 2)</f>
        <v>NAM</v>
      </c>
      <c r="F481" s="41" t="str">
        <f>"Q" &amp; ROUNDUP(MONTH(CompleteData[Date])/3, 0) &amp; " " &amp; YEAR(CompleteData[[#This Row],[Date]])</f>
        <v>Q1 2021</v>
      </c>
    </row>
    <row r="482" spans="1:6" x14ac:dyDescent="0.2">
      <c r="A482" s="11" t="s">
        <v>52</v>
      </c>
      <c r="B482" s="11">
        <v>44227</v>
      </c>
      <c r="C482" s="12">
        <v>6996</v>
      </c>
      <c r="D482" s="2" t="str">
        <f>VLOOKUP(CompleteData[[#This Row],[Client_ID]], GeoIDbyClientID[], 2,FALSE)</f>
        <v>GEO1001</v>
      </c>
      <c r="E482" s="2" t="str">
        <f>INDEX(GeoNameIndex[], MATCH(CompleteData[[#This Row],[Geo_ID]], GeoNameIndex[Geo ID], 0), 2)</f>
        <v>NAM</v>
      </c>
      <c r="F482" s="41" t="str">
        <f>"Q" &amp; ROUNDUP(MONTH(CompleteData[Date])/3, 0) &amp; " " &amp; YEAR(CompleteData[[#This Row],[Date]])</f>
        <v>Q1 2021</v>
      </c>
    </row>
    <row r="483" spans="1:6" x14ac:dyDescent="0.2">
      <c r="A483" s="11" t="s">
        <v>37</v>
      </c>
      <c r="B483" s="11">
        <v>43861</v>
      </c>
      <c r="C483" s="12">
        <v>1087</v>
      </c>
      <c r="D483" s="2" t="str">
        <f>VLOOKUP(CompleteData[[#This Row],[Client_ID]], GeoIDbyClientID[], 2,FALSE)</f>
        <v>GEO1001</v>
      </c>
      <c r="E483" s="2" t="str">
        <f>INDEX(GeoNameIndex[], MATCH(CompleteData[[#This Row],[Geo_ID]], GeoNameIndex[Geo ID], 0), 2)</f>
        <v>NAM</v>
      </c>
      <c r="F483" s="41" t="str">
        <f>"Q" &amp; ROUNDUP(MONTH(CompleteData[Date])/3, 0) &amp; " " &amp; YEAR(CompleteData[[#This Row],[Date]])</f>
        <v>Q1 2020</v>
      </c>
    </row>
    <row r="484" spans="1:6" x14ac:dyDescent="0.2">
      <c r="A484" s="11" t="s">
        <v>37</v>
      </c>
      <c r="B484" s="11">
        <v>43890</v>
      </c>
      <c r="C484" s="12">
        <v>1224</v>
      </c>
      <c r="D484" s="2" t="str">
        <f>VLOOKUP(CompleteData[[#This Row],[Client_ID]], GeoIDbyClientID[], 2,FALSE)</f>
        <v>GEO1001</v>
      </c>
      <c r="E484" s="2" t="str">
        <f>INDEX(GeoNameIndex[], MATCH(CompleteData[[#This Row],[Geo_ID]], GeoNameIndex[Geo ID], 0), 2)</f>
        <v>NAM</v>
      </c>
      <c r="F484" s="41" t="str">
        <f>"Q" &amp; ROUNDUP(MONTH(CompleteData[Date])/3, 0) &amp; " " &amp; YEAR(CompleteData[[#This Row],[Date]])</f>
        <v>Q1 2020</v>
      </c>
    </row>
    <row r="485" spans="1:6" x14ac:dyDescent="0.2">
      <c r="A485" s="11" t="s">
        <v>37</v>
      </c>
      <c r="B485" s="11">
        <v>43921</v>
      </c>
      <c r="C485" s="12">
        <v>1362</v>
      </c>
      <c r="D485" s="2" t="str">
        <f>VLOOKUP(CompleteData[[#This Row],[Client_ID]], GeoIDbyClientID[], 2,FALSE)</f>
        <v>GEO1001</v>
      </c>
      <c r="E485" s="2" t="str">
        <f>INDEX(GeoNameIndex[], MATCH(CompleteData[[#This Row],[Geo_ID]], GeoNameIndex[Geo ID], 0), 2)</f>
        <v>NAM</v>
      </c>
      <c r="F485" s="41" t="str">
        <f>"Q" &amp; ROUNDUP(MONTH(CompleteData[Date])/3, 0) &amp; " " &amp; YEAR(CompleteData[[#This Row],[Date]])</f>
        <v>Q1 2020</v>
      </c>
    </row>
    <row r="486" spans="1:6" x14ac:dyDescent="0.2">
      <c r="A486" s="11" t="s">
        <v>37</v>
      </c>
      <c r="B486" s="11">
        <v>43951</v>
      </c>
      <c r="C486" s="12">
        <v>1633</v>
      </c>
      <c r="D486" s="2" t="str">
        <f>VLOOKUP(CompleteData[[#This Row],[Client_ID]], GeoIDbyClientID[], 2,FALSE)</f>
        <v>GEO1001</v>
      </c>
      <c r="E486" s="2" t="str">
        <f>INDEX(GeoNameIndex[], MATCH(CompleteData[[#This Row],[Geo_ID]], GeoNameIndex[Geo ID], 0), 2)</f>
        <v>NAM</v>
      </c>
      <c r="F486" s="41" t="str">
        <f>"Q" &amp; ROUNDUP(MONTH(CompleteData[Date])/3, 0) &amp; " " &amp; YEAR(CompleteData[[#This Row],[Date]])</f>
        <v>Q2 2020</v>
      </c>
    </row>
    <row r="487" spans="1:6" x14ac:dyDescent="0.2">
      <c r="A487" s="11" t="s">
        <v>37</v>
      </c>
      <c r="B487" s="11">
        <v>43982</v>
      </c>
      <c r="C487" s="12">
        <v>1492</v>
      </c>
      <c r="D487" s="2" t="str">
        <f>VLOOKUP(CompleteData[[#This Row],[Client_ID]], GeoIDbyClientID[], 2,FALSE)</f>
        <v>GEO1001</v>
      </c>
      <c r="E487" s="2" t="str">
        <f>INDEX(GeoNameIndex[], MATCH(CompleteData[[#This Row],[Geo_ID]], GeoNameIndex[Geo ID], 0), 2)</f>
        <v>NAM</v>
      </c>
      <c r="F487" s="41" t="str">
        <f>"Q" &amp; ROUNDUP(MONTH(CompleteData[Date])/3, 0) &amp; " " &amp; YEAR(CompleteData[[#This Row],[Date]])</f>
        <v>Q2 2020</v>
      </c>
    </row>
    <row r="488" spans="1:6" x14ac:dyDescent="0.2">
      <c r="A488" s="11" t="s">
        <v>37</v>
      </c>
      <c r="B488" s="11">
        <v>44012</v>
      </c>
      <c r="C488" s="12">
        <v>1091</v>
      </c>
      <c r="D488" s="2" t="str">
        <f>VLOOKUP(CompleteData[[#This Row],[Client_ID]], GeoIDbyClientID[], 2,FALSE)</f>
        <v>GEO1001</v>
      </c>
      <c r="E488" s="2" t="str">
        <f>INDEX(GeoNameIndex[], MATCH(CompleteData[[#This Row],[Geo_ID]], GeoNameIndex[Geo ID], 0), 2)</f>
        <v>NAM</v>
      </c>
      <c r="F488" s="41" t="str">
        <f>"Q" &amp; ROUNDUP(MONTH(CompleteData[Date])/3, 0) &amp; " " &amp; YEAR(CompleteData[[#This Row],[Date]])</f>
        <v>Q2 2020</v>
      </c>
    </row>
    <row r="489" spans="1:6" x14ac:dyDescent="0.2">
      <c r="A489" s="11" t="s">
        <v>37</v>
      </c>
      <c r="B489" s="11">
        <v>44043</v>
      </c>
      <c r="C489" s="12">
        <v>950</v>
      </c>
      <c r="D489" s="2" t="str">
        <f>VLOOKUP(CompleteData[[#This Row],[Client_ID]], GeoIDbyClientID[], 2,FALSE)</f>
        <v>GEO1001</v>
      </c>
      <c r="E489" s="2" t="str">
        <f>INDEX(GeoNameIndex[], MATCH(CompleteData[[#This Row],[Geo_ID]], GeoNameIndex[Geo ID], 0), 2)</f>
        <v>NAM</v>
      </c>
      <c r="F489" s="41" t="str">
        <f>"Q" &amp; ROUNDUP(MONTH(CompleteData[Date])/3, 0) &amp; " " &amp; YEAR(CompleteData[[#This Row],[Date]])</f>
        <v>Q3 2020</v>
      </c>
    </row>
    <row r="490" spans="1:6" x14ac:dyDescent="0.2">
      <c r="A490" s="11" t="s">
        <v>37</v>
      </c>
      <c r="B490" s="11">
        <v>44074</v>
      </c>
      <c r="C490" s="12">
        <v>818</v>
      </c>
      <c r="D490" s="2" t="str">
        <f>VLOOKUP(CompleteData[[#This Row],[Client_ID]], GeoIDbyClientID[], 2,FALSE)</f>
        <v>GEO1001</v>
      </c>
      <c r="E490" s="2" t="str">
        <f>INDEX(GeoNameIndex[], MATCH(CompleteData[[#This Row],[Geo_ID]], GeoNameIndex[Geo ID], 0), 2)</f>
        <v>NAM</v>
      </c>
      <c r="F490" s="41" t="str">
        <f>"Q" &amp; ROUNDUP(MONTH(CompleteData[Date])/3, 0) &amp; " " &amp; YEAR(CompleteData[[#This Row],[Date]])</f>
        <v>Q3 2020</v>
      </c>
    </row>
    <row r="491" spans="1:6" x14ac:dyDescent="0.2">
      <c r="A491" s="11" t="s">
        <v>37</v>
      </c>
      <c r="B491" s="11">
        <v>44104</v>
      </c>
      <c r="C491" s="12">
        <v>820</v>
      </c>
      <c r="D491" s="2" t="str">
        <f>VLOOKUP(CompleteData[[#This Row],[Client_ID]], GeoIDbyClientID[], 2,FALSE)</f>
        <v>GEO1001</v>
      </c>
      <c r="E491" s="2" t="str">
        <f>INDEX(GeoNameIndex[], MATCH(CompleteData[[#This Row],[Geo_ID]], GeoNameIndex[Geo ID], 0), 2)</f>
        <v>NAM</v>
      </c>
      <c r="F491" s="41" t="str">
        <f>"Q" &amp; ROUNDUP(MONTH(CompleteData[Date])/3, 0) &amp; " " &amp; YEAR(CompleteData[[#This Row],[Date]])</f>
        <v>Q3 2020</v>
      </c>
    </row>
    <row r="492" spans="1:6" x14ac:dyDescent="0.2">
      <c r="A492" s="11" t="s">
        <v>37</v>
      </c>
      <c r="B492" s="11">
        <v>44135</v>
      </c>
      <c r="C492" s="12">
        <v>954</v>
      </c>
      <c r="D492" s="2" t="str">
        <f>VLOOKUP(CompleteData[[#This Row],[Client_ID]], GeoIDbyClientID[], 2,FALSE)</f>
        <v>GEO1001</v>
      </c>
      <c r="E492" s="2" t="str">
        <f>INDEX(GeoNameIndex[], MATCH(CompleteData[[#This Row],[Geo_ID]], GeoNameIndex[Geo ID], 0), 2)</f>
        <v>NAM</v>
      </c>
      <c r="F492" s="41" t="str">
        <f>"Q" &amp; ROUNDUP(MONTH(CompleteData[Date])/3, 0) &amp; " " &amp; YEAR(CompleteData[[#This Row],[Date]])</f>
        <v>Q4 2020</v>
      </c>
    </row>
    <row r="493" spans="1:6" x14ac:dyDescent="0.2">
      <c r="A493" s="11" t="s">
        <v>37</v>
      </c>
      <c r="B493" s="11">
        <v>44165</v>
      </c>
      <c r="C493" s="12">
        <v>1086</v>
      </c>
      <c r="D493" s="2" t="str">
        <f>VLOOKUP(CompleteData[[#This Row],[Client_ID]], GeoIDbyClientID[], 2,FALSE)</f>
        <v>GEO1001</v>
      </c>
      <c r="E493" s="2" t="str">
        <f>INDEX(GeoNameIndex[], MATCH(CompleteData[[#This Row],[Geo_ID]], GeoNameIndex[Geo ID], 0), 2)</f>
        <v>NAM</v>
      </c>
      <c r="F493" s="41" t="str">
        <f>"Q" &amp; ROUNDUP(MONTH(CompleteData[Date])/3, 0) &amp; " " &amp; YEAR(CompleteData[[#This Row],[Date]])</f>
        <v>Q4 2020</v>
      </c>
    </row>
    <row r="494" spans="1:6" x14ac:dyDescent="0.2">
      <c r="A494" s="11" t="s">
        <v>37</v>
      </c>
      <c r="B494" s="11">
        <v>44196</v>
      </c>
      <c r="C494" s="12">
        <v>1091</v>
      </c>
      <c r="D494" s="2" t="str">
        <f>VLOOKUP(CompleteData[[#This Row],[Client_ID]], GeoIDbyClientID[], 2,FALSE)</f>
        <v>GEO1001</v>
      </c>
      <c r="E494" s="2" t="str">
        <f>INDEX(GeoNameIndex[], MATCH(CompleteData[[#This Row],[Geo_ID]], GeoNameIndex[Geo ID], 0), 2)</f>
        <v>NAM</v>
      </c>
      <c r="F494" s="41" t="str">
        <f>"Q" &amp; ROUNDUP(MONTH(CompleteData[Date])/3, 0) &amp; " " &amp; YEAR(CompleteData[[#This Row],[Date]])</f>
        <v>Q4 2020</v>
      </c>
    </row>
    <row r="495" spans="1:6" x14ac:dyDescent="0.2">
      <c r="A495" s="11" t="s">
        <v>37</v>
      </c>
      <c r="B495" s="11">
        <v>44316</v>
      </c>
      <c r="C495" s="12">
        <v>1614</v>
      </c>
      <c r="D495" s="2" t="str">
        <f>VLOOKUP(CompleteData[[#This Row],[Client_ID]], GeoIDbyClientID[], 2,FALSE)</f>
        <v>GEO1001</v>
      </c>
      <c r="E495" s="2" t="str">
        <f>INDEX(GeoNameIndex[], MATCH(CompleteData[[#This Row],[Geo_ID]], GeoNameIndex[Geo ID], 0), 2)</f>
        <v>NAM</v>
      </c>
      <c r="F495" s="41" t="str">
        <f>"Q" &amp; ROUNDUP(MONTH(CompleteData[Date])/3, 0) &amp; " " &amp; YEAR(CompleteData[[#This Row],[Date]])</f>
        <v>Q2 2021</v>
      </c>
    </row>
    <row r="496" spans="1:6" x14ac:dyDescent="0.2">
      <c r="A496" s="11" t="s">
        <v>37</v>
      </c>
      <c r="B496" s="11">
        <v>44286</v>
      </c>
      <c r="C496" s="12">
        <v>1426</v>
      </c>
      <c r="D496" s="2" t="str">
        <f>VLOOKUP(CompleteData[[#This Row],[Client_ID]], GeoIDbyClientID[], 2,FALSE)</f>
        <v>GEO1001</v>
      </c>
      <c r="E496" s="2" t="str">
        <f>INDEX(GeoNameIndex[], MATCH(CompleteData[[#This Row],[Geo_ID]], GeoNameIndex[Geo ID], 0), 2)</f>
        <v>NAM</v>
      </c>
      <c r="F496" s="41" t="str">
        <f>"Q" &amp; ROUNDUP(MONTH(CompleteData[Date])/3, 0) &amp; " " &amp; YEAR(CompleteData[[#This Row],[Date]])</f>
        <v>Q1 2021</v>
      </c>
    </row>
    <row r="497" spans="1:6" x14ac:dyDescent="0.2">
      <c r="A497" s="11" t="s">
        <v>37</v>
      </c>
      <c r="B497" s="11">
        <v>44255</v>
      </c>
      <c r="C497" s="12">
        <v>1220</v>
      </c>
      <c r="D497" s="2" t="str">
        <f>VLOOKUP(CompleteData[[#This Row],[Client_ID]], GeoIDbyClientID[], 2,FALSE)</f>
        <v>GEO1001</v>
      </c>
      <c r="E497" s="2" t="str">
        <f>INDEX(GeoNameIndex[], MATCH(CompleteData[[#This Row],[Geo_ID]], GeoNameIndex[Geo ID], 0), 2)</f>
        <v>NAM</v>
      </c>
      <c r="F497" s="41" t="str">
        <f>"Q" &amp; ROUNDUP(MONTH(CompleteData[Date])/3, 0) &amp; " " &amp; YEAR(CompleteData[[#This Row],[Date]])</f>
        <v>Q1 2021</v>
      </c>
    </row>
    <row r="498" spans="1:6" x14ac:dyDescent="0.2">
      <c r="A498" s="11" t="s">
        <v>37</v>
      </c>
      <c r="B498" s="11">
        <v>44227</v>
      </c>
      <c r="C498" s="12">
        <v>1113</v>
      </c>
      <c r="D498" s="2" t="str">
        <f>VLOOKUP(CompleteData[[#This Row],[Client_ID]], GeoIDbyClientID[], 2,FALSE)</f>
        <v>GEO1001</v>
      </c>
      <c r="E498" s="2" t="str">
        <f>INDEX(GeoNameIndex[], MATCH(CompleteData[[#This Row],[Geo_ID]], GeoNameIndex[Geo ID], 0), 2)</f>
        <v>NAM</v>
      </c>
      <c r="F498" s="41" t="str">
        <f>"Q" &amp; ROUNDUP(MONTH(CompleteData[Date])/3, 0) &amp; " " &amp; YEAR(CompleteData[[#This Row],[Date]])</f>
        <v>Q1 2021</v>
      </c>
    </row>
    <row r="499" spans="1:6" x14ac:dyDescent="0.2">
      <c r="A499" s="11" t="s">
        <v>11</v>
      </c>
      <c r="B499" s="11">
        <v>43861</v>
      </c>
      <c r="C499" s="12">
        <v>303</v>
      </c>
      <c r="D499" s="2" t="str">
        <f>VLOOKUP(CompleteData[[#This Row],[Client_ID]], GeoIDbyClientID[], 2,FALSE)</f>
        <v>GEO1004</v>
      </c>
      <c r="E499" s="2" t="str">
        <f>INDEX(GeoNameIndex[], MATCH(CompleteData[[#This Row],[Geo_ID]], GeoNameIndex[Geo ID], 0), 2)</f>
        <v>LATAM</v>
      </c>
      <c r="F499" s="41" t="str">
        <f>"Q" &amp; ROUNDUP(MONTH(CompleteData[Date])/3, 0) &amp; " " &amp; YEAR(CompleteData[[#This Row],[Date]])</f>
        <v>Q1 2020</v>
      </c>
    </row>
    <row r="500" spans="1:6" x14ac:dyDescent="0.2">
      <c r="A500" s="11" t="s">
        <v>11</v>
      </c>
      <c r="B500" s="11">
        <v>43890</v>
      </c>
      <c r="C500" s="12">
        <v>304</v>
      </c>
      <c r="D500" s="2" t="str">
        <f>VLOOKUP(CompleteData[[#This Row],[Client_ID]], GeoIDbyClientID[], 2,FALSE)</f>
        <v>GEO1004</v>
      </c>
      <c r="E500" s="2" t="str">
        <f>INDEX(GeoNameIndex[], MATCH(CompleteData[[#This Row],[Geo_ID]], GeoNameIndex[Geo ID], 0), 2)</f>
        <v>LATAM</v>
      </c>
      <c r="F500" s="41" t="str">
        <f>"Q" &amp; ROUNDUP(MONTH(CompleteData[Date])/3, 0) &amp; " " &amp; YEAR(CompleteData[[#This Row],[Date]])</f>
        <v>Q1 2020</v>
      </c>
    </row>
    <row r="501" spans="1:6" x14ac:dyDescent="0.2">
      <c r="A501" s="11" t="s">
        <v>11</v>
      </c>
      <c r="B501" s="11">
        <v>43921</v>
      </c>
      <c r="C501" s="12">
        <v>375</v>
      </c>
      <c r="D501" s="2" t="str">
        <f>VLOOKUP(CompleteData[[#This Row],[Client_ID]], GeoIDbyClientID[], 2,FALSE)</f>
        <v>GEO1004</v>
      </c>
      <c r="E501" s="2" t="str">
        <f>INDEX(GeoNameIndex[], MATCH(CompleteData[[#This Row],[Geo_ID]], GeoNameIndex[Geo ID], 0), 2)</f>
        <v>LATAM</v>
      </c>
      <c r="F501" s="41" t="str">
        <f>"Q" &amp; ROUNDUP(MONTH(CompleteData[Date])/3, 0) &amp; " " &amp; YEAR(CompleteData[[#This Row],[Date]])</f>
        <v>Q1 2020</v>
      </c>
    </row>
    <row r="502" spans="1:6" x14ac:dyDescent="0.2">
      <c r="A502" s="11" t="s">
        <v>11</v>
      </c>
      <c r="B502" s="11">
        <v>43951</v>
      </c>
      <c r="C502" s="12">
        <v>407</v>
      </c>
      <c r="D502" s="2" t="str">
        <f>VLOOKUP(CompleteData[[#This Row],[Client_ID]], GeoIDbyClientID[], 2,FALSE)</f>
        <v>GEO1004</v>
      </c>
      <c r="E502" s="2" t="str">
        <f>INDEX(GeoNameIndex[], MATCH(CompleteData[[#This Row],[Geo_ID]], GeoNameIndex[Geo ID], 0), 2)</f>
        <v>LATAM</v>
      </c>
      <c r="F502" s="41" t="str">
        <f>"Q" &amp; ROUNDUP(MONTH(CompleteData[Date])/3, 0) &amp; " " &amp; YEAR(CompleteData[[#This Row],[Date]])</f>
        <v>Q2 2020</v>
      </c>
    </row>
    <row r="503" spans="1:6" x14ac:dyDescent="0.2">
      <c r="A503" s="11" t="s">
        <v>11</v>
      </c>
      <c r="B503" s="11">
        <v>43982</v>
      </c>
      <c r="C503" s="12">
        <v>405</v>
      </c>
      <c r="D503" s="2" t="str">
        <f>VLOOKUP(CompleteData[[#This Row],[Client_ID]], GeoIDbyClientID[], 2,FALSE)</f>
        <v>GEO1004</v>
      </c>
      <c r="E503" s="2" t="str">
        <f>INDEX(GeoNameIndex[], MATCH(CompleteData[[#This Row],[Geo_ID]], GeoNameIndex[Geo ID], 0), 2)</f>
        <v>LATAM</v>
      </c>
      <c r="F503" s="41" t="str">
        <f>"Q" &amp; ROUNDUP(MONTH(CompleteData[Date])/3, 0) &amp; " " &amp; YEAR(CompleteData[[#This Row],[Date]])</f>
        <v>Q2 2020</v>
      </c>
    </row>
    <row r="504" spans="1:6" x14ac:dyDescent="0.2">
      <c r="A504" s="11" t="s">
        <v>11</v>
      </c>
      <c r="B504" s="11">
        <v>44012</v>
      </c>
      <c r="C504" s="12">
        <v>267</v>
      </c>
      <c r="D504" s="2" t="str">
        <f>VLOOKUP(CompleteData[[#This Row],[Client_ID]], GeoIDbyClientID[], 2,FALSE)</f>
        <v>GEO1004</v>
      </c>
      <c r="E504" s="2" t="str">
        <f>INDEX(GeoNameIndex[], MATCH(CompleteData[[#This Row],[Geo_ID]], GeoNameIndex[Geo ID], 0), 2)</f>
        <v>LATAM</v>
      </c>
      <c r="F504" s="41" t="str">
        <f>"Q" &amp; ROUNDUP(MONTH(CompleteData[Date])/3, 0) &amp; " " &amp; YEAR(CompleteData[[#This Row],[Date]])</f>
        <v>Q2 2020</v>
      </c>
    </row>
    <row r="505" spans="1:6" x14ac:dyDescent="0.2">
      <c r="A505" s="11" t="s">
        <v>11</v>
      </c>
      <c r="B505" s="11">
        <v>44043</v>
      </c>
      <c r="C505" s="12">
        <v>264</v>
      </c>
      <c r="D505" s="2" t="str">
        <f>VLOOKUP(CompleteData[[#This Row],[Client_ID]], GeoIDbyClientID[], 2,FALSE)</f>
        <v>GEO1004</v>
      </c>
      <c r="E505" s="2" t="str">
        <f>INDEX(GeoNameIndex[], MATCH(CompleteData[[#This Row],[Geo_ID]], GeoNameIndex[Geo ID], 0), 2)</f>
        <v>LATAM</v>
      </c>
      <c r="F505" s="41" t="str">
        <f>"Q" &amp; ROUNDUP(MONTH(CompleteData[Date])/3, 0) &amp; " " &amp; YEAR(CompleteData[[#This Row],[Date]])</f>
        <v>Q3 2020</v>
      </c>
    </row>
    <row r="506" spans="1:6" x14ac:dyDescent="0.2">
      <c r="A506" s="11" t="s">
        <v>11</v>
      </c>
      <c r="B506" s="11">
        <v>44074</v>
      </c>
      <c r="C506" s="12">
        <v>195</v>
      </c>
      <c r="D506" s="2" t="str">
        <f>VLOOKUP(CompleteData[[#This Row],[Client_ID]], GeoIDbyClientID[], 2,FALSE)</f>
        <v>GEO1004</v>
      </c>
      <c r="E506" s="2" t="str">
        <f>INDEX(GeoNameIndex[], MATCH(CompleteData[[#This Row],[Geo_ID]], GeoNameIndex[Geo ID], 0), 2)</f>
        <v>LATAM</v>
      </c>
      <c r="F506" s="41" t="str">
        <f>"Q" &amp; ROUNDUP(MONTH(CompleteData[Date])/3, 0) &amp; " " &amp; YEAR(CompleteData[[#This Row],[Date]])</f>
        <v>Q3 2020</v>
      </c>
    </row>
    <row r="507" spans="1:6" x14ac:dyDescent="0.2">
      <c r="A507" s="11" t="s">
        <v>11</v>
      </c>
      <c r="B507" s="11">
        <v>44104</v>
      </c>
      <c r="C507" s="12">
        <v>232</v>
      </c>
      <c r="D507" s="2" t="str">
        <f>VLOOKUP(CompleteData[[#This Row],[Client_ID]], GeoIDbyClientID[], 2,FALSE)</f>
        <v>GEO1004</v>
      </c>
      <c r="E507" s="2" t="str">
        <f>INDEX(GeoNameIndex[], MATCH(CompleteData[[#This Row],[Geo_ID]], GeoNameIndex[Geo ID], 0), 2)</f>
        <v>LATAM</v>
      </c>
      <c r="F507" s="41" t="str">
        <f>"Q" &amp; ROUNDUP(MONTH(CompleteData[Date])/3, 0) &amp; " " &amp; YEAR(CompleteData[[#This Row],[Date]])</f>
        <v>Q3 2020</v>
      </c>
    </row>
    <row r="508" spans="1:6" x14ac:dyDescent="0.2">
      <c r="A508" s="11" t="s">
        <v>11</v>
      </c>
      <c r="B508" s="11">
        <v>44135</v>
      </c>
      <c r="C508" s="12">
        <v>233</v>
      </c>
      <c r="D508" s="2" t="str">
        <f>VLOOKUP(CompleteData[[#This Row],[Client_ID]], GeoIDbyClientID[], 2,FALSE)</f>
        <v>GEO1004</v>
      </c>
      <c r="E508" s="2" t="str">
        <f>INDEX(GeoNameIndex[], MATCH(CompleteData[[#This Row],[Geo_ID]], GeoNameIndex[Geo ID], 0), 2)</f>
        <v>LATAM</v>
      </c>
      <c r="F508" s="41" t="str">
        <f>"Q" &amp; ROUNDUP(MONTH(CompleteData[Date])/3, 0) &amp; " " &amp; YEAR(CompleteData[[#This Row],[Date]])</f>
        <v>Q4 2020</v>
      </c>
    </row>
    <row r="509" spans="1:6" x14ac:dyDescent="0.2">
      <c r="A509" s="11" t="s">
        <v>11</v>
      </c>
      <c r="B509" s="11">
        <v>44165</v>
      </c>
      <c r="C509" s="12">
        <v>306</v>
      </c>
      <c r="D509" s="2" t="str">
        <f>VLOOKUP(CompleteData[[#This Row],[Client_ID]], GeoIDbyClientID[], 2,FALSE)</f>
        <v>GEO1004</v>
      </c>
      <c r="E509" s="2" t="str">
        <f>INDEX(GeoNameIndex[], MATCH(CompleteData[[#This Row],[Geo_ID]], GeoNameIndex[Geo ID], 0), 2)</f>
        <v>LATAM</v>
      </c>
      <c r="F509" s="41" t="str">
        <f>"Q" &amp; ROUNDUP(MONTH(CompleteData[Date])/3, 0) &amp; " " &amp; YEAR(CompleteData[[#This Row],[Date]])</f>
        <v>Q4 2020</v>
      </c>
    </row>
    <row r="510" spans="1:6" x14ac:dyDescent="0.2">
      <c r="A510" s="11" t="s">
        <v>11</v>
      </c>
      <c r="B510" s="11">
        <v>44196</v>
      </c>
      <c r="C510" s="12">
        <v>267</v>
      </c>
      <c r="D510" s="2" t="str">
        <f>VLOOKUP(CompleteData[[#This Row],[Client_ID]], GeoIDbyClientID[], 2,FALSE)</f>
        <v>GEO1004</v>
      </c>
      <c r="E510" s="2" t="str">
        <f>INDEX(GeoNameIndex[], MATCH(CompleteData[[#This Row],[Geo_ID]], GeoNameIndex[Geo ID], 0), 2)</f>
        <v>LATAM</v>
      </c>
      <c r="F510" s="41" t="str">
        <f>"Q" &amp; ROUNDUP(MONTH(CompleteData[Date])/3, 0) &amp; " " &amp; YEAR(CompleteData[[#This Row],[Date]])</f>
        <v>Q4 2020</v>
      </c>
    </row>
    <row r="511" spans="1:6" x14ac:dyDescent="0.2">
      <c r="A511" s="11" t="s">
        <v>11</v>
      </c>
      <c r="B511" s="11">
        <v>44377</v>
      </c>
      <c r="C511" s="12">
        <v>261</v>
      </c>
      <c r="D511" s="2" t="str">
        <f>VLOOKUP(CompleteData[[#This Row],[Client_ID]], GeoIDbyClientID[], 2,FALSE)</f>
        <v>GEO1004</v>
      </c>
      <c r="E511" s="2" t="str">
        <f>INDEX(GeoNameIndex[], MATCH(CompleteData[[#This Row],[Geo_ID]], GeoNameIndex[Geo ID], 0), 2)</f>
        <v>LATAM</v>
      </c>
      <c r="F511" s="41" t="str">
        <f>"Q" &amp; ROUNDUP(MONTH(CompleteData[Date])/3, 0) &amp; " " &amp; YEAR(CompleteData[[#This Row],[Date]])</f>
        <v>Q2 2021</v>
      </c>
    </row>
    <row r="512" spans="1:6" x14ac:dyDescent="0.2">
      <c r="A512" s="11" t="s">
        <v>11</v>
      </c>
      <c r="B512" s="11">
        <v>44347</v>
      </c>
      <c r="C512" s="12">
        <v>405</v>
      </c>
      <c r="D512" s="2" t="str">
        <f>VLOOKUP(CompleteData[[#This Row],[Client_ID]], GeoIDbyClientID[], 2,FALSE)</f>
        <v>GEO1004</v>
      </c>
      <c r="E512" s="2" t="str">
        <f>INDEX(GeoNameIndex[], MATCH(CompleteData[[#This Row],[Geo_ID]], GeoNameIndex[Geo ID], 0), 2)</f>
        <v>LATAM</v>
      </c>
      <c r="F512" s="41" t="str">
        <f>"Q" &amp; ROUNDUP(MONTH(CompleteData[Date])/3, 0) &amp; " " &amp; YEAR(CompleteData[[#This Row],[Date]])</f>
        <v>Q2 2021</v>
      </c>
    </row>
    <row r="513" spans="1:6" x14ac:dyDescent="0.2">
      <c r="A513" s="11" t="s">
        <v>11</v>
      </c>
      <c r="B513" s="11">
        <v>44316</v>
      </c>
      <c r="C513" s="12">
        <v>422</v>
      </c>
      <c r="D513" s="2" t="str">
        <f>VLOOKUP(CompleteData[[#This Row],[Client_ID]], GeoIDbyClientID[], 2,FALSE)</f>
        <v>GEO1004</v>
      </c>
      <c r="E513" s="2" t="str">
        <f>INDEX(GeoNameIndex[], MATCH(CompleteData[[#This Row],[Geo_ID]], GeoNameIndex[Geo ID], 0), 2)</f>
        <v>LATAM</v>
      </c>
      <c r="F513" s="41" t="str">
        <f>"Q" &amp; ROUNDUP(MONTH(CompleteData[Date])/3, 0) &amp; " " &amp; YEAR(CompleteData[[#This Row],[Date]])</f>
        <v>Q2 2021</v>
      </c>
    </row>
    <row r="514" spans="1:6" x14ac:dyDescent="0.2">
      <c r="A514" s="11" t="s">
        <v>11</v>
      </c>
      <c r="B514" s="11">
        <v>44286</v>
      </c>
      <c r="C514" s="12">
        <v>390</v>
      </c>
      <c r="D514" s="2" t="str">
        <f>VLOOKUP(CompleteData[[#This Row],[Client_ID]], GeoIDbyClientID[], 2,FALSE)</f>
        <v>GEO1004</v>
      </c>
      <c r="E514" s="2" t="str">
        <f>INDEX(GeoNameIndex[], MATCH(CompleteData[[#This Row],[Geo_ID]], GeoNameIndex[Geo ID], 0), 2)</f>
        <v>LATAM</v>
      </c>
      <c r="F514" s="41" t="str">
        <f>"Q" &amp; ROUNDUP(MONTH(CompleteData[Date])/3, 0) &amp; " " &amp; YEAR(CompleteData[[#This Row],[Date]])</f>
        <v>Q1 2021</v>
      </c>
    </row>
    <row r="515" spans="1:6" x14ac:dyDescent="0.2">
      <c r="A515" s="11" t="s">
        <v>11</v>
      </c>
      <c r="B515" s="11">
        <v>44255</v>
      </c>
      <c r="C515" s="12">
        <v>304</v>
      </c>
      <c r="D515" s="2" t="str">
        <f>VLOOKUP(CompleteData[[#This Row],[Client_ID]], GeoIDbyClientID[], 2,FALSE)</f>
        <v>GEO1004</v>
      </c>
      <c r="E515" s="2" t="str">
        <f>INDEX(GeoNameIndex[], MATCH(CompleteData[[#This Row],[Geo_ID]], GeoNameIndex[Geo ID], 0), 2)</f>
        <v>LATAM</v>
      </c>
      <c r="F515" s="41" t="str">
        <f>"Q" &amp; ROUNDUP(MONTH(CompleteData[Date])/3, 0) &amp; " " &amp; YEAR(CompleteData[[#This Row],[Date]])</f>
        <v>Q1 2021</v>
      </c>
    </row>
    <row r="516" spans="1:6" x14ac:dyDescent="0.2">
      <c r="A516" s="11" t="s">
        <v>11</v>
      </c>
      <c r="B516" s="11">
        <v>44227</v>
      </c>
      <c r="C516" s="12">
        <v>302</v>
      </c>
      <c r="D516" s="2" t="str">
        <f>VLOOKUP(CompleteData[[#This Row],[Client_ID]], GeoIDbyClientID[], 2,FALSE)</f>
        <v>GEO1004</v>
      </c>
      <c r="E516" s="2" t="str">
        <f>INDEX(GeoNameIndex[], MATCH(CompleteData[[#This Row],[Geo_ID]], GeoNameIndex[Geo ID], 0), 2)</f>
        <v>LATAM</v>
      </c>
      <c r="F516" s="41" t="str">
        <f>"Q" &amp; ROUNDUP(MONTH(CompleteData[Date])/3, 0) &amp; " " &amp; YEAR(CompleteData[[#This Row],[Date]])</f>
        <v>Q1 2021</v>
      </c>
    </row>
    <row r="517" spans="1:6" x14ac:dyDescent="0.2">
      <c r="A517" s="11" t="s">
        <v>7</v>
      </c>
      <c r="B517" s="11">
        <v>43861</v>
      </c>
      <c r="C517" s="12">
        <v>30584</v>
      </c>
      <c r="D517" s="2" t="str">
        <f>VLOOKUP(CompleteData[[#This Row],[Client_ID]], GeoIDbyClientID[], 2,FALSE)</f>
        <v>GEO1001</v>
      </c>
      <c r="E517" s="2" t="str">
        <f>INDEX(GeoNameIndex[], MATCH(CompleteData[[#This Row],[Geo_ID]], GeoNameIndex[Geo ID], 0), 2)</f>
        <v>NAM</v>
      </c>
      <c r="F517" s="41" t="str">
        <f>"Q" &amp; ROUNDUP(MONTH(CompleteData[Date])/3, 0) &amp; " " &amp; YEAR(CompleteData[[#This Row],[Date]])</f>
        <v>Q1 2020</v>
      </c>
    </row>
    <row r="518" spans="1:6" x14ac:dyDescent="0.2">
      <c r="A518" s="11" t="s">
        <v>7</v>
      </c>
      <c r="B518" s="11">
        <v>43890</v>
      </c>
      <c r="C518" s="12">
        <v>27186</v>
      </c>
      <c r="D518" s="2" t="str">
        <f>VLOOKUP(CompleteData[[#This Row],[Client_ID]], GeoIDbyClientID[], 2,FALSE)</f>
        <v>GEO1001</v>
      </c>
      <c r="E518" s="2" t="str">
        <f>INDEX(GeoNameIndex[], MATCH(CompleteData[[#This Row],[Geo_ID]], GeoNameIndex[Geo ID], 0), 2)</f>
        <v>NAM</v>
      </c>
      <c r="F518" s="41" t="str">
        <f>"Q" &amp; ROUNDUP(MONTH(CompleteData[Date])/3, 0) &amp; " " &amp; YEAR(CompleteData[[#This Row],[Date]])</f>
        <v>Q1 2020</v>
      </c>
    </row>
    <row r="519" spans="1:6" x14ac:dyDescent="0.2">
      <c r="A519" s="11" t="s">
        <v>7</v>
      </c>
      <c r="B519" s="11">
        <v>43921</v>
      </c>
      <c r="C519" s="12">
        <v>37383</v>
      </c>
      <c r="D519" s="2" t="str">
        <f>VLOOKUP(CompleteData[[#This Row],[Client_ID]], GeoIDbyClientID[], 2,FALSE)</f>
        <v>GEO1001</v>
      </c>
      <c r="E519" s="2" t="str">
        <f>INDEX(GeoNameIndex[], MATCH(CompleteData[[#This Row],[Geo_ID]], GeoNameIndex[Geo ID], 0), 2)</f>
        <v>NAM</v>
      </c>
      <c r="F519" s="41" t="str">
        <f>"Q" &amp; ROUNDUP(MONTH(CompleteData[Date])/3, 0) &amp; " " &amp; YEAR(CompleteData[[#This Row],[Date]])</f>
        <v>Q1 2020</v>
      </c>
    </row>
    <row r="520" spans="1:6" x14ac:dyDescent="0.2">
      <c r="A520" s="11" t="s">
        <v>7</v>
      </c>
      <c r="B520" s="11">
        <v>43951</v>
      </c>
      <c r="C520" s="12">
        <v>37379</v>
      </c>
      <c r="D520" s="2" t="str">
        <f>VLOOKUP(CompleteData[[#This Row],[Client_ID]], GeoIDbyClientID[], 2,FALSE)</f>
        <v>GEO1001</v>
      </c>
      <c r="E520" s="2" t="str">
        <f>INDEX(GeoNameIndex[], MATCH(CompleteData[[#This Row],[Geo_ID]], GeoNameIndex[Geo ID], 0), 2)</f>
        <v>NAM</v>
      </c>
      <c r="F520" s="41" t="str">
        <f>"Q" &amp; ROUNDUP(MONTH(CompleteData[Date])/3, 0) &amp; " " &amp; YEAR(CompleteData[[#This Row],[Date]])</f>
        <v>Q2 2020</v>
      </c>
    </row>
    <row r="521" spans="1:6" x14ac:dyDescent="0.2">
      <c r="A521" s="11" t="s">
        <v>7</v>
      </c>
      <c r="B521" s="11">
        <v>43982</v>
      </c>
      <c r="C521" s="12">
        <v>40779</v>
      </c>
      <c r="D521" s="2" t="str">
        <f>VLOOKUP(CompleteData[[#This Row],[Client_ID]], GeoIDbyClientID[], 2,FALSE)</f>
        <v>GEO1001</v>
      </c>
      <c r="E521" s="2" t="str">
        <f>INDEX(GeoNameIndex[], MATCH(CompleteData[[#This Row],[Geo_ID]], GeoNameIndex[Geo ID], 0), 2)</f>
        <v>NAM</v>
      </c>
      <c r="F521" s="41" t="str">
        <f>"Q" &amp; ROUNDUP(MONTH(CompleteData[Date])/3, 0) &amp; " " &amp; YEAR(CompleteData[[#This Row],[Date]])</f>
        <v>Q2 2020</v>
      </c>
    </row>
    <row r="522" spans="1:6" x14ac:dyDescent="0.2">
      <c r="A522" s="11" t="s">
        <v>7</v>
      </c>
      <c r="B522" s="11">
        <v>44012</v>
      </c>
      <c r="C522" s="12">
        <v>23788</v>
      </c>
      <c r="D522" s="2" t="str">
        <f>VLOOKUP(CompleteData[[#This Row],[Client_ID]], GeoIDbyClientID[], 2,FALSE)</f>
        <v>GEO1001</v>
      </c>
      <c r="E522" s="2" t="str">
        <f>INDEX(GeoNameIndex[], MATCH(CompleteData[[#This Row],[Geo_ID]], GeoNameIndex[Geo ID], 0), 2)</f>
        <v>NAM</v>
      </c>
      <c r="F522" s="41" t="str">
        <f>"Q" &amp; ROUNDUP(MONTH(CompleteData[Date])/3, 0) &amp; " " &amp; YEAR(CompleteData[[#This Row],[Date]])</f>
        <v>Q2 2020</v>
      </c>
    </row>
    <row r="523" spans="1:6" x14ac:dyDescent="0.2">
      <c r="A523" s="11" t="s">
        <v>7</v>
      </c>
      <c r="B523" s="11">
        <v>44043</v>
      </c>
      <c r="C523" s="12">
        <v>27188</v>
      </c>
      <c r="D523" s="2" t="str">
        <f>VLOOKUP(CompleteData[[#This Row],[Client_ID]], GeoIDbyClientID[], 2,FALSE)</f>
        <v>GEO1001</v>
      </c>
      <c r="E523" s="2" t="str">
        <f>INDEX(GeoNameIndex[], MATCH(CompleteData[[#This Row],[Geo_ID]], GeoNameIndex[Geo ID], 0), 2)</f>
        <v>NAM</v>
      </c>
      <c r="F523" s="41" t="str">
        <f>"Q" &amp; ROUNDUP(MONTH(CompleteData[Date])/3, 0) &amp; " " &amp; YEAR(CompleteData[[#This Row],[Date]])</f>
        <v>Q3 2020</v>
      </c>
    </row>
    <row r="524" spans="1:6" x14ac:dyDescent="0.2">
      <c r="A524" s="11" t="s">
        <v>7</v>
      </c>
      <c r="B524" s="11">
        <v>44074</v>
      </c>
      <c r="C524" s="12">
        <v>16996</v>
      </c>
      <c r="D524" s="2" t="str">
        <f>VLOOKUP(CompleteData[[#This Row],[Client_ID]], GeoIDbyClientID[], 2,FALSE)</f>
        <v>GEO1001</v>
      </c>
      <c r="E524" s="2" t="str">
        <f>INDEX(GeoNameIndex[], MATCH(CompleteData[[#This Row],[Geo_ID]], GeoNameIndex[Geo ID], 0), 2)</f>
        <v>NAM</v>
      </c>
      <c r="F524" s="41" t="str">
        <f>"Q" &amp; ROUNDUP(MONTH(CompleteData[Date])/3, 0) &amp; " " &amp; YEAR(CompleteData[[#This Row],[Date]])</f>
        <v>Q3 2020</v>
      </c>
    </row>
    <row r="525" spans="1:6" x14ac:dyDescent="0.2">
      <c r="A525" s="11" t="s">
        <v>7</v>
      </c>
      <c r="B525" s="11">
        <v>44104</v>
      </c>
      <c r="C525" s="12">
        <v>23792</v>
      </c>
      <c r="D525" s="2" t="str">
        <f>VLOOKUP(CompleteData[[#This Row],[Client_ID]], GeoIDbyClientID[], 2,FALSE)</f>
        <v>GEO1001</v>
      </c>
      <c r="E525" s="2" t="str">
        <f>INDEX(GeoNameIndex[], MATCH(CompleteData[[#This Row],[Geo_ID]], GeoNameIndex[Geo ID], 0), 2)</f>
        <v>NAM</v>
      </c>
      <c r="F525" s="41" t="str">
        <f>"Q" &amp; ROUNDUP(MONTH(CompleteData[Date])/3, 0) &amp; " " &amp; YEAR(CompleteData[[#This Row],[Date]])</f>
        <v>Q3 2020</v>
      </c>
    </row>
    <row r="526" spans="1:6" x14ac:dyDescent="0.2">
      <c r="A526" s="11" t="s">
        <v>7</v>
      </c>
      <c r="B526" s="11">
        <v>44135</v>
      </c>
      <c r="C526" s="12">
        <v>20390</v>
      </c>
      <c r="D526" s="2" t="str">
        <f>VLOOKUP(CompleteData[[#This Row],[Client_ID]], GeoIDbyClientID[], 2,FALSE)</f>
        <v>GEO1001</v>
      </c>
      <c r="E526" s="2" t="str">
        <f>INDEX(GeoNameIndex[], MATCH(CompleteData[[#This Row],[Geo_ID]], GeoNameIndex[Geo ID], 0), 2)</f>
        <v>NAM</v>
      </c>
      <c r="F526" s="41" t="str">
        <f>"Q" &amp; ROUNDUP(MONTH(CompleteData[Date])/3, 0) &amp; " " &amp; YEAR(CompleteData[[#This Row],[Date]])</f>
        <v>Q4 2020</v>
      </c>
    </row>
    <row r="527" spans="1:6" x14ac:dyDescent="0.2">
      <c r="A527" s="11" t="s">
        <v>7</v>
      </c>
      <c r="B527" s="11">
        <v>44165</v>
      </c>
      <c r="C527" s="12">
        <v>30586</v>
      </c>
      <c r="D527" s="2" t="str">
        <f>VLOOKUP(CompleteData[[#This Row],[Client_ID]], GeoIDbyClientID[], 2,FALSE)</f>
        <v>GEO1001</v>
      </c>
      <c r="E527" s="2" t="str">
        <f>INDEX(GeoNameIndex[], MATCH(CompleteData[[#This Row],[Geo_ID]], GeoNameIndex[Geo ID], 0), 2)</f>
        <v>NAM</v>
      </c>
      <c r="F527" s="41" t="str">
        <f>"Q" &amp; ROUNDUP(MONTH(CompleteData[Date])/3, 0) &amp; " " &amp; YEAR(CompleteData[[#This Row],[Date]])</f>
        <v>Q4 2020</v>
      </c>
    </row>
    <row r="528" spans="1:6" x14ac:dyDescent="0.2">
      <c r="A528" s="11" t="s">
        <v>7</v>
      </c>
      <c r="B528" s="11">
        <v>44196</v>
      </c>
      <c r="C528" s="12">
        <v>23787</v>
      </c>
      <c r="D528" s="2" t="str">
        <f>VLOOKUP(CompleteData[[#This Row],[Client_ID]], GeoIDbyClientID[], 2,FALSE)</f>
        <v>GEO1001</v>
      </c>
      <c r="E528" s="2" t="str">
        <f>INDEX(GeoNameIndex[], MATCH(CompleteData[[#This Row],[Geo_ID]], GeoNameIndex[Geo ID], 0), 2)</f>
        <v>NAM</v>
      </c>
      <c r="F528" s="41" t="str">
        <f>"Q" &amp; ROUNDUP(MONTH(CompleteData[Date])/3, 0) &amp; " " &amp; YEAR(CompleteData[[#This Row],[Date]])</f>
        <v>Q4 2020</v>
      </c>
    </row>
    <row r="529" spans="1:6" x14ac:dyDescent="0.2">
      <c r="A529" s="11" t="s">
        <v>7</v>
      </c>
      <c r="B529" s="11">
        <v>44377</v>
      </c>
      <c r="C529" s="12">
        <v>24737</v>
      </c>
      <c r="D529" s="2" t="str">
        <f>VLOOKUP(CompleteData[[#This Row],[Client_ID]], GeoIDbyClientID[], 2,FALSE)</f>
        <v>GEO1001</v>
      </c>
      <c r="E529" s="2" t="str">
        <f>INDEX(GeoNameIndex[], MATCH(CompleteData[[#This Row],[Geo_ID]], GeoNameIndex[Geo ID], 0), 2)</f>
        <v>NAM</v>
      </c>
      <c r="F529" s="41" t="str">
        <f>"Q" &amp; ROUNDUP(MONTH(CompleteData[Date])/3, 0) &amp; " " &amp; YEAR(CompleteData[[#This Row],[Date]])</f>
        <v>Q2 2021</v>
      </c>
    </row>
    <row r="530" spans="1:6" x14ac:dyDescent="0.2">
      <c r="A530" s="11" t="s">
        <v>7</v>
      </c>
      <c r="B530" s="11">
        <v>44347</v>
      </c>
      <c r="C530" s="12">
        <v>41598</v>
      </c>
      <c r="D530" s="2" t="str">
        <f>VLOOKUP(CompleteData[[#This Row],[Client_ID]], GeoIDbyClientID[], 2,FALSE)</f>
        <v>GEO1001</v>
      </c>
      <c r="E530" s="2" t="str">
        <f>INDEX(GeoNameIndex[], MATCH(CompleteData[[#This Row],[Geo_ID]], GeoNameIndex[Geo ID], 0), 2)</f>
        <v>NAM</v>
      </c>
      <c r="F530" s="41" t="str">
        <f>"Q" &amp; ROUNDUP(MONTH(CompleteData[Date])/3, 0) &amp; " " &amp; YEAR(CompleteData[[#This Row],[Date]])</f>
        <v>Q2 2021</v>
      </c>
    </row>
    <row r="531" spans="1:6" x14ac:dyDescent="0.2">
      <c r="A531" s="11" t="s">
        <v>7</v>
      </c>
      <c r="B531" s="11">
        <v>44316</v>
      </c>
      <c r="C531" s="12">
        <v>38878</v>
      </c>
      <c r="D531" s="2" t="str">
        <f>VLOOKUP(CompleteData[[#This Row],[Client_ID]], GeoIDbyClientID[], 2,FALSE)</f>
        <v>GEO1001</v>
      </c>
      <c r="E531" s="2" t="str">
        <f>INDEX(GeoNameIndex[], MATCH(CompleteData[[#This Row],[Geo_ID]], GeoNameIndex[Geo ID], 0), 2)</f>
        <v>NAM</v>
      </c>
      <c r="F531" s="41" t="str">
        <f>"Q" &amp; ROUNDUP(MONTH(CompleteData[Date])/3, 0) &amp; " " &amp; YEAR(CompleteData[[#This Row],[Date]])</f>
        <v>Q2 2021</v>
      </c>
    </row>
    <row r="532" spans="1:6" x14ac:dyDescent="0.2">
      <c r="A532" s="11" t="s">
        <v>7</v>
      </c>
      <c r="B532" s="11">
        <v>44286</v>
      </c>
      <c r="C532" s="12">
        <v>39253</v>
      </c>
      <c r="D532" s="2" t="str">
        <f>VLOOKUP(CompleteData[[#This Row],[Client_ID]], GeoIDbyClientID[], 2,FALSE)</f>
        <v>GEO1001</v>
      </c>
      <c r="E532" s="2" t="str">
        <f>INDEX(GeoNameIndex[], MATCH(CompleteData[[#This Row],[Geo_ID]], GeoNameIndex[Geo ID], 0), 2)</f>
        <v>NAM</v>
      </c>
      <c r="F532" s="41" t="str">
        <f>"Q" &amp; ROUNDUP(MONTH(CompleteData[Date])/3, 0) &amp; " " &amp; YEAR(CompleteData[[#This Row],[Date]])</f>
        <v>Q1 2021</v>
      </c>
    </row>
    <row r="533" spans="1:6" x14ac:dyDescent="0.2">
      <c r="A533" s="11" t="s">
        <v>7</v>
      </c>
      <c r="B533" s="11">
        <v>44255</v>
      </c>
      <c r="C533" s="12">
        <v>27048</v>
      </c>
      <c r="D533" s="2" t="str">
        <f>VLOOKUP(CompleteData[[#This Row],[Client_ID]], GeoIDbyClientID[], 2,FALSE)</f>
        <v>GEO1001</v>
      </c>
      <c r="E533" s="2" t="str">
        <f>INDEX(GeoNameIndex[], MATCH(CompleteData[[#This Row],[Geo_ID]], GeoNameIndex[Geo ID], 0), 2)</f>
        <v>NAM</v>
      </c>
      <c r="F533" s="41" t="str">
        <f>"Q" &amp; ROUNDUP(MONTH(CompleteData[Date])/3, 0) &amp; " " &amp; YEAR(CompleteData[[#This Row],[Date]])</f>
        <v>Q1 2021</v>
      </c>
    </row>
    <row r="534" spans="1:6" x14ac:dyDescent="0.2">
      <c r="A534" s="11" t="s">
        <v>7</v>
      </c>
      <c r="B534" s="11">
        <v>44227</v>
      </c>
      <c r="C534" s="12">
        <v>32111</v>
      </c>
      <c r="D534" s="2" t="str">
        <f>VLOOKUP(CompleteData[[#This Row],[Client_ID]], GeoIDbyClientID[], 2,FALSE)</f>
        <v>GEO1001</v>
      </c>
      <c r="E534" s="2" t="str">
        <f>INDEX(GeoNameIndex[], MATCH(CompleteData[[#This Row],[Geo_ID]], GeoNameIndex[Geo ID], 0), 2)</f>
        <v>NAM</v>
      </c>
      <c r="F534" s="41" t="str">
        <f>"Q" &amp; ROUNDUP(MONTH(CompleteData[Date])/3, 0) &amp; " " &amp; YEAR(CompleteData[[#This Row],[Date]])</f>
        <v>Q1 2021</v>
      </c>
    </row>
    <row r="535" spans="1:6" x14ac:dyDescent="0.2">
      <c r="A535" s="11" t="s">
        <v>31</v>
      </c>
      <c r="B535" s="11">
        <v>43861</v>
      </c>
      <c r="C535" s="12">
        <v>866</v>
      </c>
      <c r="D535" s="2" t="str">
        <f>VLOOKUP(CompleteData[[#This Row],[Client_ID]], GeoIDbyClientID[], 2,FALSE)</f>
        <v>GEO1003</v>
      </c>
      <c r="E535" s="2" t="str">
        <f>INDEX(GeoNameIndex[], MATCH(CompleteData[[#This Row],[Geo_ID]], GeoNameIndex[Geo ID], 0), 2)</f>
        <v>EMEA</v>
      </c>
      <c r="F535" s="41" t="str">
        <f>"Q" &amp; ROUNDUP(MONTH(CompleteData[Date])/3, 0) &amp; " " &amp; YEAR(CompleteData[[#This Row],[Date]])</f>
        <v>Q1 2020</v>
      </c>
    </row>
    <row r="536" spans="1:6" x14ac:dyDescent="0.2">
      <c r="A536" s="11" t="s">
        <v>31</v>
      </c>
      <c r="B536" s="11">
        <v>43890</v>
      </c>
      <c r="C536" s="12">
        <v>1101</v>
      </c>
      <c r="D536" s="2" t="str">
        <f>VLOOKUP(CompleteData[[#This Row],[Client_ID]], GeoIDbyClientID[], 2,FALSE)</f>
        <v>GEO1003</v>
      </c>
      <c r="E536" s="2" t="str">
        <f>INDEX(GeoNameIndex[], MATCH(CompleteData[[#This Row],[Geo_ID]], GeoNameIndex[Geo ID], 0), 2)</f>
        <v>EMEA</v>
      </c>
      <c r="F536" s="41" t="str">
        <f>"Q" &amp; ROUNDUP(MONTH(CompleteData[Date])/3, 0) &amp; " " &amp; YEAR(CompleteData[[#This Row],[Date]])</f>
        <v>Q1 2020</v>
      </c>
    </row>
    <row r="537" spans="1:6" x14ac:dyDescent="0.2">
      <c r="A537" s="11" t="s">
        <v>31</v>
      </c>
      <c r="B537" s="11">
        <v>43921</v>
      </c>
      <c r="C537" s="12">
        <v>1103</v>
      </c>
      <c r="D537" s="2" t="str">
        <f>VLOOKUP(CompleteData[[#This Row],[Client_ID]], GeoIDbyClientID[], 2,FALSE)</f>
        <v>GEO1003</v>
      </c>
      <c r="E537" s="2" t="str">
        <f>INDEX(GeoNameIndex[], MATCH(CompleteData[[#This Row],[Geo_ID]], GeoNameIndex[Geo ID], 0), 2)</f>
        <v>EMEA</v>
      </c>
      <c r="F537" s="41" t="str">
        <f>"Q" &amp; ROUNDUP(MONTH(CompleteData[Date])/3, 0) &amp; " " &amp; YEAR(CompleteData[[#This Row],[Date]])</f>
        <v>Q1 2020</v>
      </c>
    </row>
    <row r="538" spans="1:6" x14ac:dyDescent="0.2">
      <c r="A538" s="11" t="s">
        <v>31</v>
      </c>
      <c r="B538" s="11">
        <v>43951</v>
      </c>
      <c r="C538" s="12">
        <v>1447</v>
      </c>
      <c r="D538" s="2" t="str">
        <f>VLOOKUP(CompleteData[[#This Row],[Client_ID]], GeoIDbyClientID[], 2,FALSE)</f>
        <v>GEO1003</v>
      </c>
      <c r="E538" s="2" t="str">
        <f>INDEX(GeoNameIndex[], MATCH(CompleteData[[#This Row],[Geo_ID]], GeoNameIndex[Geo ID], 0), 2)</f>
        <v>EMEA</v>
      </c>
      <c r="F538" s="41" t="str">
        <f>"Q" &amp; ROUNDUP(MONTH(CompleteData[Date])/3, 0) &amp; " " &amp; YEAR(CompleteData[[#This Row],[Date]])</f>
        <v>Q2 2020</v>
      </c>
    </row>
    <row r="539" spans="1:6" x14ac:dyDescent="0.2">
      <c r="A539" s="11" t="s">
        <v>31</v>
      </c>
      <c r="B539" s="11">
        <v>43982</v>
      </c>
      <c r="C539" s="12">
        <v>1213</v>
      </c>
      <c r="D539" s="2" t="str">
        <f>VLOOKUP(CompleteData[[#This Row],[Client_ID]], GeoIDbyClientID[], 2,FALSE)</f>
        <v>GEO1003</v>
      </c>
      <c r="E539" s="2" t="str">
        <f>INDEX(GeoNameIndex[], MATCH(CompleteData[[#This Row],[Geo_ID]], GeoNameIndex[Geo ID], 0), 2)</f>
        <v>EMEA</v>
      </c>
      <c r="F539" s="41" t="str">
        <f>"Q" &amp; ROUNDUP(MONTH(CompleteData[Date])/3, 0) &amp; " " &amp; YEAR(CompleteData[[#This Row],[Date]])</f>
        <v>Q2 2020</v>
      </c>
    </row>
    <row r="540" spans="1:6" x14ac:dyDescent="0.2">
      <c r="A540" s="11" t="s">
        <v>31</v>
      </c>
      <c r="B540" s="11">
        <v>44012</v>
      </c>
      <c r="C540" s="12">
        <v>988</v>
      </c>
      <c r="D540" s="2" t="str">
        <f>VLOOKUP(CompleteData[[#This Row],[Client_ID]], GeoIDbyClientID[], 2,FALSE)</f>
        <v>GEO1003</v>
      </c>
      <c r="E540" s="2" t="str">
        <f>INDEX(GeoNameIndex[], MATCH(CompleteData[[#This Row],[Geo_ID]], GeoNameIndex[Geo ID], 0), 2)</f>
        <v>EMEA</v>
      </c>
      <c r="F540" s="41" t="str">
        <f>"Q" &amp; ROUNDUP(MONTH(CompleteData[Date])/3, 0) &amp; " " &amp; YEAR(CompleteData[[#This Row],[Date]])</f>
        <v>Q2 2020</v>
      </c>
    </row>
    <row r="541" spans="1:6" x14ac:dyDescent="0.2">
      <c r="A541" s="11" t="s">
        <v>31</v>
      </c>
      <c r="B541" s="11">
        <v>44043</v>
      </c>
      <c r="C541" s="12">
        <v>752</v>
      </c>
      <c r="D541" s="2" t="str">
        <f>VLOOKUP(CompleteData[[#This Row],[Client_ID]], GeoIDbyClientID[], 2,FALSE)</f>
        <v>GEO1003</v>
      </c>
      <c r="E541" s="2" t="str">
        <f>INDEX(GeoNameIndex[], MATCH(CompleteData[[#This Row],[Geo_ID]], GeoNameIndex[Geo ID], 0), 2)</f>
        <v>EMEA</v>
      </c>
      <c r="F541" s="41" t="str">
        <f>"Q" &amp; ROUNDUP(MONTH(CompleteData[Date])/3, 0) &amp; " " &amp; YEAR(CompleteData[[#This Row],[Date]])</f>
        <v>Q3 2020</v>
      </c>
    </row>
    <row r="542" spans="1:6" x14ac:dyDescent="0.2">
      <c r="A542" s="11" t="s">
        <v>31</v>
      </c>
      <c r="B542" s="11">
        <v>44074</v>
      </c>
      <c r="C542" s="12">
        <v>756</v>
      </c>
      <c r="D542" s="2" t="str">
        <f>VLOOKUP(CompleteData[[#This Row],[Client_ID]], GeoIDbyClientID[], 2,FALSE)</f>
        <v>GEO1003</v>
      </c>
      <c r="E542" s="2" t="str">
        <f>INDEX(GeoNameIndex[], MATCH(CompleteData[[#This Row],[Geo_ID]], GeoNameIndex[Geo ID], 0), 2)</f>
        <v>EMEA</v>
      </c>
      <c r="F542" s="41" t="str">
        <f>"Q" &amp; ROUNDUP(MONTH(CompleteData[Date])/3, 0) &amp; " " &amp; YEAR(CompleteData[[#This Row],[Date]])</f>
        <v>Q3 2020</v>
      </c>
    </row>
    <row r="543" spans="1:6" x14ac:dyDescent="0.2">
      <c r="A543" s="11" t="s">
        <v>31</v>
      </c>
      <c r="B543" s="11">
        <v>44104</v>
      </c>
      <c r="C543" s="12">
        <v>641</v>
      </c>
      <c r="D543" s="2" t="str">
        <f>VLOOKUP(CompleteData[[#This Row],[Client_ID]], GeoIDbyClientID[], 2,FALSE)</f>
        <v>GEO1003</v>
      </c>
      <c r="E543" s="2" t="str">
        <f>INDEX(GeoNameIndex[], MATCH(CompleteData[[#This Row],[Geo_ID]], GeoNameIndex[Geo ID], 0), 2)</f>
        <v>EMEA</v>
      </c>
      <c r="F543" s="41" t="str">
        <f>"Q" &amp; ROUNDUP(MONTH(CompleteData[Date])/3, 0) &amp; " " &amp; YEAR(CompleteData[[#This Row],[Date]])</f>
        <v>Q3 2020</v>
      </c>
    </row>
    <row r="544" spans="1:6" x14ac:dyDescent="0.2">
      <c r="A544" s="11" t="s">
        <v>31</v>
      </c>
      <c r="B544" s="11">
        <v>44135</v>
      </c>
      <c r="C544" s="12">
        <v>867</v>
      </c>
      <c r="D544" s="2" t="str">
        <f>VLOOKUP(CompleteData[[#This Row],[Client_ID]], GeoIDbyClientID[], 2,FALSE)</f>
        <v>GEO1003</v>
      </c>
      <c r="E544" s="2" t="str">
        <f>INDEX(GeoNameIndex[], MATCH(CompleteData[[#This Row],[Geo_ID]], GeoNameIndex[Geo ID], 0), 2)</f>
        <v>EMEA</v>
      </c>
      <c r="F544" s="41" t="str">
        <f>"Q" &amp; ROUNDUP(MONTH(CompleteData[Date])/3, 0) &amp; " " &amp; YEAR(CompleteData[[#This Row],[Date]])</f>
        <v>Q4 2020</v>
      </c>
    </row>
    <row r="545" spans="1:6" x14ac:dyDescent="0.2">
      <c r="A545" s="11" t="s">
        <v>31</v>
      </c>
      <c r="B545" s="11">
        <v>44165</v>
      </c>
      <c r="C545" s="12">
        <v>866</v>
      </c>
      <c r="D545" s="2" t="str">
        <f>VLOOKUP(CompleteData[[#This Row],[Client_ID]], GeoIDbyClientID[], 2,FALSE)</f>
        <v>GEO1003</v>
      </c>
      <c r="E545" s="2" t="str">
        <f>INDEX(GeoNameIndex[], MATCH(CompleteData[[#This Row],[Geo_ID]], GeoNameIndex[Geo ID], 0), 2)</f>
        <v>EMEA</v>
      </c>
      <c r="F545" s="41" t="str">
        <f>"Q" &amp; ROUNDUP(MONTH(CompleteData[Date])/3, 0) &amp; " " &amp; YEAR(CompleteData[[#This Row],[Date]])</f>
        <v>Q4 2020</v>
      </c>
    </row>
    <row r="546" spans="1:6" x14ac:dyDescent="0.2">
      <c r="A546" s="11" t="s">
        <v>31</v>
      </c>
      <c r="B546" s="11">
        <v>44196</v>
      </c>
      <c r="C546" s="12">
        <v>986</v>
      </c>
      <c r="D546" s="2" t="str">
        <f>VLOOKUP(CompleteData[[#This Row],[Client_ID]], GeoIDbyClientID[], 2,FALSE)</f>
        <v>GEO1003</v>
      </c>
      <c r="E546" s="2" t="str">
        <f>INDEX(GeoNameIndex[], MATCH(CompleteData[[#This Row],[Geo_ID]], GeoNameIndex[Geo ID], 0), 2)</f>
        <v>EMEA</v>
      </c>
      <c r="F546" s="41" t="str">
        <f>"Q" &amp; ROUNDUP(MONTH(CompleteData[Date])/3, 0) &amp; " " &amp; YEAR(CompleteData[[#This Row],[Date]])</f>
        <v>Q4 2020</v>
      </c>
    </row>
    <row r="547" spans="1:6" x14ac:dyDescent="0.2">
      <c r="A547" s="11" t="s">
        <v>31</v>
      </c>
      <c r="B547" s="11">
        <v>44377</v>
      </c>
      <c r="C547" s="12">
        <v>997</v>
      </c>
      <c r="D547" s="2" t="str">
        <f>VLOOKUP(CompleteData[[#This Row],[Client_ID]], GeoIDbyClientID[], 2,FALSE)</f>
        <v>GEO1003</v>
      </c>
      <c r="E547" s="2" t="str">
        <f>INDEX(GeoNameIndex[], MATCH(CompleteData[[#This Row],[Geo_ID]], GeoNameIndex[Geo ID], 0), 2)</f>
        <v>EMEA</v>
      </c>
      <c r="F547" s="41" t="str">
        <f>"Q" &amp; ROUNDUP(MONTH(CompleteData[Date])/3, 0) &amp; " " &amp; YEAR(CompleteData[[#This Row],[Date]])</f>
        <v>Q2 2021</v>
      </c>
    </row>
    <row r="548" spans="1:6" x14ac:dyDescent="0.2">
      <c r="A548" s="11" t="s">
        <v>31</v>
      </c>
      <c r="B548" s="11">
        <v>44347</v>
      </c>
      <c r="C548" s="12">
        <v>1206</v>
      </c>
      <c r="D548" s="2" t="str">
        <f>VLOOKUP(CompleteData[[#This Row],[Client_ID]], GeoIDbyClientID[], 2,FALSE)</f>
        <v>GEO1003</v>
      </c>
      <c r="E548" s="2" t="str">
        <f>INDEX(GeoNameIndex[], MATCH(CompleteData[[#This Row],[Geo_ID]], GeoNameIndex[Geo ID], 0), 2)</f>
        <v>EMEA</v>
      </c>
      <c r="F548" s="41" t="str">
        <f>"Q" &amp; ROUNDUP(MONTH(CompleteData[Date])/3, 0) &amp; " " &amp; YEAR(CompleteData[[#This Row],[Date]])</f>
        <v>Q2 2021</v>
      </c>
    </row>
    <row r="549" spans="1:6" x14ac:dyDescent="0.2">
      <c r="A549" s="11" t="s">
        <v>31</v>
      </c>
      <c r="B549" s="11">
        <v>44316</v>
      </c>
      <c r="C549" s="12">
        <v>1519</v>
      </c>
      <c r="D549" s="2" t="str">
        <f>VLOOKUP(CompleteData[[#This Row],[Client_ID]], GeoIDbyClientID[], 2,FALSE)</f>
        <v>GEO1003</v>
      </c>
      <c r="E549" s="2" t="str">
        <f>INDEX(GeoNameIndex[], MATCH(CompleteData[[#This Row],[Geo_ID]], GeoNameIndex[Geo ID], 0), 2)</f>
        <v>EMEA</v>
      </c>
      <c r="F549" s="41" t="str">
        <f>"Q" &amp; ROUNDUP(MONTH(CompleteData[Date])/3, 0) &amp; " " &amp; YEAR(CompleteData[[#This Row],[Date]])</f>
        <v>Q2 2021</v>
      </c>
    </row>
    <row r="550" spans="1:6" x14ac:dyDescent="0.2">
      <c r="A550" s="11" t="s">
        <v>31</v>
      </c>
      <c r="B550" s="11">
        <v>44286</v>
      </c>
      <c r="C550" s="12">
        <v>1096</v>
      </c>
      <c r="D550" s="2" t="str">
        <f>VLOOKUP(CompleteData[[#This Row],[Client_ID]], GeoIDbyClientID[], 2,FALSE)</f>
        <v>GEO1003</v>
      </c>
      <c r="E550" s="2" t="str">
        <f>INDEX(GeoNameIndex[], MATCH(CompleteData[[#This Row],[Geo_ID]], GeoNameIndex[Geo ID], 0), 2)</f>
        <v>EMEA</v>
      </c>
      <c r="F550" s="41" t="str">
        <f>"Q" &amp; ROUNDUP(MONTH(CompleteData[Date])/3, 0) &amp; " " &amp; YEAR(CompleteData[[#This Row],[Date]])</f>
        <v>Q1 2021</v>
      </c>
    </row>
    <row r="551" spans="1:6" x14ac:dyDescent="0.2">
      <c r="A551" s="11" t="s">
        <v>31</v>
      </c>
      <c r="B551" s="11">
        <v>44255</v>
      </c>
      <c r="C551" s="12">
        <v>1110</v>
      </c>
      <c r="D551" s="2" t="str">
        <f>VLOOKUP(CompleteData[[#This Row],[Client_ID]], GeoIDbyClientID[], 2,FALSE)</f>
        <v>GEO1003</v>
      </c>
      <c r="E551" s="2" t="str">
        <f>INDEX(GeoNameIndex[], MATCH(CompleteData[[#This Row],[Geo_ID]], GeoNameIndex[Geo ID], 0), 2)</f>
        <v>EMEA</v>
      </c>
      <c r="F551" s="41" t="str">
        <f>"Q" &amp; ROUNDUP(MONTH(CompleteData[Date])/3, 0) &amp; " " &amp; YEAR(CompleteData[[#This Row],[Date]])</f>
        <v>Q1 2021</v>
      </c>
    </row>
    <row r="552" spans="1:6" x14ac:dyDescent="0.2">
      <c r="A552" s="11" t="s">
        <v>31</v>
      </c>
      <c r="B552" s="11">
        <v>44227</v>
      </c>
      <c r="C552" s="12">
        <v>880</v>
      </c>
      <c r="D552" s="2" t="str">
        <f>VLOOKUP(CompleteData[[#This Row],[Client_ID]], GeoIDbyClientID[], 2,FALSE)</f>
        <v>GEO1003</v>
      </c>
      <c r="E552" s="2" t="str">
        <f>INDEX(GeoNameIndex[], MATCH(CompleteData[[#This Row],[Geo_ID]], GeoNameIndex[Geo ID], 0), 2)</f>
        <v>EMEA</v>
      </c>
      <c r="F552" s="41" t="str">
        <f>"Q" &amp; ROUNDUP(MONTH(CompleteData[Date])/3, 0) &amp; " " &amp; YEAR(CompleteData[[#This Row],[Date]])</f>
        <v>Q1 2021</v>
      </c>
    </row>
    <row r="553" spans="1:6" x14ac:dyDescent="0.2">
      <c r="A553" s="11" t="s">
        <v>53</v>
      </c>
      <c r="B553" s="11">
        <v>43861</v>
      </c>
      <c r="C553" s="12">
        <v>9422</v>
      </c>
      <c r="D553" s="2" t="str">
        <f>VLOOKUP(CompleteData[[#This Row],[Client_ID]], GeoIDbyClientID[], 2,FALSE)</f>
        <v>GEO1002</v>
      </c>
      <c r="E553" s="2" t="str">
        <f>INDEX(GeoNameIndex[], MATCH(CompleteData[[#This Row],[Geo_ID]], GeoNameIndex[Geo ID], 0), 2)</f>
        <v>APAC</v>
      </c>
      <c r="F553" s="41" t="str">
        <f>"Q" &amp; ROUNDUP(MONTH(CompleteData[Date])/3, 0) &amp; " " &amp; YEAR(CompleteData[[#This Row],[Date]])</f>
        <v>Q1 2020</v>
      </c>
    </row>
    <row r="554" spans="1:6" x14ac:dyDescent="0.2">
      <c r="A554" s="11" t="s">
        <v>53</v>
      </c>
      <c r="B554" s="11">
        <v>43890</v>
      </c>
      <c r="C554" s="12">
        <v>7438</v>
      </c>
      <c r="D554" s="2" t="str">
        <f>VLOOKUP(CompleteData[[#This Row],[Client_ID]], GeoIDbyClientID[], 2,FALSE)</f>
        <v>GEO1002</v>
      </c>
      <c r="E554" s="2" t="str">
        <f>INDEX(GeoNameIndex[], MATCH(CompleteData[[#This Row],[Geo_ID]], GeoNameIndex[Geo ID], 0), 2)</f>
        <v>APAC</v>
      </c>
      <c r="F554" s="41" t="str">
        <f>"Q" &amp; ROUNDUP(MONTH(CompleteData[Date])/3, 0) &amp; " " &amp; YEAR(CompleteData[[#This Row],[Date]])</f>
        <v>Q1 2020</v>
      </c>
    </row>
    <row r="555" spans="1:6" x14ac:dyDescent="0.2">
      <c r="A555" s="11" t="s">
        <v>53</v>
      </c>
      <c r="B555" s="11">
        <v>43921</v>
      </c>
      <c r="C555" s="12">
        <v>11403</v>
      </c>
      <c r="D555" s="2" t="str">
        <f>VLOOKUP(CompleteData[[#This Row],[Client_ID]], GeoIDbyClientID[], 2,FALSE)</f>
        <v>GEO1002</v>
      </c>
      <c r="E555" s="2" t="str">
        <f>INDEX(GeoNameIndex[], MATCH(CompleteData[[#This Row],[Geo_ID]], GeoNameIndex[Geo ID], 0), 2)</f>
        <v>APAC</v>
      </c>
      <c r="F555" s="41" t="str">
        <f>"Q" &amp; ROUNDUP(MONTH(CompleteData[Date])/3, 0) &amp; " " &amp; YEAR(CompleteData[[#This Row],[Date]])</f>
        <v>Q1 2020</v>
      </c>
    </row>
    <row r="556" spans="1:6" x14ac:dyDescent="0.2">
      <c r="A556" s="11" t="s">
        <v>53</v>
      </c>
      <c r="B556" s="11">
        <v>43951</v>
      </c>
      <c r="C556" s="12">
        <v>10408</v>
      </c>
      <c r="D556" s="2" t="str">
        <f>VLOOKUP(CompleteData[[#This Row],[Client_ID]], GeoIDbyClientID[], 2,FALSE)</f>
        <v>GEO1002</v>
      </c>
      <c r="E556" s="2" t="str">
        <f>INDEX(GeoNameIndex[], MATCH(CompleteData[[#This Row],[Geo_ID]], GeoNameIndex[Geo ID], 0), 2)</f>
        <v>APAC</v>
      </c>
      <c r="F556" s="41" t="str">
        <f>"Q" &amp; ROUNDUP(MONTH(CompleteData[Date])/3, 0) &amp; " " &amp; YEAR(CompleteData[[#This Row],[Date]])</f>
        <v>Q2 2020</v>
      </c>
    </row>
    <row r="557" spans="1:6" x14ac:dyDescent="0.2">
      <c r="A557" s="11" t="s">
        <v>53</v>
      </c>
      <c r="B557" s="11">
        <v>43982</v>
      </c>
      <c r="C557" s="12">
        <v>12392</v>
      </c>
      <c r="D557" s="2" t="str">
        <f>VLOOKUP(CompleteData[[#This Row],[Client_ID]], GeoIDbyClientID[], 2,FALSE)</f>
        <v>GEO1002</v>
      </c>
      <c r="E557" s="2" t="str">
        <f>INDEX(GeoNameIndex[], MATCH(CompleteData[[#This Row],[Geo_ID]], GeoNameIndex[Geo ID], 0), 2)</f>
        <v>APAC</v>
      </c>
      <c r="F557" s="41" t="str">
        <f>"Q" &amp; ROUNDUP(MONTH(CompleteData[Date])/3, 0) &amp; " " &amp; YEAR(CompleteData[[#This Row],[Date]])</f>
        <v>Q2 2020</v>
      </c>
    </row>
    <row r="558" spans="1:6" x14ac:dyDescent="0.2">
      <c r="A558" s="11" t="s">
        <v>53</v>
      </c>
      <c r="B558" s="11">
        <v>44012</v>
      </c>
      <c r="C558" s="12">
        <v>6449</v>
      </c>
      <c r="D558" s="2" t="str">
        <f>VLOOKUP(CompleteData[[#This Row],[Client_ID]], GeoIDbyClientID[], 2,FALSE)</f>
        <v>GEO1002</v>
      </c>
      <c r="E558" s="2" t="str">
        <f>INDEX(GeoNameIndex[], MATCH(CompleteData[[#This Row],[Geo_ID]], GeoNameIndex[Geo ID], 0), 2)</f>
        <v>APAC</v>
      </c>
      <c r="F558" s="41" t="str">
        <f>"Q" &amp; ROUNDUP(MONTH(CompleteData[Date])/3, 0) &amp; " " &amp; YEAR(CompleteData[[#This Row],[Date]])</f>
        <v>Q2 2020</v>
      </c>
    </row>
    <row r="559" spans="1:6" x14ac:dyDescent="0.2">
      <c r="A559" s="11" t="s">
        <v>53</v>
      </c>
      <c r="B559" s="11">
        <v>44043</v>
      </c>
      <c r="C559" s="12">
        <v>8425</v>
      </c>
      <c r="D559" s="2" t="str">
        <f>VLOOKUP(CompleteData[[#This Row],[Client_ID]], GeoIDbyClientID[], 2,FALSE)</f>
        <v>GEO1002</v>
      </c>
      <c r="E559" s="2" t="str">
        <f>INDEX(GeoNameIndex[], MATCH(CompleteData[[#This Row],[Geo_ID]], GeoNameIndex[Geo ID], 0), 2)</f>
        <v>APAC</v>
      </c>
      <c r="F559" s="41" t="str">
        <f>"Q" &amp; ROUNDUP(MONTH(CompleteData[Date])/3, 0) &amp; " " &amp; YEAR(CompleteData[[#This Row],[Date]])</f>
        <v>Q3 2020</v>
      </c>
    </row>
    <row r="560" spans="1:6" x14ac:dyDescent="0.2">
      <c r="A560" s="11" t="s">
        <v>53</v>
      </c>
      <c r="B560" s="11">
        <v>44074</v>
      </c>
      <c r="C560" s="12">
        <v>4464</v>
      </c>
      <c r="D560" s="2" t="str">
        <f>VLOOKUP(CompleteData[[#This Row],[Client_ID]], GeoIDbyClientID[], 2,FALSE)</f>
        <v>GEO1002</v>
      </c>
      <c r="E560" s="2" t="str">
        <f>INDEX(GeoNameIndex[], MATCH(CompleteData[[#This Row],[Geo_ID]], GeoNameIndex[Geo ID], 0), 2)</f>
        <v>APAC</v>
      </c>
      <c r="F560" s="41" t="str">
        <f>"Q" &amp; ROUNDUP(MONTH(CompleteData[Date])/3, 0) &amp; " " &amp; YEAR(CompleteData[[#This Row],[Date]])</f>
        <v>Q3 2020</v>
      </c>
    </row>
    <row r="561" spans="1:6" x14ac:dyDescent="0.2">
      <c r="A561" s="11" t="s">
        <v>53</v>
      </c>
      <c r="B561" s="11">
        <v>44104</v>
      </c>
      <c r="C561" s="12">
        <v>7440</v>
      </c>
      <c r="D561" s="2" t="str">
        <f>VLOOKUP(CompleteData[[#This Row],[Client_ID]], GeoIDbyClientID[], 2,FALSE)</f>
        <v>GEO1002</v>
      </c>
      <c r="E561" s="2" t="str">
        <f>INDEX(GeoNameIndex[], MATCH(CompleteData[[#This Row],[Geo_ID]], GeoNameIndex[Geo ID], 0), 2)</f>
        <v>APAC</v>
      </c>
      <c r="F561" s="41" t="str">
        <f>"Q" &amp; ROUNDUP(MONTH(CompleteData[Date])/3, 0) &amp; " " &amp; YEAR(CompleteData[[#This Row],[Date]])</f>
        <v>Q3 2020</v>
      </c>
    </row>
    <row r="562" spans="1:6" x14ac:dyDescent="0.2">
      <c r="A562" s="11" t="s">
        <v>53</v>
      </c>
      <c r="B562" s="11">
        <v>44135</v>
      </c>
      <c r="C562" s="12">
        <v>5452</v>
      </c>
      <c r="D562" s="2" t="str">
        <f>VLOOKUP(CompleteData[[#This Row],[Client_ID]], GeoIDbyClientID[], 2,FALSE)</f>
        <v>GEO1002</v>
      </c>
      <c r="E562" s="2" t="str">
        <f>INDEX(GeoNameIndex[], MATCH(CompleteData[[#This Row],[Geo_ID]], GeoNameIndex[Geo ID], 0), 2)</f>
        <v>APAC</v>
      </c>
      <c r="F562" s="41" t="str">
        <f>"Q" &amp; ROUNDUP(MONTH(CompleteData[Date])/3, 0) &amp; " " &amp; YEAR(CompleteData[[#This Row],[Date]])</f>
        <v>Q4 2020</v>
      </c>
    </row>
    <row r="563" spans="1:6" x14ac:dyDescent="0.2">
      <c r="A563" s="11" t="s">
        <v>53</v>
      </c>
      <c r="B563" s="11">
        <v>44165</v>
      </c>
      <c r="C563" s="12">
        <v>9422</v>
      </c>
      <c r="D563" s="2" t="str">
        <f>VLOOKUP(CompleteData[[#This Row],[Client_ID]], GeoIDbyClientID[], 2,FALSE)</f>
        <v>GEO1002</v>
      </c>
      <c r="E563" s="2" t="str">
        <f>INDEX(GeoNameIndex[], MATCH(CompleteData[[#This Row],[Geo_ID]], GeoNameIndex[Geo ID], 0), 2)</f>
        <v>APAC</v>
      </c>
      <c r="F563" s="41" t="str">
        <f>"Q" &amp; ROUNDUP(MONTH(CompleteData[Date])/3, 0) &amp; " " &amp; YEAR(CompleteData[[#This Row],[Date]])</f>
        <v>Q4 2020</v>
      </c>
    </row>
    <row r="564" spans="1:6" x14ac:dyDescent="0.2">
      <c r="A564" s="11" t="s">
        <v>53</v>
      </c>
      <c r="B564" s="11">
        <v>44196</v>
      </c>
      <c r="C564" s="12">
        <v>6445</v>
      </c>
      <c r="D564" s="2" t="str">
        <f>VLOOKUP(CompleteData[[#This Row],[Client_ID]], GeoIDbyClientID[], 2,FALSE)</f>
        <v>GEO1002</v>
      </c>
      <c r="E564" s="2" t="str">
        <f>INDEX(GeoNameIndex[], MATCH(CompleteData[[#This Row],[Geo_ID]], GeoNameIndex[Geo ID], 0), 2)</f>
        <v>APAC</v>
      </c>
      <c r="F564" s="41" t="str">
        <f>"Q" &amp; ROUNDUP(MONTH(CompleteData[Date])/3, 0) &amp; " " &amp; YEAR(CompleteData[[#This Row],[Date]])</f>
        <v>Q4 2020</v>
      </c>
    </row>
    <row r="565" spans="1:6" x14ac:dyDescent="0.2">
      <c r="A565" s="11" t="s">
        <v>53</v>
      </c>
      <c r="B565" s="11">
        <v>44377</v>
      </c>
      <c r="C565" s="12">
        <v>6576</v>
      </c>
      <c r="D565" s="2" t="str">
        <f>VLOOKUP(CompleteData[[#This Row],[Client_ID]], GeoIDbyClientID[], 2,FALSE)</f>
        <v>GEO1002</v>
      </c>
      <c r="E565" s="2" t="str">
        <f>INDEX(GeoNameIndex[], MATCH(CompleteData[[#This Row],[Geo_ID]], GeoNameIndex[Geo ID], 0), 2)</f>
        <v>APAC</v>
      </c>
      <c r="F565" s="41" t="str">
        <f>"Q" &amp; ROUNDUP(MONTH(CompleteData[Date])/3, 0) &amp; " " &amp; YEAR(CompleteData[[#This Row],[Date]])</f>
        <v>Q2 2021</v>
      </c>
    </row>
    <row r="566" spans="1:6" x14ac:dyDescent="0.2">
      <c r="A566" s="11" t="s">
        <v>53</v>
      </c>
      <c r="B566" s="11">
        <v>44347</v>
      </c>
      <c r="C566" s="12">
        <v>13012</v>
      </c>
      <c r="D566" s="2" t="str">
        <f>VLOOKUP(CompleteData[[#This Row],[Client_ID]], GeoIDbyClientID[], 2,FALSE)</f>
        <v>GEO1002</v>
      </c>
      <c r="E566" s="2" t="str">
        <f>INDEX(GeoNameIndex[], MATCH(CompleteData[[#This Row],[Geo_ID]], GeoNameIndex[Geo ID], 0), 2)</f>
        <v>APAC</v>
      </c>
      <c r="F566" s="41" t="str">
        <f>"Q" &amp; ROUNDUP(MONTH(CompleteData[Date])/3, 0) &amp; " " &amp; YEAR(CompleteData[[#This Row],[Date]])</f>
        <v>Q2 2021</v>
      </c>
    </row>
    <row r="567" spans="1:6" x14ac:dyDescent="0.2">
      <c r="A567" s="11" t="s">
        <v>53</v>
      </c>
      <c r="B567" s="11">
        <v>44316</v>
      </c>
      <c r="C567" s="12">
        <v>10308</v>
      </c>
      <c r="D567" s="2" t="str">
        <f>VLOOKUP(CompleteData[[#This Row],[Client_ID]], GeoIDbyClientID[], 2,FALSE)</f>
        <v>GEO1002</v>
      </c>
      <c r="E567" s="2" t="str">
        <f>INDEX(GeoNameIndex[], MATCH(CompleteData[[#This Row],[Geo_ID]], GeoNameIndex[Geo ID], 0), 2)</f>
        <v>APAC</v>
      </c>
      <c r="F567" s="41" t="str">
        <f>"Q" &amp; ROUNDUP(MONTH(CompleteData[Date])/3, 0) &amp; " " &amp; YEAR(CompleteData[[#This Row],[Date]])</f>
        <v>Q2 2021</v>
      </c>
    </row>
    <row r="568" spans="1:6" x14ac:dyDescent="0.2">
      <c r="A568" s="11" t="s">
        <v>53</v>
      </c>
      <c r="B568" s="11">
        <v>44286</v>
      </c>
      <c r="C568" s="12">
        <v>11287</v>
      </c>
      <c r="D568" s="2" t="str">
        <f>VLOOKUP(CompleteData[[#This Row],[Client_ID]], GeoIDbyClientID[], 2,FALSE)</f>
        <v>GEO1002</v>
      </c>
      <c r="E568" s="2" t="str">
        <f>INDEX(GeoNameIndex[], MATCH(CompleteData[[#This Row],[Geo_ID]], GeoNameIndex[Geo ID], 0), 2)</f>
        <v>APAC</v>
      </c>
      <c r="F568" s="41" t="str">
        <f>"Q" &amp; ROUNDUP(MONTH(CompleteData[Date])/3, 0) &amp; " " &amp; YEAR(CompleteData[[#This Row],[Date]])</f>
        <v>Q1 2021</v>
      </c>
    </row>
    <row r="569" spans="1:6" x14ac:dyDescent="0.2">
      <c r="A569" s="11" t="s">
        <v>53</v>
      </c>
      <c r="B569" s="11">
        <v>44255</v>
      </c>
      <c r="C569" s="12">
        <v>7361</v>
      </c>
      <c r="D569" s="2" t="str">
        <f>VLOOKUP(CompleteData[[#This Row],[Client_ID]], GeoIDbyClientID[], 2,FALSE)</f>
        <v>GEO1002</v>
      </c>
      <c r="E569" s="2" t="str">
        <f>INDEX(GeoNameIndex[], MATCH(CompleteData[[#This Row],[Geo_ID]], GeoNameIndex[Geo ID], 0), 2)</f>
        <v>APAC</v>
      </c>
      <c r="F569" s="41" t="str">
        <f>"Q" &amp; ROUNDUP(MONTH(CompleteData[Date])/3, 0) &amp; " " &amp; YEAR(CompleteData[[#This Row],[Date]])</f>
        <v>Q1 2021</v>
      </c>
    </row>
    <row r="570" spans="1:6" x14ac:dyDescent="0.2">
      <c r="A570" s="11" t="s">
        <v>53</v>
      </c>
      <c r="B570" s="11">
        <v>44227</v>
      </c>
      <c r="C570" s="12">
        <v>9604</v>
      </c>
      <c r="D570" s="2" t="str">
        <f>VLOOKUP(CompleteData[[#This Row],[Client_ID]], GeoIDbyClientID[], 2,FALSE)</f>
        <v>GEO1002</v>
      </c>
      <c r="E570" s="2" t="str">
        <f>INDEX(GeoNameIndex[], MATCH(CompleteData[[#This Row],[Geo_ID]], GeoNameIndex[Geo ID], 0), 2)</f>
        <v>APAC</v>
      </c>
      <c r="F570" s="41" t="str">
        <f>"Q" &amp; ROUNDUP(MONTH(CompleteData[Date])/3, 0) &amp; " " &amp; YEAR(CompleteData[[#This Row],[Date]])</f>
        <v>Q1 2021</v>
      </c>
    </row>
    <row r="571" spans="1:6" x14ac:dyDescent="0.2">
      <c r="A571" s="11" t="s">
        <v>27</v>
      </c>
      <c r="B571" s="11">
        <v>43861</v>
      </c>
      <c r="C571" s="12">
        <v>19257</v>
      </c>
      <c r="D571" s="2" t="str">
        <f>VLOOKUP(CompleteData[[#This Row],[Client_ID]], GeoIDbyClientID[], 2,FALSE)</f>
        <v>GEO1003</v>
      </c>
      <c r="E571" s="2" t="str">
        <f>INDEX(GeoNameIndex[], MATCH(CompleteData[[#This Row],[Geo_ID]], GeoNameIndex[Geo ID], 0), 2)</f>
        <v>EMEA</v>
      </c>
      <c r="F571" s="41" t="str">
        <f>"Q" &amp; ROUNDUP(MONTH(CompleteData[Date])/3, 0) &amp; " " &amp; YEAR(CompleteData[[#This Row],[Date]])</f>
        <v>Q1 2020</v>
      </c>
    </row>
    <row r="572" spans="1:6" x14ac:dyDescent="0.2">
      <c r="A572" s="11" t="s">
        <v>27</v>
      </c>
      <c r="B572" s="11">
        <v>43890</v>
      </c>
      <c r="C572" s="12">
        <v>19258</v>
      </c>
      <c r="D572" s="2" t="str">
        <f>VLOOKUP(CompleteData[[#This Row],[Client_ID]], GeoIDbyClientID[], 2,FALSE)</f>
        <v>GEO1003</v>
      </c>
      <c r="E572" s="2" t="str">
        <f>INDEX(GeoNameIndex[], MATCH(CompleteData[[#This Row],[Geo_ID]], GeoNameIndex[Geo ID], 0), 2)</f>
        <v>EMEA</v>
      </c>
      <c r="F572" s="41" t="str">
        <f>"Q" &amp; ROUNDUP(MONTH(CompleteData[Date])/3, 0) &amp; " " &amp; YEAR(CompleteData[[#This Row],[Date]])</f>
        <v>Q1 2020</v>
      </c>
    </row>
    <row r="573" spans="1:6" x14ac:dyDescent="0.2">
      <c r="A573" s="11" t="s">
        <v>27</v>
      </c>
      <c r="B573" s="11">
        <v>43921</v>
      </c>
      <c r="C573" s="12">
        <v>23787</v>
      </c>
      <c r="D573" s="2" t="str">
        <f>VLOOKUP(CompleteData[[#This Row],[Client_ID]], GeoIDbyClientID[], 2,FALSE)</f>
        <v>GEO1003</v>
      </c>
      <c r="E573" s="2" t="str">
        <f>INDEX(GeoNameIndex[], MATCH(CompleteData[[#This Row],[Geo_ID]], GeoNameIndex[Geo ID], 0), 2)</f>
        <v>EMEA</v>
      </c>
      <c r="F573" s="41" t="str">
        <f>"Q" &amp; ROUNDUP(MONTH(CompleteData[Date])/3, 0) &amp; " " &amp; YEAR(CompleteData[[#This Row],[Date]])</f>
        <v>Q1 2020</v>
      </c>
    </row>
    <row r="574" spans="1:6" x14ac:dyDescent="0.2">
      <c r="A574" s="11" t="s">
        <v>27</v>
      </c>
      <c r="B574" s="11">
        <v>43951</v>
      </c>
      <c r="C574" s="12">
        <v>26053</v>
      </c>
      <c r="D574" s="2" t="str">
        <f>VLOOKUP(CompleteData[[#This Row],[Client_ID]], GeoIDbyClientID[], 2,FALSE)</f>
        <v>GEO1003</v>
      </c>
      <c r="E574" s="2" t="str">
        <f>INDEX(GeoNameIndex[], MATCH(CompleteData[[#This Row],[Geo_ID]], GeoNameIndex[Geo ID], 0), 2)</f>
        <v>EMEA</v>
      </c>
      <c r="F574" s="41" t="str">
        <f>"Q" &amp; ROUNDUP(MONTH(CompleteData[Date])/3, 0) &amp; " " &amp; YEAR(CompleteData[[#This Row],[Date]])</f>
        <v>Q2 2020</v>
      </c>
    </row>
    <row r="575" spans="1:6" x14ac:dyDescent="0.2">
      <c r="A575" s="11" t="s">
        <v>27</v>
      </c>
      <c r="B575" s="11">
        <v>43982</v>
      </c>
      <c r="C575" s="12">
        <v>26056</v>
      </c>
      <c r="D575" s="2" t="str">
        <f>VLOOKUP(CompleteData[[#This Row],[Client_ID]], GeoIDbyClientID[], 2,FALSE)</f>
        <v>GEO1003</v>
      </c>
      <c r="E575" s="2" t="str">
        <f>INDEX(GeoNameIndex[], MATCH(CompleteData[[#This Row],[Geo_ID]], GeoNameIndex[Geo ID], 0), 2)</f>
        <v>EMEA</v>
      </c>
      <c r="F575" s="41" t="str">
        <f>"Q" &amp; ROUNDUP(MONTH(CompleteData[Date])/3, 0) &amp; " " &amp; YEAR(CompleteData[[#This Row],[Date]])</f>
        <v>Q2 2020</v>
      </c>
    </row>
    <row r="576" spans="1:6" x14ac:dyDescent="0.2">
      <c r="A576" s="11" t="s">
        <v>27</v>
      </c>
      <c r="B576" s="11">
        <v>44012</v>
      </c>
      <c r="C576" s="12">
        <v>16993</v>
      </c>
      <c r="D576" s="2" t="str">
        <f>VLOOKUP(CompleteData[[#This Row],[Client_ID]], GeoIDbyClientID[], 2,FALSE)</f>
        <v>GEO1003</v>
      </c>
      <c r="E576" s="2" t="str">
        <f>INDEX(GeoNameIndex[], MATCH(CompleteData[[#This Row],[Geo_ID]], GeoNameIndex[Geo ID], 0), 2)</f>
        <v>EMEA</v>
      </c>
      <c r="F576" s="41" t="str">
        <f>"Q" &amp; ROUNDUP(MONTH(CompleteData[Date])/3, 0) &amp; " " &amp; YEAR(CompleteData[[#This Row],[Date]])</f>
        <v>Q2 2020</v>
      </c>
    </row>
    <row r="577" spans="1:6" x14ac:dyDescent="0.2">
      <c r="A577" s="11" t="s">
        <v>27</v>
      </c>
      <c r="B577" s="11">
        <v>44043</v>
      </c>
      <c r="C577" s="12">
        <v>16994</v>
      </c>
      <c r="D577" s="2" t="str">
        <f>VLOOKUP(CompleteData[[#This Row],[Client_ID]], GeoIDbyClientID[], 2,FALSE)</f>
        <v>GEO1003</v>
      </c>
      <c r="E577" s="2" t="str">
        <f>INDEX(GeoNameIndex[], MATCH(CompleteData[[#This Row],[Geo_ID]], GeoNameIndex[Geo ID], 0), 2)</f>
        <v>EMEA</v>
      </c>
      <c r="F577" s="41" t="str">
        <f>"Q" &amp; ROUNDUP(MONTH(CompleteData[Date])/3, 0) &amp; " " &amp; YEAR(CompleteData[[#This Row],[Date]])</f>
        <v>Q3 2020</v>
      </c>
    </row>
    <row r="578" spans="1:6" x14ac:dyDescent="0.2">
      <c r="A578" s="11" t="s">
        <v>27</v>
      </c>
      <c r="B578" s="11">
        <v>44074</v>
      </c>
      <c r="C578" s="12">
        <v>12464</v>
      </c>
      <c r="D578" s="2" t="str">
        <f>VLOOKUP(CompleteData[[#This Row],[Client_ID]], GeoIDbyClientID[], 2,FALSE)</f>
        <v>GEO1003</v>
      </c>
      <c r="E578" s="2" t="str">
        <f>INDEX(GeoNameIndex[], MATCH(CompleteData[[#This Row],[Geo_ID]], GeoNameIndex[Geo ID], 0), 2)</f>
        <v>EMEA</v>
      </c>
      <c r="F578" s="41" t="str">
        <f>"Q" &amp; ROUNDUP(MONTH(CompleteData[Date])/3, 0) &amp; " " &amp; YEAR(CompleteData[[#This Row],[Date]])</f>
        <v>Q3 2020</v>
      </c>
    </row>
    <row r="579" spans="1:6" x14ac:dyDescent="0.2">
      <c r="A579" s="11" t="s">
        <v>27</v>
      </c>
      <c r="B579" s="11">
        <v>44104</v>
      </c>
      <c r="C579" s="12">
        <v>14726</v>
      </c>
      <c r="D579" s="2" t="str">
        <f>VLOOKUP(CompleteData[[#This Row],[Client_ID]], GeoIDbyClientID[], 2,FALSE)</f>
        <v>GEO1003</v>
      </c>
      <c r="E579" s="2" t="str">
        <f>INDEX(GeoNameIndex[], MATCH(CompleteData[[#This Row],[Geo_ID]], GeoNameIndex[Geo ID], 0), 2)</f>
        <v>EMEA</v>
      </c>
      <c r="F579" s="41" t="str">
        <f>"Q" &amp; ROUNDUP(MONTH(CompleteData[Date])/3, 0) &amp; " " &amp; YEAR(CompleteData[[#This Row],[Date]])</f>
        <v>Q3 2020</v>
      </c>
    </row>
    <row r="580" spans="1:6" x14ac:dyDescent="0.2">
      <c r="A580" s="11" t="s">
        <v>27</v>
      </c>
      <c r="B580" s="11">
        <v>44135</v>
      </c>
      <c r="C580" s="12">
        <v>14726</v>
      </c>
      <c r="D580" s="2" t="str">
        <f>VLOOKUP(CompleteData[[#This Row],[Client_ID]], GeoIDbyClientID[], 2,FALSE)</f>
        <v>GEO1003</v>
      </c>
      <c r="E580" s="2" t="str">
        <f>INDEX(GeoNameIndex[], MATCH(CompleteData[[#This Row],[Geo_ID]], GeoNameIndex[Geo ID], 0), 2)</f>
        <v>EMEA</v>
      </c>
      <c r="F580" s="41" t="str">
        <f>"Q" &amp; ROUNDUP(MONTH(CompleteData[Date])/3, 0) &amp; " " &amp; YEAR(CompleteData[[#This Row],[Date]])</f>
        <v>Q4 2020</v>
      </c>
    </row>
    <row r="581" spans="1:6" x14ac:dyDescent="0.2">
      <c r="A581" s="11" t="s">
        <v>27</v>
      </c>
      <c r="B581" s="11">
        <v>44165</v>
      </c>
      <c r="C581" s="12">
        <v>19258</v>
      </c>
      <c r="D581" s="2" t="str">
        <f>VLOOKUP(CompleteData[[#This Row],[Client_ID]], GeoIDbyClientID[], 2,FALSE)</f>
        <v>GEO1003</v>
      </c>
      <c r="E581" s="2" t="str">
        <f>INDEX(GeoNameIndex[], MATCH(CompleteData[[#This Row],[Geo_ID]], GeoNameIndex[Geo ID], 0), 2)</f>
        <v>EMEA</v>
      </c>
      <c r="F581" s="41" t="str">
        <f>"Q" &amp; ROUNDUP(MONTH(CompleteData[Date])/3, 0) &amp; " " &amp; YEAR(CompleteData[[#This Row],[Date]])</f>
        <v>Q4 2020</v>
      </c>
    </row>
    <row r="582" spans="1:6" x14ac:dyDescent="0.2">
      <c r="A582" s="11" t="s">
        <v>27</v>
      </c>
      <c r="B582" s="11">
        <v>44196</v>
      </c>
      <c r="C582" s="12">
        <v>16992</v>
      </c>
      <c r="D582" s="2" t="str">
        <f>VLOOKUP(CompleteData[[#This Row],[Client_ID]], GeoIDbyClientID[], 2,FALSE)</f>
        <v>GEO1003</v>
      </c>
      <c r="E582" s="2" t="str">
        <f>INDEX(GeoNameIndex[], MATCH(CompleteData[[#This Row],[Geo_ID]], GeoNameIndex[Geo ID], 0), 2)</f>
        <v>EMEA</v>
      </c>
      <c r="F582" s="41" t="str">
        <f>"Q" &amp; ROUNDUP(MONTH(CompleteData[Date])/3, 0) &amp; " " &amp; YEAR(CompleteData[[#This Row],[Date]])</f>
        <v>Q4 2020</v>
      </c>
    </row>
    <row r="583" spans="1:6" x14ac:dyDescent="0.2">
      <c r="A583" s="11" t="s">
        <v>27</v>
      </c>
      <c r="B583" s="11">
        <v>44377</v>
      </c>
      <c r="C583" s="12">
        <v>17501</v>
      </c>
      <c r="D583" s="2" t="str">
        <f>VLOOKUP(CompleteData[[#This Row],[Client_ID]], GeoIDbyClientID[], 2,FALSE)</f>
        <v>GEO1003</v>
      </c>
      <c r="E583" s="2" t="str">
        <f>INDEX(GeoNameIndex[], MATCH(CompleteData[[#This Row],[Geo_ID]], GeoNameIndex[Geo ID], 0), 2)</f>
        <v>EMEA</v>
      </c>
      <c r="F583" s="41" t="str">
        <f>"Q" &amp; ROUNDUP(MONTH(CompleteData[Date])/3, 0) &amp; " " &amp; YEAR(CompleteData[[#This Row],[Date]])</f>
        <v>Q2 2021</v>
      </c>
    </row>
    <row r="584" spans="1:6" x14ac:dyDescent="0.2">
      <c r="A584" s="11" t="s">
        <v>27</v>
      </c>
      <c r="B584" s="11">
        <v>44347</v>
      </c>
      <c r="C584" s="12">
        <v>26834</v>
      </c>
      <c r="D584" s="2" t="str">
        <f>VLOOKUP(CompleteData[[#This Row],[Client_ID]], GeoIDbyClientID[], 2,FALSE)</f>
        <v>GEO1003</v>
      </c>
      <c r="E584" s="2" t="str">
        <f>INDEX(GeoNameIndex[], MATCH(CompleteData[[#This Row],[Geo_ID]], GeoNameIndex[Geo ID], 0), 2)</f>
        <v>EMEA</v>
      </c>
      <c r="F584" s="41" t="str">
        <f>"Q" &amp; ROUNDUP(MONTH(CompleteData[Date])/3, 0) &amp; " " &amp; YEAR(CompleteData[[#This Row],[Date]])</f>
        <v>Q2 2021</v>
      </c>
    </row>
    <row r="585" spans="1:6" x14ac:dyDescent="0.2">
      <c r="A585" s="11" t="s">
        <v>27</v>
      </c>
      <c r="B585" s="11">
        <v>44316</v>
      </c>
      <c r="C585" s="12">
        <v>26840</v>
      </c>
      <c r="D585" s="2" t="str">
        <f>VLOOKUP(CompleteData[[#This Row],[Client_ID]], GeoIDbyClientID[], 2,FALSE)</f>
        <v>GEO1003</v>
      </c>
      <c r="E585" s="2" t="str">
        <f>INDEX(GeoNameIndex[], MATCH(CompleteData[[#This Row],[Geo_ID]], GeoNameIndex[Geo ID], 0), 2)</f>
        <v>EMEA</v>
      </c>
      <c r="F585" s="41" t="str">
        <f>"Q" &amp; ROUNDUP(MONTH(CompleteData[Date])/3, 0) &amp; " " &amp; YEAR(CompleteData[[#This Row],[Date]])</f>
        <v>Q2 2021</v>
      </c>
    </row>
    <row r="586" spans="1:6" x14ac:dyDescent="0.2">
      <c r="A586" s="11" t="s">
        <v>27</v>
      </c>
      <c r="B586" s="11">
        <v>44286</v>
      </c>
      <c r="C586" s="12">
        <v>23553</v>
      </c>
      <c r="D586" s="2" t="str">
        <f>VLOOKUP(CompleteData[[#This Row],[Client_ID]], GeoIDbyClientID[], 2,FALSE)</f>
        <v>GEO1003</v>
      </c>
      <c r="E586" s="2" t="str">
        <f>INDEX(GeoNameIndex[], MATCH(CompleteData[[#This Row],[Geo_ID]], GeoNameIndex[Geo ID], 0), 2)</f>
        <v>EMEA</v>
      </c>
      <c r="F586" s="41" t="str">
        <f>"Q" &amp; ROUNDUP(MONTH(CompleteData[Date])/3, 0) &amp; " " &amp; YEAR(CompleteData[[#This Row],[Date]])</f>
        <v>Q1 2021</v>
      </c>
    </row>
    <row r="587" spans="1:6" x14ac:dyDescent="0.2">
      <c r="A587" s="11" t="s">
        <v>27</v>
      </c>
      <c r="B587" s="11">
        <v>44255</v>
      </c>
      <c r="C587" s="12">
        <v>19839</v>
      </c>
      <c r="D587" s="2" t="str">
        <f>VLOOKUP(CompleteData[[#This Row],[Client_ID]], GeoIDbyClientID[], 2,FALSE)</f>
        <v>GEO1003</v>
      </c>
      <c r="E587" s="2" t="str">
        <f>INDEX(GeoNameIndex[], MATCH(CompleteData[[#This Row],[Geo_ID]], GeoNameIndex[Geo ID], 0), 2)</f>
        <v>EMEA</v>
      </c>
      <c r="F587" s="41" t="str">
        <f>"Q" &amp; ROUNDUP(MONTH(CompleteData[Date])/3, 0) &amp; " " &amp; YEAR(CompleteData[[#This Row],[Date]])</f>
        <v>Q1 2021</v>
      </c>
    </row>
    <row r="588" spans="1:6" x14ac:dyDescent="0.2">
      <c r="A588" s="11" t="s">
        <v>27</v>
      </c>
      <c r="B588" s="11">
        <v>44227</v>
      </c>
      <c r="C588" s="12">
        <v>20221</v>
      </c>
      <c r="D588" s="2" t="str">
        <f>VLOOKUP(CompleteData[[#This Row],[Client_ID]], GeoIDbyClientID[], 2,FALSE)</f>
        <v>GEO1003</v>
      </c>
      <c r="E588" s="2" t="str">
        <f>INDEX(GeoNameIndex[], MATCH(CompleteData[[#This Row],[Geo_ID]], GeoNameIndex[Geo ID], 0), 2)</f>
        <v>EMEA</v>
      </c>
      <c r="F588" s="41" t="str">
        <f>"Q" &amp; ROUNDUP(MONTH(CompleteData[Date])/3, 0) &amp; " " &amp; YEAR(CompleteData[[#This Row],[Date]])</f>
        <v>Q1 2021</v>
      </c>
    </row>
    <row r="589" spans="1:6" x14ac:dyDescent="0.2">
      <c r="A589" s="11" t="s">
        <v>10</v>
      </c>
      <c r="B589" s="11">
        <v>43861</v>
      </c>
      <c r="C589" s="12">
        <v>277</v>
      </c>
      <c r="D589" s="2" t="str">
        <f>VLOOKUP(CompleteData[[#This Row],[Client_ID]], GeoIDbyClientID[], 2,FALSE)</f>
        <v>GEO1002</v>
      </c>
      <c r="E589" s="2" t="str">
        <f>INDEX(GeoNameIndex[], MATCH(CompleteData[[#This Row],[Geo_ID]], GeoNameIndex[Geo ID], 0), 2)</f>
        <v>APAC</v>
      </c>
      <c r="F589" s="41" t="str">
        <f>"Q" &amp; ROUNDUP(MONTH(CompleteData[Date])/3, 0) &amp; " " &amp; YEAR(CompleteData[[#This Row],[Date]])</f>
        <v>Q1 2020</v>
      </c>
    </row>
    <row r="590" spans="1:6" x14ac:dyDescent="0.2">
      <c r="A590" s="11" t="s">
        <v>10</v>
      </c>
      <c r="B590" s="11">
        <v>43890</v>
      </c>
      <c r="C590" s="12">
        <v>244</v>
      </c>
      <c r="D590" s="2" t="str">
        <f>VLOOKUP(CompleteData[[#This Row],[Client_ID]], GeoIDbyClientID[], 2,FALSE)</f>
        <v>GEO1002</v>
      </c>
      <c r="E590" s="2" t="str">
        <f>INDEX(GeoNameIndex[], MATCH(CompleteData[[#This Row],[Geo_ID]], GeoNameIndex[Geo ID], 0), 2)</f>
        <v>APAC</v>
      </c>
      <c r="F590" s="41" t="str">
        <f>"Q" &amp; ROUNDUP(MONTH(CompleteData[Date])/3, 0) &amp; " " &amp; YEAR(CompleteData[[#This Row],[Date]])</f>
        <v>Q1 2020</v>
      </c>
    </row>
    <row r="591" spans="1:6" x14ac:dyDescent="0.2">
      <c r="A591" s="11" t="s">
        <v>10</v>
      </c>
      <c r="B591" s="11">
        <v>43921</v>
      </c>
      <c r="C591" s="12">
        <v>337</v>
      </c>
      <c r="D591" s="2" t="str">
        <f>VLOOKUP(CompleteData[[#This Row],[Client_ID]], GeoIDbyClientID[], 2,FALSE)</f>
        <v>GEO1002</v>
      </c>
      <c r="E591" s="2" t="str">
        <f>INDEX(GeoNameIndex[], MATCH(CompleteData[[#This Row],[Geo_ID]], GeoNameIndex[Geo ID], 0), 2)</f>
        <v>APAC</v>
      </c>
      <c r="F591" s="41" t="str">
        <f>"Q" &amp; ROUNDUP(MONTH(CompleteData[Date])/3, 0) &amp; " " &amp; YEAR(CompleteData[[#This Row],[Date]])</f>
        <v>Q1 2020</v>
      </c>
    </row>
    <row r="592" spans="1:6" x14ac:dyDescent="0.2">
      <c r="A592" s="11" t="s">
        <v>10</v>
      </c>
      <c r="B592" s="11">
        <v>43951</v>
      </c>
      <c r="C592" s="12">
        <v>332</v>
      </c>
      <c r="D592" s="2" t="str">
        <f>VLOOKUP(CompleteData[[#This Row],[Client_ID]], GeoIDbyClientID[], 2,FALSE)</f>
        <v>GEO1002</v>
      </c>
      <c r="E592" s="2" t="str">
        <f>INDEX(GeoNameIndex[], MATCH(CompleteData[[#This Row],[Geo_ID]], GeoNameIndex[Geo ID], 0), 2)</f>
        <v>APAC</v>
      </c>
      <c r="F592" s="41" t="str">
        <f>"Q" &amp; ROUNDUP(MONTH(CompleteData[Date])/3, 0) &amp; " " &amp; YEAR(CompleteData[[#This Row],[Date]])</f>
        <v>Q2 2020</v>
      </c>
    </row>
    <row r="593" spans="1:6" x14ac:dyDescent="0.2">
      <c r="A593" s="11" t="s">
        <v>10</v>
      </c>
      <c r="B593" s="11">
        <v>43982</v>
      </c>
      <c r="C593" s="12">
        <v>362</v>
      </c>
      <c r="D593" s="2" t="str">
        <f>VLOOKUP(CompleteData[[#This Row],[Client_ID]], GeoIDbyClientID[], 2,FALSE)</f>
        <v>GEO1002</v>
      </c>
      <c r="E593" s="2" t="str">
        <f>INDEX(GeoNameIndex[], MATCH(CompleteData[[#This Row],[Geo_ID]], GeoNameIndex[Geo ID], 0), 2)</f>
        <v>APAC</v>
      </c>
      <c r="F593" s="41" t="str">
        <f>"Q" &amp; ROUNDUP(MONTH(CompleteData[Date])/3, 0) &amp; " " &amp; YEAR(CompleteData[[#This Row],[Date]])</f>
        <v>Q2 2020</v>
      </c>
    </row>
    <row r="594" spans="1:6" x14ac:dyDescent="0.2">
      <c r="A594" s="11" t="s">
        <v>10</v>
      </c>
      <c r="B594" s="11">
        <v>44012</v>
      </c>
      <c r="C594" s="12">
        <v>213</v>
      </c>
      <c r="D594" s="2" t="str">
        <f>VLOOKUP(CompleteData[[#This Row],[Client_ID]], GeoIDbyClientID[], 2,FALSE)</f>
        <v>GEO1002</v>
      </c>
      <c r="E594" s="2" t="str">
        <f>INDEX(GeoNameIndex[], MATCH(CompleteData[[#This Row],[Geo_ID]], GeoNameIndex[Geo ID], 0), 2)</f>
        <v>APAC</v>
      </c>
      <c r="F594" s="41" t="str">
        <f>"Q" &amp; ROUNDUP(MONTH(CompleteData[Date])/3, 0) &amp; " " &amp; YEAR(CompleteData[[#This Row],[Date]])</f>
        <v>Q2 2020</v>
      </c>
    </row>
    <row r="595" spans="1:6" x14ac:dyDescent="0.2">
      <c r="A595" s="11" t="s">
        <v>10</v>
      </c>
      <c r="B595" s="11">
        <v>44043</v>
      </c>
      <c r="C595" s="12">
        <v>248</v>
      </c>
      <c r="D595" s="2" t="str">
        <f>VLOOKUP(CompleteData[[#This Row],[Client_ID]], GeoIDbyClientID[], 2,FALSE)</f>
        <v>GEO1002</v>
      </c>
      <c r="E595" s="2" t="str">
        <f>INDEX(GeoNameIndex[], MATCH(CompleteData[[#This Row],[Geo_ID]], GeoNameIndex[Geo ID], 0), 2)</f>
        <v>APAC</v>
      </c>
      <c r="F595" s="41" t="str">
        <f>"Q" &amp; ROUNDUP(MONTH(CompleteData[Date])/3, 0) &amp; " " &amp; YEAR(CompleteData[[#This Row],[Date]])</f>
        <v>Q3 2020</v>
      </c>
    </row>
    <row r="596" spans="1:6" x14ac:dyDescent="0.2">
      <c r="A596" s="11" t="s">
        <v>10</v>
      </c>
      <c r="B596" s="11">
        <v>44074</v>
      </c>
      <c r="C596" s="12">
        <v>156</v>
      </c>
      <c r="D596" s="2" t="str">
        <f>VLOOKUP(CompleteData[[#This Row],[Client_ID]], GeoIDbyClientID[], 2,FALSE)</f>
        <v>GEO1002</v>
      </c>
      <c r="E596" s="2" t="str">
        <f>INDEX(GeoNameIndex[], MATCH(CompleteData[[#This Row],[Geo_ID]], GeoNameIndex[Geo ID], 0), 2)</f>
        <v>APAC</v>
      </c>
      <c r="F596" s="41" t="str">
        <f>"Q" &amp; ROUNDUP(MONTH(CompleteData[Date])/3, 0) &amp; " " &amp; YEAR(CompleteData[[#This Row],[Date]])</f>
        <v>Q3 2020</v>
      </c>
    </row>
    <row r="597" spans="1:6" x14ac:dyDescent="0.2">
      <c r="A597" s="11" t="s">
        <v>10</v>
      </c>
      <c r="B597" s="11">
        <v>44104</v>
      </c>
      <c r="C597" s="12">
        <v>218</v>
      </c>
      <c r="D597" s="2" t="str">
        <f>VLOOKUP(CompleteData[[#This Row],[Client_ID]], GeoIDbyClientID[], 2,FALSE)</f>
        <v>GEO1002</v>
      </c>
      <c r="E597" s="2" t="str">
        <f>INDEX(GeoNameIndex[], MATCH(CompleteData[[#This Row],[Geo_ID]], GeoNameIndex[Geo ID], 0), 2)</f>
        <v>APAC</v>
      </c>
      <c r="F597" s="41" t="str">
        <f>"Q" &amp; ROUNDUP(MONTH(CompleteData[Date])/3, 0) &amp; " " &amp; YEAR(CompleteData[[#This Row],[Date]])</f>
        <v>Q3 2020</v>
      </c>
    </row>
    <row r="598" spans="1:6" x14ac:dyDescent="0.2">
      <c r="A598" s="11" t="s">
        <v>10</v>
      </c>
      <c r="B598" s="11">
        <v>44135</v>
      </c>
      <c r="C598" s="12">
        <v>182</v>
      </c>
      <c r="D598" s="2" t="str">
        <f>VLOOKUP(CompleteData[[#This Row],[Client_ID]], GeoIDbyClientID[], 2,FALSE)</f>
        <v>GEO1002</v>
      </c>
      <c r="E598" s="2" t="str">
        <f>INDEX(GeoNameIndex[], MATCH(CompleteData[[#This Row],[Geo_ID]], GeoNameIndex[Geo ID], 0), 2)</f>
        <v>APAC</v>
      </c>
      <c r="F598" s="41" t="str">
        <f>"Q" &amp; ROUNDUP(MONTH(CompleteData[Date])/3, 0) &amp; " " &amp; YEAR(CompleteData[[#This Row],[Date]])</f>
        <v>Q4 2020</v>
      </c>
    </row>
    <row r="599" spans="1:6" x14ac:dyDescent="0.2">
      <c r="A599" s="11" t="s">
        <v>10</v>
      </c>
      <c r="B599" s="11">
        <v>44165</v>
      </c>
      <c r="C599" s="12">
        <v>276</v>
      </c>
      <c r="D599" s="2" t="str">
        <f>VLOOKUP(CompleteData[[#This Row],[Client_ID]], GeoIDbyClientID[], 2,FALSE)</f>
        <v>GEO1002</v>
      </c>
      <c r="E599" s="2" t="str">
        <f>INDEX(GeoNameIndex[], MATCH(CompleteData[[#This Row],[Geo_ID]], GeoNameIndex[Geo ID], 0), 2)</f>
        <v>APAC</v>
      </c>
      <c r="F599" s="41" t="str">
        <f>"Q" &amp; ROUNDUP(MONTH(CompleteData[Date])/3, 0) &amp; " " &amp; YEAR(CompleteData[[#This Row],[Date]])</f>
        <v>Q4 2020</v>
      </c>
    </row>
    <row r="600" spans="1:6" x14ac:dyDescent="0.2">
      <c r="A600" s="11" t="s">
        <v>10</v>
      </c>
      <c r="B600" s="11">
        <v>44196</v>
      </c>
      <c r="C600" s="12">
        <v>218</v>
      </c>
      <c r="D600" s="2" t="str">
        <f>VLOOKUP(CompleteData[[#This Row],[Client_ID]], GeoIDbyClientID[], 2,FALSE)</f>
        <v>GEO1002</v>
      </c>
      <c r="E600" s="2" t="str">
        <f>INDEX(GeoNameIndex[], MATCH(CompleteData[[#This Row],[Geo_ID]], GeoNameIndex[Geo ID], 0), 2)</f>
        <v>APAC</v>
      </c>
      <c r="F600" s="41" t="str">
        <f>"Q" &amp; ROUNDUP(MONTH(CompleteData[Date])/3, 0) &amp; " " &amp; YEAR(CompleteData[[#This Row],[Date]])</f>
        <v>Q4 2020</v>
      </c>
    </row>
    <row r="601" spans="1:6" x14ac:dyDescent="0.2">
      <c r="A601" s="11" t="s">
        <v>10</v>
      </c>
      <c r="B601" s="11">
        <v>44377</v>
      </c>
      <c r="C601" s="12">
        <v>220</v>
      </c>
      <c r="D601" s="2" t="str">
        <f>VLOOKUP(CompleteData[[#This Row],[Client_ID]], GeoIDbyClientID[], 2,FALSE)</f>
        <v>GEO1002</v>
      </c>
      <c r="E601" s="2" t="str">
        <f>INDEX(GeoNameIndex[], MATCH(CompleteData[[#This Row],[Geo_ID]], GeoNameIndex[Geo ID], 0), 2)</f>
        <v>APAC</v>
      </c>
      <c r="F601" s="41" t="str">
        <f>"Q" &amp; ROUNDUP(MONTH(CompleteData[Date])/3, 0) &amp; " " &amp; YEAR(CompleteData[[#This Row],[Date]])</f>
        <v>Q2 2021</v>
      </c>
    </row>
    <row r="602" spans="1:6" x14ac:dyDescent="0.2">
      <c r="A602" s="11" t="s">
        <v>10</v>
      </c>
      <c r="B602" s="11">
        <v>44347</v>
      </c>
      <c r="C602" s="12">
        <v>370</v>
      </c>
      <c r="D602" s="2" t="str">
        <f>VLOOKUP(CompleteData[[#This Row],[Client_ID]], GeoIDbyClientID[], 2,FALSE)</f>
        <v>GEO1002</v>
      </c>
      <c r="E602" s="2" t="str">
        <f>INDEX(GeoNameIndex[], MATCH(CompleteData[[#This Row],[Geo_ID]], GeoNameIndex[Geo ID], 0), 2)</f>
        <v>APAC</v>
      </c>
      <c r="F602" s="41" t="str">
        <f>"Q" &amp; ROUNDUP(MONTH(CompleteData[Date])/3, 0) &amp; " " &amp; YEAR(CompleteData[[#This Row],[Date]])</f>
        <v>Q2 2021</v>
      </c>
    </row>
    <row r="603" spans="1:6" x14ac:dyDescent="0.2">
      <c r="A603" s="11" t="s">
        <v>10</v>
      </c>
      <c r="B603" s="11">
        <v>44316</v>
      </c>
      <c r="C603" s="12">
        <v>331</v>
      </c>
      <c r="D603" s="2" t="str">
        <f>VLOOKUP(CompleteData[[#This Row],[Client_ID]], GeoIDbyClientID[], 2,FALSE)</f>
        <v>GEO1002</v>
      </c>
      <c r="E603" s="2" t="str">
        <f>INDEX(GeoNameIndex[], MATCH(CompleteData[[#This Row],[Geo_ID]], GeoNameIndex[Geo ID], 0), 2)</f>
        <v>APAC</v>
      </c>
      <c r="F603" s="41" t="str">
        <f>"Q" &amp; ROUNDUP(MONTH(CompleteData[Date])/3, 0) &amp; " " &amp; YEAR(CompleteData[[#This Row],[Date]])</f>
        <v>Q2 2021</v>
      </c>
    </row>
    <row r="604" spans="1:6" x14ac:dyDescent="0.2">
      <c r="A604" s="11" t="s">
        <v>10</v>
      </c>
      <c r="B604" s="11">
        <v>44286</v>
      </c>
      <c r="C604" s="12">
        <v>332</v>
      </c>
      <c r="D604" s="2" t="str">
        <f>VLOOKUP(CompleteData[[#This Row],[Client_ID]], GeoIDbyClientID[], 2,FALSE)</f>
        <v>GEO1002</v>
      </c>
      <c r="E604" s="2" t="str">
        <f>INDEX(GeoNameIndex[], MATCH(CompleteData[[#This Row],[Geo_ID]], GeoNameIndex[Geo ID], 0), 2)</f>
        <v>APAC</v>
      </c>
      <c r="F604" s="41" t="str">
        <f>"Q" &amp; ROUNDUP(MONTH(CompleteData[Date])/3, 0) &amp; " " &amp; YEAR(CompleteData[[#This Row],[Date]])</f>
        <v>Q1 2021</v>
      </c>
    </row>
    <row r="605" spans="1:6" x14ac:dyDescent="0.2">
      <c r="A605" s="11" t="s">
        <v>10</v>
      </c>
      <c r="B605" s="11">
        <v>44255</v>
      </c>
      <c r="C605" s="12">
        <v>250</v>
      </c>
      <c r="D605" s="2" t="str">
        <f>VLOOKUP(CompleteData[[#This Row],[Client_ID]], GeoIDbyClientID[], 2,FALSE)</f>
        <v>GEO1002</v>
      </c>
      <c r="E605" s="2" t="str">
        <f>INDEX(GeoNameIndex[], MATCH(CompleteData[[#This Row],[Geo_ID]], GeoNameIndex[Geo ID], 0), 2)</f>
        <v>APAC</v>
      </c>
      <c r="F605" s="41" t="str">
        <f>"Q" &amp; ROUNDUP(MONTH(CompleteData[Date])/3, 0) &amp; " " &amp; YEAR(CompleteData[[#This Row],[Date]])</f>
        <v>Q1 2021</v>
      </c>
    </row>
    <row r="606" spans="1:6" x14ac:dyDescent="0.2">
      <c r="A606" s="11" t="s">
        <v>10</v>
      </c>
      <c r="B606" s="11">
        <v>44227</v>
      </c>
      <c r="C606" s="12">
        <v>289</v>
      </c>
      <c r="D606" s="2" t="str">
        <f>VLOOKUP(CompleteData[[#This Row],[Client_ID]], GeoIDbyClientID[], 2,FALSE)</f>
        <v>GEO1002</v>
      </c>
      <c r="E606" s="2" t="str">
        <f>INDEX(GeoNameIndex[], MATCH(CompleteData[[#This Row],[Geo_ID]], GeoNameIndex[Geo ID], 0), 2)</f>
        <v>APAC</v>
      </c>
      <c r="F606" s="41" t="str">
        <f>"Q" &amp; ROUNDUP(MONTH(CompleteData[Date])/3, 0) &amp; " " &amp; YEAR(CompleteData[[#This Row],[Date]])</f>
        <v>Q1 2021</v>
      </c>
    </row>
    <row r="607" spans="1:6" x14ac:dyDescent="0.2">
      <c r="A607" s="11" t="s">
        <v>46</v>
      </c>
      <c r="B607" s="11">
        <v>43861</v>
      </c>
      <c r="C607" s="12">
        <v>1586</v>
      </c>
      <c r="D607" s="2" t="str">
        <f>VLOOKUP(CompleteData[[#This Row],[Client_ID]], GeoIDbyClientID[], 2,FALSE)</f>
        <v>GEO1001</v>
      </c>
      <c r="E607" s="2" t="str">
        <f>INDEX(GeoNameIndex[], MATCH(CompleteData[[#This Row],[Geo_ID]], GeoNameIndex[Geo ID], 0), 2)</f>
        <v>NAM</v>
      </c>
      <c r="F607" s="41" t="str">
        <f>"Q" &amp; ROUNDUP(MONTH(CompleteData[Date])/3, 0) &amp; " " &amp; YEAR(CompleteData[[#This Row],[Date]])</f>
        <v>Q1 2020</v>
      </c>
    </row>
    <row r="608" spans="1:6" x14ac:dyDescent="0.2">
      <c r="A608" s="11" t="s">
        <v>46</v>
      </c>
      <c r="B608" s="11">
        <v>43890</v>
      </c>
      <c r="C608" s="12">
        <v>1412</v>
      </c>
      <c r="D608" s="2" t="str">
        <f>VLOOKUP(CompleteData[[#This Row],[Client_ID]], GeoIDbyClientID[], 2,FALSE)</f>
        <v>GEO1001</v>
      </c>
      <c r="E608" s="2" t="str">
        <f>INDEX(GeoNameIndex[], MATCH(CompleteData[[#This Row],[Geo_ID]], GeoNameIndex[Geo ID], 0), 2)</f>
        <v>NAM</v>
      </c>
      <c r="F608" s="41" t="str">
        <f>"Q" &amp; ROUNDUP(MONTH(CompleteData[Date])/3, 0) &amp; " " &amp; YEAR(CompleteData[[#This Row],[Date]])</f>
        <v>Q1 2020</v>
      </c>
    </row>
    <row r="609" spans="1:6" x14ac:dyDescent="0.2">
      <c r="A609" s="11" t="s">
        <v>46</v>
      </c>
      <c r="B609" s="11">
        <v>43921</v>
      </c>
      <c r="C609" s="12">
        <v>1936</v>
      </c>
      <c r="D609" s="2" t="str">
        <f>VLOOKUP(CompleteData[[#This Row],[Client_ID]], GeoIDbyClientID[], 2,FALSE)</f>
        <v>GEO1001</v>
      </c>
      <c r="E609" s="2" t="str">
        <f>INDEX(GeoNameIndex[], MATCH(CompleteData[[#This Row],[Geo_ID]], GeoNameIndex[Geo ID], 0), 2)</f>
        <v>NAM</v>
      </c>
      <c r="F609" s="41" t="str">
        <f>"Q" &amp; ROUNDUP(MONTH(CompleteData[Date])/3, 0) &amp; " " &amp; YEAR(CompleteData[[#This Row],[Date]])</f>
        <v>Q1 2020</v>
      </c>
    </row>
    <row r="610" spans="1:6" x14ac:dyDescent="0.2">
      <c r="A610" s="11" t="s">
        <v>46</v>
      </c>
      <c r="B610" s="11">
        <v>43951</v>
      </c>
      <c r="C610" s="12">
        <v>1939</v>
      </c>
      <c r="D610" s="2" t="str">
        <f>VLOOKUP(CompleteData[[#This Row],[Client_ID]], GeoIDbyClientID[], 2,FALSE)</f>
        <v>GEO1001</v>
      </c>
      <c r="E610" s="2" t="str">
        <f>INDEX(GeoNameIndex[], MATCH(CompleteData[[#This Row],[Geo_ID]], GeoNameIndex[Geo ID], 0), 2)</f>
        <v>NAM</v>
      </c>
      <c r="F610" s="41" t="str">
        <f>"Q" &amp; ROUNDUP(MONTH(CompleteData[Date])/3, 0) &amp; " " &amp; YEAR(CompleteData[[#This Row],[Date]])</f>
        <v>Q2 2020</v>
      </c>
    </row>
    <row r="611" spans="1:6" x14ac:dyDescent="0.2">
      <c r="A611" s="11" t="s">
        <v>46</v>
      </c>
      <c r="B611" s="11">
        <v>43982</v>
      </c>
      <c r="C611" s="12">
        <v>2112</v>
      </c>
      <c r="D611" s="2" t="str">
        <f>VLOOKUP(CompleteData[[#This Row],[Client_ID]], GeoIDbyClientID[], 2,FALSE)</f>
        <v>GEO1001</v>
      </c>
      <c r="E611" s="2" t="str">
        <f>INDEX(GeoNameIndex[], MATCH(CompleteData[[#This Row],[Geo_ID]], GeoNameIndex[Geo ID], 0), 2)</f>
        <v>NAM</v>
      </c>
      <c r="F611" s="41" t="str">
        <f>"Q" &amp; ROUNDUP(MONTH(CompleteData[Date])/3, 0) &amp; " " &amp; YEAR(CompleteData[[#This Row],[Date]])</f>
        <v>Q2 2020</v>
      </c>
    </row>
    <row r="612" spans="1:6" x14ac:dyDescent="0.2">
      <c r="A612" s="11" t="s">
        <v>46</v>
      </c>
      <c r="B612" s="11">
        <v>44012</v>
      </c>
      <c r="C612" s="12">
        <v>1230</v>
      </c>
      <c r="D612" s="2" t="str">
        <f>VLOOKUP(CompleteData[[#This Row],[Client_ID]], GeoIDbyClientID[], 2,FALSE)</f>
        <v>GEO1001</v>
      </c>
      <c r="E612" s="2" t="str">
        <f>INDEX(GeoNameIndex[], MATCH(CompleteData[[#This Row],[Geo_ID]], GeoNameIndex[Geo ID], 0), 2)</f>
        <v>NAM</v>
      </c>
      <c r="F612" s="41" t="str">
        <f>"Q" &amp; ROUNDUP(MONTH(CompleteData[Date])/3, 0) &amp; " " &amp; YEAR(CompleteData[[#This Row],[Date]])</f>
        <v>Q2 2020</v>
      </c>
    </row>
    <row r="613" spans="1:6" x14ac:dyDescent="0.2">
      <c r="A613" s="11" t="s">
        <v>46</v>
      </c>
      <c r="B613" s="11">
        <v>44043</v>
      </c>
      <c r="C613" s="12">
        <v>1407</v>
      </c>
      <c r="D613" s="2" t="str">
        <f>VLOOKUP(CompleteData[[#This Row],[Client_ID]], GeoIDbyClientID[], 2,FALSE)</f>
        <v>GEO1001</v>
      </c>
      <c r="E613" s="2" t="str">
        <f>INDEX(GeoNameIndex[], MATCH(CompleteData[[#This Row],[Geo_ID]], GeoNameIndex[Geo ID], 0), 2)</f>
        <v>NAM</v>
      </c>
      <c r="F613" s="41" t="str">
        <f>"Q" &amp; ROUNDUP(MONTH(CompleteData[Date])/3, 0) &amp; " " &amp; YEAR(CompleteData[[#This Row],[Date]])</f>
        <v>Q3 2020</v>
      </c>
    </row>
    <row r="614" spans="1:6" x14ac:dyDescent="0.2">
      <c r="A614" s="11" t="s">
        <v>46</v>
      </c>
      <c r="B614" s="11">
        <v>44074</v>
      </c>
      <c r="C614" s="12">
        <v>880</v>
      </c>
      <c r="D614" s="2" t="str">
        <f>VLOOKUP(CompleteData[[#This Row],[Client_ID]], GeoIDbyClientID[], 2,FALSE)</f>
        <v>GEO1001</v>
      </c>
      <c r="E614" s="2" t="str">
        <f>INDEX(GeoNameIndex[], MATCH(CompleteData[[#This Row],[Geo_ID]], GeoNameIndex[Geo ID], 0), 2)</f>
        <v>NAM</v>
      </c>
      <c r="F614" s="41" t="str">
        <f>"Q" &amp; ROUNDUP(MONTH(CompleteData[Date])/3, 0) &amp; " " &amp; YEAR(CompleteData[[#This Row],[Date]])</f>
        <v>Q3 2020</v>
      </c>
    </row>
    <row r="615" spans="1:6" x14ac:dyDescent="0.2">
      <c r="A615" s="11" t="s">
        <v>46</v>
      </c>
      <c r="B615" s="11">
        <v>44104</v>
      </c>
      <c r="C615" s="12">
        <v>1233</v>
      </c>
      <c r="D615" s="2" t="str">
        <f>VLOOKUP(CompleteData[[#This Row],[Client_ID]], GeoIDbyClientID[], 2,FALSE)</f>
        <v>GEO1001</v>
      </c>
      <c r="E615" s="2" t="str">
        <f>INDEX(GeoNameIndex[], MATCH(CompleteData[[#This Row],[Geo_ID]], GeoNameIndex[Geo ID], 0), 2)</f>
        <v>NAM</v>
      </c>
      <c r="F615" s="41" t="str">
        <f>"Q" &amp; ROUNDUP(MONTH(CompleteData[Date])/3, 0) &amp; " " &amp; YEAR(CompleteData[[#This Row],[Date]])</f>
        <v>Q3 2020</v>
      </c>
    </row>
    <row r="616" spans="1:6" x14ac:dyDescent="0.2">
      <c r="A616" s="11" t="s">
        <v>46</v>
      </c>
      <c r="B616" s="11">
        <v>44135</v>
      </c>
      <c r="C616" s="12">
        <v>1059</v>
      </c>
      <c r="D616" s="2" t="str">
        <f>VLOOKUP(CompleteData[[#This Row],[Client_ID]], GeoIDbyClientID[], 2,FALSE)</f>
        <v>GEO1001</v>
      </c>
      <c r="E616" s="2" t="str">
        <f>INDEX(GeoNameIndex[], MATCH(CompleteData[[#This Row],[Geo_ID]], GeoNameIndex[Geo ID], 0), 2)</f>
        <v>NAM</v>
      </c>
      <c r="F616" s="41" t="str">
        <f>"Q" &amp; ROUNDUP(MONTH(CompleteData[Date])/3, 0) &amp; " " &amp; YEAR(CompleteData[[#This Row],[Date]])</f>
        <v>Q4 2020</v>
      </c>
    </row>
    <row r="617" spans="1:6" x14ac:dyDescent="0.2">
      <c r="A617" s="11" t="s">
        <v>46</v>
      </c>
      <c r="B617" s="11">
        <v>44165</v>
      </c>
      <c r="C617" s="12">
        <v>1586</v>
      </c>
      <c r="D617" s="2" t="str">
        <f>VLOOKUP(CompleteData[[#This Row],[Client_ID]], GeoIDbyClientID[], 2,FALSE)</f>
        <v>GEO1001</v>
      </c>
      <c r="E617" s="2" t="str">
        <f>INDEX(GeoNameIndex[], MATCH(CompleteData[[#This Row],[Geo_ID]], GeoNameIndex[Geo ID], 0), 2)</f>
        <v>NAM</v>
      </c>
      <c r="F617" s="41" t="str">
        <f>"Q" &amp; ROUNDUP(MONTH(CompleteData[Date])/3, 0) &amp; " " &amp; YEAR(CompleteData[[#This Row],[Date]])</f>
        <v>Q4 2020</v>
      </c>
    </row>
    <row r="618" spans="1:6" x14ac:dyDescent="0.2">
      <c r="A618" s="11" t="s">
        <v>46</v>
      </c>
      <c r="B618" s="11">
        <v>44196</v>
      </c>
      <c r="C618" s="12">
        <v>1230</v>
      </c>
      <c r="D618" s="2" t="str">
        <f>VLOOKUP(CompleteData[[#This Row],[Client_ID]], GeoIDbyClientID[], 2,FALSE)</f>
        <v>GEO1001</v>
      </c>
      <c r="E618" s="2" t="str">
        <f>INDEX(GeoNameIndex[], MATCH(CompleteData[[#This Row],[Geo_ID]], GeoNameIndex[Geo ID], 0), 2)</f>
        <v>NAM</v>
      </c>
      <c r="F618" s="41" t="str">
        <f>"Q" &amp; ROUNDUP(MONTH(CompleteData[Date])/3, 0) &amp; " " &amp; YEAR(CompleteData[[#This Row],[Date]])</f>
        <v>Q4 2020</v>
      </c>
    </row>
    <row r="619" spans="1:6" x14ac:dyDescent="0.2">
      <c r="A619" s="11" t="s">
        <v>46</v>
      </c>
      <c r="B619" s="11">
        <v>44377</v>
      </c>
      <c r="C619" s="12">
        <v>1291</v>
      </c>
      <c r="D619" s="2" t="str">
        <f>VLOOKUP(CompleteData[[#This Row],[Client_ID]], GeoIDbyClientID[], 2,FALSE)</f>
        <v>GEO1001</v>
      </c>
      <c r="E619" s="2" t="str">
        <f>INDEX(GeoNameIndex[], MATCH(CompleteData[[#This Row],[Geo_ID]], GeoNameIndex[Geo ID], 0), 2)</f>
        <v>NAM</v>
      </c>
      <c r="F619" s="41" t="str">
        <f>"Q" &amp; ROUNDUP(MONTH(CompleteData[Date])/3, 0) &amp; " " &amp; YEAR(CompleteData[[#This Row],[Date]])</f>
        <v>Q2 2021</v>
      </c>
    </row>
    <row r="620" spans="1:6" x14ac:dyDescent="0.2">
      <c r="A620" s="11" t="s">
        <v>46</v>
      </c>
      <c r="B620" s="11">
        <v>44347</v>
      </c>
      <c r="C620" s="12">
        <v>2150</v>
      </c>
      <c r="D620" s="2" t="str">
        <f>VLOOKUP(CompleteData[[#This Row],[Client_ID]], GeoIDbyClientID[], 2,FALSE)</f>
        <v>GEO1001</v>
      </c>
      <c r="E620" s="2" t="str">
        <f>INDEX(GeoNameIndex[], MATCH(CompleteData[[#This Row],[Geo_ID]], GeoNameIndex[Geo ID], 0), 2)</f>
        <v>NAM</v>
      </c>
      <c r="F620" s="41" t="str">
        <f>"Q" &amp; ROUNDUP(MONTH(CompleteData[Date])/3, 0) &amp; " " &amp; YEAR(CompleteData[[#This Row],[Date]])</f>
        <v>Q2 2021</v>
      </c>
    </row>
    <row r="621" spans="1:6" x14ac:dyDescent="0.2">
      <c r="A621" s="11" t="s">
        <v>46</v>
      </c>
      <c r="B621" s="11">
        <v>44316</v>
      </c>
      <c r="C621" s="12">
        <v>1991</v>
      </c>
      <c r="D621" s="2" t="str">
        <f>VLOOKUP(CompleteData[[#This Row],[Client_ID]], GeoIDbyClientID[], 2,FALSE)</f>
        <v>GEO1001</v>
      </c>
      <c r="E621" s="2" t="str">
        <f>INDEX(GeoNameIndex[], MATCH(CompleteData[[#This Row],[Geo_ID]], GeoNameIndex[Geo ID], 0), 2)</f>
        <v>NAM</v>
      </c>
      <c r="F621" s="41" t="str">
        <f>"Q" &amp; ROUNDUP(MONTH(CompleteData[Date])/3, 0) &amp; " " &amp; YEAR(CompleteData[[#This Row],[Date]])</f>
        <v>Q2 2021</v>
      </c>
    </row>
    <row r="622" spans="1:6" x14ac:dyDescent="0.2">
      <c r="A622" s="11" t="s">
        <v>46</v>
      </c>
      <c r="B622" s="11">
        <v>44286</v>
      </c>
      <c r="C622" s="12">
        <v>2032</v>
      </c>
      <c r="D622" s="2" t="str">
        <f>VLOOKUP(CompleteData[[#This Row],[Client_ID]], GeoIDbyClientID[], 2,FALSE)</f>
        <v>GEO1001</v>
      </c>
      <c r="E622" s="2" t="str">
        <f>INDEX(GeoNameIndex[], MATCH(CompleteData[[#This Row],[Geo_ID]], GeoNameIndex[Geo ID], 0), 2)</f>
        <v>NAM</v>
      </c>
      <c r="F622" s="41" t="str">
        <f>"Q" &amp; ROUNDUP(MONTH(CompleteData[Date])/3, 0) &amp; " " &amp; YEAR(CompleteData[[#This Row],[Date]])</f>
        <v>Q1 2021</v>
      </c>
    </row>
    <row r="623" spans="1:6" x14ac:dyDescent="0.2">
      <c r="A623" s="11" t="s">
        <v>46</v>
      </c>
      <c r="B623" s="11">
        <v>44255</v>
      </c>
      <c r="C623" s="12">
        <v>1438</v>
      </c>
      <c r="D623" s="2" t="str">
        <f>VLOOKUP(CompleteData[[#This Row],[Client_ID]], GeoIDbyClientID[], 2,FALSE)</f>
        <v>GEO1001</v>
      </c>
      <c r="E623" s="2" t="str">
        <f>INDEX(GeoNameIndex[], MATCH(CompleteData[[#This Row],[Geo_ID]], GeoNameIndex[Geo ID], 0), 2)</f>
        <v>NAM</v>
      </c>
      <c r="F623" s="41" t="str">
        <f>"Q" &amp; ROUNDUP(MONTH(CompleteData[Date])/3, 0) &amp; " " &amp; YEAR(CompleteData[[#This Row],[Date]])</f>
        <v>Q1 2021</v>
      </c>
    </row>
    <row r="624" spans="1:6" x14ac:dyDescent="0.2">
      <c r="A624" s="11" t="s">
        <v>46</v>
      </c>
      <c r="B624" s="11">
        <v>44227</v>
      </c>
      <c r="C624" s="12">
        <v>1569</v>
      </c>
      <c r="D624" s="2" t="str">
        <f>VLOOKUP(CompleteData[[#This Row],[Client_ID]], GeoIDbyClientID[], 2,FALSE)</f>
        <v>GEO1001</v>
      </c>
      <c r="E624" s="2" t="str">
        <f>INDEX(GeoNameIndex[], MATCH(CompleteData[[#This Row],[Geo_ID]], GeoNameIndex[Geo ID], 0), 2)</f>
        <v>NAM</v>
      </c>
      <c r="F624" s="41" t="str">
        <f>"Q" &amp; ROUNDUP(MONTH(CompleteData[Date])/3, 0) &amp; " " &amp; YEAR(CompleteData[[#This Row],[Date]])</f>
        <v>Q1 2021</v>
      </c>
    </row>
    <row r="625" spans="1:6" x14ac:dyDescent="0.2">
      <c r="A625" s="11" t="s">
        <v>40</v>
      </c>
      <c r="B625" s="11">
        <v>43861</v>
      </c>
      <c r="C625" s="12">
        <v>1211</v>
      </c>
      <c r="D625" s="2" t="str">
        <f>VLOOKUP(CompleteData[[#This Row],[Client_ID]], GeoIDbyClientID[], 2,FALSE)</f>
        <v>GEO1004</v>
      </c>
      <c r="E625" s="2" t="str">
        <f>INDEX(GeoNameIndex[], MATCH(CompleteData[[#This Row],[Geo_ID]], GeoNameIndex[Geo ID], 0), 2)</f>
        <v>LATAM</v>
      </c>
      <c r="F625" s="41" t="str">
        <f>"Q" &amp; ROUNDUP(MONTH(CompleteData[Date])/3, 0) &amp; " " &amp; YEAR(CompleteData[[#This Row],[Date]])</f>
        <v>Q1 2020</v>
      </c>
    </row>
    <row r="626" spans="1:6" x14ac:dyDescent="0.2">
      <c r="A626" s="11" t="s">
        <v>40</v>
      </c>
      <c r="B626" s="11">
        <v>43890</v>
      </c>
      <c r="C626" s="12">
        <v>1358</v>
      </c>
      <c r="D626" s="2" t="str">
        <f>VLOOKUP(CompleteData[[#This Row],[Client_ID]], GeoIDbyClientID[], 2,FALSE)</f>
        <v>GEO1004</v>
      </c>
      <c r="E626" s="2" t="str">
        <f>INDEX(GeoNameIndex[], MATCH(CompleteData[[#This Row],[Geo_ID]], GeoNameIndex[Geo ID], 0), 2)</f>
        <v>LATAM</v>
      </c>
      <c r="F626" s="41" t="str">
        <f>"Q" &amp; ROUNDUP(MONTH(CompleteData[Date])/3, 0) &amp; " " &amp; YEAR(CompleteData[[#This Row],[Date]])</f>
        <v>Q1 2020</v>
      </c>
    </row>
    <row r="627" spans="1:6" x14ac:dyDescent="0.2">
      <c r="A627" s="11" t="s">
        <v>40</v>
      </c>
      <c r="B627" s="11">
        <v>43921</v>
      </c>
      <c r="C627" s="12">
        <v>1507</v>
      </c>
      <c r="D627" s="2" t="str">
        <f>VLOOKUP(CompleteData[[#This Row],[Client_ID]], GeoIDbyClientID[], 2,FALSE)</f>
        <v>GEO1004</v>
      </c>
      <c r="E627" s="2" t="str">
        <f>INDEX(GeoNameIndex[], MATCH(CompleteData[[#This Row],[Geo_ID]], GeoNameIndex[Geo ID], 0), 2)</f>
        <v>LATAM</v>
      </c>
      <c r="F627" s="41" t="str">
        <f>"Q" &amp; ROUNDUP(MONTH(CompleteData[Date])/3, 0) &amp; " " &amp; YEAR(CompleteData[[#This Row],[Date]])</f>
        <v>Q1 2020</v>
      </c>
    </row>
    <row r="628" spans="1:6" x14ac:dyDescent="0.2">
      <c r="A628" s="11" t="s">
        <v>40</v>
      </c>
      <c r="B628" s="11">
        <v>43951</v>
      </c>
      <c r="C628" s="12">
        <v>1812</v>
      </c>
      <c r="D628" s="2" t="str">
        <f>VLOOKUP(CompleteData[[#This Row],[Client_ID]], GeoIDbyClientID[], 2,FALSE)</f>
        <v>GEO1004</v>
      </c>
      <c r="E628" s="2" t="str">
        <f>INDEX(GeoNameIndex[], MATCH(CompleteData[[#This Row],[Geo_ID]], GeoNameIndex[Geo ID], 0), 2)</f>
        <v>LATAM</v>
      </c>
      <c r="F628" s="41" t="str">
        <f>"Q" &amp; ROUNDUP(MONTH(CompleteData[Date])/3, 0) &amp; " " &amp; YEAR(CompleteData[[#This Row],[Date]])</f>
        <v>Q2 2020</v>
      </c>
    </row>
    <row r="629" spans="1:6" x14ac:dyDescent="0.2">
      <c r="A629" s="11" t="s">
        <v>40</v>
      </c>
      <c r="B629" s="11">
        <v>43982</v>
      </c>
      <c r="C629" s="12">
        <v>1663</v>
      </c>
      <c r="D629" s="2" t="str">
        <f>VLOOKUP(CompleteData[[#This Row],[Client_ID]], GeoIDbyClientID[], 2,FALSE)</f>
        <v>GEO1004</v>
      </c>
      <c r="E629" s="2" t="str">
        <f>INDEX(GeoNameIndex[], MATCH(CompleteData[[#This Row],[Geo_ID]], GeoNameIndex[Geo ID], 0), 2)</f>
        <v>LATAM</v>
      </c>
      <c r="F629" s="41" t="str">
        <f>"Q" &amp; ROUNDUP(MONTH(CompleteData[Date])/3, 0) &amp; " " &amp; YEAR(CompleteData[[#This Row],[Date]])</f>
        <v>Q2 2020</v>
      </c>
    </row>
    <row r="630" spans="1:6" x14ac:dyDescent="0.2">
      <c r="A630" s="11" t="s">
        <v>40</v>
      </c>
      <c r="B630" s="11">
        <v>44012</v>
      </c>
      <c r="C630" s="12">
        <v>1205</v>
      </c>
      <c r="D630" s="2" t="str">
        <f>VLOOKUP(CompleteData[[#This Row],[Client_ID]], GeoIDbyClientID[], 2,FALSE)</f>
        <v>GEO1004</v>
      </c>
      <c r="E630" s="2" t="str">
        <f>INDEX(GeoNameIndex[], MATCH(CompleteData[[#This Row],[Geo_ID]], GeoNameIndex[Geo ID], 0), 2)</f>
        <v>LATAM</v>
      </c>
      <c r="F630" s="41" t="str">
        <f>"Q" &amp; ROUNDUP(MONTH(CompleteData[Date])/3, 0) &amp; " " &amp; YEAR(CompleteData[[#This Row],[Date]])</f>
        <v>Q2 2020</v>
      </c>
    </row>
    <row r="631" spans="1:6" x14ac:dyDescent="0.2">
      <c r="A631" s="11" t="s">
        <v>40</v>
      </c>
      <c r="B631" s="11">
        <v>44043</v>
      </c>
      <c r="C631" s="12">
        <v>1059</v>
      </c>
      <c r="D631" s="2" t="str">
        <f>VLOOKUP(CompleteData[[#This Row],[Client_ID]], GeoIDbyClientID[], 2,FALSE)</f>
        <v>GEO1004</v>
      </c>
      <c r="E631" s="2" t="str">
        <f>INDEX(GeoNameIndex[], MATCH(CompleteData[[#This Row],[Geo_ID]], GeoNameIndex[Geo ID], 0), 2)</f>
        <v>LATAM</v>
      </c>
      <c r="F631" s="41" t="str">
        <f>"Q" &amp; ROUNDUP(MONTH(CompleteData[Date])/3, 0) &amp; " " &amp; YEAR(CompleteData[[#This Row],[Date]])</f>
        <v>Q3 2020</v>
      </c>
    </row>
    <row r="632" spans="1:6" x14ac:dyDescent="0.2">
      <c r="A632" s="11" t="s">
        <v>40</v>
      </c>
      <c r="B632" s="11">
        <v>44074</v>
      </c>
      <c r="C632" s="12">
        <v>910</v>
      </c>
      <c r="D632" s="2" t="str">
        <f>VLOOKUP(CompleteData[[#This Row],[Client_ID]], GeoIDbyClientID[], 2,FALSE)</f>
        <v>GEO1004</v>
      </c>
      <c r="E632" s="2" t="str">
        <f>INDEX(GeoNameIndex[], MATCH(CompleteData[[#This Row],[Geo_ID]], GeoNameIndex[Geo ID], 0), 2)</f>
        <v>LATAM</v>
      </c>
      <c r="F632" s="41" t="str">
        <f>"Q" &amp; ROUNDUP(MONTH(CompleteData[Date])/3, 0) &amp; " " &amp; YEAR(CompleteData[[#This Row],[Date]])</f>
        <v>Q3 2020</v>
      </c>
    </row>
    <row r="633" spans="1:6" x14ac:dyDescent="0.2">
      <c r="A633" s="11" t="s">
        <v>40</v>
      </c>
      <c r="B633" s="11">
        <v>44104</v>
      </c>
      <c r="C633" s="12">
        <v>910</v>
      </c>
      <c r="D633" s="2" t="str">
        <f>VLOOKUP(CompleteData[[#This Row],[Client_ID]], GeoIDbyClientID[], 2,FALSE)</f>
        <v>GEO1004</v>
      </c>
      <c r="E633" s="2" t="str">
        <f>INDEX(GeoNameIndex[], MATCH(CompleteData[[#This Row],[Geo_ID]], GeoNameIndex[Geo ID], 0), 2)</f>
        <v>LATAM</v>
      </c>
      <c r="F633" s="41" t="str">
        <f>"Q" &amp; ROUNDUP(MONTH(CompleteData[Date])/3, 0) &amp; " " &amp; YEAR(CompleteData[[#This Row],[Date]])</f>
        <v>Q3 2020</v>
      </c>
    </row>
    <row r="634" spans="1:6" x14ac:dyDescent="0.2">
      <c r="A634" s="11" t="s">
        <v>40</v>
      </c>
      <c r="B634" s="11">
        <v>44135</v>
      </c>
      <c r="C634" s="12">
        <v>1060</v>
      </c>
      <c r="D634" s="2" t="str">
        <f>VLOOKUP(CompleteData[[#This Row],[Client_ID]], GeoIDbyClientID[], 2,FALSE)</f>
        <v>GEO1004</v>
      </c>
      <c r="E634" s="2" t="str">
        <f>INDEX(GeoNameIndex[], MATCH(CompleteData[[#This Row],[Geo_ID]], GeoNameIndex[Geo ID], 0), 2)</f>
        <v>LATAM</v>
      </c>
      <c r="F634" s="41" t="str">
        <f>"Q" &amp; ROUNDUP(MONTH(CompleteData[Date])/3, 0) &amp; " " &amp; YEAR(CompleteData[[#This Row],[Date]])</f>
        <v>Q4 2020</v>
      </c>
    </row>
    <row r="635" spans="1:6" x14ac:dyDescent="0.2">
      <c r="A635" s="11" t="s">
        <v>40</v>
      </c>
      <c r="B635" s="11">
        <v>44165</v>
      </c>
      <c r="C635" s="12">
        <v>1205</v>
      </c>
      <c r="D635" s="2" t="str">
        <f>VLOOKUP(CompleteData[[#This Row],[Client_ID]], GeoIDbyClientID[], 2,FALSE)</f>
        <v>GEO1004</v>
      </c>
      <c r="E635" s="2" t="str">
        <f>INDEX(GeoNameIndex[], MATCH(CompleteData[[#This Row],[Geo_ID]], GeoNameIndex[Geo ID], 0), 2)</f>
        <v>LATAM</v>
      </c>
      <c r="F635" s="41" t="str">
        <f>"Q" &amp; ROUNDUP(MONTH(CompleteData[Date])/3, 0) &amp; " " &amp; YEAR(CompleteData[[#This Row],[Date]])</f>
        <v>Q4 2020</v>
      </c>
    </row>
    <row r="636" spans="1:6" x14ac:dyDescent="0.2">
      <c r="A636" s="11" t="s">
        <v>40</v>
      </c>
      <c r="B636" s="11">
        <v>44196</v>
      </c>
      <c r="C636" s="12">
        <v>1211</v>
      </c>
      <c r="D636" s="2" t="str">
        <f>VLOOKUP(CompleteData[[#This Row],[Client_ID]], GeoIDbyClientID[], 2,FALSE)</f>
        <v>GEO1004</v>
      </c>
      <c r="E636" s="2" t="str">
        <f>INDEX(GeoNameIndex[], MATCH(CompleteData[[#This Row],[Geo_ID]], GeoNameIndex[Geo ID], 0), 2)</f>
        <v>LATAM</v>
      </c>
      <c r="F636" s="41" t="str">
        <f>"Q" &amp; ROUNDUP(MONTH(CompleteData[Date])/3, 0) &amp; " " &amp; YEAR(CompleteData[[#This Row],[Date]])</f>
        <v>Q4 2020</v>
      </c>
    </row>
    <row r="637" spans="1:6" x14ac:dyDescent="0.2">
      <c r="A637" s="11" t="s">
        <v>40</v>
      </c>
      <c r="B637" s="11">
        <v>44377</v>
      </c>
      <c r="C637" s="12">
        <v>1193</v>
      </c>
      <c r="D637" s="2" t="str">
        <f>VLOOKUP(CompleteData[[#This Row],[Client_ID]], GeoIDbyClientID[], 2,FALSE)</f>
        <v>GEO1004</v>
      </c>
      <c r="E637" s="2" t="str">
        <f>INDEX(GeoNameIndex[], MATCH(CompleteData[[#This Row],[Geo_ID]], GeoNameIndex[Geo ID], 0), 2)</f>
        <v>LATAM</v>
      </c>
      <c r="F637" s="41" t="str">
        <f>"Q" &amp; ROUNDUP(MONTH(CompleteData[Date])/3, 0) &amp; " " &amp; YEAR(CompleteData[[#This Row],[Date]])</f>
        <v>Q2 2021</v>
      </c>
    </row>
    <row r="638" spans="1:6" x14ac:dyDescent="0.2">
      <c r="A638" s="11" t="s">
        <v>40</v>
      </c>
      <c r="B638" s="11">
        <v>44347</v>
      </c>
      <c r="C638" s="12">
        <v>1694</v>
      </c>
      <c r="D638" s="2" t="str">
        <f>VLOOKUP(CompleteData[[#This Row],[Client_ID]], GeoIDbyClientID[], 2,FALSE)</f>
        <v>GEO1004</v>
      </c>
      <c r="E638" s="2" t="str">
        <f>INDEX(GeoNameIndex[], MATCH(CompleteData[[#This Row],[Geo_ID]], GeoNameIndex[Geo ID], 0), 2)</f>
        <v>LATAM</v>
      </c>
      <c r="F638" s="41" t="str">
        <f>"Q" &amp; ROUNDUP(MONTH(CompleteData[Date])/3, 0) &amp; " " &amp; YEAR(CompleteData[[#This Row],[Date]])</f>
        <v>Q2 2021</v>
      </c>
    </row>
    <row r="639" spans="1:6" x14ac:dyDescent="0.2">
      <c r="A639" s="11" t="s">
        <v>40</v>
      </c>
      <c r="B639" s="11">
        <v>44316</v>
      </c>
      <c r="C639" s="12">
        <v>1791</v>
      </c>
      <c r="D639" s="2" t="str">
        <f>VLOOKUP(CompleteData[[#This Row],[Client_ID]], GeoIDbyClientID[], 2,FALSE)</f>
        <v>GEO1004</v>
      </c>
      <c r="E639" s="2" t="str">
        <f>INDEX(GeoNameIndex[], MATCH(CompleteData[[#This Row],[Geo_ID]], GeoNameIndex[Geo ID], 0), 2)</f>
        <v>LATAM</v>
      </c>
      <c r="F639" s="41" t="str">
        <f>"Q" &amp; ROUNDUP(MONTH(CompleteData[Date])/3, 0) &amp; " " &amp; YEAR(CompleteData[[#This Row],[Date]])</f>
        <v>Q2 2021</v>
      </c>
    </row>
    <row r="640" spans="1:6" x14ac:dyDescent="0.2">
      <c r="A640" s="11" t="s">
        <v>40</v>
      </c>
      <c r="B640" s="11">
        <v>44286</v>
      </c>
      <c r="C640" s="12">
        <v>1568</v>
      </c>
      <c r="D640" s="2" t="str">
        <f>VLOOKUP(CompleteData[[#This Row],[Client_ID]], GeoIDbyClientID[], 2,FALSE)</f>
        <v>GEO1004</v>
      </c>
      <c r="E640" s="2" t="str">
        <f>INDEX(GeoNameIndex[], MATCH(CompleteData[[#This Row],[Geo_ID]], GeoNameIndex[Geo ID], 0), 2)</f>
        <v>LATAM</v>
      </c>
      <c r="F640" s="41" t="str">
        <f>"Q" &amp; ROUNDUP(MONTH(CompleteData[Date])/3, 0) &amp; " " &amp; YEAR(CompleteData[[#This Row],[Date]])</f>
        <v>Q1 2021</v>
      </c>
    </row>
    <row r="641" spans="1:6" x14ac:dyDescent="0.2">
      <c r="A641" s="11" t="s">
        <v>40</v>
      </c>
      <c r="B641" s="11">
        <v>44255</v>
      </c>
      <c r="C641" s="12">
        <v>1399</v>
      </c>
      <c r="D641" s="2" t="str">
        <f>VLOOKUP(CompleteData[[#This Row],[Client_ID]], GeoIDbyClientID[], 2,FALSE)</f>
        <v>GEO1004</v>
      </c>
      <c r="E641" s="2" t="str">
        <f>INDEX(GeoNameIndex[], MATCH(CompleteData[[#This Row],[Geo_ID]], GeoNameIndex[Geo ID], 0), 2)</f>
        <v>LATAM</v>
      </c>
      <c r="F641" s="41" t="str">
        <f>"Q" &amp; ROUNDUP(MONTH(CompleteData[Date])/3, 0) &amp; " " &amp; YEAR(CompleteData[[#This Row],[Date]])</f>
        <v>Q1 2021</v>
      </c>
    </row>
    <row r="642" spans="1:6" x14ac:dyDescent="0.2">
      <c r="A642" s="11" t="s">
        <v>40</v>
      </c>
      <c r="B642" s="11">
        <v>44227</v>
      </c>
      <c r="C642" s="12">
        <v>1255</v>
      </c>
      <c r="D642" s="2" t="str">
        <f>VLOOKUP(CompleteData[[#This Row],[Client_ID]], GeoIDbyClientID[], 2,FALSE)</f>
        <v>GEO1004</v>
      </c>
      <c r="E642" s="2" t="str">
        <f>INDEX(GeoNameIndex[], MATCH(CompleteData[[#This Row],[Geo_ID]], GeoNameIndex[Geo ID], 0), 2)</f>
        <v>LATAM</v>
      </c>
      <c r="F642" s="41" t="str">
        <f>"Q" &amp; ROUNDUP(MONTH(CompleteData[Date])/3, 0) &amp; " " &amp; YEAR(CompleteData[[#This Row],[Date]])</f>
        <v>Q1 2021</v>
      </c>
    </row>
    <row r="643" spans="1:6" x14ac:dyDescent="0.2">
      <c r="A643" s="11" t="s">
        <v>2</v>
      </c>
      <c r="B643" s="11">
        <v>43861</v>
      </c>
      <c r="C643" s="12">
        <v>53</v>
      </c>
      <c r="D643" s="2" t="str">
        <f>VLOOKUP(CompleteData[[#This Row],[Client_ID]], GeoIDbyClientID[], 2,FALSE)</f>
        <v>GEO1002</v>
      </c>
      <c r="E643" s="2" t="str">
        <f>INDEX(GeoNameIndex[], MATCH(CompleteData[[#This Row],[Geo_ID]], GeoNameIndex[Geo ID], 0), 2)</f>
        <v>APAC</v>
      </c>
      <c r="F643" s="41" t="str">
        <f>"Q" &amp; ROUNDUP(MONTH(CompleteData[Date])/3, 0) &amp; " " &amp; YEAR(CompleteData[[#This Row],[Date]])</f>
        <v>Q1 2020</v>
      </c>
    </row>
    <row r="644" spans="1:6" x14ac:dyDescent="0.2">
      <c r="A644" s="11" t="s">
        <v>2</v>
      </c>
      <c r="B644" s="11">
        <v>43890</v>
      </c>
      <c r="C644" s="12">
        <v>40</v>
      </c>
      <c r="D644" s="2" t="str">
        <f>VLOOKUP(CompleteData[[#This Row],[Client_ID]], GeoIDbyClientID[], 2,FALSE)</f>
        <v>GEO1002</v>
      </c>
      <c r="E644" s="2" t="str">
        <f>INDEX(GeoNameIndex[], MATCH(CompleteData[[#This Row],[Geo_ID]], GeoNameIndex[Geo ID], 0), 2)</f>
        <v>APAC</v>
      </c>
      <c r="F644" s="41" t="str">
        <f>"Q" &amp; ROUNDUP(MONTH(CompleteData[Date])/3, 0) &amp; " " &amp; YEAR(CompleteData[[#This Row],[Date]])</f>
        <v>Q1 2020</v>
      </c>
    </row>
    <row r="645" spans="1:6" x14ac:dyDescent="0.2">
      <c r="A645" s="11" t="s">
        <v>2</v>
      </c>
      <c r="B645" s="11">
        <v>43921</v>
      </c>
      <c r="C645" s="12">
        <v>65</v>
      </c>
      <c r="D645" s="2" t="str">
        <f>VLOOKUP(CompleteData[[#This Row],[Client_ID]], GeoIDbyClientID[], 2,FALSE)</f>
        <v>GEO1002</v>
      </c>
      <c r="E645" s="2" t="str">
        <f>INDEX(GeoNameIndex[], MATCH(CompleteData[[#This Row],[Geo_ID]], GeoNameIndex[Geo ID], 0), 2)</f>
        <v>APAC</v>
      </c>
      <c r="F645" s="41" t="str">
        <f>"Q" &amp; ROUNDUP(MONTH(CompleteData[Date])/3, 0) &amp; " " &amp; YEAR(CompleteData[[#This Row],[Date]])</f>
        <v>Q1 2020</v>
      </c>
    </row>
    <row r="646" spans="1:6" x14ac:dyDescent="0.2">
      <c r="A646" s="11" t="s">
        <v>2</v>
      </c>
      <c r="B646" s="11">
        <v>43951</v>
      </c>
      <c r="C646" s="12">
        <v>56</v>
      </c>
      <c r="D646" s="2" t="str">
        <f>VLOOKUP(CompleteData[[#This Row],[Client_ID]], GeoIDbyClientID[], 2,FALSE)</f>
        <v>GEO1002</v>
      </c>
      <c r="E646" s="2" t="str">
        <f>INDEX(GeoNameIndex[], MATCH(CompleteData[[#This Row],[Geo_ID]], GeoNameIndex[Geo ID], 0), 2)</f>
        <v>APAC</v>
      </c>
      <c r="F646" s="41" t="str">
        <f>"Q" &amp; ROUNDUP(MONTH(CompleteData[Date])/3, 0) &amp; " " &amp; YEAR(CompleteData[[#This Row],[Date]])</f>
        <v>Q2 2020</v>
      </c>
    </row>
    <row r="647" spans="1:6" x14ac:dyDescent="0.2">
      <c r="A647" s="11" t="s">
        <v>2</v>
      </c>
      <c r="B647" s="11">
        <v>43982</v>
      </c>
      <c r="C647" s="12">
        <v>65</v>
      </c>
      <c r="D647" s="2" t="str">
        <f>VLOOKUP(CompleteData[[#This Row],[Client_ID]], GeoIDbyClientID[], 2,FALSE)</f>
        <v>GEO1002</v>
      </c>
      <c r="E647" s="2" t="str">
        <f>INDEX(GeoNameIndex[], MATCH(CompleteData[[#This Row],[Geo_ID]], GeoNameIndex[Geo ID], 0), 2)</f>
        <v>APAC</v>
      </c>
      <c r="F647" s="41" t="str">
        <f>"Q" &amp; ROUNDUP(MONTH(CompleteData[Date])/3, 0) &amp; " " &amp; YEAR(CompleteData[[#This Row],[Date]])</f>
        <v>Q2 2020</v>
      </c>
    </row>
    <row r="648" spans="1:6" x14ac:dyDescent="0.2">
      <c r="A648" s="11" t="s">
        <v>2</v>
      </c>
      <c r="B648" s="11">
        <v>44012</v>
      </c>
      <c r="C648" s="12">
        <v>34</v>
      </c>
      <c r="D648" s="2" t="str">
        <f>VLOOKUP(CompleteData[[#This Row],[Client_ID]], GeoIDbyClientID[], 2,FALSE)</f>
        <v>GEO1002</v>
      </c>
      <c r="E648" s="2" t="str">
        <f>INDEX(GeoNameIndex[], MATCH(CompleteData[[#This Row],[Geo_ID]], GeoNameIndex[Geo ID], 0), 2)</f>
        <v>APAC</v>
      </c>
      <c r="F648" s="41" t="str">
        <f>"Q" &amp; ROUNDUP(MONTH(CompleteData[Date])/3, 0) &amp; " " &amp; YEAR(CompleteData[[#This Row],[Date]])</f>
        <v>Q2 2020</v>
      </c>
    </row>
    <row r="649" spans="1:6" x14ac:dyDescent="0.2">
      <c r="A649" s="11" t="s">
        <v>2</v>
      </c>
      <c r="B649" s="11">
        <v>44043</v>
      </c>
      <c r="C649" s="12">
        <v>50</v>
      </c>
      <c r="D649" s="2" t="str">
        <f>VLOOKUP(CompleteData[[#This Row],[Client_ID]], GeoIDbyClientID[], 2,FALSE)</f>
        <v>GEO1002</v>
      </c>
      <c r="E649" s="2" t="str">
        <f>INDEX(GeoNameIndex[], MATCH(CompleteData[[#This Row],[Geo_ID]], GeoNameIndex[Geo ID], 0), 2)</f>
        <v>APAC</v>
      </c>
      <c r="F649" s="41" t="str">
        <f>"Q" &amp; ROUNDUP(MONTH(CompleteData[Date])/3, 0) &amp; " " &amp; YEAR(CompleteData[[#This Row],[Date]])</f>
        <v>Q3 2020</v>
      </c>
    </row>
    <row r="650" spans="1:6" x14ac:dyDescent="0.2">
      <c r="A650" s="11" t="s">
        <v>2</v>
      </c>
      <c r="B650" s="11">
        <v>44074</v>
      </c>
      <c r="C650" s="12">
        <v>26</v>
      </c>
      <c r="D650" s="2" t="str">
        <f>VLOOKUP(CompleteData[[#This Row],[Client_ID]], GeoIDbyClientID[], 2,FALSE)</f>
        <v>GEO1002</v>
      </c>
      <c r="E650" s="2" t="str">
        <f>INDEX(GeoNameIndex[], MATCH(CompleteData[[#This Row],[Geo_ID]], GeoNameIndex[Geo ID], 0), 2)</f>
        <v>APAC</v>
      </c>
      <c r="F650" s="41" t="str">
        <f>"Q" &amp; ROUNDUP(MONTH(CompleteData[Date])/3, 0) &amp; " " &amp; YEAR(CompleteData[[#This Row],[Date]])</f>
        <v>Q3 2020</v>
      </c>
    </row>
    <row r="651" spans="1:6" x14ac:dyDescent="0.2">
      <c r="A651" s="11" t="s">
        <v>2</v>
      </c>
      <c r="B651" s="11">
        <v>44104</v>
      </c>
      <c r="C651" s="12">
        <v>43</v>
      </c>
      <c r="D651" s="2" t="str">
        <f>VLOOKUP(CompleteData[[#This Row],[Client_ID]], GeoIDbyClientID[], 2,FALSE)</f>
        <v>GEO1002</v>
      </c>
      <c r="E651" s="2" t="str">
        <f>INDEX(GeoNameIndex[], MATCH(CompleteData[[#This Row],[Geo_ID]], GeoNameIndex[Geo ID], 0), 2)</f>
        <v>APAC</v>
      </c>
      <c r="F651" s="41" t="str">
        <f>"Q" &amp; ROUNDUP(MONTH(CompleteData[Date])/3, 0) &amp; " " &amp; YEAR(CompleteData[[#This Row],[Date]])</f>
        <v>Q3 2020</v>
      </c>
    </row>
    <row r="652" spans="1:6" x14ac:dyDescent="0.2">
      <c r="A652" s="11" t="s">
        <v>2</v>
      </c>
      <c r="B652" s="11">
        <v>44135</v>
      </c>
      <c r="C652" s="12">
        <v>32</v>
      </c>
      <c r="D652" s="2" t="str">
        <f>VLOOKUP(CompleteData[[#This Row],[Client_ID]], GeoIDbyClientID[], 2,FALSE)</f>
        <v>GEO1002</v>
      </c>
      <c r="E652" s="2" t="str">
        <f>INDEX(GeoNameIndex[], MATCH(CompleteData[[#This Row],[Geo_ID]], GeoNameIndex[Geo ID], 0), 2)</f>
        <v>APAC</v>
      </c>
      <c r="F652" s="41" t="str">
        <f>"Q" &amp; ROUNDUP(MONTH(CompleteData[Date])/3, 0) &amp; " " &amp; YEAR(CompleteData[[#This Row],[Date]])</f>
        <v>Q4 2020</v>
      </c>
    </row>
    <row r="653" spans="1:6" x14ac:dyDescent="0.2">
      <c r="A653" s="11" t="s">
        <v>2</v>
      </c>
      <c r="B653" s="11">
        <v>44165</v>
      </c>
      <c r="C653" s="12">
        <v>54</v>
      </c>
      <c r="D653" s="2" t="str">
        <f>VLOOKUP(CompleteData[[#This Row],[Client_ID]], GeoIDbyClientID[], 2,FALSE)</f>
        <v>GEO1002</v>
      </c>
      <c r="E653" s="2" t="str">
        <f>INDEX(GeoNameIndex[], MATCH(CompleteData[[#This Row],[Geo_ID]], GeoNameIndex[Geo ID], 0), 2)</f>
        <v>APAC</v>
      </c>
      <c r="F653" s="41" t="str">
        <f>"Q" &amp; ROUNDUP(MONTH(CompleteData[Date])/3, 0) &amp; " " &amp; YEAR(CompleteData[[#This Row],[Date]])</f>
        <v>Q4 2020</v>
      </c>
    </row>
    <row r="654" spans="1:6" x14ac:dyDescent="0.2">
      <c r="A654" s="11" t="s">
        <v>2</v>
      </c>
      <c r="B654" s="11">
        <v>44196</v>
      </c>
      <c r="C654" s="12">
        <v>38</v>
      </c>
      <c r="D654" s="2" t="str">
        <f>VLOOKUP(CompleteData[[#This Row],[Client_ID]], GeoIDbyClientID[], 2,FALSE)</f>
        <v>GEO1002</v>
      </c>
      <c r="E654" s="2" t="str">
        <f>INDEX(GeoNameIndex[], MATCH(CompleteData[[#This Row],[Geo_ID]], GeoNameIndex[Geo ID], 0), 2)</f>
        <v>APAC</v>
      </c>
      <c r="F654" s="41" t="str">
        <f>"Q" &amp; ROUNDUP(MONTH(CompleteData[Date])/3, 0) &amp; " " &amp; YEAR(CompleteData[[#This Row],[Date]])</f>
        <v>Q4 2020</v>
      </c>
    </row>
    <row r="655" spans="1:6" x14ac:dyDescent="0.2">
      <c r="A655" s="11" t="s">
        <v>2</v>
      </c>
      <c r="B655" s="11">
        <v>44377</v>
      </c>
      <c r="C655" s="12">
        <v>38</v>
      </c>
      <c r="D655" s="2" t="str">
        <f>VLOOKUP(CompleteData[[#This Row],[Client_ID]], GeoIDbyClientID[], 2,FALSE)</f>
        <v>GEO1002</v>
      </c>
      <c r="E655" s="2" t="str">
        <f>INDEX(GeoNameIndex[], MATCH(CompleteData[[#This Row],[Geo_ID]], GeoNameIndex[Geo ID], 0), 2)</f>
        <v>APAC</v>
      </c>
      <c r="F655" s="41" t="str">
        <f>"Q" &amp; ROUNDUP(MONTH(CompleteData[Date])/3, 0) &amp; " " &amp; YEAR(CompleteData[[#This Row],[Date]])</f>
        <v>Q2 2021</v>
      </c>
    </row>
    <row r="656" spans="1:6" x14ac:dyDescent="0.2">
      <c r="A656" s="11" t="s">
        <v>2</v>
      </c>
      <c r="B656" s="11">
        <v>44347</v>
      </c>
      <c r="C656" s="12">
        <v>71</v>
      </c>
      <c r="D656" s="2" t="str">
        <f>VLOOKUP(CompleteData[[#This Row],[Client_ID]], GeoIDbyClientID[], 2,FALSE)</f>
        <v>GEO1002</v>
      </c>
      <c r="E656" s="2" t="str">
        <f>INDEX(GeoNameIndex[], MATCH(CompleteData[[#This Row],[Geo_ID]], GeoNameIndex[Geo ID], 0), 2)</f>
        <v>APAC</v>
      </c>
      <c r="F656" s="41" t="str">
        <f>"Q" &amp; ROUNDUP(MONTH(CompleteData[Date])/3, 0) &amp; " " &amp; YEAR(CompleteData[[#This Row],[Date]])</f>
        <v>Q2 2021</v>
      </c>
    </row>
    <row r="657" spans="1:6" x14ac:dyDescent="0.2">
      <c r="A657" s="11" t="s">
        <v>2</v>
      </c>
      <c r="B657" s="11">
        <v>44316</v>
      </c>
      <c r="C657" s="12">
        <v>60</v>
      </c>
      <c r="D657" s="2" t="str">
        <f>VLOOKUP(CompleteData[[#This Row],[Client_ID]], GeoIDbyClientID[], 2,FALSE)</f>
        <v>GEO1002</v>
      </c>
      <c r="E657" s="2" t="str">
        <f>INDEX(GeoNameIndex[], MATCH(CompleteData[[#This Row],[Geo_ID]], GeoNameIndex[Geo ID], 0), 2)</f>
        <v>APAC</v>
      </c>
      <c r="F657" s="41" t="str">
        <f>"Q" &amp; ROUNDUP(MONTH(CompleteData[Date])/3, 0) &amp; " " &amp; YEAR(CompleteData[[#This Row],[Date]])</f>
        <v>Q2 2021</v>
      </c>
    </row>
    <row r="658" spans="1:6" x14ac:dyDescent="0.2">
      <c r="A658" s="11" t="s">
        <v>2</v>
      </c>
      <c r="B658" s="11">
        <v>44286</v>
      </c>
      <c r="C658" s="12">
        <v>65</v>
      </c>
      <c r="D658" s="2" t="str">
        <f>VLOOKUP(CompleteData[[#This Row],[Client_ID]], GeoIDbyClientID[], 2,FALSE)</f>
        <v>GEO1002</v>
      </c>
      <c r="E658" s="2" t="str">
        <f>INDEX(GeoNameIndex[], MATCH(CompleteData[[#This Row],[Geo_ID]], GeoNameIndex[Geo ID], 0), 2)</f>
        <v>APAC</v>
      </c>
      <c r="F658" s="41" t="str">
        <f>"Q" &amp; ROUNDUP(MONTH(CompleteData[Date])/3, 0) &amp; " " &amp; YEAR(CompleteData[[#This Row],[Date]])</f>
        <v>Q1 2021</v>
      </c>
    </row>
    <row r="659" spans="1:6" x14ac:dyDescent="0.2">
      <c r="A659" s="11" t="s">
        <v>2</v>
      </c>
      <c r="B659" s="11">
        <v>44255</v>
      </c>
      <c r="C659" s="12">
        <v>45</v>
      </c>
      <c r="D659" s="2" t="str">
        <f>VLOOKUP(CompleteData[[#This Row],[Client_ID]], GeoIDbyClientID[], 2,FALSE)</f>
        <v>GEO1002</v>
      </c>
      <c r="E659" s="2" t="str">
        <f>INDEX(GeoNameIndex[], MATCH(CompleteData[[#This Row],[Geo_ID]], GeoNameIndex[Geo ID], 0), 2)</f>
        <v>APAC</v>
      </c>
      <c r="F659" s="41" t="str">
        <f>"Q" &amp; ROUNDUP(MONTH(CompleteData[Date])/3, 0) &amp; " " &amp; YEAR(CompleteData[[#This Row],[Date]])</f>
        <v>Q1 2021</v>
      </c>
    </row>
    <row r="660" spans="1:6" x14ac:dyDescent="0.2">
      <c r="A660" s="11" t="s">
        <v>2</v>
      </c>
      <c r="B660" s="11">
        <v>44227</v>
      </c>
      <c r="C660" s="12">
        <v>56</v>
      </c>
      <c r="D660" s="2" t="str">
        <f>VLOOKUP(CompleteData[[#This Row],[Client_ID]], GeoIDbyClientID[], 2,FALSE)</f>
        <v>GEO1002</v>
      </c>
      <c r="E660" s="2" t="str">
        <f>INDEX(GeoNameIndex[], MATCH(CompleteData[[#This Row],[Geo_ID]], GeoNameIndex[Geo ID], 0), 2)</f>
        <v>APAC</v>
      </c>
      <c r="F660" s="41" t="str">
        <f>"Q" &amp; ROUNDUP(MONTH(CompleteData[Date])/3, 0) &amp; " " &amp; YEAR(CompleteData[[#This Row],[Date]])</f>
        <v>Q1 2021</v>
      </c>
    </row>
    <row r="661" spans="1:6" x14ac:dyDescent="0.2">
      <c r="A661" s="11" t="s">
        <v>45</v>
      </c>
      <c r="B661" s="11">
        <v>43861</v>
      </c>
      <c r="C661" s="12">
        <v>1283</v>
      </c>
      <c r="D661" s="2" t="str">
        <f>VLOOKUP(CompleteData[[#This Row],[Client_ID]], GeoIDbyClientID[], 2,FALSE)</f>
        <v>GEO1001</v>
      </c>
      <c r="E661" s="2" t="str">
        <f>INDEX(GeoNameIndex[], MATCH(CompleteData[[#This Row],[Geo_ID]], GeoNameIndex[Geo ID], 0), 2)</f>
        <v>NAM</v>
      </c>
      <c r="F661" s="41" t="str">
        <f>"Q" &amp; ROUNDUP(MONTH(CompleteData[Date])/3, 0) &amp; " " &amp; YEAR(CompleteData[[#This Row],[Date]])</f>
        <v>Q1 2020</v>
      </c>
    </row>
    <row r="662" spans="1:6" x14ac:dyDescent="0.2">
      <c r="A662" s="11" t="s">
        <v>45</v>
      </c>
      <c r="B662" s="11">
        <v>43890</v>
      </c>
      <c r="C662" s="12">
        <v>1622</v>
      </c>
      <c r="D662" s="2" t="str">
        <f>VLOOKUP(CompleteData[[#This Row],[Client_ID]], GeoIDbyClientID[], 2,FALSE)</f>
        <v>GEO1001</v>
      </c>
      <c r="E662" s="2" t="str">
        <f>INDEX(GeoNameIndex[], MATCH(CompleteData[[#This Row],[Geo_ID]], GeoNameIndex[Geo ID], 0), 2)</f>
        <v>NAM</v>
      </c>
      <c r="F662" s="41" t="str">
        <f>"Q" &amp; ROUNDUP(MONTH(CompleteData[Date])/3, 0) &amp; " " &amp; YEAR(CompleteData[[#This Row],[Date]])</f>
        <v>Q1 2020</v>
      </c>
    </row>
    <row r="663" spans="1:6" x14ac:dyDescent="0.2">
      <c r="A663" s="11" t="s">
        <v>45</v>
      </c>
      <c r="B663" s="11">
        <v>43921</v>
      </c>
      <c r="C663" s="12">
        <v>1628</v>
      </c>
      <c r="D663" s="2" t="str">
        <f>VLOOKUP(CompleteData[[#This Row],[Client_ID]], GeoIDbyClientID[], 2,FALSE)</f>
        <v>GEO1001</v>
      </c>
      <c r="E663" s="2" t="str">
        <f>INDEX(GeoNameIndex[], MATCH(CompleteData[[#This Row],[Geo_ID]], GeoNameIndex[Geo ID], 0), 2)</f>
        <v>NAM</v>
      </c>
      <c r="F663" s="41" t="str">
        <f>"Q" &amp; ROUNDUP(MONTH(CompleteData[Date])/3, 0) &amp; " " &amp; YEAR(CompleteData[[#This Row],[Date]])</f>
        <v>Q1 2020</v>
      </c>
    </row>
    <row r="664" spans="1:6" x14ac:dyDescent="0.2">
      <c r="A664" s="11" t="s">
        <v>45</v>
      </c>
      <c r="B664" s="11">
        <v>43951</v>
      </c>
      <c r="C664" s="12">
        <v>2137</v>
      </c>
      <c r="D664" s="2" t="str">
        <f>VLOOKUP(CompleteData[[#This Row],[Client_ID]], GeoIDbyClientID[], 2,FALSE)</f>
        <v>GEO1001</v>
      </c>
      <c r="E664" s="2" t="str">
        <f>INDEX(GeoNameIndex[], MATCH(CompleteData[[#This Row],[Geo_ID]], GeoNameIndex[Geo ID], 0), 2)</f>
        <v>NAM</v>
      </c>
      <c r="F664" s="41" t="str">
        <f>"Q" &amp; ROUNDUP(MONTH(CompleteData[Date])/3, 0) &amp; " " &amp; YEAR(CompleteData[[#This Row],[Date]])</f>
        <v>Q2 2020</v>
      </c>
    </row>
    <row r="665" spans="1:6" x14ac:dyDescent="0.2">
      <c r="A665" s="11" t="s">
        <v>45</v>
      </c>
      <c r="B665" s="11">
        <v>43982</v>
      </c>
      <c r="C665" s="12">
        <v>1795</v>
      </c>
      <c r="D665" s="2" t="str">
        <f>VLOOKUP(CompleteData[[#This Row],[Client_ID]], GeoIDbyClientID[], 2,FALSE)</f>
        <v>GEO1001</v>
      </c>
      <c r="E665" s="2" t="str">
        <f>INDEX(GeoNameIndex[], MATCH(CompleteData[[#This Row],[Geo_ID]], GeoNameIndex[Geo ID], 0), 2)</f>
        <v>NAM</v>
      </c>
      <c r="F665" s="41" t="str">
        <f>"Q" &amp; ROUNDUP(MONTH(CompleteData[Date])/3, 0) &amp; " " &amp; YEAR(CompleteData[[#This Row],[Date]])</f>
        <v>Q2 2020</v>
      </c>
    </row>
    <row r="666" spans="1:6" x14ac:dyDescent="0.2">
      <c r="A666" s="11" t="s">
        <v>45</v>
      </c>
      <c r="B666" s="11">
        <v>44012</v>
      </c>
      <c r="C666" s="12">
        <v>1456</v>
      </c>
      <c r="D666" s="2" t="str">
        <f>VLOOKUP(CompleteData[[#This Row],[Client_ID]], GeoIDbyClientID[], 2,FALSE)</f>
        <v>GEO1001</v>
      </c>
      <c r="E666" s="2" t="str">
        <f>INDEX(GeoNameIndex[], MATCH(CompleteData[[#This Row],[Geo_ID]], GeoNameIndex[Geo ID], 0), 2)</f>
        <v>NAM</v>
      </c>
      <c r="F666" s="41" t="str">
        <f>"Q" &amp; ROUNDUP(MONTH(CompleteData[Date])/3, 0) &amp; " " &amp; YEAR(CompleteData[[#This Row],[Date]])</f>
        <v>Q2 2020</v>
      </c>
    </row>
    <row r="667" spans="1:6" x14ac:dyDescent="0.2">
      <c r="A667" s="11" t="s">
        <v>45</v>
      </c>
      <c r="B667" s="11">
        <v>44043</v>
      </c>
      <c r="C667" s="12">
        <v>1112</v>
      </c>
      <c r="D667" s="2" t="str">
        <f>VLOOKUP(CompleteData[[#This Row],[Client_ID]], GeoIDbyClientID[], 2,FALSE)</f>
        <v>GEO1001</v>
      </c>
      <c r="E667" s="2" t="str">
        <f>INDEX(GeoNameIndex[], MATCH(CompleteData[[#This Row],[Geo_ID]], GeoNameIndex[Geo ID], 0), 2)</f>
        <v>NAM</v>
      </c>
      <c r="F667" s="41" t="str">
        <f>"Q" &amp; ROUNDUP(MONTH(CompleteData[Date])/3, 0) &amp; " " &amp; YEAR(CompleteData[[#This Row],[Date]])</f>
        <v>Q3 2020</v>
      </c>
    </row>
    <row r="668" spans="1:6" x14ac:dyDescent="0.2">
      <c r="A668" s="11" t="s">
        <v>45</v>
      </c>
      <c r="B668" s="11">
        <v>44074</v>
      </c>
      <c r="C668" s="12">
        <v>1116</v>
      </c>
      <c r="D668" s="2" t="str">
        <f>VLOOKUP(CompleteData[[#This Row],[Client_ID]], GeoIDbyClientID[], 2,FALSE)</f>
        <v>GEO1001</v>
      </c>
      <c r="E668" s="2" t="str">
        <f>INDEX(GeoNameIndex[], MATCH(CompleteData[[#This Row],[Geo_ID]], GeoNameIndex[Geo ID], 0), 2)</f>
        <v>NAM</v>
      </c>
      <c r="F668" s="41" t="str">
        <f>"Q" &amp; ROUNDUP(MONTH(CompleteData[Date])/3, 0) &amp; " " &amp; YEAR(CompleteData[[#This Row],[Date]])</f>
        <v>Q3 2020</v>
      </c>
    </row>
    <row r="669" spans="1:6" x14ac:dyDescent="0.2">
      <c r="A669" s="11" t="s">
        <v>45</v>
      </c>
      <c r="B669" s="11">
        <v>44104</v>
      </c>
      <c r="C669" s="12">
        <v>939</v>
      </c>
      <c r="D669" s="2" t="str">
        <f>VLOOKUP(CompleteData[[#This Row],[Client_ID]], GeoIDbyClientID[], 2,FALSE)</f>
        <v>GEO1001</v>
      </c>
      <c r="E669" s="2" t="str">
        <f>INDEX(GeoNameIndex[], MATCH(CompleteData[[#This Row],[Geo_ID]], GeoNameIndex[Geo ID], 0), 2)</f>
        <v>NAM</v>
      </c>
      <c r="F669" s="41" t="str">
        <f>"Q" &amp; ROUNDUP(MONTH(CompleteData[Date])/3, 0) &amp; " " &amp; YEAR(CompleteData[[#This Row],[Date]])</f>
        <v>Q3 2020</v>
      </c>
    </row>
    <row r="670" spans="1:6" x14ac:dyDescent="0.2">
      <c r="A670" s="11" t="s">
        <v>45</v>
      </c>
      <c r="B670" s="11">
        <v>44135</v>
      </c>
      <c r="C670" s="12">
        <v>1282</v>
      </c>
      <c r="D670" s="2" t="str">
        <f>VLOOKUP(CompleteData[[#This Row],[Client_ID]], GeoIDbyClientID[], 2,FALSE)</f>
        <v>GEO1001</v>
      </c>
      <c r="E670" s="2" t="str">
        <f>INDEX(GeoNameIndex[], MATCH(CompleteData[[#This Row],[Geo_ID]], GeoNameIndex[Geo ID], 0), 2)</f>
        <v>NAM</v>
      </c>
      <c r="F670" s="41" t="str">
        <f>"Q" &amp; ROUNDUP(MONTH(CompleteData[Date])/3, 0) &amp; " " &amp; YEAR(CompleteData[[#This Row],[Date]])</f>
        <v>Q4 2020</v>
      </c>
    </row>
    <row r="671" spans="1:6" x14ac:dyDescent="0.2">
      <c r="A671" s="11" t="s">
        <v>45</v>
      </c>
      <c r="B671" s="11">
        <v>44165</v>
      </c>
      <c r="C671" s="12">
        <v>1285</v>
      </c>
      <c r="D671" s="2" t="str">
        <f>VLOOKUP(CompleteData[[#This Row],[Client_ID]], GeoIDbyClientID[], 2,FALSE)</f>
        <v>GEO1001</v>
      </c>
      <c r="E671" s="2" t="str">
        <f>INDEX(GeoNameIndex[], MATCH(CompleteData[[#This Row],[Geo_ID]], GeoNameIndex[Geo ID], 0), 2)</f>
        <v>NAM</v>
      </c>
      <c r="F671" s="41" t="str">
        <f>"Q" &amp; ROUNDUP(MONTH(CompleteData[Date])/3, 0) &amp; " " &amp; YEAR(CompleteData[[#This Row],[Date]])</f>
        <v>Q4 2020</v>
      </c>
    </row>
    <row r="672" spans="1:6" x14ac:dyDescent="0.2">
      <c r="A672" s="11" t="s">
        <v>45</v>
      </c>
      <c r="B672" s="11">
        <v>44196</v>
      </c>
      <c r="C672" s="12">
        <v>1452</v>
      </c>
      <c r="D672" s="2" t="str">
        <f>VLOOKUP(CompleteData[[#This Row],[Client_ID]], GeoIDbyClientID[], 2,FALSE)</f>
        <v>GEO1001</v>
      </c>
      <c r="E672" s="2" t="str">
        <f>INDEX(GeoNameIndex[], MATCH(CompleteData[[#This Row],[Geo_ID]], GeoNameIndex[Geo ID], 0), 2)</f>
        <v>NAM</v>
      </c>
      <c r="F672" s="41" t="str">
        <f>"Q" &amp; ROUNDUP(MONTH(CompleteData[Date])/3, 0) &amp; " " &amp; YEAR(CompleteData[[#This Row],[Date]])</f>
        <v>Q4 2020</v>
      </c>
    </row>
    <row r="673" spans="1:6" x14ac:dyDescent="0.2">
      <c r="A673" s="11" t="s">
        <v>45</v>
      </c>
      <c r="B673" s="11">
        <v>44377</v>
      </c>
      <c r="C673" s="12">
        <v>1480</v>
      </c>
      <c r="D673" s="2" t="str">
        <f>VLOOKUP(CompleteData[[#This Row],[Client_ID]], GeoIDbyClientID[], 2,FALSE)</f>
        <v>GEO1001</v>
      </c>
      <c r="E673" s="2" t="str">
        <f>INDEX(GeoNameIndex[], MATCH(CompleteData[[#This Row],[Geo_ID]], GeoNameIndex[Geo ID], 0), 2)</f>
        <v>NAM</v>
      </c>
      <c r="F673" s="41" t="str">
        <f>"Q" &amp; ROUNDUP(MONTH(CompleteData[Date])/3, 0) &amp; " " &amp; YEAR(CompleteData[[#This Row],[Date]])</f>
        <v>Q2 2021</v>
      </c>
    </row>
    <row r="674" spans="1:6" x14ac:dyDescent="0.2">
      <c r="A674" s="11" t="s">
        <v>45</v>
      </c>
      <c r="B674" s="11">
        <v>44347</v>
      </c>
      <c r="C674" s="12">
        <v>1869</v>
      </c>
      <c r="D674" s="2" t="str">
        <f>VLOOKUP(CompleteData[[#This Row],[Client_ID]], GeoIDbyClientID[], 2,FALSE)</f>
        <v>GEO1001</v>
      </c>
      <c r="E674" s="2" t="str">
        <f>INDEX(GeoNameIndex[], MATCH(CompleteData[[#This Row],[Geo_ID]], GeoNameIndex[Geo ID], 0), 2)</f>
        <v>NAM</v>
      </c>
      <c r="F674" s="41" t="str">
        <f>"Q" &amp; ROUNDUP(MONTH(CompleteData[Date])/3, 0) &amp; " " &amp; YEAR(CompleteData[[#This Row],[Date]])</f>
        <v>Q2 2021</v>
      </c>
    </row>
    <row r="675" spans="1:6" x14ac:dyDescent="0.2">
      <c r="A675" s="11" t="s">
        <v>45</v>
      </c>
      <c r="B675" s="11">
        <v>44316</v>
      </c>
      <c r="C675" s="12">
        <v>2242</v>
      </c>
      <c r="D675" s="2" t="str">
        <f>VLOOKUP(CompleteData[[#This Row],[Client_ID]], GeoIDbyClientID[], 2,FALSE)</f>
        <v>GEO1001</v>
      </c>
      <c r="E675" s="2" t="str">
        <f>INDEX(GeoNameIndex[], MATCH(CompleteData[[#This Row],[Geo_ID]], GeoNameIndex[Geo ID], 0), 2)</f>
        <v>NAM</v>
      </c>
      <c r="F675" s="41" t="str">
        <f>"Q" &amp; ROUNDUP(MONTH(CompleteData[Date])/3, 0) &amp; " " &amp; YEAR(CompleteData[[#This Row],[Date]])</f>
        <v>Q2 2021</v>
      </c>
    </row>
    <row r="676" spans="1:6" x14ac:dyDescent="0.2">
      <c r="A676" s="11" t="s">
        <v>45</v>
      </c>
      <c r="B676" s="11">
        <v>44286</v>
      </c>
      <c r="C676" s="12">
        <v>1655</v>
      </c>
      <c r="D676" s="2" t="str">
        <f>VLOOKUP(CompleteData[[#This Row],[Client_ID]], GeoIDbyClientID[], 2,FALSE)</f>
        <v>GEO1001</v>
      </c>
      <c r="E676" s="2" t="str">
        <f>INDEX(GeoNameIndex[], MATCH(CompleteData[[#This Row],[Geo_ID]], GeoNameIndex[Geo ID], 0), 2)</f>
        <v>NAM</v>
      </c>
      <c r="F676" s="41" t="str">
        <f>"Q" &amp; ROUNDUP(MONTH(CompleteData[Date])/3, 0) &amp; " " &amp; YEAR(CompleteData[[#This Row],[Date]])</f>
        <v>Q1 2021</v>
      </c>
    </row>
    <row r="677" spans="1:6" x14ac:dyDescent="0.2">
      <c r="A677" s="11" t="s">
        <v>45</v>
      </c>
      <c r="B677" s="11">
        <v>44255</v>
      </c>
      <c r="C677" s="12">
        <v>1693</v>
      </c>
      <c r="D677" s="2" t="str">
        <f>VLOOKUP(CompleteData[[#This Row],[Client_ID]], GeoIDbyClientID[], 2,FALSE)</f>
        <v>GEO1001</v>
      </c>
      <c r="E677" s="2" t="str">
        <f>INDEX(GeoNameIndex[], MATCH(CompleteData[[#This Row],[Geo_ID]], GeoNameIndex[Geo ID], 0), 2)</f>
        <v>NAM</v>
      </c>
      <c r="F677" s="41" t="str">
        <f>"Q" &amp; ROUNDUP(MONTH(CompleteData[Date])/3, 0) &amp; " " &amp; YEAR(CompleteData[[#This Row],[Date]])</f>
        <v>Q1 2021</v>
      </c>
    </row>
    <row r="678" spans="1:6" x14ac:dyDescent="0.2">
      <c r="A678" s="11" t="s">
        <v>45</v>
      </c>
      <c r="B678" s="11">
        <v>44227</v>
      </c>
      <c r="C678" s="12">
        <v>1275</v>
      </c>
      <c r="D678" s="2" t="str">
        <f>VLOOKUP(CompleteData[[#This Row],[Client_ID]], GeoIDbyClientID[], 2,FALSE)</f>
        <v>GEO1001</v>
      </c>
      <c r="E678" s="2" t="str">
        <f>INDEX(GeoNameIndex[], MATCH(CompleteData[[#This Row],[Geo_ID]], GeoNameIndex[Geo ID], 0), 2)</f>
        <v>NAM</v>
      </c>
      <c r="F678" s="41" t="str">
        <f>"Q" &amp; ROUNDUP(MONTH(CompleteData[Date])/3, 0) &amp; " " &amp; YEAR(CompleteData[[#This Row],[Date]])</f>
        <v>Q1 2021</v>
      </c>
    </row>
    <row r="679" spans="1:6" x14ac:dyDescent="0.2">
      <c r="A679" s="11" t="s">
        <v>42</v>
      </c>
      <c r="B679" s="11">
        <v>43861</v>
      </c>
      <c r="C679" s="12">
        <v>1207</v>
      </c>
      <c r="D679" s="2" t="str">
        <f>VLOOKUP(CompleteData[[#This Row],[Client_ID]], GeoIDbyClientID[], 2,FALSE)</f>
        <v>GEO1002</v>
      </c>
      <c r="E679" s="2" t="str">
        <f>INDEX(GeoNameIndex[], MATCH(CompleteData[[#This Row],[Geo_ID]], GeoNameIndex[Geo ID], 0), 2)</f>
        <v>APAC</v>
      </c>
      <c r="F679" s="41" t="str">
        <f>"Q" &amp; ROUNDUP(MONTH(CompleteData[Date])/3, 0) &amp; " " &amp; YEAR(CompleteData[[#This Row],[Date]])</f>
        <v>Q1 2020</v>
      </c>
    </row>
    <row r="680" spans="1:6" x14ac:dyDescent="0.2">
      <c r="A680" s="11" t="s">
        <v>42</v>
      </c>
      <c r="B680" s="11">
        <v>43890</v>
      </c>
      <c r="C680" s="12">
        <v>1530</v>
      </c>
      <c r="D680" s="2" t="str">
        <f>VLOOKUP(CompleteData[[#This Row],[Client_ID]], GeoIDbyClientID[], 2,FALSE)</f>
        <v>GEO1002</v>
      </c>
      <c r="E680" s="2" t="str">
        <f>INDEX(GeoNameIndex[], MATCH(CompleteData[[#This Row],[Geo_ID]], GeoNameIndex[Geo ID], 0), 2)</f>
        <v>APAC</v>
      </c>
      <c r="F680" s="41" t="str">
        <f>"Q" &amp; ROUNDUP(MONTH(CompleteData[Date])/3, 0) &amp; " " &amp; YEAR(CompleteData[[#This Row],[Date]])</f>
        <v>Q1 2020</v>
      </c>
    </row>
    <row r="681" spans="1:6" x14ac:dyDescent="0.2">
      <c r="A681" s="11" t="s">
        <v>42</v>
      </c>
      <c r="B681" s="11">
        <v>43921</v>
      </c>
      <c r="C681" s="12">
        <v>1532</v>
      </c>
      <c r="D681" s="2" t="str">
        <f>VLOOKUP(CompleteData[[#This Row],[Client_ID]], GeoIDbyClientID[], 2,FALSE)</f>
        <v>GEO1002</v>
      </c>
      <c r="E681" s="2" t="str">
        <f>INDEX(GeoNameIndex[], MATCH(CompleteData[[#This Row],[Geo_ID]], GeoNameIndex[Geo ID], 0), 2)</f>
        <v>APAC</v>
      </c>
      <c r="F681" s="41" t="str">
        <f>"Q" &amp; ROUNDUP(MONTH(CompleteData[Date])/3, 0) &amp; " " &amp; YEAR(CompleteData[[#This Row],[Date]])</f>
        <v>Q1 2020</v>
      </c>
    </row>
    <row r="682" spans="1:6" x14ac:dyDescent="0.2">
      <c r="A682" s="11" t="s">
        <v>42</v>
      </c>
      <c r="B682" s="11">
        <v>43951</v>
      </c>
      <c r="C682" s="12">
        <v>2014</v>
      </c>
      <c r="D682" s="2" t="str">
        <f>VLOOKUP(CompleteData[[#This Row],[Client_ID]], GeoIDbyClientID[], 2,FALSE)</f>
        <v>GEO1002</v>
      </c>
      <c r="E682" s="2" t="str">
        <f>INDEX(GeoNameIndex[], MATCH(CompleteData[[#This Row],[Geo_ID]], GeoNameIndex[Geo ID], 0), 2)</f>
        <v>APAC</v>
      </c>
      <c r="F682" s="41" t="str">
        <f>"Q" &amp; ROUNDUP(MONTH(CompleteData[Date])/3, 0) &amp; " " &amp; YEAR(CompleteData[[#This Row],[Date]])</f>
        <v>Q2 2020</v>
      </c>
    </row>
    <row r="683" spans="1:6" x14ac:dyDescent="0.2">
      <c r="A683" s="11" t="s">
        <v>42</v>
      </c>
      <c r="B683" s="11">
        <v>43982</v>
      </c>
      <c r="C683" s="12">
        <v>1688</v>
      </c>
      <c r="D683" s="2" t="str">
        <f>VLOOKUP(CompleteData[[#This Row],[Client_ID]], GeoIDbyClientID[], 2,FALSE)</f>
        <v>GEO1002</v>
      </c>
      <c r="E683" s="2" t="str">
        <f>INDEX(GeoNameIndex[], MATCH(CompleteData[[#This Row],[Geo_ID]], GeoNameIndex[Geo ID], 0), 2)</f>
        <v>APAC</v>
      </c>
      <c r="F683" s="41" t="str">
        <f>"Q" &amp; ROUNDUP(MONTH(CompleteData[Date])/3, 0) &amp; " " &amp; YEAR(CompleteData[[#This Row],[Date]])</f>
        <v>Q2 2020</v>
      </c>
    </row>
    <row r="684" spans="1:6" x14ac:dyDescent="0.2">
      <c r="A684" s="11" t="s">
        <v>42</v>
      </c>
      <c r="B684" s="11">
        <v>44012</v>
      </c>
      <c r="C684" s="12">
        <v>1368</v>
      </c>
      <c r="D684" s="2" t="str">
        <f>VLOOKUP(CompleteData[[#This Row],[Client_ID]], GeoIDbyClientID[], 2,FALSE)</f>
        <v>GEO1002</v>
      </c>
      <c r="E684" s="2" t="str">
        <f>INDEX(GeoNameIndex[], MATCH(CompleteData[[#This Row],[Geo_ID]], GeoNameIndex[Geo ID], 0), 2)</f>
        <v>APAC</v>
      </c>
      <c r="F684" s="41" t="str">
        <f>"Q" &amp; ROUNDUP(MONTH(CompleteData[Date])/3, 0) &amp; " " &amp; YEAR(CompleteData[[#This Row],[Date]])</f>
        <v>Q2 2020</v>
      </c>
    </row>
    <row r="685" spans="1:6" x14ac:dyDescent="0.2">
      <c r="A685" s="11" t="s">
        <v>42</v>
      </c>
      <c r="B685" s="11">
        <v>44043</v>
      </c>
      <c r="C685" s="12">
        <v>1047</v>
      </c>
      <c r="D685" s="2" t="str">
        <f>VLOOKUP(CompleteData[[#This Row],[Client_ID]], GeoIDbyClientID[], 2,FALSE)</f>
        <v>GEO1002</v>
      </c>
      <c r="E685" s="2" t="str">
        <f>INDEX(GeoNameIndex[], MATCH(CompleteData[[#This Row],[Geo_ID]], GeoNameIndex[Geo ID], 0), 2)</f>
        <v>APAC</v>
      </c>
      <c r="F685" s="41" t="str">
        <f>"Q" &amp; ROUNDUP(MONTH(CompleteData[Date])/3, 0) &amp; " " &amp; YEAR(CompleteData[[#This Row],[Date]])</f>
        <v>Q3 2020</v>
      </c>
    </row>
    <row r="686" spans="1:6" x14ac:dyDescent="0.2">
      <c r="A686" s="11" t="s">
        <v>42</v>
      </c>
      <c r="B686" s="11">
        <v>44074</v>
      </c>
      <c r="C686" s="12">
        <v>1050</v>
      </c>
      <c r="D686" s="2" t="str">
        <f>VLOOKUP(CompleteData[[#This Row],[Client_ID]], GeoIDbyClientID[], 2,FALSE)</f>
        <v>GEO1002</v>
      </c>
      <c r="E686" s="2" t="str">
        <f>INDEX(GeoNameIndex[], MATCH(CompleteData[[#This Row],[Geo_ID]], GeoNameIndex[Geo ID], 0), 2)</f>
        <v>APAC</v>
      </c>
      <c r="F686" s="41" t="str">
        <f>"Q" &amp; ROUNDUP(MONTH(CompleteData[Date])/3, 0) &amp; " " &amp; YEAR(CompleteData[[#This Row],[Date]])</f>
        <v>Q3 2020</v>
      </c>
    </row>
    <row r="687" spans="1:6" x14ac:dyDescent="0.2">
      <c r="A687" s="11" t="s">
        <v>42</v>
      </c>
      <c r="B687" s="11">
        <v>44104</v>
      </c>
      <c r="C687" s="12">
        <v>890</v>
      </c>
      <c r="D687" s="2" t="str">
        <f>VLOOKUP(CompleteData[[#This Row],[Client_ID]], GeoIDbyClientID[], 2,FALSE)</f>
        <v>GEO1002</v>
      </c>
      <c r="E687" s="2" t="str">
        <f>INDEX(GeoNameIndex[], MATCH(CompleteData[[#This Row],[Geo_ID]], GeoNameIndex[Geo ID], 0), 2)</f>
        <v>APAC</v>
      </c>
      <c r="F687" s="41" t="str">
        <f>"Q" &amp; ROUNDUP(MONTH(CompleteData[Date])/3, 0) &amp; " " &amp; YEAR(CompleteData[[#This Row],[Date]])</f>
        <v>Q3 2020</v>
      </c>
    </row>
    <row r="688" spans="1:6" x14ac:dyDescent="0.2">
      <c r="A688" s="11" t="s">
        <v>42</v>
      </c>
      <c r="B688" s="11">
        <v>44135</v>
      </c>
      <c r="C688" s="12">
        <v>1208</v>
      </c>
      <c r="D688" s="2" t="str">
        <f>VLOOKUP(CompleteData[[#This Row],[Client_ID]], GeoIDbyClientID[], 2,FALSE)</f>
        <v>GEO1002</v>
      </c>
      <c r="E688" s="2" t="str">
        <f>INDEX(GeoNameIndex[], MATCH(CompleteData[[#This Row],[Geo_ID]], GeoNameIndex[Geo ID], 0), 2)</f>
        <v>APAC</v>
      </c>
      <c r="F688" s="41" t="str">
        <f>"Q" &amp; ROUNDUP(MONTH(CompleteData[Date])/3, 0) &amp; " " &amp; YEAR(CompleteData[[#This Row],[Date]])</f>
        <v>Q4 2020</v>
      </c>
    </row>
    <row r="689" spans="1:6" x14ac:dyDescent="0.2">
      <c r="A689" s="11" t="s">
        <v>42</v>
      </c>
      <c r="B689" s="11">
        <v>44165</v>
      </c>
      <c r="C689" s="12">
        <v>1205</v>
      </c>
      <c r="D689" s="2" t="str">
        <f>VLOOKUP(CompleteData[[#This Row],[Client_ID]], GeoIDbyClientID[], 2,FALSE)</f>
        <v>GEO1002</v>
      </c>
      <c r="E689" s="2" t="str">
        <f>INDEX(GeoNameIndex[], MATCH(CompleteData[[#This Row],[Geo_ID]], GeoNameIndex[Geo ID], 0), 2)</f>
        <v>APAC</v>
      </c>
      <c r="F689" s="41" t="str">
        <f>"Q" &amp; ROUNDUP(MONTH(CompleteData[Date])/3, 0) &amp; " " &amp; YEAR(CompleteData[[#This Row],[Date]])</f>
        <v>Q4 2020</v>
      </c>
    </row>
    <row r="690" spans="1:6" x14ac:dyDescent="0.2">
      <c r="A690" s="11" t="s">
        <v>42</v>
      </c>
      <c r="B690" s="11">
        <v>44196</v>
      </c>
      <c r="C690" s="12">
        <v>1366</v>
      </c>
      <c r="D690" s="2" t="str">
        <f>VLOOKUP(CompleteData[[#This Row],[Client_ID]], GeoIDbyClientID[], 2,FALSE)</f>
        <v>GEO1002</v>
      </c>
      <c r="E690" s="2" t="str">
        <f>INDEX(GeoNameIndex[], MATCH(CompleteData[[#This Row],[Geo_ID]], GeoNameIndex[Geo ID], 0), 2)</f>
        <v>APAC</v>
      </c>
      <c r="F690" s="41" t="str">
        <f>"Q" &amp; ROUNDUP(MONTH(CompleteData[Date])/3, 0) &amp; " " &amp; YEAR(CompleteData[[#This Row],[Date]])</f>
        <v>Q4 2020</v>
      </c>
    </row>
    <row r="691" spans="1:6" x14ac:dyDescent="0.2">
      <c r="A691" s="11" t="s">
        <v>42</v>
      </c>
      <c r="B691" s="11">
        <v>44377</v>
      </c>
      <c r="C691" s="12">
        <v>1397</v>
      </c>
      <c r="D691" s="2" t="str">
        <f>VLOOKUP(CompleteData[[#This Row],[Client_ID]], GeoIDbyClientID[], 2,FALSE)</f>
        <v>GEO1002</v>
      </c>
      <c r="E691" s="2" t="str">
        <f>INDEX(GeoNameIndex[], MATCH(CompleteData[[#This Row],[Geo_ID]], GeoNameIndex[Geo ID], 0), 2)</f>
        <v>APAC</v>
      </c>
      <c r="F691" s="41" t="str">
        <f>"Q" &amp; ROUNDUP(MONTH(CompleteData[Date])/3, 0) &amp; " " &amp; YEAR(CompleteData[[#This Row],[Date]])</f>
        <v>Q2 2021</v>
      </c>
    </row>
    <row r="692" spans="1:6" x14ac:dyDescent="0.2">
      <c r="A692" s="11" t="s">
        <v>42</v>
      </c>
      <c r="B692" s="11">
        <v>44347</v>
      </c>
      <c r="C692" s="12">
        <v>1757</v>
      </c>
      <c r="D692" s="2" t="str">
        <f>VLOOKUP(CompleteData[[#This Row],[Client_ID]], GeoIDbyClientID[], 2,FALSE)</f>
        <v>GEO1002</v>
      </c>
      <c r="E692" s="2" t="str">
        <f>INDEX(GeoNameIndex[], MATCH(CompleteData[[#This Row],[Geo_ID]], GeoNameIndex[Geo ID], 0), 2)</f>
        <v>APAC</v>
      </c>
      <c r="F692" s="41" t="str">
        <f>"Q" &amp; ROUNDUP(MONTH(CompleteData[Date])/3, 0) &amp; " " &amp; YEAR(CompleteData[[#This Row],[Date]])</f>
        <v>Q2 2021</v>
      </c>
    </row>
    <row r="693" spans="1:6" x14ac:dyDescent="0.2">
      <c r="A693" s="11" t="s">
        <v>42</v>
      </c>
      <c r="B693" s="11">
        <v>44316</v>
      </c>
      <c r="C693" s="12">
        <v>2092</v>
      </c>
      <c r="D693" s="2" t="str">
        <f>VLOOKUP(CompleteData[[#This Row],[Client_ID]], GeoIDbyClientID[], 2,FALSE)</f>
        <v>GEO1002</v>
      </c>
      <c r="E693" s="2" t="str">
        <f>INDEX(GeoNameIndex[], MATCH(CompleteData[[#This Row],[Geo_ID]], GeoNameIndex[Geo ID], 0), 2)</f>
        <v>APAC</v>
      </c>
      <c r="F693" s="41" t="str">
        <f>"Q" &amp; ROUNDUP(MONTH(CompleteData[Date])/3, 0) &amp; " " &amp; YEAR(CompleteData[[#This Row],[Date]])</f>
        <v>Q2 2021</v>
      </c>
    </row>
    <row r="694" spans="1:6" x14ac:dyDescent="0.2">
      <c r="A694" s="11" t="s">
        <v>42</v>
      </c>
      <c r="B694" s="11">
        <v>44286</v>
      </c>
      <c r="C694" s="12">
        <v>1544</v>
      </c>
      <c r="D694" s="2" t="str">
        <f>VLOOKUP(CompleteData[[#This Row],[Client_ID]], GeoIDbyClientID[], 2,FALSE)</f>
        <v>GEO1002</v>
      </c>
      <c r="E694" s="2" t="str">
        <f>INDEX(GeoNameIndex[], MATCH(CompleteData[[#This Row],[Geo_ID]], GeoNameIndex[Geo ID], 0), 2)</f>
        <v>APAC</v>
      </c>
      <c r="F694" s="41" t="str">
        <f>"Q" &amp; ROUNDUP(MONTH(CompleteData[Date])/3, 0) &amp; " " &amp; YEAR(CompleteData[[#This Row],[Date]])</f>
        <v>Q1 2021</v>
      </c>
    </row>
    <row r="695" spans="1:6" x14ac:dyDescent="0.2">
      <c r="A695" s="11" t="s">
        <v>42</v>
      </c>
      <c r="B695" s="11">
        <v>44255</v>
      </c>
      <c r="C695" s="12">
        <v>1547</v>
      </c>
      <c r="D695" s="2" t="str">
        <f>VLOOKUP(CompleteData[[#This Row],[Client_ID]], GeoIDbyClientID[], 2,FALSE)</f>
        <v>GEO1002</v>
      </c>
      <c r="E695" s="2" t="str">
        <f>INDEX(GeoNameIndex[], MATCH(CompleteData[[#This Row],[Geo_ID]], GeoNameIndex[Geo ID], 0), 2)</f>
        <v>APAC</v>
      </c>
      <c r="F695" s="41" t="str">
        <f>"Q" &amp; ROUNDUP(MONTH(CompleteData[Date])/3, 0) &amp; " " &amp; YEAR(CompleteData[[#This Row],[Date]])</f>
        <v>Q1 2021</v>
      </c>
    </row>
    <row r="696" spans="1:6" x14ac:dyDescent="0.2">
      <c r="A696" s="11" t="s">
        <v>42</v>
      </c>
      <c r="B696" s="11">
        <v>44227</v>
      </c>
      <c r="C696" s="12">
        <v>1265</v>
      </c>
      <c r="D696" s="2" t="str">
        <f>VLOOKUP(CompleteData[[#This Row],[Client_ID]], GeoIDbyClientID[], 2,FALSE)</f>
        <v>GEO1002</v>
      </c>
      <c r="E696" s="2" t="str">
        <f>INDEX(GeoNameIndex[], MATCH(CompleteData[[#This Row],[Geo_ID]], GeoNameIndex[Geo ID], 0), 2)</f>
        <v>APAC</v>
      </c>
      <c r="F696" s="41" t="str">
        <f>"Q" &amp; ROUNDUP(MONTH(CompleteData[Date])/3, 0) &amp; " " &amp; YEAR(CompleteData[[#This Row],[Date]])</f>
        <v>Q1 2021</v>
      </c>
    </row>
    <row r="697" spans="1:6" x14ac:dyDescent="0.2">
      <c r="A697" s="11" t="s">
        <v>50</v>
      </c>
      <c r="B697" s="11">
        <v>43861</v>
      </c>
      <c r="C697" s="12">
        <v>3405</v>
      </c>
      <c r="D697" s="2" t="str">
        <f>VLOOKUP(CompleteData[[#This Row],[Client_ID]], GeoIDbyClientID[], 2,FALSE)</f>
        <v>GEO1004</v>
      </c>
      <c r="E697" s="2" t="str">
        <f>INDEX(GeoNameIndex[], MATCH(CompleteData[[#This Row],[Geo_ID]], GeoNameIndex[Geo ID], 0), 2)</f>
        <v>LATAM</v>
      </c>
      <c r="F697" s="41" t="str">
        <f>"Q" &amp; ROUNDUP(MONTH(CompleteData[Date])/3, 0) &amp; " " &amp; YEAR(CompleteData[[#This Row],[Date]])</f>
        <v>Q1 2020</v>
      </c>
    </row>
    <row r="698" spans="1:6" x14ac:dyDescent="0.2">
      <c r="A698" s="11" t="s">
        <v>50</v>
      </c>
      <c r="B698" s="11">
        <v>43890</v>
      </c>
      <c r="C698" s="12">
        <v>3827</v>
      </c>
      <c r="D698" s="2" t="str">
        <f>VLOOKUP(CompleteData[[#This Row],[Client_ID]], GeoIDbyClientID[], 2,FALSE)</f>
        <v>GEO1004</v>
      </c>
      <c r="E698" s="2" t="str">
        <f>INDEX(GeoNameIndex[], MATCH(CompleteData[[#This Row],[Geo_ID]], GeoNameIndex[Geo ID], 0), 2)</f>
        <v>LATAM</v>
      </c>
      <c r="F698" s="41" t="str">
        <f>"Q" &amp; ROUNDUP(MONTH(CompleteData[Date])/3, 0) &amp; " " &amp; YEAR(CompleteData[[#This Row],[Date]])</f>
        <v>Q1 2020</v>
      </c>
    </row>
    <row r="699" spans="1:6" x14ac:dyDescent="0.2">
      <c r="A699" s="11" t="s">
        <v>50</v>
      </c>
      <c r="B699" s="11">
        <v>43921</v>
      </c>
      <c r="C699" s="12">
        <v>4248</v>
      </c>
      <c r="D699" s="2" t="str">
        <f>VLOOKUP(CompleteData[[#This Row],[Client_ID]], GeoIDbyClientID[], 2,FALSE)</f>
        <v>GEO1004</v>
      </c>
      <c r="E699" s="2" t="str">
        <f>INDEX(GeoNameIndex[], MATCH(CompleteData[[#This Row],[Geo_ID]], GeoNameIndex[Geo ID], 0), 2)</f>
        <v>LATAM</v>
      </c>
      <c r="F699" s="41" t="str">
        <f>"Q" &amp; ROUNDUP(MONTH(CompleteData[Date])/3, 0) &amp; " " &amp; YEAR(CompleteData[[#This Row],[Date]])</f>
        <v>Q1 2020</v>
      </c>
    </row>
    <row r="700" spans="1:6" x14ac:dyDescent="0.2">
      <c r="A700" s="11" t="s">
        <v>50</v>
      </c>
      <c r="B700" s="11">
        <v>43951</v>
      </c>
      <c r="C700" s="12">
        <v>5101</v>
      </c>
      <c r="D700" s="2" t="str">
        <f>VLOOKUP(CompleteData[[#This Row],[Client_ID]], GeoIDbyClientID[], 2,FALSE)</f>
        <v>GEO1004</v>
      </c>
      <c r="E700" s="2" t="str">
        <f>INDEX(GeoNameIndex[], MATCH(CompleteData[[#This Row],[Geo_ID]], GeoNameIndex[Geo ID], 0), 2)</f>
        <v>LATAM</v>
      </c>
      <c r="F700" s="41" t="str">
        <f>"Q" &amp; ROUNDUP(MONTH(CompleteData[Date])/3, 0) &amp; " " &amp; YEAR(CompleteData[[#This Row],[Date]])</f>
        <v>Q2 2020</v>
      </c>
    </row>
    <row r="701" spans="1:6" x14ac:dyDescent="0.2">
      <c r="A701" s="11" t="s">
        <v>50</v>
      </c>
      <c r="B701" s="11">
        <v>43982</v>
      </c>
      <c r="C701" s="12">
        <v>4675</v>
      </c>
      <c r="D701" s="2" t="str">
        <f>VLOOKUP(CompleteData[[#This Row],[Client_ID]], GeoIDbyClientID[], 2,FALSE)</f>
        <v>GEO1004</v>
      </c>
      <c r="E701" s="2" t="str">
        <f>INDEX(GeoNameIndex[], MATCH(CompleteData[[#This Row],[Geo_ID]], GeoNameIndex[Geo ID], 0), 2)</f>
        <v>LATAM</v>
      </c>
      <c r="F701" s="41" t="str">
        <f>"Q" &amp; ROUNDUP(MONTH(CompleteData[Date])/3, 0) &amp; " " &amp; YEAR(CompleteData[[#This Row],[Date]])</f>
        <v>Q2 2020</v>
      </c>
    </row>
    <row r="702" spans="1:6" x14ac:dyDescent="0.2">
      <c r="A702" s="11" t="s">
        <v>50</v>
      </c>
      <c r="B702" s="11">
        <v>44012</v>
      </c>
      <c r="C702" s="12">
        <v>3400</v>
      </c>
      <c r="D702" s="2" t="str">
        <f>VLOOKUP(CompleteData[[#This Row],[Client_ID]], GeoIDbyClientID[], 2,FALSE)</f>
        <v>GEO1004</v>
      </c>
      <c r="E702" s="2" t="str">
        <f>INDEX(GeoNameIndex[], MATCH(CompleteData[[#This Row],[Geo_ID]], GeoNameIndex[Geo ID], 0), 2)</f>
        <v>LATAM</v>
      </c>
      <c r="F702" s="41" t="str">
        <f>"Q" &amp; ROUNDUP(MONTH(CompleteData[Date])/3, 0) &amp; " " &amp; YEAR(CompleteData[[#This Row],[Date]])</f>
        <v>Q2 2020</v>
      </c>
    </row>
    <row r="703" spans="1:6" x14ac:dyDescent="0.2">
      <c r="A703" s="11" t="s">
        <v>50</v>
      </c>
      <c r="B703" s="11">
        <v>44043</v>
      </c>
      <c r="C703" s="12">
        <v>2976</v>
      </c>
      <c r="D703" s="2" t="str">
        <f>VLOOKUP(CompleteData[[#This Row],[Client_ID]], GeoIDbyClientID[], 2,FALSE)</f>
        <v>GEO1004</v>
      </c>
      <c r="E703" s="2" t="str">
        <f>INDEX(GeoNameIndex[], MATCH(CompleteData[[#This Row],[Geo_ID]], GeoNameIndex[Geo ID], 0), 2)</f>
        <v>LATAM</v>
      </c>
      <c r="F703" s="41" t="str">
        <f>"Q" &amp; ROUNDUP(MONTH(CompleteData[Date])/3, 0) &amp; " " &amp; YEAR(CompleteData[[#This Row],[Date]])</f>
        <v>Q3 2020</v>
      </c>
    </row>
    <row r="704" spans="1:6" x14ac:dyDescent="0.2">
      <c r="A704" s="11" t="s">
        <v>50</v>
      </c>
      <c r="B704" s="11">
        <v>44074</v>
      </c>
      <c r="C704" s="12">
        <v>2552</v>
      </c>
      <c r="D704" s="2" t="str">
        <f>VLOOKUP(CompleteData[[#This Row],[Client_ID]], GeoIDbyClientID[], 2,FALSE)</f>
        <v>GEO1004</v>
      </c>
      <c r="E704" s="2" t="str">
        <f>INDEX(GeoNameIndex[], MATCH(CompleteData[[#This Row],[Geo_ID]], GeoNameIndex[Geo ID], 0), 2)</f>
        <v>LATAM</v>
      </c>
      <c r="F704" s="41" t="str">
        <f>"Q" &amp; ROUNDUP(MONTH(CompleteData[Date])/3, 0) &amp; " " &amp; YEAR(CompleteData[[#This Row],[Date]])</f>
        <v>Q3 2020</v>
      </c>
    </row>
    <row r="705" spans="1:6" x14ac:dyDescent="0.2">
      <c r="A705" s="11" t="s">
        <v>50</v>
      </c>
      <c r="B705" s="11">
        <v>44104</v>
      </c>
      <c r="C705" s="12">
        <v>2550</v>
      </c>
      <c r="D705" s="2" t="str">
        <f>VLOOKUP(CompleteData[[#This Row],[Client_ID]], GeoIDbyClientID[], 2,FALSE)</f>
        <v>GEO1004</v>
      </c>
      <c r="E705" s="2" t="str">
        <f>INDEX(GeoNameIndex[], MATCH(CompleteData[[#This Row],[Geo_ID]], GeoNameIndex[Geo ID], 0), 2)</f>
        <v>LATAM</v>
      </c>
      <c r="F705" s="41" t="str">
        <f>"Q" &amp; ROUNDUP(MONTH(CompleteData[Date])/3, 0) &amp; " " &amp; YEAR(CompleteData[[#This Row],[Date]])</f>
        <v>Q3 2020</v>
      </c>
    </row>
    <row r="706" spans="1:6" x14ac:dyDescent="0.2">
      <c r="A706" s="11" t="s">
        <v>50</v>
      </c>
      <c r="B706" s="11">
        <v>44135</v>
      </c>
      <c r="C706" s="12">
        <v>2975</v>
      </c>
      <c r="D706" s="2" t="str">
        <f>VLOOKUP(CompleteData[[#This Row],[Client_ID]], GeoIDbyClientID[], 2,FALSE)</f>
        <v>GEO1004</v>
      </c>
      <c r="E706" s="2" t="str">
        <f>INDEX(GeoNameIndex[], MATCH(CompleteData[[#This Row],[Geo_ID]], GeoNameIndex[Geo ID], 0), 2)</f>
        <v>LATAM</v>
      </c>
      <c r="F706" s="41" t="str">
        <f>"Q" &amp; ROUNDUP(MONTH(CompleteData[Date])/3, 0) &amp; " " &amp; YEAR(CompleteData[[#This Row],[Date]])</f>
        <v>Q4 2020</v>
      </c>
    </row>
    <row r="707" spans="1:6" x14ac:dyDescent="0.2">
      <c r="A707" s="11" t="s">
        <v>50</v>
      </c>
      <c r="B707" s="11">
        <v>44165</v>
      </c>
      <c r="C707" s="12">
        <v>3399</v>
      </c>
      <c r="D707" s="2" t="str">
        <f>VLOOKUP(CompleteData[[#This Row],[Client_ID]], GeoIDbyClientID[], 2,FALSE)</f>
        <v>GEO1004</v>
      </c>
      <c r="E707" s="2" t="str">
        <f>INDEX(GeoNameIndex[], MATCH(CompleteData[[#This Row],[Geo_ID]], GeoNameIndex[Geo ID], 0), 2)</f>
        <v>LATAM</v>
      </c>
      <c r="F707" s="41" t="str">
        <f>"Q" &amp; ROUNDUP(MONTH(CompleteData[Date])/3, 0) &amp; " " &amp; YEAR(CompleteData[[#This Row],[Date]])</f>
        <v>Q4 2020</v>
      </c>
    </row>
    <row r="708" spans="1:6" x14ac:dyDescent="0.2">
      <c r="A708" s="11" t="s">
        <v>50</v>
      </c>
      <c r="B708" s="11">
        <v>44196</v>
      </c>
      <c r="C708" s="12">
        <v>3404</v>
      </c>
      <c r="D708" s="2" t="str">
        <f>VLOOKUP(CompleteData[[#This Row],[Client_ID]], GeoIDbyClientID[], 2,FALSE)</f>
        <v>GEO1004</v>
      </c>
      <c r="E708" s="2" t="str">
        <f>INDEX(GeoNameIndex[], MATCH(CompleteData[[#This Row],[Geo_ID]], GeoNameIndex[Geo ID], 0), 2)</f>
        <v>LATAM</v>
      </c>
      <c r="F708" s="41" t="str">
        <f>"Q" &amp; ROUNDUP(MONTH(CompleteData[Date])/3, 0) &amp; " " &amp; YEAR(CompleteData[[#This Row],[Date]])</f>
        <v>Q4 2020</v>
      </c>
    </row>
    <row r="709" spans="1:6" x14ac:dyDescent="0.2">
      <c r="A709" s="11" t="s">
        <v>50</v>
      </c>
      <c r="B709" s="11">
        <v>44377</v>
      </c>
      <c r="C709" s="12">
        <v>3501</v>
      </c>
      <c r="D709" s="2" t="str">
        <f>VLOOKUP(CompleteData[[#This Row],[Client_ID]], GeoIDbyClientID[], 2,FALSE)</f>
        <v>GEO1004</v>
      </c>
      <c r="E709" s="2" t="str">
        <f>INDEX(GeoNameIndex[], MATCH(CompleteData[[#This Row],[Geo_ID]], GeoNameIndex[Geo ID], 0), 2)</f>
        <v>LATAM</v>
      </c>
      <c r="F709" s="41" t="str">
        <f>"Q" &amp; ROUNDUP(MONTH(CompleteData[Date])/3, 0) &amp; " " &amp; YEAR(CompleteData[[#This Row],[Date]])</f>
        <v>Q2 2021</v>
      </c>
    </row>
    <row r="710" spans="1:6" x14ac:dyDescent="0.2">
      <c r="A710" s="11" t="s">
        <v>50</v>
      </c>
      <c r="B710" s="11">
        <v>44347</v>
      </c>
      <c r="C710" s="12">
        <v>4768</v>
      </c>
      <c r="D710" s="2" t="str">
        <f>VLOOKUP(CompleteData[[#This Row],[Client_ID]], GeoIDbyClientID[], 2,FALSE)</f>
        <v>GEO1004</v>
      </c>
      <c r="E710" s="2" t="str">
        <f>INDEX(GeoNameIndex[], MATCH(CompleteData[[#This Row],[Geo_ID]], GeoNameIndex[Geo ID], 0), 2)</f>
        <v>LATAM</v>
      </c>
      <c r="F710" s="41" t="str">
        <f>"Q" &amp; ROUNDUP(MONTH(CompleteData[Date])/3, 0) &amp; " " &amp; YEAR(CompleteData[[#This Row],[Date]])</f>
        <v>Q2 2021</v>
      </c>
    </row>
    <row r="711" spans="1:6" x14ac:dyDescent="0.2">
      <c r="A711" s="11" t="s">
        <v>50</v>
      </c>
      <c r="B711" s="11">
        <v>44316</v>
      </c>
      <c r="C711" s="12">
        <v>5254</v>
      </c>
      <c r="D711" s="2" t="str">
        <f>VLOOKUP(CompleteData[[#This Row],[Client_ID]], GeoIDbyClientID[], 2,FALSE)</f>
        <v>GEO1004</v>
      </c>
      <c r="E711" s="2" t="str">
        <f>INDEX(GeoNameIndex[], MATCH(CompleteData[[#This Row],[Geo_ID]], GeoNameIndex[Geo ID], 0), 2)</f>
        <v>LATAM</v>
      </c>
      <c r="F711" s="41" t="str">
        <f>"Q" &amp; ROUNDUP(MONTH(CompleteData[Date])/3, 0) &amp; " " &amp; YEAR(CompleteData[[#This Row],[Date]])</f>
        <v>Q2 2021</v>
      </c>
    </row>
    <row r="712" spans="1:6" x14ac:dyDescent="0.2">
      <c r="A712" s="11" t="s">
        <v>50</v>
      </c>
      <c r="B712" s="11">
        <v>44286</v>
      </c>
      <c r="C712" s="12">
        <v>4212</v>
      </c>
      <c r="D712" s="2" t="str">
        <f>VLOOKUP(CompleteData[[#This Row],[Client_ID]], GeoIDbyClientID[], 2,FALSE)</f>
        <v>GEO1004</v>
      </c>
      <c r="E712" s="2" t="str">
        <f>INDEX(GeoNameIndex[], MATCH(CompleteData[[#This Row],[Geo_ID]], GeoNameIndex[Geo ID], 0), 2)</f>
        <v>LATAM</v>
      </c>
      <c r="F712" s="41" t="str">
        <f>"Q" &amp; ROUNDUP(MONTH(CompleteData[Date])/3, 0) &amp; " " &amp; YEAR(CompleteData[[#This Row],[Date]])</f>
        <v>Q1 2021</v>
      </c>
    </row>
    <row r="713" spans="1:6" x14ac:dyDescent="0.2">
      <c r="A713" s="11" t="s">
        <v>50</v>
      </c>
      <c r="B713" s="11">
        <v>44255</v>
      </c>
      <c r="C713" s="12">
        <v>3808</v>
      </c>
      <c r="D713" s="2" t="str">
        <f>VLOOKUP(CompleteData[[#This Row],[Client_ID]], GeoIDbyClientID[], 2,FALSE)</f>
        <v>GEO1004</v>
      </c>
      <c r="E713" s="2" t="str">
        <f>INDEX(GeoNameIndex[], MATCH(CompleteData[[#This Row],[Geo_ID]], GeoNameIndex[Geo ID], 0), 2)</f>
        <v>LATAM</v>
      </c>
      <c r="F713" s="41" t="str">
        <f>"Q" &amp; ROUNDUP(MONTH(CompleteData[Date])/3, 0) &amp; " " &amp; YEAR(CompleteData[[#This Row],[Date]])</f>
        <v>Q1 2021</v>
      </c>
    </row>
    <row r="714" spans="1:6" x14ac:dyDescent="0.2">
      <c r="A714" s="11" t="s">
        <v>50</v>
      </c>
      <c r="B714" s="11">
        <v>44227</v>
      </c>
      <c r="C714" s="12">
        <v>3575</v>
      </c>
      <c r="D714" s="2" t="str">
        <f>VLOOKUP(CompleteData[[#This Row],[Client_ID]], GeoIDbyClientID[], 2,FALSE)</f>
        <v>GEO1004</v>
      </c>
      <c r="E714" s="2" t="str">
        <f>INDEX(GeoNameIndex[], MATCH(CompleteData[[#This Row],[Geo_ID]], GeoNameIndex[Geo ID], 0), 2)</f>
        <v>LATAM</v>
      </c>
      <c r="F714" s="41" t="str">
        <f>"Q" &amp; ROUNDUP(MONTH(CompleteData[Date])/3, 0) &amp; " " &amp; YEAR(CompleteData[[#This Row],[Date]])</f>
        <v>Q1 2021</v>
      </c>
    </row>
    <row r="715" spans="1:6" x14ac:dyDescent="0.2">
      <c r="A715" s="11" t="s">
        <v>18</v>
      </c>
      <c r="B715" s="11">
        <v>43861</v>
      </c>
      <c r="C715" s="12">
        <v>627</v>
      </c>
      <c r="D715" s="2" t="str">
        <f>VLOOKUP(CompleteData[[#This Row],[Client_ID]], GeoIDbyClientID[], 2,FALSE)</f>
        <v>GEO1003</v>
      </c>
      <c r="E715" s="2" t="str">
        <f>INDEX(GeoNameIndex[], MATCH(CompleteData[[#This Row],[Geo_ID]], GeoNameIndex[Geo ID], 0), 2)</f>
        <v>EMEA</v>
      </c>
      <c r="F715" s="41" t="str">
        <f>"Q" &amp; ROUNDUP(MONTH(CompleteData[Date])/3, 0) &amp; " " &amp; YEAR(CompleteData[[#This Row],[Date]])</f>
        <v>Q1 2020</v>
      </c>
    </row>
    <row r="716" spans="1:6" x14ac:dyDescent="0.2">
      <c r="A716" s="11" t="s">
        <v>18</v>
      </c>
      <c r="B716" s="11">
        <v>43890</v>
      </c>
      <c r="C716" s="12">
        <v>495</v>
      </c>
      <c r="D716" s="2" t="str">
        <f>VLOOKUP(CompleteData[[#This Row],[Client_ID]], GeoIDbyClientID[], 2,FALSE)</f>
        <v>GEO1003</v>
      </c>
      <c r="E716" s="2" t="str">
        <f>INDEX(GeoNameIndex[], MATCH(CompleteData[[#This Row],[Geo_ID]], GeoNameIndex[Geo ID], 0), 2)</f>
        <v>EMEA</v>
      </c>
      <c r="F716" s="41" t="str">
        <f>"Q" &amp; ROUNDUP(MONTH(CompleteData[Date])/3, 0) &amp; " " &amp; YEAR(CompleteData[[#This Row],[Date]])</f>
        <v>Q1 2020</v>
      </c>
    </row>
    <row r="717" spans="1:6" x14ac:dyDescent="0.2">
      <c r="A717" s="11" t="s">
        <v>18</v>
      </c>
      <c r="B717" s="11">
        <v>43921</v>
      </c>
      <c r="C717" s="12">
        <v>755</v>
      </c>
      <c r="D717" s="2" t="str">
        <f>VLOOKUP(CompleteData[[#This Row],[Client_ID]], GeoIDbyClientID[], 2,FALSE)</f>
        <v>GEO1003</v>
      </c>
      <c r="E717" s="2" t="str">
        <f>INDEX(GeoNameIndex[], MATCH(CompleteData[[#This Row],[Geo_ID]], GeoNameIndex[Geo ID], 0), 2)</f>
        <v>EMEA</v>
      </c>
      <c r="F717" s="41" t="str">
        <f>"Q" &amp; ROUNDUP(MONTH(CompleteData[Date])/3, 0) &amp; " " &amp; YEAR(CompleteData[[#This Row],[Date]])</f>
        <v>Q1 2020</v>
      </c>
    </row>
    <row r="718" spans="1:6" x14ac:dyDescent="0.2">
      <c r="A718" s="11" t="s">
        <v>18</v>
      </c>
      <c r="B718" s="11">
        <v>43951</v>
      </c>
      <c r="C718" s="12">
        <v>689</v>
      </c>
      <c r="D718" s="2" t="str">
        <f>VLOOKUP(CompleteData[[#This Row],[Client_ID]], GeoIDbyClientID[], 2,FALSE)</f>
        <v>GEO1003</v>
      </c>
      <c r="E718" s="2" t="str">
        <f>INDEX(GeoNameIndex[], MATCH(CompleteData[[#This Row],[Geo_ID]], GeoNameIndex[Geo ID], 0), 2)</f>
        <v>EMEA</v>
      </c>
      <c r="F718" s="41" t="str">
        <f>"Q" &amp; ROUNDUP(MONTH(CompleteData[Date])/3, 0) &amp; " " &amp; YEAR(CompleteData[[#This Row],[Date]])</f>
        <v>Q2 2020</v>
      </c>
    </row>
    <row r="719" spans="1:6" x14ac:dyDescent="0.2">
      <c r="A719" s="11" t="s">
        <v>18</v>
      </c>
      <c r="B719" s="11">
        <v>43982</v>
      </c>
      <c r="C719" s="12">
        <v>817</v>
      </c>
      <c r="D719" s="2" t="str">
        <f>VLOOKUP(CompleteData[[#This Row],[Client_ID]], GeoIDbyClientID[], 2,FALSE)</f>
        <v>GEO1003</v>
      </c>
      <c r="E719" s="2" t="str">
        <f>INDEX(GeoNameIndex[], MATCH(CompleteData[[#This Row],[Geo_ID]], GeoNameIndex[Geo ID], 0), 2)</f>
        <v>EMEA</v>
      </c>
      <c r="F719" s="41" t="str">
        <f>"Q" &amp; ROUNDUP(MONTH(CompleteData[Date])/3, 0) &amp; " " &amp; YEAR(CompleteData[[#This Row],[Date]])</f>
        <v>Q2 2020</v>
      </c>
    </row>
    <row r="720" spans="1:6" x14ac:dyDescent="0.2">
      <c r="A720" s="11" t="s">
        <v>18</v>
      </c>
      <c r="B720" s="11">
        <v>44012</v>
      </c>
      <c r="C720" s="12">
        <v>426</v>
      </c>
      <c r="D720" s="2" t="str">
        <f>VLOOKUP(CompleteData[[#This Row],[Client_ID]], GeoIDbyClientID[], 2,FALSE)</f>
        <v>GEO1003</v>
      </c>
      <c r="E720" s="2" t="str">
        <f>INDEX(GeoNameIndex[], MATCH(CompleteData[[#This Row],[Geo_ID]], GeoNameIndex[Geo ID], 0), 2)</f>
        <v>EMEA</v>
      </c>
      <c r="F720" s="41" t="str">
        <f>"Q" &amp; ROUNDUP(MONTH(CompleteData[Date])/3, 0) &amp; " " &amp; YEAR(CompleteData[[#This Row],[Date]])</f>
        <v>Q2 2020</v>
      </c>
    </row>
    <row r="721" spans="1:6" x14ac:dyDescent="0.2">
      <c r="A721" s="11" t="s">
        <v>18</v>
      </c>
      <c r="B721" s="11">
        <v>44043</v>
      </c>
      <c r="C721" s="12">
        <v>559</v>
      </c>
      <c r="D721" s="2" t="str">
        <f>VLOOKUP(CompleteData[[#This Row],[Client_ID]], GeoIDbyClientID[], 2,FALSE)</f>
        <v>GEO1003</v>
      </c>
      <c r="E721" s="2" t="str">
        <f>INDEX(GeoNameIndex[], MATCH(CompleteData[[#This Row],[Geo_ID]], GeoNameIndex[Geo ID], 0), 2)</f>
        <v>EMEA</v>
      </c>
      <c r="F721" s="41" t="str">
        <f>"Q" &amp; ROUNDUP(MONTH(CompleteData[Date])/3, 0) &amp; " " &amp; YEAR(CompleteData[[#This Row],[Date]])</f>
        <v>Q3 2020</v>
      </c>
    </row>
    <row r="722" spans="1:6" x14ac:dyDescent="0.2">
      <c r="A722" s="11" t="s">
        <v>18</v>
      </c>
      <c r="B722" s="11">
        <v>44074</v>
      </c>
      <c r="C722" s="12">
        <v>300</v>
      </c>
      <c r="D722" s="2" t="str">
        <f>VLOOKUP(CompleteData[[#This Row],[Client_ID]], GeoIDbyClientID[], 2,FALSE)</f>
        <v>GEO1003</v>
      </c>
      <c r="E722" s="2" t="str">
        <f>INDEX(GeoNameIndex[], MATCH(CompleteData[[#This Row],[Geo_ID]], GeoNameIndex[Geo ID], 0), 2)</f>
        <v>EMEA</v>
      </c>
      <c r="F722" s="41" t="str">
        <f>"Q" &amp; ROUNDUP(MONTH(CompleteData[Date])/3, 0) &amp; " " &amp; YEAR(CompleteData[[#This Row],[Date]])</f>
        <v>Q3 2020</v>
      </c>
    </row>
    <row r="723" spans="1:6" x14ac:dyDescent="0.2">
      <c r="A723" s="11" t="s">
        <v>18</v>
      </c>
      <c r="B723" s="11">
        <v>44104</v>
      </c>
      <c r="C723" s="12">
        <v>493</v>
      </c>
      <c r="D723" s="2" t="str">
        <f>VLOOKUP(CompleteData[[#This Row],[Client_ID]], GeoIDbyClientID[], 2,FALSE)</f>
        <v>GEO1003</v>
      </c>
      <c r="E723" s="2" t="str">
        <f>INDEX(GeoNameIndex[], MATCH(CompleteData[[#This Row],[Geo_ID]], GeoNameIndex[Geo ID], 0), 2)</f>
        <v>EMEA</v>
      </c>
      <c r="F723" s="41" t="str">
        <f>"Q" &amp; ROUNDUP(MONTH(CompleteData[Date])/3, 0) &amp; " " &amp; YEAR(CompleteData[[#This Row],[Date]])</f>
        <v>Q3 2020</v>
      </c>
    </row>
    <row r="724" spans="1:6" x14ac:dyDescent="0.2">
      <c r="A724" s="11" t="s">
        <v>18</v>
      </c>
      <c r="B724" s="11">
        <v>44135</v>
      </c>
      <c r="C724" s="12">
        <v>364</v>
      </c>
      <c r="D724" s="2" t="str">
        <f>VLOOKUP(CompleteData[[#This Row],[Client_ID]], GeoIDbyClientID[], 2,FALSE)</f>
        <v>GEO1003</v>
      </c>
      <c r="E724" s="2" t="str">
        <f>INDEX(GeoNameIndex[], MATCH(CompleteData[[#This Row],[Geo_ID]], GeoNameIndex[Geo ID], 0), 2)</f>
        <v>EMEA</v>
      </c>
      <c r="F724" s="41" t="str">
        <f>"Q" &amp; ROUNDUP(MONTH(CompleteData[Date])/3, 0) &amp; " " &amp; YEAR(CompleteData[[#This Row],[Date]])</f>
        <v>Q4 2020</v>
      </c>
    </row>
    <row r="725" spans="1:6" x14ac:dyDescent="0.2">
      <c r="A725" s="11" t="s">
        <v>18</v>
      </c>
      <c r="B725" s="11">
        <v>44165</v>
      </c>
      <c r="C725" s="12">
        <v>627</v>
      </c>
      <c r="D725" s="2" t="str">
        <f>VLOOKUP(CompleteData[[#This Row],[Client_ID]], GeoIDbyClientID[], 2,FALSE)</f>
        <v>GEO1003</v>
      </c>
      <c r="E725" s="2" t="str">
        <f>INDEX(GeoNameIndex[], MATCH(CompleteData[[#This Row],[Geo_ID]], GeoNameIndex[Geo ID], 0), 2)</f>
        <v>EMEA</v>
      </c>
      <c r="F725" s="41" t="str">
        <f>"Q" &amp; ROUNDUP(MONTH(CompleteData[Date])/3, 0) &amp; " " &amp; YEAR(CompleteData[[#This Row],[Date]])</f>
        <v>Q4 2020</v>
      </c>
    </row>
    <row r="726" spans="1:6" x14ac:dyDescent="0.2">
      <c r="A726" s="11" t="s">
        <v>18</v>
      </c>
      <c r="B726" s="11">
        <v>44196</v>
      </c>
      <c r="C726" s="12">
        <v>429</v>
      </c>
      <c r="D726" s="2" t="str">
        <f>VLOOKUP(CompleteData[[#This Row],[Client_ID]], GeoIDbyClientID[], 2,FALSE)</f>
        <v>GEO1003</v>
      </c>
      <c r="E726" s="2" t="str">
        <f>INDEX(GeoNameIndex[], MATCH(CompleteData[[#This Row],[Geo_ID]], GeoNameIndex[Geo ID], 0), 2)</f>
        <v>EMEA</v>
      </c>
      <c r="F726" s="41" t="str">
        <f>"Q" &amp; ROUNDUP(MONTH(CompleteData[Date])/3, 0) &amp; " " &amp; YEAR(CompleteData[[#This Row],[Date]])</f>
        <v>Q4 2020</v>
      </c>
    </row>
    <row r="727" spans="1:6" x14ac:dyDescent="0.2">
      <c r="A727" s="11" t="s">
        <v>18</v>
      </c>
      <c r="B727" s="11">
        <v>44377</v>
      </c>
      <c r="C727" s="12">
        <v>441</v>
      </c>
      <c r="D727" s="2" t="str">
        <f>VLOOKUP(CompleteData[[#This Row],[Client_ID]], GeoIDbyClientID[], 2,FALSE)</f>
        <v>GEO1003</v>
      </c>
      <c r="E727" s="2" t="str">
        <f>INDEX(GeoNameIndex[], MATCH(CompleteData[[#This Row],[Geo_ID]], GeoNameIndex[Geo ID], 0), 2)</f>
        <v>EMEA</v>
      </c>
      <c r="F727" s="41" t="str">
        <f>"Q" &amp; ROUNDUP(MONTH(CompleteData[Date])/3, 0) &amp; " " &amp; YEAR(CompleteData[[#This Row],[Date]])</f>
        <v>Q2 2021</v>
      </c>
    </row>
    <row r="728" spans="1:6" x14ac:dyDescent="0.2">
      <c r="A728" s="11" t="s">
        <v>18</v>
      </c>
      <c r="B728" s="11">
        <v>44347</v>
      </c>
      <c r="C728" s="12">
        <v>813</v>
      </c>
      <c r="D728" s="2" t="str">
        <f>VLOOKUP(CompleteData[[#This Row],[Client_ID]], GeoIDbyClientID[], 2,FALSE)</f>
        <v>GEO1003</v>
      </c>
      <c r="E728" s="2" t="str">
        <f>INDEX(GeoNameIndex[], MATCH(CompleteData[[#This Row],[Geo_ID]], GeoNameIndex[Geo ID], 0), 2)</f>
        <v>EMEA</v>
      </c>
      <c r="F728" s="41" t="str">
        <f>"Q" &amp; ROUNDUP(MONTH(CompleteData[Date])/3, 0) &amp; " " &amp; YEAR(CompleteData[[#This Row],[Date]])</f>
        <v>Q2 2021</v>
      </c>
    </row>
    <row r="729" spans="1:6" x14ac:dyDescent="0.2">
      <c r="A729" s="11" t="s">
        <v>18</v>
      </c>
      <c r="B729" s="11">
        <v>44316</v>
      </c>
      <c r="C729" s="12">
        <v>689</v>
      </c>
      <c r="D729" s="2" t="str">
        <f>VLOOKUP(CompleteData[[#This Row],[Client_ID]], GeoIDbyClientID[], 2,FALSE)</f>
        <v>GEO1003</v>
      </c>
      <c r="E729" s="2" t="str">
        <f>INDEX(GeoNameIndex[], MATCH(CompleteData[[#This Row],[Geo_ID]], GeoNameIndex[Geo ID], 0), 2)</f>
        <v>EMEA</v>
      </c>
      <c r="F729" s="41" t="str">
        <f>"Q" &amp; ROUNDUP(MONTH(CompleteData[Date])/3, 0) &amp; " " &amp; YEAR(CompleteData[[#This Row],[Date]])</f>
        <v>Q2 2021</v>
      </c>
    </row>
    <row r="730" spans="1:6" x14ac:dyDescent="0.2">
      <c r="A730" s="11" t="s">
        <v>18</v>
      </c>
      <c r="B730" s="11">
        <v>44286</v>
      </c>
      <c r="C730" s="12">
        <v>769</v>
      </c>
      <c r="D730" s="2" t="str">
        <f>VLOOKUP(CompleteData[[#This Row],[Client_ID]], GeoIDbyClientID[], 2,FALSE)</f>
        <v>GEO1003</v>
      </c>
      <c r="E730" s="2" t="str">
        <f>INDEX(GeoNameIndex[], MATCH(CompleteData[[#This Row],[Geo_ID]], GeoNameIndex[Geo ID], 0), 2)</f>
        <v>EMEA</v>
      </c>
      <c r="F730" s="41" t="str">
        <f>"Q" &amp; ROUNDUP(MONTH(CompleteData[Date])/3, 0) &amp; " " &amp; YEAR(CompleteData[[#This Row],[Date]])</f>
        <v>Q1 2021</v>
      </c>
    </row>
    <row r="731" spans="1:6" x14ac:dyDescent="0.2">
      <c r="A731" s="11" t="s">
        <v>18</v>
      </c>
      <c r="B731" s="11">
        <v>44255</v>
      </c>
      <c r="C731" s="12">
        <v>504</v>
      </c>
      <c r="D731" s="2" t="str">
        <f>VLOOKUP(CompleteData[[#This Row],[Client_ID]], GeoIDbyClientID[], 2,FALSE)</f>
        <v>GEO1003</v>
      </c>
      <c r="E731" s="2" t="str">
        <f>INDEX(GeoNameIndex[], MATCH(CompleteData[[#This Row],[Geo_ID]], GeoNameIndex[Geo ID], 0), 2)</f>
        <v>EMEA</v>
      </c>
      <c r="F731" s="41" t="str">
        <f>"Q" &amp; ROUNDUP(MONTH(CompleteData[Date])/3, 0) &amp; " " &amp; YEAR(CompleteData[[#This Row],[Date]])</f>
        <v>Q1 2021</v>
      </c>
    </row>
    <row r="732" spans="1:6" x14ac:dyDescent="0.2">
      <c r="A732" s="11" t="s">
        <v>18</v>
      </c>
      <c r="B732" s="11">
        <v>44227</v>
      </c>
      <c r="C732" s="12">
        <v>618</v>
      </c>
      <c r="D732" s="2" t="str">
        <f>VLOOKUP(CompleteData[[#This Row],[Client_ID]], GeoIDbyClientID[], 2,FALSE)</f>
        <v>GEO1003</v>
      </c>
      <c r="E732" s="2" t="str">
        <f>INDEX(GeoNameIndex[], MATCH(CompleteData[[#This Row],[Geo_ID]], GeoNameIndex[Geo ID], 0), 2)</f>
        <v>EMEA</v>
      </c>
      <c r="F732" s="41" t="str">
        <f>"Q" &amp; ROUNDUP(MONTH(CompleteData[Date])/3, 0) &amp; " " &amp; YEAR(CompleteData[[#This Row],[Date]])</f>
        <v>Q1 2021</v>
      </c>
    </row>
    <row r="733" spans="1:6" x14ac:dyDescent="0.2">
      <c r="A733" s="11" t="s">
        <v>20</v>
      </c>
      <c r="B733" s="11">
        <v>43861</v>
      </c>
      <c r="C733" s="12">
        <v>19825</v>
      </c>
      <c r="D733" s="2" t="str">
        <f>VLOOKUP(CompleteData[[#This Row],[Client_ID]], GeoIDbyClientID[], 2,FALSE)</f>
        <v>GEO1003</v>
      </c>
      <c r="E733" s="2" t="str">
        <f>INDEX(GeoNameIndex[], MATCH(CompleteData[[#This Row],[Geo_ID]], GeoNameIndex[Geo ID], 0), 2)</f>
        <v>EMEA</v>
      </c>
      <c r="F733" s="41" t="str">
        <f>"Q" &amp; ROUNDUP(MONTH(CompleteData[Date])/3, 0) &amp; " " &amp; YEAR(CompleteData[[#This Row],[Date]])</f>
        <v>Q1 2020</v>
      </c>
    </row>
    <row r="734" spans="1:6" x14ac:dyDescent="0.2">
      <c r="A734" s="11" t="s">
        <v>20</v>
      </c>
      <c r="B734" s="11">
        <v>43890</v>
      </c>
      <c r="C734" s="12">
        <v>28323</v>
      </c>
      <c r="D734" s="2" t="str">
        <f>VLOOKUP(CompleteData[[#This Row],[Client_ID]], GeoIDbyClientID[], 2,FALSE)</f>
        <v>GEO1003</v>
      </c>
      <c r="E734" s="2" t="str">
        <f>INDEX(GeoNameIndex[], MATCH(CompleteData[[#This Row],[Geo_ID]], GeoNameIndex[Geo ID], 0), 2)</f>
        <v>EMEA</v>
      </c>
      <c r="F734" s="41" t="str">
        <f>"Q" &amp; ROUNDUP(MONTH(CompleteData[Date])/3, 0) &amp; " " &amp; YEAR(CompleteData[[#This Row],[Date]])</f>
        <v>Q1 2020</v>
      </c>
    </row>
    <row r="735" spans="1:6" x14ac:dyDescent="0.2">
      <c r="A735" s="11" t="s">
        <v>20</v>
      </c>
      <c r="B735" s="11">
        <v>43921</v>
      </c>
      <c r="C735" s="12">
        <v>25490</v>
      </c>
      <c r="D735" s="2" t="str">
        <f>VLOOKUP(CompleteData[[#This Row],[Client_ID]], GeoIDbyClientID[], 2,FALSE)</f>
        <v>GEO1003</v>
      </c>
      <c r="E735" s="2" t="str">
        <f>INDEX(GeoNameIndex[], MATCH(CompleteData[[#This Row],[Geo_ID]], GeoNameIndex[Geo ID], 0), 2)</f>
        <v>EMEA</v>
      </c>
      <c r="F735" s="41" t="str">
        <f>"Q" &amp; ROUNDUP(MONTH(CompleteData[Date])/3, 0) &amp; " " &amp; YEAR(CompleteData[[#This Row],[Date]])</f>
        <v>Q1 2020</v>
      </c>
    </row>
    <row r="736" spans="1:6" x14ac:dyDescent="0.2">
      <c r="A736" s="11" t="s">
        <v>20</v>
      </c>
      <c r="B736" s="11">
        <v>43951</v>
      </c>
      <c r="C736" s="12">
        <v>36816</v>
      </c>
      <c r="D736" s="2" t="str">
        <f>VLOOKUP(CompleteData[[#This Row],[Client_ID]], GeoIDbyClientID[], 2,FALSE)</f>
        <v>GEO1003</v>
      </c>
      <c r="E736" s="2" t="str">
        <f>INDEX(GeoNameIndex[], MATCH(CompleteData[[#This Row],[Geo_ID]], GeoNameIndex[Geo ID], 0), 2)</f>
        <v>EMEA</v>
      </c>
      <c r="F736" s="41" t="str">
        <f>"Q" &amp; ROUNDUP(MONTH(CompleteData[Date])/3, 0) &amp; " " &amp; YEAR(CompleteData[[#This Row],[Date]])</f>
        <v>Q2 2020</v>
      </c>
    </row>
    <row r="737" spans="1:6" x14ac:dyDescent="0.2">
      <c r="A737" s="11" t="s">
        <v>20</v>
      </c>
      <c r="B737" s="11">
        <v>43982</v>
      </c>
      <c r="C737" s="12">
        <v>28322</v>
      </c>
      <c r="D737" s="2" t="str">
        <f>VLOOKUP(CompleteData[[#This Row],[Client_ID]], GeoIDbyClientID[], 2,FALSE)</f>
        <v>GEO1003</v>
      </c>
      <c r="E737" s="2" t="str">
        <f>INDEX(GeoNameIndex[], MATCH(CompleteData[[#This Row],[Geo_ID]], GeoNameIndex[Geo ID], 0), 2)</f>
        <v>EMEA</v>
      </c>
      <c r="F737" s="41" t="str">
        <f>"Q" &amp; ROUNDUP(MONTH(CompleteData[Date])/3, 0) &amp; " " &amp; YEAR(CompleteData[[#This Row],[Date]])</f>
        <v>Q2 2020</v>
      </c>
    </row>
    <row r="738" spans="1:6" x14ac:dyDescent="0.2">
      <c r="A738" s="11" t="s">
        <v>20</v>
      </c>
      <c r="B738" s="11">
        <v>44012</v>
      </c>
      <c r="C738" s="12">
        <v>25486</v>
      </c>
      <c r="D738" s="2" t="str">
        <f>VLOOKUP(CompleteData[[#This Row],[Client_ID]], GeoIDbyClientID[], 2,FALSE)</f>
        <v>GEO1003</v>
      </c>
      <c r="E738" s="2" t="str">
        <f>INDEX(GeoNameIndex[], MATCH(CompleteData[[#This Row],[Geo_ID]], GeoNameIndex[Geo ID], 0), 2)</f>
        <v>EMEA</v>
      </c>
      <c r="F738" s="41" t="str">
        <f>"Q" &amp; ROUNDUP(MONTH(CompleteData[Date])/3, 0) &amp; " " &amp; YEAR(CompleteData[[#This Row],[Date]])</f>
        <v>Q2 2020</v>
      </c>
    </row>
    <row r="739" spans="1:6" x14ac:dyDescent="0.2">
      <c r="A739" s="11" t="s">
        <v>20</v>
      </c>
      <c r="B739" s="11">
        <v>44043</v>
      </c>
      <c r="C739" s="12">
        <v>16995</v>
      </c>
      <c r="D739" s="2" t="str">
        <f>VLOOKUP(CompleteData[[#This Row],[Client_ID]], GeoIDbyClientID[], 2,FALSE)</f>
        <v>GEO1003</v>
      </c>
      <c r="E739" s="2" t="str">
        <f>INDEX(GeoNameIndex[], MATCH(CompleteData[[#This Row],[Geo_ID]], GeoNameIndex[Geo ID], 0), 2)</f>
        <v>EMEA</v>
      </c>
      <c r="F739" s="41" t="str">
        <f>"Q" &amp; ROUNDUP(MONTH(CompleteData[Date])/3, 0) &amp; " " &amp; YEAR(CompleteData[[#This Row],[Date]])</f>
        <v>Q3 2020</v>
      </c>
    </row>
    <row r="740" spans="1:6" x14ac:dyDescent="0.2">
      <c r="A740" s="11" t="s">
        <v>20</v>
      </c>
      <c r="B740" s="11">
        <v>44074</v>
      </c>
      <c r="C740" s="12">
        <v>19826</v>
      </c>
      <c r="D740" s="2" t="str">
        <f>VLOOKUP(CompleteData[[#This Row],[Client_ID]], GeoIDbyClientID[], 2,FALSE)</f>
        <v>GEO1003</v>
      </c>
      <c r="E740" s="2" t="str">
        <f>INDEX(GeoNameIndex[], MATCH(CompleteData[[#This Row],[Geo_ID]], GeoNameIndex[Geo ID], 0), 2)</f>
        <v>EMEA</v>
      </c>
      <c r="F740" s="41" t="str">
        <f>"Q" &amp; ROUNDUP(MONTH(CompleteData[Date])/3, 0) &amp; " " &amp; YEAR(CompleteData[[#This Row],[Date]])</f>
        <v>Q3 2020</v>
      </c>
    </row>
    <row r="741" spans="1:6" x14ac:dyDescent="0.2">
      <c r="A741" s="11" t="s">
        <v>20</v>
      </c>
      <c r="B741" s="11">
        <v>44104</v>
      </c>
      <c r="C741" s="12">
        <v>14163</v>
      </c>
      <c r="D741" s="2" t="str">
        <f>VLOOKUP(CompleteData[[#This Row],[Client_ID]], GeoIDbyClientID[], 2,FALSE)</f>
        <v>GEO1003</v>
      </c>
      <c r="E741" s="2" t="str">
        <f>INDEX(GeoNameIndex[], MATCH(CompleteData[[#This Row],[Geo_ID]], GeoNameIndex[Geo ID], 0), 2)</f>
        <v>EMEA</v>
      </c>
      <c r="F741" s="41" t="str">
        <f>"Q" &amp; ROUNDUP(MONTH(CompleteData[Date])/3, 0) &amp; " " &amp; YEAR(CompleteData[[#This Row],[Date]])</f>
        <v>Q3 2020</v>
      </c>
    </row>
    <row r="742" spans="1:6" x14ac:dyDescent="0.2">
      <c r="A742" s="11" t="s">
        <v>20</v>
      </c>
      <c r="B742" s="11">
        <v>44135</v>
      </c>
      <c r="C742" s="12">
        <v>22655</v>
      </c>
      <c r="D742" s="2" t="str">
        <f>VLOOKUP(CompleteData[[#This Row],[Client_ID]], GeoIDbyClientID[], 2,FALSE)</f>
        <v>GEO1003</v>
      </c>
      <c r="E742" s="2" t="str">
        <f>INDEX(GeoNameIndex[], MATCH(CompleteData[[#This Row],[Geo_ID]], GeoNameIndex[Geo ID], 0), 2)</f>
        <v>EMEA</v>
      </c>
      <c r="F742" s="41" t="str">
        <f>"Q" &amp; ROUNDUP(MONTH(CompleteData[Date])/3, 0) &amp; " " &amp; YEAR(CompleteData[[#This Row],[Date]])</f>
        <v>Q4 2020</v>
      </c>
    </row>
    <row r="743" spans="1:6" x14ac:dyDescent="0.2">
      <c r="A743" s="11" t="s">
        <v>20</v>
      </c>
      <c r="B743" s="11">
        <v>44165</v>
      </c>
      <c r="C743" s="12">
        <v>19822</v>
      </c>
      <c r="D743" s="2" t="str">
        <f>VLOOKUP(CompleteData[[#This Row],[Client_ID]], GeoIDbyClientID[], 2,FALSE)</f>
        <v>GEO1003</v>
      </c>
      <c r="E743" s="2" t="str">
        <f>INDEX(GeoNameIndex[], MATCH(CompleteData[[#This Row],[Geo_ID]], GeoNameIndex[Geo ID], 0), 2)</f>
        <v>EMEA</v>
      </c>
      <c r="F743" s="41" t="str">
        <f>"Q" &amp; ROUNDUP(MONTH(CompleteData[Date])/3, 0) &amp; " " &amp; YEAR(CompleteData[[#This Row],[Date]])</f>
        <v>Q4 2020</v>
      </c>
    </row>
    <row r="744" spans="1:6" x14ac:dyDescent="0.2">
      <c r="A744" s="11" t="s">
        <v>20</v>
      </c>
      <c r="B744" s="11">
        <v>44196</v>
      </c>
      <c r="C744" s="12">
        <v>25485</v>
      </c>
      <c r="D744" s="2" t="str">
        <f>VLOOKUP(CompleteData[[#This Row],[Client_ID]], GeoIDbyClientID[], 2,FALSE)</f>
        <v>GEO1003</v>
      </c>
      <c r="E744" s="2" t="str">
        <f>INDEX(GeoNameIndex[], MATCH(CompleteData[[#This Row],[Geo_ID]], GeoNameIndex[Geo ID], 0), 2)</f>
        <v>EMEA</v>
      </c>
      <c r="F744" s="41" t="str">
        <f>"Q" &amp; ROUNDUP(MONTH(CompleteData[Date])/3, 0) &amp; " " &amp; YEAR(CompleteData[[#This Row],[Date]])</f>
        <v>Q4 2020</v>
      </c>
    </row>
    <row r="745" spans="1:6" x14ac:dyDescent="0.2">
      <c r="A745" s="11" t="s">
        <v>20</v>
      </c>
      <c r="B745" s="11">
        <v>44377</v>
      </c>
      <c r="C745" s="12">
        <v>26509</v>
      </c>
      <c r="D745" s="2" t="str">
        <f>VLOOKUP(CompleteData[[#This Row],[Client_ID]], GeoIDbyClientID[], 2,FALSE)</f>
        <v>GEO1003</v>
      </c>
      <c r="E745" s="2" t="str">
        <f>INDEX(GeoNameIndex[], MATCH(CompleteData[[#This Row],[Geo_ID]], GeoNameIndex[Geo ID], 0), 2)</f>
        <v>EMEA</v>
      </c>
      <c r="F745" s="41" t="str">
        <f>"Q" &amp; ROUNDUP(MONTH(CompleteData[Date])/3, 0) &amp; " " &amp; YEAR(CompleteData[[#This Row],[Date]])</f>
        <v>Q2 2021</v>
      </c>
    </row>
    <row r="746" spans="1:6" x14ac:dyDescent="0.2">
      <c r="A746" s="11" t="s">
        <v>20</v>
      </c>
      <c r="B746" s="11">
        <v>44347</v>
      </c>
      <c r="C746" s="12">
        <v>28176</v>
      </c>
      <c r="D746" s="2" t="str">
        <f>VLOOKUP(CompleteData[[#This Row],[Client_ID]], GeoIDbyClientID[], 2,FALSE)</f>
        <v>GEO1003</v>
      </c>
      <c r="E746" s="2" t="str">
        <f>INDEX(GeoNameIndex[], MATCH(CompleteData[[#This Row],[Geo_ID]], GeoNameIndex[Geo ID], 0), 2)</f>
        <v>EMEA</v>
      </c>
      <c r="F746" s="41" t="str">
        <f>"Q" &amp; ROUNDUP(MONTH(CompleteData[Date])/3, 0) &amp; " " &amp; YEAR(CompleteData[[#This Row],[Date]])</f>
        <v>Q2 2021</v>
      </c>
    </row>
    <row r="747" spans="1:6" x14ac:dyDescent="0.2">
      <c r="A747" s="11" t="s">
        <v>20</v>
      </c>
      <c r="B747" s="11">
        <v>44316</v>
      </c>
      <c r="C747" s="12">
        <v>37182</v>
      </c>
      <c r="D747" s="2" t="str">
        <f>VLOOKUP(CompleteData[[#This Row],[Client_ID]], GeoIDbyClientID[], 2,FALSE)</f>
        <v>GEO1003</v>
      </c>
      <c r="E747" s="2" t="str">
        <f>INDEX(GeoNameIndex[], MATCH(CompleteData[[#This Row],[Geo_ID]], GeoNameIndex[Geo ID], 0), 2)</f>
        <v>EMEA</v>
      </c>
      <c r="F747" s="41" t="str">
        <f>"Q" &amp; ROUNDUP(MONTH(CompleteData[Date])/3, 0) &amp; " " &amp; YEAR(CompleteData[[#This Row],[Date]])</f>
        <v>Q2 2021</v>
      </c>
    </row>
    <row r="748" spans="1:6" x14ac:dyDescent="0.2">
      <c r="A748" s="11" t="s">
        <v>20</v>
      </c>
      <c r="B748" s="11">
        <v>44286</v>
      </c>
      <c r="C748" s="12">
        <v>25741</v>
      </c>
      <c r="D748" s="2" t="str">
        <f>VLOOKUP(CompleteData[[#This Row],[Client_ID]], GeoIDbyClientID[], 2,FALSE)</f>
        <v>GEO1003</v>
      </c>
      <c r="E748" s="2" t="str">
        <f>INDEX(GeoNameIndex[], MATCH(CompleteData[[#This Row],[Geo_ID]], GeoNameIndex[Geo ID], 0), 2)</f>
        <v>EMEA</v>
      </c>
      <c r="F748" s="41" t="str">
        <f>"Q" &amp; ROUNDUP(MONTH(CompleteData[Date])/3, 0) &amp; " " &amp; YEAR(CompleteData[[#This Row],[Date]])</f>
        <v>Q1 2021</v>
      </c>
    </row>
    <row r="749" spans="1:6" x14ac:dyDescent="0.2">
      <c r="A749" s="11" t="s">
        <v>20</v>
      </c>
      <c r="B749" s="11">
        <v>44255</v>
      </c>
      <c r="C749" s="12">
        <v>28605</v>
      </c>
      <c r="D749" s="2" t="str">
        <f>VLOOKUP(CompleteData[[#This Row],[Client_ID]], GeoIDbyClientID[], 2,FALSE)</f>
        <v>GEO1003</v>
      </c>
      <c r="E749" s="2" t="str">
        <f>INDEX(GeoNameIndex[], MATCH(CompleteData[[#This Row],[Geo_ID]], GeoNameIndex[Geo ID], 0), 2)</f>
        <v>EMEA</v>
      </c>
      <c r="F749" s="41" t="str">
        <f>"Q" &amp; ROUNDUP(MONTH(CompleteData[Date])/3, 0) &amp; " " &amp; YEAR(CompleteData[[#This Row],[Date]])</f>
        <v>Q1 2021</v>
      </c>
    </row>
    <row r="750" spans="1:6" x14ac:dyDescent="0.2">
      <c r="A750" s="11" t="s">
        <v>20</v>
      </c>
      <c r="B750" s="11">
        <v>44227</v>
      </c>
      <c r="C750" s="12">
        <v>20218</v>
      </c>
      <c r="D750" s="2" t="str">
        <f>VLOOKUP(CompleteData[[#This Row],[Client_ID]], GeoIDbyClientID[], 2,FALSE)</f>
        <v>GEO1003</v>
      </c>
      <c r="E750" s="2" t="str">
        <f>INDEX(GeoNameIndex[], MATCH(CompleteData[[#This Row],[Geo_ID]], GeoNameIndex[Geo ID], 0), 2)</f>
        <v>EMEA</v>
      </c>
      <c r="F750" s="41" t="str">
        <f>"Q" &amp; ROUNDUP(MONTH(CompleteData[Date])/3, 0) &amp; " " &amp; YEAR(CompleteData[[#This Row],[Date]])</f>
        <v>Q1 2021</v>
      </c>
    </row>
    <row r="751" spans="1:6" x14ac:dyDescent="0.2">
      <c r="A751" s="11" t="s">
        <v>32</v>
      </c>
      <c r="B751" s="11">
        <v>43861</v>
      </c>
      <c r="C751" s="12">
        <v>967</v>
      </c>
      <c r="D751" s="2" t="str">
        <f>VLOOKUP(CompleteData[[#This Row],[Client_ID]], GeoIDbyClientID[], 2,FALSE)</f>
        <v>GEO1003</v>
      </c>
      <c r="E751" s="2" t="str">
        <f>INDEX(GeoNameIndex[], MATCH(CompleteData[[#This Row],[Geo_ID]], GeoNameIndex[Geo ID], 0), 2)</f>
        <v>EMEA</v>
      </c>
      <c r="F751" s="41" t="str">
        <f>"Q" &amp; ROUNDUP(MONTH(CompleteData[Date])/3, 0) &amp; " " &amp; YEAR(CompleteData[[#This Row],[Date]])</f>
        <v>Q1 2020</v>
      </c>
    </row>
    <row r="752" spans="1:6" x14ac:dyDescent="0.2">
      <c r="A752" s="11" t="s">
        <v>32</v>
      </c>
      <c r="B752" s="11">
        <v>43890</v>
      </c>
      <c r="C752" s="12">
        <v>1088</v>
      </c>
      <c r="D752" s="2" t="str">
        <f>VLOOKUP(CompleteData[[#This Row],[Client_ID]], GeoIDbyClientID[], 2,FALSE)</f>
        <v>GEO1003</v>
      </c>
      <c r="E752" s="2" t="str">
        <f>INDEX(GeoNameIndex[], MATCH(CompleteData[[#This Row],[Geo_ID]], GeoNameIndex[Geo ID], 0), 2)</f>
        <v>EMEA</v>
      </c>
      <c r="F752" s="41" t="str">
        <f>"Q" &amp; ROUNDUP(MONTH(CompleteData[Date])/3, 0) &amp; " " &amp; YEAR(CompleteData[[#This Row],[Date]])</f>
        <v>Q1 2020</v>
      </c>
    </row>
    <row r="753" spans="1:6" x14ac:dyDescent="0.2">
      <c r="A753" s="11" t="s">
        <v>32</v>
      </c>
      <c r="B753" s="11">
        <v>43921</v>
      </c>
      <c r="C753" s="12">
        <v>1209</v>
      </c>
      <c r="D753" s="2" t="str">
        <f>VLOOKUP(CompleteData[[#This Row],[Client_ID]], GeoIDbyClientID[], 2,FALSE)</f>
        <v>GEO1003</v>
      </c>
      <c r="E753" s="2" t="str">
        <f>INDEX(GeoNameIndex[], MATCH(CompleteData[[#This Row],[Geo_ID]], GeoNameIndex[Geo ID], 0), 2)</f>
        <v>EMEA</v>
      </c>
      <c r="F753" s="41" t="str">
        <f>"Q" &amp; ROUNDUP(MONTH(CompleteData[Date])/3, 0) &amp; " " &amp; YEAR(CompleteData[[#This Row],[Date]])</f>
        <v>Q1 2020</v>
      </c>
    </row>
    <row r="754" spans="1:6" x14ac:dyDescent="0.2">
      <c r="A754" s="11" t="s">
        <v>32</v>
      </c>
      <c r="B754" s="11">
        <v>43951</v>
      </c>
      <c r="C754" s="12">
        <v>1449</v>
      </c>
      <c r="D754" s="2" t="str">
        <f>VLOOKUP(CompleteData[[#This Row],[Client_ID]], GeoIDbyClientID[], 2,FALSE)</f>
        <v>GEO1003</v>
      </c>
      <c r="E754" s="2" t="str">
        <f>INDEX(GeoNameIndex[], MATCH(CompleteData[[#This Row],[Geo_ID]], GeoNameIndex[Geo ID], 0), 2)</f>
        <v>EMEA</v>
      </c>
      <c r="F754" s="41" t="str">
        <f>"Q" &amp; ROUNDUP(MONTH(CompleteData[Date])/3, 0) &amp; " " &amp; YEAR(CompleteData[[#This Row],[Date]])</f>
        <v>Q2 2020</v>
      </c>
    </row>
    <row r="755" spans="1:6" x14ac:dyDescent="0.2">
      <c r="A755" s="11" t="s">
        <v>32</v>
      </c>
      <c r="B755" s="11">
        <v>43982</v>
      </c>
      <c r="C755" s="12">
        <v>1327</v>
      </c>
      <c r="D755" s="2" t="str">
        <f>VLOOKUP(CompleteData[[#This Row],[Client_ID]], GeoIDbyClientID[], 2,FALSE)</f>
        <v>GEO1003</v>
      </c>
      <c r="E755" s="2" t="str">
        <f>INDEX(GeoNameIndex[], MATCH(CompleteData[[#This Row],[Geo_ID]], GeoNameIndex[Geo ID], 0), 2)</f>
        <v>EMEA</v>
      </c>
      <c r="F755" s="41" t="str">
        <f>"Q" &amp; ROUNDUP(MONTH(CompleteData[Date])/3, 0) &amp; " " &amp; YEAR(CompleteData[[#This Row],[Date]])</f>
        <v>Q2 2020</v>
      </c>
    </row>
    <row r="756" spans="1:6" x14ac:dyDescent="0.2">
      <c r="A756" s="11" t="s">
        <v>32</v>
      </c>
      <c r="B756" s="11">
        <v>44012</v>
      </c>
      <c r="C756" s="12">
        <v>964</v>
      </c>
      <c r="D756" s="2" t="str">
        <f>VLOOKUP(CompleteData[[#This Row],[Client_ID]], GeoIDbyClientID[], 2,FALSE)</f>
        <v>GEO1003</v>
      </c>
      <c r="E756" s="2" t="str">
        <f>INDEX(GeoNameIndex[], MATCH(CompleteData[[#This Row],[Geo_ID]], GeoNameIndex[Geo ID], 0), 2)</f>
        <v>EMEA</v>
      </c>
      <c r="F756" s="41" t="str">
        <f>"Q" &amp; ROUNDUP(MONTH(CompleteData[Date])/3, 0) &amp; " " &amp; YEAR(CompleteData[[#This Row],[Date]])</f>
        <v>Q2 2020</v>
      </c>
    </row>
    <row r="757" spans="1:6" x14ac:dyDescent="0.2">
      <c r="A757" s="11" t="s">
        <v>32</v>
      </c>
      <c r="B757" s="11">
        <v>44043</v>
      </c>
      <c r="C757" s="12">
        <v>844</v>
      </c>
      <c r="D757" s="2" t="str">
        <f>VLOOKUP(CompleteData[[#This Row],[Client_ID]], GeoIDbyClientID[], 2,FALSE)</f>
        <v>GEO1003</v>
      </c>
      <c r="E757" s="2" t="str">
        <f>INDEX(GeoNameIndex[], MATCH(CompleteData[[#This Row],[Geo_ID]], GeoNameIndex[Geo ID], 0), 2)</f>
        <v>EMEA</v>
      </c>
      <c r="F757" s="41" t="str">
        <f>"Q" &amp; ROUNDUP(MONTH(CompleteData[Date])/3, 0) &amp; " " &amp; YEAR(CompleteData[[#This Row],[Date]])</f>
        <v>Q3 2020</v>
      </c>
    </row>
    <row r="758" spans="1:6" x14ac:dyDescent="0.2">
      <c r="A758" s="11" t="s">
        <v>32</v>
      </c>
      <c r="B758" s="11">
        <v>44074</v>
      </c>
      <c r="C758" s="12">
        <v>728</v>
      </c>
      <c r="D758" s="2" t="str">
        <f>VLOOKUP(CompleteData[[#This Row],[Client_ID]], GeoIDbyClientID[], 2,FALSE)</f>
        <v>GEO1003</v>
      </c>
      <c r="E758" s="2" t="str">
        <f>INDEX(GeoNameIndex[], MATCH(CompleteData[[#This Row],[Geo_ID]], GeoNameIndex[Geo ID], 0), 2)</f>
        <v>EMEA</v>
      </c>
      <c r="F758" s="41" t="str">
        <f>"Q" &amp; ROUNDUP(MONTH(CompleteData[Date])/3, 0) &amp; " " &amp; YEAR(CompleteData[[#This Row],[Date]])</f>
        <v>Q3 2020</v>
      </c>
    </row>
    <row r="759" spans="1:6" x14ac:dyDescent="0.2">
      <c r="A759" s="11" t="s">
        <v>32</v>
      </c>
      <c r="B759" s="11">
        <v>44104</v>
      </c>
      <c r="C759" s="12">
        <v>729</v>
      </c>
      <c r="D759" s="2" t="str">
        <f>VLOOKUP(CompleteData[[#This Row],[Client_ID]], GeoIDbyClientID[], 2,FALSE)</f>
        <v>GEO1003</v>
      </c>
      <c r="E759" s="2" t="str">
        <f>INDEX(GeoNameIndex[], MATCH(CompleteData[[#This Row],[Geo_ID]], GeoNameIndex[Geo ID], 0), 2)</f>
        <v>EMEA</v>
      </c>
      <c r="F759" s="41" t="str">
        <f>"Q" &amp; ROUNDUP(MONTH(CompleteData[Date])/3, 0) &amp; " " &amp; YEAR(CompleteData[[#This Row],[Date]])</f>
        <v>Q3 2020</v>
      </c>
    </row>
    <row r="760" spans="1:6" x14ac:dyDescent="0.2">
      <c r="A760" s="11" t="s">
        <v>32</v>
      </c>
      <c r="B760" s="11">
        <v>44135</v>
      </c>
      <c r="C760" s="12">
        <v>849</v>
      </c>
      <c r="D760" s="2" t="str">
        <f>VLOOKUP(CompleteData[[#This Row],[Client_ID]], GeoIDbyClientID[], 2,FALSE)</f>
        <v>GEO1003</v>
      </c>
      <c r="E760" s="2" t="str">
        <f>INDEX(GeoNameIndex[], MATCH(CompleteData[[#This Row],[Geo_ID]], GeoNameIndex[Geo ID], 0), 2)</f>
        <v>EMEA</v>
      </c>
      <c r="F760" s="41" t="str">
        <f>"Q" &amp; ROUNDUP(MONTH(CompleteData[Date])/3, 0) &amp; " " &amp; YEAR(CompleteData[[#This Row],[Date]])</f>
        <v>Q4 2020</v>
      </c>
    </row>
    <row r="761" spans="1:6" x14ac:dyDescent="0.2">
      <c r="A761" s="11" t="s">
        <v>32</v>
      </c>
      <c r="B761" s="11">
        <v>44165</v>
      </c>
      <c r="C761" s="12">
        <v>970</v>
      </c>
      <c r="D761" s="2" t="str">
        <f>VLOOKUP(CompleteData[[#This Row],[Client_ID]], GeoIDbyClientID[], 2,FALSE)</f>
        <v>GEO1003</v>
      </c>
      <c r="E761" s="2" t="str">
        <f>INDEX(GeoNameIndex[], MATCH(CompleteData[[#This Row],[Geo_ID]], GeoNameIndex[Geo ID], 0), 2)</f>
        <v>EMEA</v>
      </c>
      <c r="F761" s="41" t="str">
        <f>"Q" &amp; ROUNDUP(MONTH(CompleteData[Date])/3, 0) &amp; " " &amp; YEAR(CompleteData[[#This Row],[Date]])</f>
        <v>Q4 2020</v>
      </c>
    </row>
    <row r="762" spans="1:6" x14ac:dyDescent="0.2">
      <c r="A762" s="11" t="s">
        <v>32</v>
      </c>
      <c r="B762" s="11">
        <v>44196</v>
      </c>
      <c r="C762" s="12">
        <v>965</v>
      </c>
      <c r="D762" s="2" t="str">
        <f>VLOOKUP(CompleteData[[#This Row],[Client_ID]], GeoIDbyClientID[], 2,FALSE)</f>
        <v>GEO1003</v>
      </c>
      <c r="E762" s="2" t="str">
        <f>INDEX(GeoNameIndex[], MATCH(CompleteData[[#This Row],[Geo_ID]], GeoNameIndex[Geo ID], 0), 2)</f>
        <v>EMEA</v>
      </c>
      <c r="F762" s="41" t="str">
        <f>"Q" &amp; ROUNDUP(MONTH(CompleteData[Date])/3, 0) &amp; " " &amp; YEAR(CompleteData[[#This Row],[Date]])</f>
        <v>Q4 2020</v>
      </c>
    </row>
    <row r="763" spans="1:6" x14ac:dyDescent="0.2">
      <c r="A763" s="11" t="s">
        <v>32</v>
      </c>
      <c r="B763" s="11">
        <v>44377</v>
      </c>
      <c r="C763" s="12">
        <v>985</v>
      </c>
      <c r="D763" s="2" t="str">
        <f>VLOOKUP(CompleteData[[#This Row],[Client_ID]], GeoIDbyClientID[], 2,FALSE)</f>
        <v>GEO1003</v>
      </c>
      <c r="E763" s="2" t="str">
        <f>INDEX(GeoNameIndex[], MATCH(CompleteData[[#This Row],[Geo_ID]], GeoNameIndex[Geo ID], 0), 2)</f>
        <v>EMEA</v>
      </c>
      <c r="F763" s="41" t="str">
        <f>"Q" &amp; ROUNDUP(MONTH(CompleteData[Date])/3, 0) &amp; " " &amp; YEAR(CompleteData[[#This Row],[Date]])</f>
        <v>Q2 2021</v>
      </c>
    </row>
    <row r="764" spans="1:6" x14ac:dyDescent="0.2">
      <c r="A764" s="11" t="s">
        <v>32</v>
      </c>
      <c r="B764" s="11">
        <v>44347</v>
      </c>
      <c r="C764" s="12">
        <v>1318</v>
      </c>
      <c r="D764" s="2" t="str">
        <f>VLOOKUP(CompleteData[[#This Row],[Client_ID]], GeoIDbyClientID[], 2,FALSE)</f>
        <v>GEO1003</v>
      </c>
      <c r="E764" s="2" t="str">
        <f>INDEX(GeoNameIndex[], MATCH(CompleteData[[#This Row],[Geo_ID]], GeoNameIndex[Geo ID], 0), 2)</f>
        <v>EMEA</v>
      </c>
      <c r="F764" s="41" t="str">
        <f>"Q" &amp; ROUNDUP(MONTH(CompleteData[Date])/3, 0) &amp; " " &amp; YEAR(CompleteData[[#This Row],[Date]])</f>
        <v>Q2 2021</v>
      </c>
    </row>
    <row r="765" spans="1:6" x14ac:dyDescent="0.2">
      <c r="A765" s="11" t="s">
        <v>32</v>
      </c>
      <c r="B765" s="11">
        <v>44316</v>
      </c>
      <c r="C765" s="12">
        <v>1435</v>
      </c>
      <c r="D765" s="2" t="str">
        <f>VLOOKUP(CompleteData[[#This Row],[Client_ID]], GeoIDbyClientID[], 2,FALSE)</f>
        <v>GEO1003</v>
      </c>
      <c r="E765" s="2" t="str">
        <f>INDEX(GeoNameIndex[], MATCH(CompleteData[[#This Row],[Geo_ID]], GeoNameIndex[Geo ID], 0), 2)</f>
        <v>EMEA</v>
      </c>
      <c r="F765" s="41" t="str">
        <f>"Q" &amp; ROUNDUP(MONTH(CompleteData[Date])/3, 0) &amp; " " &amp; YEAR(CompleteData[[#This Row],[Date]])</f>
        <v>Q2 2021</v>
      </c>
    </row>
    <row r="766" spans="1:6" x14ac:dyDescent="0.2">
      <c r="A766" s="11" t="s">
        <v>32</v>
      </c>
      <c r="B766" s="11">
        <v>44286</v>
      </c>
      <c r="C766" s="12">
        <v>1221</v>
      </c>
      <c r="D766" s="2" t="str">
        <f>VLOOKUP(CompleteData[[#This Row],[Client_ID]], GeoIDbyClientID[], 2,FALSE)</f>
        <v>GEO1003</v>
      </c>
      <c r="E766" s="2" t="str">
        <f>INDEX(GeoNameIndex[], MATCH(CompleteData[[#This Row],[Geo_ID]], GeoNameIndex[Geo ID], 0), 2)</f>
        <v>EMEA</v>
      </c>
      <c r="F766" s="41" t="str">
        <f>"Q" &amp; ROUNDUP(MONTH(CompleteData[Date])/3, 0) &amp; " " &amp; YEAR(CompleteData[[#This Row],[Date]])</f>
        <v>Q1 2021</v>
      </c>
    </row>
    <row r="767" spans="1:6" x14ac:dyDescent="0.2">
      <c r="A767" s="11" t="s">
        <v>32</v>
      </c>
      <c r="B767" s="11">
        <v>44255</v>
      </c>
      <c r="C767" s="12">
        <v>1076</v>
      </c>
      <c r="D767" s="2" t="str">
        <f>VLOOKUP(CompleteData[[#This Row],[Client_ID]], GeoIDbyClientID[], 2,FALSE)</f>
        <v>GEO1003</v>
      </c>
      <c r="E767" s="2" t="str">
        <f>INDEX(GeoNameIndex[], MATCH(CompleteData[[#This Row],[Geo_ID]], GeoNameIndex[Geo ID], 0), 2)</f>
        <v>EMEA</v>
      </c>
      <c r="F767" s="41" t="str">
        <f>"Q" &amp; ROUNDUP(MONTH(CompleteData[Date])/3, 0) &amp; " " &amp; YEAR(CompleteData[[#This Row],[Date]])</f>
        <v>Q1 2021</v>
      </c>
    </row>
    <row r="768" spans="1:6" x14ac:dyDescent="0.2">
      <c r="A768" s="11" t="s">
        <v>32</v>
      </c>
      <c r="B768" s="11">
        <v>44227</v>
      </c>
      <c r="C768" s="12">
        <v>998</v>
      </c>
      <c r="D768" s="2" t="str">
        <f>VLOOKUP(CompleteData[[#This Row],[Client_ID]], GeoIDbyClientID[], 2,FALSE)</f>
        <v>GEO1003</v>
      </c>
      <c r="E768" s="2" t="str">
        <f>INDEX(GeoNameIndex[], MATCH(CompleteData[[#This Row],[Geo_ID]], GeoNameIndex[Geo ID], 0), 2)</f>
        <v>EMEA</v>
      </c>
      <c r="F768" s="41" t="str">
        <f>"Q" &amp; ROUNDUP(MONTH(CompleteData[Date])/3, 0) &amp; " " &amp; YEAR(CompleteData[[#This Row],[Date]])</f>
        <v>Q1 2021</v>
      </c>
    </row>
    <row r="769" spans="1:6" x14ac:dyDescent="0.2">
      <c r="A769" s="11" t="s">
        <v>4</v>
      </c>
      <c r="B769" s="11">
        <v>43861</v>
      </c>
      <c r="C769" s="12">
        <v>82</v>
      </c>
      <c r="D769" s="2" t="str">
        <f>VLOOKUP(CompleteData[[#This Row],[Client_ID]], GeoIDbyClientID[], 2,FALSE)</f>
        <v>GEO1003</v>
      </c>
      <c r="E769" s="2" t="str">
        <f>INDEX(GeoNameIndex[], MATCH(CompleteData[[#This Row],[Geo_ID]], GeoNameIndex[Geo ID], 0), 2)</f>
        <v>EMEA</v>
      </c>
      <c r="F769" s="41" t="str">
        <f>"Q" &amp; ROUNDUP(MONTH(CompleteData[Date])/3, 0) &amp; " " &amp; YEAR(CompleteData[[#This Row],[Date]])</f>
        <v>Q1 2020</v>
      </c>
    </row>
    <row r="770" spans="1:6" x14ac:dyDescent="0.2">
      <c r="A770" s="11" t="s">
        <v>4</v>
      </c>
      <c r="B770" s="11">
        <v>43890</v>
      </c>
      <c r="C770" s="12">
        <v>101</v>
      </c>
      <c r="D770" s="2" t="str">
        <f>VLOOKUP(CompleteData[[#This Row],[Client_ID]], GeoIDbyClientID[], 2,FALSE)</f>
        <v>GEO1003</v>
      </c>
      <c r="E770" s="2" t="str">
        <f>INDEX(GeoNameIndex[], MATCH(CompleteData[[#This Row],[Geo_ID]], GeoNameIndex[Geo ID], 0), 2)</f>
        <v>EMEA</v>
      </c>
      <c r="F770" s="41" t="str">
        <f>"Q" &amp; ROUNDUP(MONTH(CompleteData[Date])/3, 0) &amp; " " &amp; YEAR(CompleteData[[#This Row],[Date]])</f>
        <v>Q1 2020</v>
      </c>
    </row>
    <row r="771" spans="1:6" x14ac:dyDescent="0.2">
      <c r="A771" s="11" t="s">
        <v>4</v>
      </c>
      <c r="B771" s="11">
        <v>43921</v>
      </c>
      <c r="C771" s="12">
        <v>102</v>
      </c>
      <c r="D771" s="2" t="str">
        <f>VLOOKUP(CompleteData[[#This Row],[Client_ID]], GeoIDbyClientID[], 2,FALSE)</f>
        <v>GEO1003</v>
      </c>
      <c r="E771" s="2" t="str">
        <f>INDEX(GeoNameIndex[], MATCH(CompleteData[[#This Row],[Geo_ID]], GeoNameIndex[Geo ID], 0), 2)</f>
        <v>EMEA</v>
      </c>
      <c r="F771" s="41" t="str">
        <f>"Q" &amp; ROUNDUP(MONTH(CompleteData[Date])/3, 0) &amp; " " &amp; YEAR(CompleteData[[#This Row],[Date]])</f>
        <v>Q1 2020</v>
      </c>
    </row>
    <row r="772" spans="1:6" x14ac:dyDescent="0.2">
      <c r="A772" s="11" t="s">
        <v>4</v>
      </c>
      <c r="B772" s="11">
        <v>43951</v>
      </c>
      <c r="C772" s="12">
        <v>126</v>
      </c>
      <c r="D772" s="2" t="str">
        <f>VLOOKUP(CompleteData[[#This Row],[Client_ID]], GeoIDbyClientID[], 2,FALSE)</f>
        <v>GEO1003</v>
      </c>
      <c r="E772" s="2" t="str">
        <f>INDEX(GeoNameIndex[], MATCH(CompleteData[[#This Row],[Geo_ID]], GeoNameIndex[Geo ID], 0), 2)</f>
        <v>EMEA</v>
      </c>
      <c r="F772" s="41" t="str">
        <f>"Q" &amp; ROUNDUP(MONTH(CompleteData[Date])/3, 0) &amp; " " &amp; YEAR(CompleteData[[#This Row],[Date]])</f>
        <v>Q2 2020</v>
      </c>
    </row>
    <row r="773" spans="1:6" x14ac:dyDescent="0.2">
      <c r="A773" s="11" t="s">
        <v>4</v>
      </c>
      <c r="B773" s="11">
        <v>43982</v>
      </c>
      <c r="C773" s="12">
        <v>108</v>
      </c>
      <c r="D773" s="2" t="str">
        <f>VLOOKUP(CompleteData[[#This Row],[Client_ID]], GeoIDbyClientID[], 2,FALSE)</f>
        <v>GEO1003</v>
      </c>
      <c r="E773" s="2" t="str">
        <f>INDEX(GeoNameIndex[], MATCH(CompleteData[[#This Row],[Geo_ID]], GeoNameIndex[Geo ID], 0), 2)</f>
        <v>EMEA</v>
      </c>
      <c r="F773" s="41" t="str">
        <f>"Q" &amp; ROUNDUP(MONTH(CompleteData[Date])/3, 0) &amp; " " &amp; YEAR(CompleteData[[#This Row],[Date]])</f>
        <v>Q2 2020</v>
      </c>
    </row>
    <row r="774" spans="1:6" x14ac:dyDescent="0.2">
      <c r="A774" s="11" t="s">
        <v>4</v>
      </c>
      <c r="B774" s="11">
        <v>44012</v>
      </c>
      <c r="C774" s="12">
        <v>88</v>
      </c>
      <c r="D774" s="2" t="str">
        <f>VLOOKUP(CompleteData[[#This Row],[Client_ID]], GeoIDbyClientID[], 2,FALSE)</f>
        <v>GEO1003</v>
      </c>
      <c r="E774" s="2" t="str">
        <f>INDEX(GeoNameIndex[], MATCH(CompleteData[[#This Row],[Geo_ID]], GeoNameIndex[Geo ID], 0), 2)</f>
        <v>EMEA</v>
      </c>
      <c r="F774" s="41" t="str">
        <f>"Q" &amp; ROUNDUP(MONTH(CompleteData[Date])/3, 0) &amp; " " &amp; YEAR(CompleteData[[#This Row],[Date]])</f>
        <v>Q2 2020</v>
      </c>
    </row>
    <row r="775" spans="1:6" x14ac:dyDescent="0.2">
      <c r="A775" s="11" t="s">
        <v>4</v>
      </c>
      <c r="B775" s="11">
        <v>44043</v>
      </c>
      <c r="C775" s="12">
        <v>68</v>
      </c>
      <c r="D775" s="2" t="str">
        <f>VLOOKUP(CompleteData[[#This Row],[Client_ID]], GeoIDbyClientID[], 2,FALSE)</f>
        <v>GEO1003</v>
      </c>
      <c r="E775" s="2" t="str">
        <f>INDEX(GeoNameIndex[], MATCH(CompleteData[[#This Row],[Geo_ID]], GeoNameIndex[Geo ID], 0), 2)</f>
        <v>EMEA</v>
      </c>
      <c r="F775" s="41" t="str">
        <f>"Q" &amp; ROUNDUP(MONTH(CompleteData[Date])/3, 0) &amp; " " &amp; YEAR(CompleteData[[#This Row],[Date]])</f>
        <v>Q3 2020</v>
      </c>
    </row>
    <row r="776" spans="1:6" x14ac:dyDescent="0.2">
      <c r="A776" s="11" t="s">
        <v>4</v>
      </c>
      <c r="B776" s="11">
        <v>44074</v>
      </c>
      <c r="C776" s="12">
        <v>70</v>
      </c>
      <c r="D776" s="2" t="str">
        <f>VLOOKUP(CompleteData[[#This Row],[Client_ID]], GeoIDbyClientID[], 2,FALSE)</f>
        <v>GEO1003</v>
      </c>
      <c r="E776" s="2" t="str">
        <f>INDEX(GeoNameIndex[], MATCH(CompleteData[[#This Row],[Geo_ID]], GeoNameIndex[Geo ID], 0), 2)</f>
        <v>EMEA</v>
      </c>
      <c r="F776" s="41" t="str">
        <f>"Q" &amp; ROUNDUP(MONTH(CompleteData[Date])/3, 0) &amp; " " &amp; YEAR(CompleteData[[#This Row],[Date]])</f>
        <v>Q3 2020</v>
      </c>
    </row>
    <row r="777" spans="1:6" x14ac:dyDescent="0.2">
      <c r="A777" s="11" t="s">
        <v>4</v>
      </c>
      <c r="B777" s="11">
        <v>44104</v>
      </c>
      <c r="C777" s="12">
        <v>58</v>
      </c>
      <c r="D777" s="2" t="str">
        <f>VLOOKUP(CompleteData[[#This Row],[Client_ID]], GeoIDbyClientID[], 2,FALSE)</f>
        <v>GEO1003</v>
      </c>
      <c r="E777" s="2" t="str">
        <f>INDEX(GeoNameIndex[], MATCH(CompleteData[[#This Row],[Geo_ID]], GeoNameIndex[Geo ID], 0), 2)</f>
        <v>EMEA</v>
      </c>
      <c r="F777" s="41" t="str">
        <f>"Q" &amp; ROUNDUP(MONTH(CompleteData[Date])/3, 0) &amp; " " &amp; YEAR(CompleteData[[#This Row],[Date]])</f>
        <v>Q3 2020</v>
      </c>
    </row>
    <row r="778" spans="1:6" x14ac:dyDescent="0.2">
      <c r="A778" s="11" t="s">
        <v>4</v>
      </c>
      <c r="B778" s="11">
        <v>44135</v>
      </c>
      <c r="C778" s="12">
        <v>76</v>
      </c>
      <c r="D778" s="2" t="str">
        <f>VLOOKUP(CompleteData[[#This Row],[Client_ID]], GeoIDbyClientID[], 2,FALSE)</f>
        <v>GEO1003</v>
      </c>
      <c r="E778" s="2" t="str">
        <f>INDEX(GeoNameIndex[], MATCH(CompleteData[[#This Row],[Geo_ID]], GeoNameIndex[Geo ID], 0), 2)</f>
        <v>EMEA</v>
      </c>
      <c r="F778" s="41" t="str">
        <f>"Q" &amp; ROUNDUP(MONTH(CompleteData[Date])/3, 0) &amp; " " &amp; YEAR(CompleteData[[#This Row],[Date]])</f>
        <v>Q4 2020</v>
      </c>
    </row>
    <row r="779" spans="1:6" x14ac:dyDescent="0.2">
      <c r="A779" s="11" t="s">
        <v>4</v>
      </c>
      <c r="B779" s="11">
        <v>44165</v>
      </c>
      <c r="C779" s="12">
        <v>81</v>
      </c>
      <c r="D779" s="2" t="str">
        <f>VLOOKUP(CompleteData[[#This Row],[Client_ID]], GeoIDbyClientID[], 2,FALSE)</f>
        <v>GEO1003</v>
      </c>
      <c r="E779" s="2" t="str">
        <f>INDEX(GeoNameIndex[], MATCH(CompleteData[[#This Row],[Geo_ID]], GeoNameIndex[Geo ID], 0), 2)</f>
        <v>EMEA</v>
      </c>
      <c r="F779" s="41" t="str">
        <f>"Q" &amp; ROUNDUP(MONTH(CompleteData[Date])/3, 0) &amp; " " &amp; YEAR(CompleteData[[#This Row],[Date]])</f>
        <v>Q4 2020</v>
      </c>
    </row>
    <row r="780" spans="1:6" x14ac:dyDescent="0.2">
      <c r="A780" s="11" t="s">
        <v>4</v>
      </c>
      <c r="B780" s="11">
        <v>44196</v>
      </c>
      <c r="C780" s="12">
        <v>88</v>
      </c>
      <c r="D780" s="2" t="str">
        <f>VLOOKUP(CompleteData[[#This Row],[Client_ID]], GeoIDbyClientID[], 2,FALSE)</f>
        <v>GEO1003</v>
      </c>
      <c r="E780" s="2" t="str">
        <f>INDEX(GeoNameIndex[], MATCH(CompleteData[[#This Row],[Geo_ID]], GeoNameIndex[Geo ID], 0), 2)</f>
        <v>EMEA</v>
      </c>
      <c r="F780" s="41" t="str">
        <f>"Q" &amp; ROUNDUP(MONTH(CompleteData[Date])/3, 0) &amp; " " &amp; YEAR(CompleteData[[#This Row],[Date]])</f>
        <v>Q4 2020</v>
      </c>
    </row>
    <row r="781" spans="1:6" x14ac:dyDescent="0.2">
      <c r="A781" s="11" t="s">
        <v>4</v>
      </c>
      <c r="B781" s="11">
        <v>44377</v>
      </c>
      <c r="C781" s="12">
        <v>91</v>
      </c>
      <c r="D781" s="2" t="str">
        <f>VLOOKUP(CompleteData[[#This Row],[Client_ID]], GeoIDbyClientID[], 2,FALSE)</f>
        <v>GEO1003</v>
      </c>
      <c r="E781" s="2" t="str">
        <f>INDEX(GeoNameIndex[], MATCH(CompleteData[[#This Row],[Geo_ID]], GeoNameIndex[Geo ID], 0), 2)</f>
        <v>EMEA</v>
      </c>
      <c r="F781" s="41" t="str">
        <f>"Q" &amp; ROUNDUP(MONTH(CompleteData[Date])/3, 0) &amp; " " &amp; YEAR(CompleteData[[#This Row],[Date]])</f>
        <v>Q2 2021</v>
      </c>
    </row>
    <row r="782" spans="1:6" x14ac:dyDescent="0.2">
      <c r="A782" s="11" t="s">
        <v>4</v>
      </c>
      <c r="B782" s="11">
        <v>44347</v>
      </c>
      <c r="C782" s="12">
        <v>109</v>
      </c>
      <c r="D782" s="2" t="str">
        <f>VLOOKUP(CompleteData[[#This Row],[Client_ID]], GeoIDbyClientID[], 2,FALSE)</f>
        <v>GEO1003</v>
      </c>
      <c r="E782" s="2" t="str">
        <f>INDEX(GeoNameIndex[], MATCH(CompleteData[[#This Row],[Geo_ID]], GeoNameIndex[Geo ID], 0), 2)</f>
        <v>EMEA</v>
      </c>
      <c r="F782" s="41" t="str">
        <f>"Q" &amp; ROUNDUP(MONTH(CompleteData[Date])/3, 0) &amp; " " &amp; YEAR(CompleteData[[#This Row],[Date]])</f>
        <v>Q2 2021</v>
      </c>
    </row>
    <row r="783" spans="1:6" x14ac:dyDescent="0.2">
      <c r="A783" s="11" t="s">
        <v>4</v>
      </c>
      <c r="B783" s="11">
        <v>44316</v>
      </c>
      <c r="C783" s="12">
        <v>130</v>
      </c>
      <c r="D783" s="2" t="str">
        <f>VLOOKUP(CompleteData[[#This Row],[Client_ID]], GeoIDbyClientID[], 2,FALSE)</f>
        <v>GEO1003</v>
      </c>
      <c r="E783" s="2" t="str">
        <f>INDEX(GeoNameIndex[], MATCH(CompleteData[[#This Row],[Geo_ID]], GeoNameIndex[Geo ID], 0), 2)</f>
        <v>EMEA</v>
      </c>
      <c r="F783" s="41" t="str">
        <f>"Q" &amp; ROUNDUP(MONTH(CompleteData[Date])/3, 0) &amp; " " &amp; YEAR(CompleteData[[#This Row],[Date]])</f>
        <v>Q2 2021</v>
      </c>
    </row>
    <row r="784" spans="1:6" x14ac:dyDescent="0.2">
      <c r="A784" s="11" t="s">
        <v>4</v>
      </c>
      <c r="B784" s="11">
        <v>44286</v>
      </c>
      <c r="C784" s="12">
        <v>105</v>
      </c>
      <c r="D784" s="2" t="str">
        <f>VLOOKUP(CompleteData[[#This Row],[Client_ID]], GeoIDbyClientID[], 2,FALSE)</f>
        <v>GEO1003</v>
      </c>
      <c r="E784" s="2" t="str">
        <f>INDEX(GeoNameIndex[], MATCH(CompleteData[[#This Row],[Geo_ID]], GeoNameIndex[Geo ID], 0), 2)</f>
        <v>EMEA</v>
      </c>
      <c r="F784" s="41" t="str">
        <f>"Q" &amp; ROUNDUP(MONTH(CompleteData[Date])/3, 0) &amp; " " &amp; YEAR(CompleteData[[#This Row],[Date]])</f>
        <v>Q1 2021</v>
      </c>
    </row>
    <row r="785" spans="1:6" x14ac:dyDescent="0.2">
      <c r="A785" s="11" t="s">
        <v>4</v>
      </c>
      <c r="B785" s="11">
        <v>44255</v>
      </c>
      <c r="C785" s="12">
        <v>98</v>
      </c>
      <c r="D785" s="2" t="str">
        <f>VLOOKUP(CompleteData[[#This Row],[Client_ID]], GeoIDbyClientID[], 2,FALSE)</f>
        <v>GEO1003</v>
      </c>
      <c r="E785" s="2" t="str">
        <f>INDEX(GeoNameIndex[], MATCH(CompleteData[[#This Row],[Geo_ID]], GeoNameIndex[Geo ID], 0), 2)</f>
        <v>EMEA</v>
      </c>
      <c r="F785" s="41" t="str">
        <f>"Q" &amp; ROUNDUP(MONTH(CompleteData[Date])/3, 0) &amp; " " &amp; YEAR(CompleteData[[#This Row],[Date]])</f>
        <v>Q1 2021</v>
      </c>
    </row>
    <row r="786" spans="1:6" x14ac:dyDescent="0.2">
      <c r="A786" s="11" t="s">
        <v>4</v>
      </c>
      <c r="B786" s="11">
        <v>44227</v>
      </c>
      <c r="C786" s="12">
        <v>77</v>
      </c>
      <c r="D786" s="2" t="str">
        <f>VLOOKUP(CompleteData[[#This Row],[Client_ID]], GeoIDbyClientID[], 2,FALSE)</f>
        <v>GEO1003</v>
      </c>
      <c r="E786" s="2" t="str">
        <f>INDEX(GeoNameIndex[], MATCH(CompleteData[[#This Row],[Geo_ID]], GeoNameIndex[Geo ID], 0), 2)</f>
        <v>EMEA</v>
      </c>
      <c r="F786" s="41" t="str">
        <f>"Q" &amp; ROUNDUP(MONTH(CompleteData[Date])/3, 0) &amp; " " &amp; YEAR(CompleteData[[#This Row],[Date]])</f>
        <v>Q1 2021</v>
      </c>
    </row>
    <row r="787" spans="1:6" x14ac:dyDescent="0.2">
      <c r="A787" s="11" t="s">
        <v>19</v>
      </c>
      <c r="B787" s="11">
        <v>43861</v>
      </c>
      <c r="C787" s="12">
        <v>568</v>
      </c>
      <c r="D787" s="2" t="str">
        <f>VLOOKUP(CompleteData[[#This Row],[Client_ID]], GeoIDbyClientID[], 2,FALSE)</f>
        <v>GEO1001</v>
      </c>
      <c r="E787" s="2" t="str">
        <f>INDEX(GeoNameIndex[], MATCH(CompleteData[[#This Row],[Geo_ID]], GeoNameIndex[Geo ID], 0), 2)</f>
        <v>NAM</v>
      </c>
      <c r="F787" s="41" t="str">
        <f>"Q" &amp; ROUNDUP(MONTH(CompleteData[Date])/3, 0) &amp; " " &amp; YEAR(CompleteData[[#This Row],[Date]])</f>
        <v>Q1 2020</v>
      </c>
    </row>
    <row r="788" spans="1:6" x14ac:dyDescent="0.2">
      <c r="A788" s="11" t="s">
        <v>19</v>
      </c>
      <c r="B788" s="11">
        <v>43890</v>
      </c>
      <c r="C788" s="12">
        <v>636</v>
      </c>
      <c r="D788" s="2" t="str">
        <f>VLOOKUP(CompleteData[[#This Row],[Client_ID]], GeoIDbyClientID[], 2,FALSE)</f>
        <v>GEO1001</v>
      </c>
      <c r="E788" s="2" t="str">
        <f>INDEX(GeoNameIndex[], MATCH(CompleteData[[#This Row],[Geo_ID]], GeoNameIndex[Geo ID], 0), 2)</f>
        <v>NAM</v>
      </c>
      <c r="F788" s="41" t="str">
        <f>"Q" &amp; ROUNDUP(MONTH(CompleteData[Date])/3, 0) &amp; " " &amp; YEAR(CompleteData[[#This Row],[Date]])</f>
        <v>Q1 2020</v>
      </c>
    </row>
    <row r="789" spans="1:6" x14ac:dyDescent="0.2">
      <c r="A789" s="11" t="s">
        <v>19</v>
      </c>
      <c r="B789" s="11">
        <v>43921</v>
      </c>
      <c r="C789" s="12">
        <v>707</v>
      </c>
      <c r="D789" s="2" t="str">
        <f>VLOOKUP(CompleteData[[#This Row],[Client_ID]], GeoIDbyClientID[], 2,FALSE)</f>
        <v>GEO1001</v>
      </c>
      <c r="E789" s="2" t="str">
        <f>INDEX(GeoNameIndex[], MATCH(CompleteData[[#This Row],[Geo_ID]], GeoNameIndex[Geo ID], 0), 2)</f>
        <v>NAM</v>
      </c>
      <c r="F789" s="41" t="str">
        <f>"Q" &amp; ROUNDUP(MONTH(CompleteData[Date])/3, 0) &amp; " " &amp; YEAR(CompleteData[[#This Row],[Date]])</f>
        <v>Q1 2020</v>
      </c>
    </row>
    <row r="790" spans="1:6" x14ac:dyDescent="0.2">
      <c r="A790" s="11" t="s">
        <v>19</v>
      </c>
      <c r="B790" s="11">
        <v>43951</v>
      </c>
      <c r="C790" s="12">
        <v>849</v>
      </c>
      <c r="D790" s="2" t="str">
        <f>VLOOKUP(CompleteData[[#This Row],[Client_ID]], GeoIDbyClientID[], 2,FALSE)</f>
        <v>GEO1001</v>
      </c>
      <c r="E790" s="2" t="str">
        <f>INDEX(GeoNameIndex[], MATCH(CompleteData[[#This Row],[Geo_ID]], GeoNameIndex[Geo ID], 0), 2)</f>
        <v>NAM</v>
      </c>
      <c r="F790" s="41" t="str">
        <f>"Q" &amp; ROUNDUP(MONTH(CompleteData[Date])/3, 0) &amp; " " &amp; YEAR(CompleteData[[#This Row],[Date]])</f>
        <v>Q2 2020</v>
      </c>
    </row>
    <row r="791" spans="1:6" x14ac:dyDescent="0.2">
      <c r="A791" s="11" t="s">
        <v>19</v>
      </c>
      <c r="B791" s="11">
        <v>43982</v>
      </c>
      <c r="C791" s="12">
        <v>779</v>
      </c>
      <c r="D791" s="2" t="str">
        <f>VLOOKUP(CompleteData[[#This Row],[Client_ID]], GeoIDbyClientID[], 2,FALSE)</f>
        <v>GEO1001</v>
      </c>
      <c r="E791" s="2" t="str">
        <f>INDEX(GeoNameIndex[], MATCH(CompleteData[[#This Row],[Geo_ID]], GeoNameIndex[Geo ID], 0), 2)</f>
        <v>NAM</v>
      </c>
      <c r="F791" s="41" t="str">
        <f>"Q" &amp; ROUNDUP(MONTH(CompleteData[Date])/3, 0) &amp; " " &amp; YEAR(CompleteData[[#This Row],[Date]])</f>
        <v>Q2 2020</v>
      </c>
    </row>
    <row r="792" spans="1:6" x14ac:dyDescent="0.2">
      <c r="A792" s="11" t="s">
        <v>19</v>
      </c>
      <c r="B792" s="11">
        <v>44012</v>
      </c>
      <c r="C792" s="12">
        <v>566</v>
      </c>
      <c r="D792" s="2" t="str">
        <f>VLOOKUP(CompleteData[[#This Row],[Client_ID]], GeoIDbyClientID[], 2,FALSE)</f>
        <v>GEO1001</v>
      </c>
      <c r="E792" s="2" t="str">
        <f>INDEX(GeoNameIndex[], MATCH(CompleteData[[#This Row],[Geo_ID]], GeoNameIndex[Geo ID], 0), 2)</f>
        <v>NAM</v>
      </c>
      <c r="F792" s="41" t="str">
        <f>"Q" &amp; ROUNDUP(MONTH(CompleteData[Date])/3, 0) &amp; " " &amp; YEAR(CompleteData[[#This Row],[Date]])</f>
        <v>Q2 2020</v>
      </c>
    </row>
    <row r="793" spans="1:6" x14ac:dyDescent="0.2">
      <c r="A793" s="11" t="s">
        <v>19</v>
      </c>
      <c r="B793" s="11">
        <v>44043</v>
      </c>
      <c r="C793" s="12">
        <v>498</v>
      </c>
      <c r="D793" s="2" t="str">
        <f>VLOOKUP(CompleteData[[#This Row],[Client_ID]], GeoIDbyClientID[], 2,FALSE)</f>
        <v>GEO1001</v>
      </c>
      <c r="E793" s="2" t="str">
        <f>INDEX(GeoNameIndex[], MATCH(CompleteData[[#This Row],[Geo_ID]], GeoNameIndex[Geo ID], 0), 2)</f>
        <v>NAM</v>
      </c>
      <c r="F793" s="41" t="str">
        <f>"Q" &amp; ROUNDUP(MONTH(CompleteData[Date])/3, 0) &amp; " " &amp; YEAR(CompleteData[[#This Row],[Date]])</f>
        <v>Q3 2020</v>
      </c>
    </row>
    <row r="794" spans="1:6" x14ac:dyDescent="0.2">
      <c r="A794" s="11" t="s">
        <v>19</v>
      </c>
      <c r="B794" s="11">
        <v>44074</v>
      </c>
      <c r="C794" s="12">
        <v>426</v>
      </c>
      <c r="D794" s="2" t="str">
        <f>VLOOKUP(CompleteData[[#This Row],[Client_ID]], GeoIDbyClientID[], 2,FALSE)</f>
        <v>GEO1001</v>
      </c>
      <c r="E794" s="2" t="str">
        <f>INDEX(GeoNameIndex[], MATCH(CompleteData[[#This Row],[Geo_ID]], GeoNameIndex[Geo ID], 0), 2)</f>
        <v>NAM</v>
      </c>
      <c r="F794" s="41" t="str">
        <f>"Q" &amp; ROUNDUP(MONTH(CompleteData[Date])/3, 0) &amp; " " &amp; YEAR(CompleteData[[#This Row],[Date]])</f>
        <v>Q3 2020</v>
      </c>
    </row>
    <row r="795" spans="1:6" x14ac:dyDescent="0.2">
      <c r="A795" s="11" t="s">
        <v>19</v>
      </c>
      <c r="B795" s="11">
        <v>44104</v>
      </c>
      <c r="C795" s="12">
        <v>423</v>
      </c>
      <c r="D795" s="2" t="str">
        <f>VLOOKUP(CompleteData[[#This Row],[Client_ID]], GeoIDbyClientID[], 2,FALSE)</f>
        <v>GEO1001</v>
      </c>
      <c r="E795" s="2" t="str">
        <f>INDEX(GeoNameIndex[], MATCH(CompleteData[[#This Row],[Geo_ID]], GeoNameIndex[Geo ID], 0), 2)</f>
        <v>NAM</v>
      </c>
      <c r="F795" s="41" t="str">
        <f>"Q" &amp; ROUNDUP(MONTH(CompleteData[Date])/3, 0) &amp; " " &amp; YEAR(CompleteData[[#This Row],[Date]])</f>
        <v>Q3 2020</v>
      </c>
    </row>
    <row r="796" spans="1:6" x14ac:dyDescent="0.2">
      <c r="A796" s="11" t="s">
        <v>19</v>
      </c>
      <c r="B796" s="11">
        <v>44135</v>
      </c>
      <c r="C796" s="12">
        <v>495</v>
      </c>
      <c r="D796" s="2" t="str">
        <f>VLOOKUP(CompleteData[[#This Row],[Client_ID]], GeoIDbyClientID[], 2,FALSE)</f>
        <v>GEO1001</v>
      </c>
      <c r="E796" s="2" t="str">
        <f>INDEX(GeoNameIndex[], MATCH(CompleteData[[#This Row],[Geo_ID]], GeoNameIndex[Geo ID], 0), 2)</f>
        <v>NAM</v>
      </c>
      <c r="F796" s="41" t="str">
        <f>"Q" &amp; ROUNDUP(MONTH(CompleteData[Date])/3, 0) &amp; " " &amp; YEAR(CompleteData[[#This Row],[Date]])</f>
        <v>Q4 2020</v>
      </c>
    </row>
    <row r="797" spans="1:6" x14ac:dyDescent="0.2">
      <c r="A797" s="11" t="s">
        <v>19</v>
      </c>
      <c r="B797" s="11">
        <v>44165</v>
      </c>
      <c r="C797" s="12">
        <v>569</v>
      </c>
      <c r="D797" s="2" t="str">
        <f>VLOOKUP(CompleteData[[#This Row],[Client_ID]], GeoIDbyClientID[], 2,FALSE)</f>
        <v>GEO1001</v>
      </c>
      <c r="E797" s="2" t="str">
        <f>INDEX(GeoNameIndex[], MATCH(CompleteData[[#This Row],[Geo_ID]], GeoNameIndex[Geo ID], 0), 2)</f>
        <v>NAM</v>
      </c>
      <c r="F797" s="41" t="str">
        <f>"Q" &amp; ROUNDUP(MONTH(CompleteData[Date])/3, 0) &amp; " " &amp; YEAR(CompleteData[[#This Row],[Date]])</f>
        <v>Q4 2020</v>
      </c>
    </row>
    <row r="798" spans="1:6" x14ac:dyDescent="0.2">
      <c r="A798" s="11" t="s">
        <v>19</v>
      </c>
      <c r="B798" s="11">
        <v>44196</v>
      </c>
      <c r="C798" s="12">
        <v>567</v>
      </c>
      <c r="D798" s="2" t="str">
        <f>VLOOKUP(CompleteData[[#This Row],[Client_ID]], GeoIDbyClientID[], 2,FALSE)</f>
        <v>GEO1001</v>
      </c>
      <c r="E798" s="2" t="str">
        <f>INDEX(GeoNameIndex[], MATCH(CompleteData[[#This Row],[Geo_ID]], GeoNameIndex[Geo ID], 0), 2)</f>
        <v>NAM</v>
      </c>
      <c r="F798" s="41" t="str">
        <f>"Q" &amp; ROUNDUP(MONTH(CompleteData[Date])/3, 0) &amp; " " &amp; YEAR(CompleteData[[#This Row],[Date]])</f>
        <v>Q4 2020</v>
      </c>
    </row>
    <row r="799" spans="1:6" x14ac:dyDescent="0.2">
      <c r="A799" s="11" t="s">
        <v>19</v>
      </c>
      <c r="B799" s="11">
        <v>44377</v>
      </c>
      <c r="C799" s="12">
        <v>563</v>
      </c>
      <c r="D799" s="2" t="str">
        <f>VLOOKUP(CompleteData[[#This Row],[Client_ID]], GeoIDbyClientID[], 2,FALSE)</f>
        <v>GEO1001</v>
      </c>
      <c r="E799" s="2" t="str">
        <f>INDEX(GeoNameIndex[], MATCH(CompleteData[[#This Row],[Geo_ID]], GeoNameIndex[Geo ID], 0), 2)</f>
        <v>NAM</v>
      </c>
      <c r="F799" s="41" t="str">
        <f>"Q" &amp; ROUNDUP(MONTH(CompleteData[Date])/3, 0) &amp; " " &amp; YEAR(CompleteData[[#This Row],[Date]])</f>
        <v>Q2 2021</v>
      </c>
    </row>
    <row r="800" spans="1:6" x14ac:dyDescent="0.2">
      <c r="A800" s="11" t="s">
        <v>19</v>
      </c>
      <c r="B800" s="11">
        <v>44347</v>
      </c>
      <c r="C800" s="12">
        <v>789</v>
      </c>
      <c r="D800" s="2" t="str">
        <f>VLOOKUP(CompleteData[[#This Row],[Client_ID]], GeoIDbyClientID[], 2,FALSE)</f>
        <v>GEO1001</v>
      </c>
      <c r="E800" s="2" t="str">
        <f>INDEX(GeoNameIndex[], MATCH(CompleteData[[#This Row],[Geo_ID]], GeoNameIndex[Geo ID], 0), 2)</f>
        <v>NAM</v>
      </c>
      <c r="F800" s="41" t="str">
        <f>"Q" &amp; ROUNDUP(MONTH(CompleteData[Date])/3, 0) &amp; " " &amp; YEAR(CompleteData[[#This Row],[Date]])</f>
        <v>Q2 2021</v>
      </c>
    </row>
    <row r="801" spans="1:6" x14ac:dyDescent="0.2">
      <c r="A801" s="11" t="s">
        <v>19</v>
      </c>
      <c r="B801" s="11">
        <v>44316</v>
      </c>
      <c r="C801" s="12">
        <v>862</v>
      </c>
      <c r="D801" s="2" t="str">
        <f>VLOOKUP(CompleteData[[#This Row],[Client_ID]], GeoIDbyClientID[], 2,FALSE)</f>
        <v>GEO1001</v>
      </c>
      <c r="E801" s="2" t="str">
        <f>INDEX(GeoNameIndex[], MATCH(CompleteData[[#This Row],[Geo_ID]], GeoNameIndex[Geo ID], 0), 2)</f>
        <v>NAM</v>
      </c>
      <c r="F801" s="41" t="str">
        <f>"Q" &amp; ROUNDUP(MONTH(CompleteData[Date])/3, 0) &amp; " " &amp; YEAR(CompleteData[[#This Row],[Date]])</f>
        <v>Q2 2021</v>
      </c>
    </row>
    <row r="802" spans="1:6" x14ac:dyDescent="0.2">
      <c r="A802" s="11" t="s">
        <v>19</v>
      </c>
      <c r="B802" s="11">
        <v>44286</v>
      </c>
      <c r="C802" s="12">
        <v>702</v>
      </c>
      <c r="D802" s="2" t="str">
        <f>VLOOKUP(CompleteData[[#This Row],[Client_ID]], GeoIDbyClientID[], 2,FALSE)</f>
        <v>GEO1001</v>
      </c>
      <c r="E802" s="2" t="str">
        <f>INDEX(GeoNameIndex[], MATCH(CompleteData[[#This Row],[Geo_ID]], GeoNameIndex[Geo ID], 0), 2)</f>
        <v>NAM</v>
      </c>
      <c r="F802" s="41" t="str">
        <f>"Q" &amp; ROUNDUP(MONTH(CompleteData[Date])/3, 0) &amp; " " &amp; YEAR(CompleteData[[#This Row],[Date]])</f>
        <v>Q1 2021</v>
      </c>
    </row>
    <row r="803" spans="1:6" x14ac:dyDescent="0.2">
      <c r="A803" s="11" t="s">
        <v>19</v>
      </c>
      <c r="B803" s="11">
        <v>44255</v>
      </c>
      <c r="C803" s="12">
        <v>652</v>
      </c>
      <c r="D803" s="2" t="str">
        <f>VLOOKUP(CompleteData[[#This Row],[Client_ID]], GeoIDbyClientID[], 2,FALSE)</f>
        <v>GEO1001</v>
      </c>
      <c r="E803" s="2" t="str">
        <f>INDEX(GeoNameIndex[], MATCH(CompleteData[[#This Row],[Geo_ID]], GeoNameIndex[Geo ID], 0), 2)</f>
        <v>NAM</v>
      </c>
      <c r="F803" s="41" t="str">
        <f>"Q" &amp; ROUNDUP(MONTH(CompleteData[Date])/3, 0) &amp; " " &amp; YEAR(CompleteData[[#This Row],[Date]])</f>
        <v>Q1 2021</v>
      </c>
    </row>
    <row r="804" spans="1:6" x14ac:dyDescent="0.2">
      <c r="A804" s="11" t="s">
        <v>19</v>
      </c>
      <c r="B804" s="11">
        <v>44227</v>
      </c>
      <c r="C804" s="12">
        <v>557</v>
      </c>
      <c r="D804" s="2" t="str">
        <f>VLOOKUP(CompleteData[[#This Row],[Client_ID]], GeoIDbyClientID[], 2,FALSE)</f>
        <v>GEO1001</v>
      </c>
      <c r="E804" s="2" t="str">
        <f>INDEX(GeoNameIndex[], MATCH(CompleteData[[#This Row],[Geo_ID]], GeoNameIndex[Geo ID], 0), 2)</f>
        <v>NAM</v>
      </c>
      <c r="F804" s="41" t="str">
        <f>"Q" &amp; ROUNDUP(MONTH(CompleteData[Date])/3, 0) &amp; " " &amp; YEAR(CompleteData[[#This Row],[Date]])</f>
        <v>Q1 2021</v>
      </c>
    </row>
    <row r="805" spans="1:6" x14ac:dyDescent="0.2">
      <c r="A805" s="11" t="s">
        <v>29</v>
      </c>
      <c r="B805" s="11">
        <v>43861</v>
      </c>
      <c r="C805" s="12">
        <v>902</v>
      </c>
      <c r="D805" s="2" t="str">
        <f>VLOOKUP(CompleteData[[#This Row],[Client_ID]], GeoIDbyClientID[], 2,FALSE)</f>
        <v>GEO1002</v>
      </c>
      <c r="E805" s="2" t="str">
        <f>INDEX(GeoNameIndex[], MATCH(CompleteData[[#This Row],[Geo_ID]], GeoNameIndex[Geo ID], 0), 2)</f>
        <v>APAC</v>
      </c>
      <c r="F805" s="41" t="str">
        <f>"Q" &amp; ROUNDUP(MONTH(CompleteData[Date])/3, 0) &amp; " " &amp; YEAR(CompleteData[[#This Row],[Date]])</f>
        <v>Q1 2020</v>
      </c>
    </row>
    <row r="806" spans="1:6" x14ac:dyDescent="0.2">
      <c r="A806" s="11" t="s">
        <v>29</v>
      </c>
      <c r="B806" s="11">
        <v>43890</v>
      </c>
      <c r="C806" s="12">
        <v>897</v>
      </c>
      <c r="D806" s="2" t="str">
        <f>VLOOKUP(CompleteData[[#This Row],[Client_ID]], GeoIDbyClientID[], 2,FALSE)</f>
        <v>GEO1002</v>
      </c>
      <c r="E806" s="2" t="str">
        <f>INDEX(GeoNameIndex[], MATCH(CompleteData[[#This Row],[Geo_ID]], GeoNameIndex[Geo ID], 0), 2)</f>
        <v>APAC</v>
      </c>
      <c r="F806" s="41" t="str">
        <f>"Q" &amp; ROUNDUP(MONTH(CompleteData[Date])/3, 0) &amp; " " &amp; YEAR(CompleteData[[#This Row],[Date]])</f>
        <v>Q1 2020</v>
      </c>
    </row>
    <row r="807" spans="1:6" x14ac:dyDescent="0.2">
      <c r="A807" s="11" t="s">
        <v>29</v>
      </c>
      <c r="B807" s="11">
        <v>43921</v>
      </c>
      <c r="C807" s="12">
        <v>1112</v>
      </c>
      <c r="D807" s="2" t="str">
        <f>VLOOKUP(CompleteData[[#This Row],[Client_ID]], GeoIDbyClientID[], 2,FALSE)</f>
        <v>GEO1002</v>
      </c>
      <c r="E807" s="2" t="str">
        <f>INDEX(GeoNameIndex[], MATCH(CompleteData[[#This Row],[Geo_ID]], GeoNameIndex[Geo ID], 0), 2)</f>
        <v>APAC</v>
      </c>
      <c r="F807" s="41" t="str">
        <f>"Q" &amp; ROUNDUP(MONTH(CompleteData[Date])/3, 0) &amp; " " &amp; YEAR(CompleteData[[#This Row],[Date]])</f>
        <v>Q1 2020</v>
      </c>
    </row>
    <row r="808" spans="1:6" x14ac:dyDescent="0.2">
      <c r="A808" s="11" t="s">
        <v>29</v>
      </c>
      <c r="B808" s="11">
        <v>43951</v>
      </c>
      <c r="C808" s="12">
        <v>1214</v>
      </c>
      <c r="D808" s="2" t="str">
        <f>VLOOKUP(CompleteData[[#This Row],[Client_ID]], GeoIDbyClientID[], 2,FALSE)</f>
        <v>GEO1002</v>
      </c>
      <c r="E808" s="2" t="str">
        <f>INDEX(GeoNameIndex[], MATCH(CompleteData[[#This Row],[Geo_ID]], GeoNameIndex[Geo ID], 0), 2)</f>
        <v>APAC</v>
      </c>
      <c r="F808" s="41" t="str">
        <f>"Q" &amp; ROUNDUP(MONTH(CompleteData[Date])/3, 0) &amp; " " &amp; YEAR(CompleteData[[#This Row],[Date]])</f>
        <v>Q2 2020</v>
      </c>
    </row>
    <row r="809" spans="1:6" x14ac:dyDescent="0.2">
      <c r="A809" s="11" t="s">
        <v>29</v>
      </c>
      <c r="B809" s="11">
        <v>43982</v>
      </c>
      <c r="C809" s="12">
        <v>1219</v>
      </c>
      <c r="D809" s="2" t="str">
        <f>VLOOKUP(CompleteData[[#This Row],[Client_ID]], GeoIDbyClientID[], 2,FALSE)</f>
        <v>GEO1002</v>
      </c>
      <c r="E809" s="2" t="str">
        <f>INDEX(GeoNameIndex[], MATCH(CompleteData[[#This Row],[Geo_ID]], GeoNameIndex[Geo ID], 0), 2)</f>
        <v>APAC</v>
      </c>
      <c r="F809" s="41" t="str">
        <f>"Q" &amp; ROUNDUP(MONTH(CompleteData[Date])/3, 0) &amp; " " &amp; YEAR(CompleteData[[#This Row],[Date]])</f>
        <v>Q2 2020</v>
      </c>
    </row>
    <row r="810" spans="1:6" x14ac:dyDescent="0.2">
      <c r="A810" s="11" t="s">
        <v>29</v>
      </c>
      <c r="B810" s="11">
        <v>44012</v>
      </c>
      <c r="C810" s="12">
        <v>795</v>
      </c>
      <c r="D810" s="2" t="str">
        <f>VLOOKUP(CompleteData[[#This Row],[Client_ID]], GeoIDbyClientID[], 2,FALSE)</f>
        <v>GEO1002</v>
      </c>
      <c r="E810" s="2" t="str">
        <f>INDEX(GeoNameIndex[], MATCH(CompleteData[[#This Row],[Geo_ID]], GeoNameIndex[Geo ID], 0), 2)</f>
        <v>APAC</v>
      </c>
      <c r="F810" s="41" t="str">
        <f>"Q" &amp; ROUNDUP(MONTH(CompleteData[Date])/3, 0) &amp; " " &amp; YEAR(CompleteData[[#This Row],[Date]])</f>
        <v>Q2 2020</v>
      </c>
    </row>
    <row r="811" spans="1:6" x14ac:dyDescent="0.2">
      <c r="A811" s="11" t="s">
        <v>29</v>
      </c>
      <c r="B811" s="11">
        <v>44043</v>
      </c>
      <c r="C811" s="12">
        <v>794</v>
      </c>
      <c r="D811" s="2" t="str">
        <f>VLOOKUP(CompleteData[[#This Row],[Client_ID]], GeoIDbyClientID[], 2,FALSE)</f>
        <v>GEO1002</v>
      </c>
      <c r="E811" s="2" t="str">
        <f>INDEX(GeoNameIndex[], MATCH(CompleteData[[#This Row],[Geo_ID]], GeoNameIndex[Geo ID], 0), 2)</f>
        <v>APAC</v>
      </c>
      <c r="F811" s="41" t="str">
        <f>"Q" &amp; ROUNDUP(MONTH(CompleteData[Date])/3, 0) &amp; " " &amp; YEAR(CompleteData[[#This Row],[Date]])</f>
        <v>Q3 2020</v>
      </c>
    </row>
    <row r="812" spans="1:6" x14ac:dyDescent="0.2">
      <c r="A812" s="11" t="s">
        <v>29</v>
      </c>
      <c r="B812" s="11">
        <v>44074</v>
      </c>
      <c r="C812" s="12">
        <v>581</v>
      </c>
      <c r="D812" s="2" t="str">
        <f>VLOOKUP(CompleteData[[#This Row],[Client_ID]], GeoIDbyClientID[], 2,FALSE)</f>
        <v>GEO1002</v>
      </c>
      <c r="E812" s="2" t="str">
        <f>INDEX(GeoNameIndex[], MATCH(CompleteData[[#This Row],[Geo_ID]], GeoNameIndex[Geo ID], 0), 2)</f>
        <v>APAC</v>
      </c>
      <c r="F812" s="41" t="str">
        <f>"Q" &amp; ROUNDUP(MONTH(CompleteData[Date])/3, 0) &amp; " " &amp; YEAR(CompleteData[[#This Row],[Date]])</f>
        <v>Q3 2020</v>
      </c>
    </row>
    <row r="813" spans="1:6" x14ac:dyDescent="0.2">
      <c r="A813" s="11" t="s">
        <v>29</v>
      </c>
      <c r="B813" s="11">
        <v>44104</v>
      </c>
      <c r="C813" s="12">
        <v>690</v>
      </c>
      <c r="D813" s="2" t="str">
        <f>VLOOKUP(CompleteData[[#This Row],[Client_ID]], GeoIDbyClientID[], 2,FALSE)</f>
        <v>GEO1002</v>
      </c>
      <c r="E813" s="2" t="str">
        <f>INDEX(GeoNameIndex[], MATCH(CompleteData[[#This Row],[Geo_ID]], GeoNameIndex[Geo ID], 0), 2)</f>
        <v>APAC</v>
      </c>
      <c r="F813" s="41" t="str">
        <f>"Q" &amp; ROUNDUP(MONTH(CompleteData[Date])/3, 0) &amp; " " &amp; YEAR(CompleteData[[#This Row],[Date]])</f>
        <v>Q3 2020</v>
      </c>
    </row>
    <row r="814" spans="1:6" x14ac:dyDescent="0.2">
      <c r="A814" s="11" t="s">
        <v>29</v>
      </c>
      <c r="B814" s="11">
        <v>44135</v>
      </c>
      <c r="C814" s="12">
        <v>690</v>
      </c>
      <c r="D814" s="2" t="str">
        <f>VLOOKUP(CompleteData[[#This Row],[Client_ID]], GeoIDbyClientID[], 2,FALSE)</f>
        <v>GEO1002</v>
      </c>
      <c r="E814" s="2" t="str">
        <f>INDEX(GeoNameIndex[], MATCH(CompleteData[[#This Row],[Geo_ID]], GeoNameIndex[Geo ID], 0), 2)</f>
        <v>APAC</v>
      </c>
      <c r="F814" s="41" t="str">
        <f>"Q" &amp; ROUNDUP(MONTH(CompleteData[Date])/3, 0) &amp; " " &amp; YEAR(CompleteData[[#This Row],[Date]])</f>
        <v>Q4 2020</v>
      </c>
    </row>
    <row r="815" spans="1:6" x14ac:dyDescent="0.2">
      <c r="A815" s="11" t="s">
        <v>29</v>
      </c>
      <c r="B815" s="11">
        <v>44165</v>
      </c>
      <c r="C815" s="12">
        <v>899</v>
      </c>
      <c r="D815" s="2" t="str">
        <f>VLOOKUP(CompleteData[[#This Row],[Client_ID]], GeoIDbyClientID[], 2,FALSE)</f>
        <v>GEO1002</v>
      </c>
      <c r="E815" s="2" t="str">
        <f>INDEX(GeoNameIndex[], MATCH(CompleteData[[#This Row],[Geo_ID]], GeoNameIndex[Geo ID], 0), 2)</f>
        <v>APAC</v>
      </c>
      <c r="F815" s="41" t="str">
        <f>"Q" &amp; ROUNDUP(MONTH(CompleteData[Date])/3, 0) &amp; " " &amp; YEAR(CompleteData[[#This Row],[Date]])</f>
        <v>Q4 2020</v>
      </c>
    </row>
    <row r="816" spans="1:6" x14ac:dyDescent="0.2">
      <c r="A816" s="11" t="s">
        <v>29</v>
      </c>
      <c r="B816" s="11">
        <v>44196</v>
      </c>
      <c r="C816" s="12">
        <v>793</v>
      </c>
      <c r="D816" s="2" t="str">
        <f>VLOOKUP(CompleteData[[#This Row],[Client_ID]], GeoIDbyClientID[], 2,FALSE)</f>
        <v>GEO1002</v>
      </c>
      <c r="E816" s="2" t="str">
        <f>INDEX(GeoNameIndex[], MATCH(CompleteData[[#This Row],[Geo_ID]], GeoNameIndex[Geo ID], 0), 2)</f>
        <v>APAC</v>
      </c>
      <c r="F816" s="41" t="str">
        <f>"Q" &amp; ROUNDUP(MONTH(CompleteData[Date])/3, 0) &amp; " " &amp; YEAR(CompleteData[[#This Row],[Date]])</f>
        <v>Q4 2020</v>
      </c>
    </row>
    <row r="817" spans="1:6" x14ac:dyDescent="0.2">
      <c r="A817" s="11" t="s">
        <v>29</v>
      </c>
      <c r="B817" s="11">
        <v>44377</v>
      </c>
      <c r="C817" s="12">
        <v>820</v>
      </c>
      <c r="D817" s="2" t="str">
        <f>VLOOKUP(CompleteData[[#This Row],[Client_ID]], GeoIDbyClientID[], 2,FALSE)</f>
        <v>GEO1002</v>
      </c>
      <c r="E817" s="2" t="str">
        <f>INDEX(GeoNameIndex[], MATCH(CompleteData[[#This Row],[Geo_ID]], GeoNameIndex[Geo ID], 0), 2)</f>
        <v>APAC</v>
      </c>
      <c r="F817" s="41" t="str">
        <f>"Q" &amp; ROUNDUP(MONTH(CompleteData[Date])/3, 0) &amp; " " &amp; YEAR(CompleteData[[#This Row],[Date]])</f>
        <v>Q2 2021</v>
      </c>
    </row>
    <row r="818" spans="1:6" x14ac:dyDescent="0.2">
      <c r="A818" s="11" t="s">
        <v>29</v>
      </c>
      <c r="B818" s="11">
        <v>44347</v>
      </c>
      <c r="C818" s="12">
        <v>1231</v>
      </c>
      <c r="D818" s="2" t="str">
        <f>VLOOKUP(CompleteData[[#This Row],[Client_ID]], GeoIDbyClientID[], 2,FALSE)</f>
        <v>GEO1002</v>
      </c>
      <c r="E818" s="2" t="str">
        <f>INDEX(GeoNameIndex[], MATCH(CompleteData[[#This Row],[Geo_ID]], GeoNameIndex[Geo ID], 0), 2)</f>
        <v>APAC</v>
      </c>
      <c r="F818" s="41" t="str">
        <f>"Q" &amp; ROUNDUP(MONTH(CompleteData[Date])/3, 0) &amp; " " &amp; YEAR(CompleteData[[#This Row],[Date]])</f>
        <v>Q2 2021</v>
      </c>
    </row>
    <row r="819" spans="1:6" x14ac:dyDescent="0.2">
      <c r="A819" s="11" t="s">
        <v>29</v>
      </c>
      <c r="B819" s="11">
        <v>44316</v>
      </c>
      <c r="C819" s="12">
        <v>1204</v>
      </c>
      <c r="D819" s="2" t="str">
        <f>VLOOKUP(CompleteData[[#This Row],[Client_ID]], GeoIDbyClientID[], 2,FALSE)</f>
        <v>GEO1002</v>
      </c>
      <c r="E819" s="2" t="str">
        <f>INDEX(GeoNameIndex[], MATCH(CompleteData[[#This Row],[Geo_ID]], GeoNameIndex[Geo ID], 0), 2)</f>
        <v>APAC</v>
      </c>
      <c r="F819" s="41" t="str">
        <f>"Q" &amp; ROUNDUP(MONTH(CompleteData[Date])/3, 0) &amp; " " &amp; YEAR(CompleteData[[#This Row],[Date]])</f>
        <v>Q2 2021</v>
      </c>
    </row>
    <row r="820" spans="1:6" x14ac:dyDescent="0.2">
      <c r="A820" s="11" t="s">
        <v>29</v>
      </c>
      <c r="B820" s="11">
        <v>44286</v>
      </c>
      <c r="C820" s="12">
        <v>1120</v>
      </c>
      <c r="D820" s="2" t="str">
        <f>VLOOKUP(CompleteData[[#This Row],[Client_ID]], GeoIDbyClientID[], 2,FALSE)</f>
        <v>GEO1002</v>
      </c>
      <c r="E820" s="2" t="str">
        <f>INDEX(GeoNameIndex[], MATCH(CompleteData[[#This Row],[Geo_ID]], GeoNameIndex[Geo ID], 0), 2)</f>
        <v>APAC</v>
      </c>
      <c r="F820" s="41" t="str">
        <f>"Q" &amp; ROUNDUP(MONTH(CompleteData[Date])/3, 0) &amp; " " &amp; YEAR(CompleteData[[#This Row],[Date]])</f>
        <v>Q1 2021</v>
      </c>
    </row>
    <row r="821" spans="1:6" x14ac:dyDescent="0.2">
      <c r="A821" s="11" t="s">
        <v>29</v>
      </c>
      <c r="B821" s="11">
        <v>44255</v>
      </c>
      <c r="C821" s="12">
        <v>945</v>
      </c>
      <c r="D821" s="2" t="str">
        <f>VLOOKUP(CompleteData[[#This Row],[Client_ID]], GeoIDbyClientID[], 2,FALSE)</f>
        <v>GEO1002</v>
      </c>
      <c r="E821" s="2" t="str">
        <f>INDEX(GeoNameIndex[], MATCH(CompleteData[[#This Row],[Geo_ID]], GeoNameIndex[Geo ID], 0), 2)</f>
        <v>APAC</v>
      </c>
      <c r="F821" s="41" t="str">
        <f>"Q" &amp; ROUNDUP(MONTH(CompleteData[Date])/3, 0) &amp; " " &amp; YEAR(CompleteData[[#This Row],[Date]])</f>
        <v>Q1 2021</v>
      </c>
    </row>
    <row r="822" spans="1:6" x14ac:dyDescent="0.2">
      <c r="A822" s="11" t="s">
        <v>29</v>
      </c>
      <c r="B822" s="11">
        <v>44227</v>
      </c>
      <c r="C822" s="12">
        <v>936</v>
      </c>
      <c r="D822" s="2" t="str">
        <f>VLOOKUP(CompleteData[[#This Row],[Client_ID]], GeoIDbyClientID[], 2,FALSE)</f>
        <v>GEO1002</v>
      </c>
      <c r="E822" s="2" t="str">
        <f>INDEX(GeoNameIndex[], MATCH(CompleteData[[#This Row],[Geo_ID]], GeoNameIndex[Geo ID], 0), 2)</f>
        <v>APAC</v>
      </c>
      <c r="F822" s="41" t="str">
        <f>"Q" &amp; ROUNDUP(MONTH(CompleteData[Date])/3, 0) &amp; " " &amp; YEAR(CompleteData[[#This Row],[Date]])</f>
        <v>Q1 2021</v>
      </c>
    </row>
    <row r="823" spans="1:6" x14ac:dyDescent="0.2">
      <c r="A823" s="11" t="s">
        <v>39</v>
      </c>
      <c r="B823" s="11">
        <v>43861</v>
      </c>
      <c r="C823" s="12">
        <v>1244</v>
      </c>
      <c r="D823" s="2" t="str">
        <f>VLOOKUP(CompleteData[[#This Row],[Client_ID]], GeoIDbyClientID[], 2,FALSE)</f>
        <v>GEO1002</v>
      </c>
      <c r="E823" s="2" t="str">
        <f>INDEX(GeoNameIndex[], MATCH(CompleteData[[#This Row],[Geo_ID]], GeoNameIndex[Geo ID], 0), 2)</f>
        <v>APAC</v>
      </c>
      <c r="F823" s="41" t="str">
        <f>"Q" &amp; ROUNDUP(MONTH(CompleteData[Date])/3, 0) &amp; " " &amp; YEAR(CompleteData[[#This Row],[Date]])</f>
        <v>Q1 2020</v>
      </c>
    </row>
    <row r="824" spans="1:6" x14ac:dyDescent="0.2">
      <c r="A824" s="11" t="s">
        <v>39</v>
      </c>
      <c r="B824" s="11">
        <v>43890</v>
      </c>
      <c r="C824" s="12">
        <v>1240</v>
      </c>
      <c r="D824" s="2" t="str">
        <f>VLOOKUP(CompleteData[[#This Row],[Client_ID]], GeoIDbyClientID[], 2,FALSE)</f>
        <v>GEO1002</v>
      </c>
      <c r="E824" s="2" t="str">
        <f>INDEX(GeoNameIndex[], MATCH(CompleteData[[#This Row],[Geo_ID]], GeoNameIndex[Geo ID], 0), 2)</f>
        <v>APAC</v>
      </c>
      <c r="F824" s="41" t="str">
        <f>"Q" &amp; ROUNDUP(MONTH(CompleteData[Date])/3, 0) &amp; " " &amp; YEAR(CompleteData[[#This Row],[Date]])</f>
        <v>Q1 2020</v>
      </c>
    </row>
    <row r="825" spans="1:6" x14ac:dyDescent="0.2">
      <c r="A825" s="11" t="s">
        <v>39</v>
      </c>
      <c r="B825" s="11">
        <v>43921</v>
      </c>
      <c r="C825" s="12">
        <v>1534</v>
      </c>
      <c r="D825" s="2" t="str">
        <f>VLOOKUP(CompleteData[[#This Row],[Client_ID]], GeoIDbyClientID[], 2,FALSE)</f>
        <v>GEO1002</v>
      </c>
      <c r="E825" s="2" t="str">
        <f>INDEX(GeoNameIndex[], MATCH(CompleteData[[#This Row],[Geo_ID]], GeoNameIndex[Geo ID], 0), 2)</f>
        <v>APAC</v>
      </c>
      <c r="F825" s="41" t="str">
        <f>"Q" &amp; ROUNDUP(MONTH(CompleteData[Date])/3, 0) &amp; " " &amp; YEAR(CompleteData[[#This Row],[Date]])</f>
        <v>Q1 2020</v>
      </c>
    </row>
    <row r="826" spans="1:6" x14ac:dyDescent="0.2">
      <c r="A826" s="11" t="s">
        <v>39</v>
      </c>
      <c r="B826" s="11">
        <v>43951</v>
      </c>
      <c r="C826" s="12">
        <v>1675</v>
      </c>
      <c r="D826" s="2" t="str">
        <f>VLOOKUP(CompleteData[[#This Row],[Client_ID]], GeoIDbyClientID[], 2,FALSE)</f>
        <v>GEO1002</v>
      </c>
      <c r="E826" s="2" t="str">
        <f>INDEX(GeoNameIndex[], MATCH(CompleteData[[#This Row],[Geo_ID]], GeoNameIndex[Geo ID], 0), 2)</f>
        <v>APAC</v>
      </c>
      <c r="F826" s="41" t="str">
        <f>"Q" &amp; ROUNDUP(MONTH(CompleteData[Date])/3, 0) &amp; " " &amp; YEAR(CompleteData[[#This Row],[Date]])</f>
        <v>Q2 2020</v>
      </c>
    </row>
    <row r="827" spans="1:6" x14ac:dyDescent="0.2">
      <c r="A827" s="11" t="s">
        <v>39</v>
      </c>
      <c r="B827" s="11">
        <v>43982</v>
      </c>
      <c r="C827" s="12">
        <v>1680</v>
      </c>
      <c r="D827" s="2" t="str">
        <f>VLOOKUP(CompleteData[[#This Row],[Client_ID]], GeoIDbyClientID[], 2,FALSE)</f>
        <v>GEO1002</v>
      </c>
      <c r="E827" s="2" t="str">
        <f>INDEX(GeoNameIndex[], MATCH(CompleteData[[#This Row],[Geo_ID]], GeoNameIndex[Geo ID], 0), 2)</f>
        <v>APAC</v>
      </c>
      <c r="F827" s="41" t="str">
        <f>"Q" &amp; ROUNDUP(MONTH(CompleteData[Date])/3, 0) &amp; " " &amp; YEAR(CompleteData[[#This Row],[Date]])</f>
        <v>Q2 2020</v>
      </c>
    </row>
    <row r="828" spans="1:6" x14ac:dyDescent="0.2">
      <c r="A828" s="11" t="s">
        <v>39</v>
      </c>
      <c r="B828" s="11">
        <v>44012</v>
      </c>
      <c r="C828" s="12">
        <v>1094</v>
      </c>
      <c r="D828" s="2" t="str">
        <f>VLOOKUP(CompleteData[[#This Row],[Client_ID]], GeoIDbyClientID[], 2,FALSE)</f>
        <v>GEO1002</v>
      </c>
      <c r="E828" s="2" t="str">
        <f>INDEX(GeoNameIndex[], MATCH(CompleteData[[#This Row],[Geo_ID]], GeoNameIndex[Geo ID], 0), 2)</f>
        <v>APAC</v>
      </c>
      <c r="F828" s="41" t="str">
        <f>"Q" &amp; ROUNDUP(MONTH(CompleteData[Date])/3, 0) &amp; " " &amp; YEAR(CompleteData[[#This Row],[Date]])</f>
        <v>Q2 2020</v>
      </c>
    </row>
    <row r="829" spans="1:6" x14ac:dyDescent="0.2">
      <c r="A829" s="11" t="s">
        <v>39</v>
      </c>
      <c r="B829" s="11">
        <v>44043</v>
      </c>
      <c r="C829" s="12">
        <v>1095</v>
      </c>
      <c r="D829" s="2" t="str">
        <f>VLOOKUP(CompleteData[[#This Row],[Client_ID]], GeoIDbyClientID[], 2,FALSE)</f>
        <v>GEO1002</v>
      </c>
      <c r="E829" s="2" t="str">
        <f>INDEX(GeoNameIndex[], MATCH(CompleteData[[#This Row],[Geo_ID]], GeoNameIndex[Geo ID], 0), 2)</f>
        <v>APAC</v>
      </c>
      <c r="F829" s="41" t="str">
        <f>"Q" &amp; ROUNDUP(MONTH(CompleteData[Date])/3, 0) &amp; " " &amp; YEAR(CompleteData[[#This Row],[Date]])</f>
        <v>Q3 2020</v>
      </c>
    </row>
    <row r="830" spans="1:6" x14ac:dyDescent="0.2">
      <c r="A830" s="11" t="s">
        <v>39</v>
      </c>
      <c r="B830" s="11">
        <v>44074</v>
      </c>
      <c r="C830" s="12">
        <v>807</v>
      </c>
      <c r="D830" s="2" t="str">
        <f>VLOOKUP(CompleteData[[#This Row],[Client_ID]], GeoIDbyClientID[], 2,FALSE)</f>
        <v>GEO1002</v>
      </c>
      <c r="E830" s="2" t="str">
        <f>INDEX(GeoNameIndex[], MATCH(CompleteData[[#This Row],[Geo_ID]], GeoNameIndex[Geo ID], 0), 2)</f>
        <v>APAC</v>
      </c>
      <c r="F830" s="41" t="str">
        <f>"Q" &amp; ROUNDUP(MONTH(CompleteData[Date])/3, 0) &amp; " " &amp; YEAR(CompleteData[[#This Row],[Date]])</f>
        <v>Q3 2020</v>
      </c>
    </row>
    <row r="831" spans="1:6" x14ac:dyDescent="0.2">
      <c r="A831" s="11" t="s">
        <v>39</v>
      </c>
      <c r="B831" s="11">
        <v>44104</v>
      </c>
      <c r="C831" s="12">
        <v>950</v>
      </c>
      <c r="D831" s="2" t="str">
        <f>VLOOKUP(CompleteData[[#This Row],[Client_ID]], GeoIDbyClientID[], 2,FALSE)</f>
        <v>GEO1002</v>
      </c>
      <c r="E831" s="2" t="str">
        <f>INDEX(GeoNameIndex[], MATCH(CompleteData[[#This Row],[Geo_ID]], GeoNameIndex[Geo ID], 0), 2)</f>
        <v>APAC</v>
      </c>
      <c r="F831" s="41" t="str">
        <f>"Q" &amp; ROUNDUP(MONTH(CompleteData[Date])/3, 0) &amp; " " &amp; YEAR(CompleteData[[#This Row],[Date]])</f>
        <v>Q3 2020</v>
      </c>
    </row>
    <row r="832" spans="1:6" x14ac:dyDescent="0.2">
      <c r="A832" s="11" t="s">
        <v>39</v>
      </c>
      <c r="B832" s="11">
        <v>44135</v>
      </c>
      <c r="C832" s="12">
        <v>947</v>
      </c>
      <c r="D832" s="2" t="str">
        <f>VLOOKUP(CompleteData[[#This Row],[Client_ID]], GeoIDbyClientID[], 2,FALSE)</f>
        <v>GEO1002</v>
      </c>
      <c r="E832" s="2" t="str">
        <f>INDEX(GeoNameIndex[], MATCH(CompleteData[[#This Row],[Geo_ID]], GeoNameIndex[Geo ID], 0), 2)</f>
        <v>APAC</v>
      </c>
      <c r="F832" s="41" t="str">
        <f>"Q" &amp; ROUNDUP(MONTH(CompleteData[Date])/3, 0) &amp; " " &amp; YEAR(CompleteData[[#This Row],[Date]])</f>
        <v>Q4 2020</v>
      </c>
    </row>
    <row r="833" spans="1:6" x14ac:dyDescent="0.2">
      <c r="A833" s="11" t="s">
        <v>39</v>
      </c>
      <c r="B833" s="11">
        <v>44165</v>
      </c>
      <c r="C833" s="12">
        <v>1239</v>
      </c>
      <c r="D833" s="2" t="str">
        <f>VLOOKUP(CompleteData[[#This Row],[Client_ID]], GeoIDbyClientID[], 2,FALSE)</f>
        <v>GEO1002</v>
      </c>
      <c r="E833" s="2" t="str">
        <f>INDEX(GeoNameIndex[], MATCH(CompleteData[[#This Row],[Geo_ID]], GeoNameIndex[Geo ID], 0), 2)</f>
        <v>APAC</v>
      </c>
      <c r="F833" s="41" t="str">
        <f>"Q" &amp; ROUNDUP(MONTH(CompleteData[Date])/3, 0) &amp; " " &amp; YEAR(CompleteData[[#This Row],[Date]])</f>
        <v>Q4 2020</v>
      </c>
    </row>
    <row r="834" spans="1:6" x14ac:dyDescent="0.2">
      <c r="A834" s="11" t="s">
        <v>39</v>
      </c>
      <c r="B834" s="11">
        <v>44196</v>
      </c>
      <c r="C834" s="12">
        <v>1092</v>
      </c>
      <c r="D834" s="2" t="str">
        <f>VLOOKUP(CompleteData[[#This Row],[Client_ID]], GeoIDbyClientID[], 2,FALSE)</f>
        <v>GEO1002</v>
      </c>
      <c r="E834" s="2" t="str">
        <f>INDEX(GeoNameIndex[], MATCH(CompleteData[[#This Row],[Geo_ID]], GeoNameIndex[Geo ID], 0), 2)</f>
        <v>APAC</v>
      </c>
      <c r="F834" s="41" t="str">
        <f>"Q" &amp; ROUNDUP(MONTH(CompleteData[Date])/3, 0) &amp; " " &amp; YEAR(CompleteData[[#This Row],[Date]])</f>
        <v>Q4 2020</v>
      </c>
    </row>
    <row r="835" spans="1:6" x14ac:dyDescent="0.2">
      <c r="A835" s="11" t="s">
        <v>39</v>
      </c>
      <c r="B835" s="11">
        <v>44377</v>
      </c>
      <c r="C835" s="12">
        <v>1153</v>
      </c>
      <c r="D835" s="2" t="str">
        <f>VLOOKUP(CompleteData[[#This Row],[Client_ID]], GeoIDbyClientID[], 2,FALSE)</f>
        <v>GEO1002</v>
      </c>
      <c r="E835" s="2" t="str">
        <f>INDEX(GeoNameIndex[], MATCH(CompleteData[[#This Row],[Geo_ID]], GeoNameIndex[Geo ID], 0), 2)</f>
        <v>APAC</v>
      </c>
      <c r="F835" s="41" t="str">
        <f>"Q" &amp; ROUNDUP(MONTH(CompleteData[Date])/3, 0) &amp; " " &amp; YEAR(CompleteData[[#This Row],[Date]])</f>
        <v>Q2 2021</v>
      </c>
    </row>
    <row r="836" spans="1:6" x14ac:dyDescent="0.2">
      <c r="A836" s="11" t="s">
        <v>39</v>
      </c>
      <c r="B836" s="11">
        <v>44347</v>
      </c>
      <c r="C836" s="12">
        <v>1659</v>
      </c>
      <c r="D836" s="2" t="str">
        <f>VLOOKUP(CompleteData[[#This Row],[Client_ID]], GeoIDbyClientID[], 2,FALSE)</f>
        <v>GEO1002</v>
      </c>
      <c r="E836" s="2" t="str">
        <f>INDEX(GeoNameIndex[], MATCH(CompleteData[[#This Row],[Geo_ID]], GeoNameIndex[Geo ID], 0), 2)</f>
        <v>APAC</v>
      </c>
      <c r="F836" s="41" t="str">
        <f>"Q" &amp; ROUNDUP(MONTH(CompleteData[Date])/3, 0) &amp; " " &amp; YEAR(CompleteData[[#This Row],[Date]])</f>
        <v>Q2 2021</v>
      </c>
    </row>
    <row r="837" spans="1:6" x14ac:dyDescent="0.2">
      <c r="A837" s="11" t="s">
        <v>39</v>
      </c>
      <c r="B837" s="11">
        <v>44316</v>
      </c>
      <c r="C837" s="12">
        <v>1710</v>
      </c>
      <c r="D837" s="2" t="str">
        <f>VLOOKUP(CompleteData[[#This Row],[Client_ID]], GeoIDbyClientID[], 2,FALSE)</f>
        <v>GEO1002</v>
      </c>
      <c r="E837" s="2" t="str">
        <f>INDEX(GeoNameIndex[], MATCH(CompleteData[[#This Row],[Geo_ID]], GeoNameIndex[Geo ID], 0), 2)</f>
        <v>APAC</v>
      </c>
      <c r="F837" s="41" t="str">
        <f>"Q" &amp; ROUNDUP(MONTH(CompleteData[Date])/3, 0) &amp; " " &amp; YEAR(CompleteData[[#This Row],[Date]])</f>
        <v>Q2 2021</v>
      </c>
    </row>
    <row r="838" spans="1:6" x14ac:dyDescent="0.2">
      <c r="A838" s="11" t="s">
        <v>39</v>
      </c>
      <c r="B838" s="11">
        <v>44286</v>
      </c>
      <c r="C838" s="12">
        <v>1546</v>
      </c>
      <c r="D838" s="2" t="str">
        <f>VLOOKUP(CompleteData[[#This Row],[Client_ID]], GeoIDbyClientID[], 2,FALSE)</f>
        <v>GEO1002</v>
      </c>
      <c r="E838" s="2" t="str">
        <f>INDEX(GeoNameIndex[], MATCH(CompleteData[[#This Row],[Geo_ID]], GeoNameIndex[Geo ID], 0), 2)</f>
        <v>APAC</v>
      </c>
      <c r="F838" s="41" t="str">
        <f>"Q" &amp; ROUNDUP(MONTH(CompleteData[Date])/3, 0) &amp; " " &amp; YEAR(CompleteData[[#This Row],[Date]])</f>
        <v>Q1 2021</v>
      </c>
    </row>
    <row r="839" spans="1:6" x14ac:dyDescent="0.2">
      <c r="A839" s="11" t="s">
        <v>39</v>
      </c>
      <c r="B839" s="11">
        <v>44255</v>
      </c>
      <c r="C839" s="12">
        <v>1289</v>
      </c>
      <c r="D839" s="2" t="str">
        <f>VLOOKUP(CompleteData[[#This Row],[Client_ID]], GeoIDbyClientID[], 2,FALSE)</f>
        <v>GEO1002</v>
      </c>
      <c r="E839" s="2" t="str">
        <f>INDEX(GeoNameIndex[], MATCH(CompleteData[[#This Row],[Geo_ID]], GeoNameIndex[Geo ID], 0), 2)</f>
        <v>APAC</v>
      </c>
      <c r="F839" s="41" t="str">
        <f>"Q" &amp; ROUNDUP(MONTH(CompleteData[Date])/3, 0) &amp; " " &amp; YEAR(CompleteData[[#This Row],[Date]])</f>
        <v>Q1 2021</v>
      </c>
    </row>
    <row r="840" spans="1:6" x14ac:dyDescent="0.2">
      <c r="A840" s="11" t="s">
        <v>39</v>
      </c>
      <c r="B840" s="11">
        <v>44227</v>
      </c>
      <c r="C840" s="12">
        <v>1236</v>
      </c>
      <c r="D840" s="2" t="str">
        <f>VLOOKUP(CompleteData[[#This Row],[Client_ID]], GeoIDbyClientID[], 2,FALSE)</f>
        <v>GEO1002</v>
      </c>
      <c r="E840" s="2" t="str">
        <f>INDEX(GeoNameIndex[], MATCH(CompleteData[[#This Row],[Geo_ID]], GeoNameIndex[Geo ID], 0), 2)</f>
        <v>APAC</v>
      </c>
      <c r="F840" s="41" t="str">
        <f>"Q" &amp; ROUNDUP(MONTH(CompleteData[Date])/3, 0) &amp; " " &amp; YEAR(CompleteData[[#This Row],[Date]])</f>
        <v>Q1 2021</v>
      </c>
    </row>
    <row r="841" spans="1:6" x14ac:dyDescent="0.2">
      <c r="A841" s="11" t="s">
        <v>47</v>
      </c>
      <c r="B841" s="11">
        <v>43861</v>
      </c>
      <c r="C841" s="12">
        <v>1362</v>
      </c>
      <c r="D841" s="2" t="str">
        <f>VLOOKUP(CompleteData[[#This Row],[Client_ID]], GeoIDbyClientID[], 2,FALSE)</f>
        <v>GEO1001</v>
      </c>
      <c r="E841" s="2" t="str">
        <f>INDEX(GeoNameIndex[], MATCH(CompleteData[[#This Row],[Geo_ID]], GeoNameIndex[Geo ID], 0), 2)</f>
        <v>NAM</v>
      </c>
      <c r="F841" s="41" t="str">
        <f>"Q" &amp; ROUNDUP(MONTH(CompleteData[Date])/3, 0) &amp; " " &amp; YEAR(CompleteData[[#This Row],[Date]])</f>
        <v>Q1 2020</v>
      </c>
    </row>
    <row r="842" spans="1:6" x14ac:dyDescent="0.2">
      <c r="A842" s="11" t="s">
        <v>47</v>
      </c>
      <c r="B842" s="11">
        <v>43890</v>
      </c>
      <c r="C842" s="12">
        <v>1719</v>
      </c>
      <c r="D842" s="2" t="str">
        <f>VLOOKUP(CompleteData[[#This Row],[Client_ID]], GeoIDbyClientID[], 2,FALSE)</f>
        <v>GEO1001</v>
      </c>
      <c r="E842" s="2" t="str">
        <f>INDEX(GeoNameIndex[], MATCH(CompleteData[[#This Row],[Geo_ID]], GeoNameIndex[Geo ID], 0), 2)</f>
        <v>NAM</v>
      </c>
      <c r="F842" s="41" t="str">
        <f>"Q" &amp; ROUNDUP(MONTH(CompleteData[Date])/3, 0) &amp; " " &amp; YEAR(CompleteData[[#This Row],[Date]])</f>
        <v>Q1 2020</v>
      </c>
    </row>
    <row r="843" spans="1:6" x14ac:dyDescent="0.2">
      <c r="A843" s="11" t="s">
        <v>47</v>
      </c>
      <c r="B843" s="11">
        <v>43921</v>
      </c>
      <c r="C843" s="12">
        <v>1717</v>
      </c>
      <c r="D843" s="2" t="str">
        <f>VLOOKUP(CompleteData[[#This Row],[Client_ID]], GeoIDbyClientID[], 2,FALSE)</f>
        <v>GEO1001</v>
      </c>
      <c r="E843" s="2" t="str">
        <f>INDEX(GeoNameIndex[], MATCH(CompleteData[[#This Row],[Geo_ID]], GeoNameIndex[Geo ID], 0), 2)</f>
        <v>NAM</v>
      </c>
      <c r="F843" s="41" t="str">
        <f>"Q" &amp; ROUNDUP(MONTH(CompleteData[Date])/3, 0) &amp; " " &amp; YEAR(CompleteData[[#This Row],[Date]])</f>
        <v>Q1 2020</v>
      </c>
    </row>
    <row r="844" spans="1:6" x14ac:dyDescent="0.2">
      <c r="A844" s="11" t="s">
        <v>47</v>
      </c>
      <c r="B844" s="11">
        <v>43951</v>
      </c>
      <c r="C844" s="12">
        <v>2259</v>
      </c>
      <c r="D844" s="2" t="str">
        <f>VLOOKUP(CompleteData[[#This Row],[Client_ID]], GeoIDbyClientID[], 2,FALSE)</f>
        <v>GEO1001</v>
      </c>
      <c r="E844" s="2" t="str">
        <f>INDEX(GeoNameIndex[], MATCH(CompleteData[[#This Row],[Geo_ID]], GeoNameIndex[Geo ID], 0), 2)</f>
        <v>NAM</v>
      </c>
      <c r="F844" s="41" t="str">
        <f>"Q" &amp; ROUNDUP(MONTH(CompleteData[Date])/3, 0) &amp; " " &amp; YEAR(CompleteData[[#This Row],[Date]])</f>
        <v>Q2 2020</v>
      </c>
    </row>
    <row r="845" spans="1:6" x14ac:dyDescent="0.2">
      <c r="A845" s="11" t="s">
        <v>47</v>
      </c>
      <c r="B845" s="11">
        <v>43982</v>
      </c>
      <c r="C845" s="12">
        <v>1898</v>
      </c>
      <c r="D845" s="2" t="str">
        <f>VLOOKUP(CompleteData[[#This Row],[Client_ID]], GeoIDbyClientID[], 2,FALSE)</f>
        <v>GEO1001</v>
      </c>
      <c r="E845" s="2" t="str">
        <f>INDEX(GeoNameIndex[], MATCH(CompleteData[[#This Row],[Geo_ID]], GeoNameIndex[Geo ID], 0), 2)</f>
        <v>NAM</v>
      </c>
      <c r="F845" s="41" t="str">
        <f>"Q" &amp; ROUNDUP(MONTH(CompleteData[Date])/3, 0) &amp; " " &amp; YEAR(CompleteData[[#This Row],[Date]])</f>
        <v>Q2 2020</v>
      </c>
    </row>
    <row r="846" spans="1:6" x14ac:dyDescent="0.2">
      <c r="A846" s="11" t="s">
        <v>47</v>
      </c>
      <c r="B846" s="11">
        <v>44012</v>
      </c>
      <c r="C846" s="12">
        <v>1539</v>
      </c>
      <c r="D846" s="2" t="str">
        <f>VLOOKUP(CompleteData[[#This Row],[Client_ID]], GeoIDbyClientID[], 2,FALSE)</f>
        <v>GEO1001</v>
      </c>
      <c r="E846" s="2" t="str">
        <f>INDEX(GeoNameIndex[], MATCH(CompleteData[[#This Row],[Geo_ID]], GeoNameIndex[Geo ID], 0), 2)</f>
        <v>NAM</v>
      </c>
      <c r="F846" s="41" t="str">
        <f>"Q" &amp; ROUNDUP(MONTH(CompleteData[Date])/3, 0) &amp; " " &amp; YEAR(CompleteData[[#This Row],[Date]])</f>
        <v>Q2 2020</v>
      </c>
    </row>
    <row r="847" spans="1:6" x14ac:dyDescent="0.2">
      <c r="A847" s="11" t="s">
        <v>47</v>
      </c>
      <c r="B847" s="11">
        <v>44043</v>
      </c>
      <c r="C847" s="12">
        <v>1180</v>
      </c>
      <c r="D847" s="2" t="str">
        <f>VLOOKUP(CompleteData[[#This Row],[Client_ID]], GeoIDbyClientID[], 2,FALSE)</f>
        <v>GEO1001</v>
      </c>
      <c r="E847" s="2" t="str">
        <f>INDEX(GeoNameIndex[], MATCH(CompleteData[[#This Row],[Geo_ID]], GeoNameIndex[Geo ID], 0), 2)</f>
        <v>NAM</v>
      </c>
      <c r="F847" s="41" t="str">
        <f>"Q" &amp; ROUNDUP(MONTH(CompleteData[Date])/3, 0) &amp; " " &amp; YEAR(CompleteData[[#This Row],[Date]])</f>
        <v>Q3 2020</v>
      </c>
    </row>
    <row r="848" spans="1:6" x14ac:dyDescent="0.2">
      <c r="A848" s="11" t="s">
        <v>47</v>
      </c>
      <c r="B848" s="11">
        <v>44074</v>
      </c>
      <c r="C848" s="12">
        <v>1175</v>
      </c>
      <c r="D848" s="2" t="str">
        <f>VLOOKUP(CompleteData[[#This Row],[Client_ID]], GeoIDbyClientID[], 2,FALSE)</f>
        <v>GEO1001</v>
      </c>
      <c r="E848" s="2" t="str">
        <f>INDEX(GeoNameIndex[], MATCH(CompleteData[[#This Row],[Geo_ID]], GeoNameIndex[Geo ID], 0), 2)</f>
        <v>NAM</v>
      </c>
      <c r="F848" s="41" t="str">
        <f>"Q" &amp; ROUNDUP(MONTH(CompleteData[Date])/3, 0) &amp; " " &amp; YEAR(CompleteData[[#This Row],[Date]])</f>
        <v>Q3 2020</v>
      </c>
    </row>
    <row r="849" spans="1:6" x14ac:dyDescent="0.2">
      <c r="A849" s="11" t="s">
        <v>47</v>
      </c>
      <c r="B849" s="11">
        <v>44104</v>
      </c>
      <c r="C849" s="12">
        <v>999</v>
      </c>
      <c r="D849" s="2" t="str">
        <f>VLOOKUP(CompleteData[[#This Row],[Client_ID]], GeoIDbyClientID[], 2,FALSE)</f>
        <v>GEO1001</v>
      </c>
      <c r="E849" s="2" t="str">
        <f>INDEX(GeoNameIndex[], MATCH(CompleteData[[#This Row],[Geo_ID]], GeoNameIndex[Geo ID], 0), 2)</f>
        <v>NAM</v>
      </c>
      <c r="F849" s="41" t="str">
        <f>"Q" &amp; ROUNDUP(MONTH(CompleteData[Date])/3, 0) &amp; " " &amp; YEAR(CompleteData[[#This Row],[Date]])</f>
        <v>Q3 2020</v>
      </c>
    </row>
    <row r="850" spans="1:6" x14ac:dyDescent="0.2">
      <c r="A850" s="11" t="s">
        <v>47</v>
      </c>
      <c r="B850" s="11">
        <v>44135</v>
      </c>
      <c r="C850" s="12">
        <v>1361</v>
      </c>
      <c r="D850" s="2" t="str">
        <f>VLOOKUP(CompleteData[[#This Row],[Client_ID]], GeoIDbyClientID[], 2,FALSE)</f>
        <v>GEO1001</v>
      </c>
      <c r="E850" s="2" t="str">
        <f>INDEX(GeoNameIndex[], MATCH(CompleteData[[#This Row],[Geo_ID]], GeoNameIndex[Geo ID], 0), 2)</f>
        <v>NAM</v>
      </c>
      <c r="F850" s="41" t="str">
        <f>"Q" &amp; ROUNDUP(MONTH(CompleteData[Date])/3, 0) &amp; " " &amp; YEAR(CompleteData[[#This Row],[Date]])</f>
        <v>Q4 2020</v>
      </c>
    </row>
    <row r="851" spans="1:6" x14ac:dyDescent="0.2">
      <c r="A851" s="11" t="s">
        <v>47</v>
      </c>
      <c r="B851" s="11">
        <v>44165</v>
      </c>
      <c r="C851" s="12">
        <v>1358</v>
      </c>
      <c r="D851" s="2" t="str">
        <f>VLOOKUP(CompleteData[[#This Row],[Client_ID]], GeoIDbyClientID[], 2,FALSE)</f>
        <v>GEO1001</v>
      </c>
      <c r="E851" s="2" t="str">
        <f>INDEX(GeoNameIndex[], MATCH(CompleteData[[#This Row],[Geo_ID]], GeoNameIndex[Geo ID], 0), 2)</f>
        <v>NAM</v>
      </c>
      <c r="F851" s="41" t="str">
        <f>"Q" &amp; ROUNDUP(MONTH(CompleteData[Date])/3, 0) &amp; " " &amp; YEAR(CompleteData[[#This Row],[Date]])</f>
        <v>Q4 2020</v>
      </c>
    </row>
    <row r="852" spans="1:6" x14ac:dyDescent="0.2">
      <c r="A852" s="11" t="s">
        <v>47</v>
      </c>
      <c r="B852" s="11">
        <v>44196</v>
      </c>
      <c r="C852" s="12">
        <v>1542</v>
      </c>
      <c r="D852" s="2" t="str">
        <f>VLOOKUP(CompleteData[[#This Row],[Client_ID]], GeoIDbyClientID[], 2,FALSE)</f>
        <v>GEO1001</v>
      </c>
      <c r="E852" s="2" t="str">
        <f>INDEX(GeoNameIndex[], MATCH(CompleteData[[#This Row],[Geo_ID]], GeoNameIndex[Geo ID], 0), 2)</f>
        <v>NAM</v>
      </c>
      <c r="F852" s="41" t="str">
        <f>"Q" &amp; ROUNDUP(MONTH(CompleteData[Date])/3, 0) &amp; " " &amp; YEAR(CompleteData[[#This Row],[Date]])</f>
        <v>Q4 2020</v>
      </c>
    </row>
    <row r="853" spans="1:6" x14ac:dyDescent="0.2">
      <c r="A853" s="11" t="s">
        <v>47</v>
      </c>
      <c r="B853" s="11">
        <v>44377</v>
      </c>
      <c r="C853" s="12">
        <v>1553</v>
      </c>
      <c r="D853" s="2" t="str">
        <f>VLOOKUP(CompleteData[[#This Row],[Client_ID]], GeoIDbyClientID[], 2,FALSE)</f>
        <v>GEO1001</v>
      </c>
      <c r="E853" s="2" t="str">
        <f>INDEX(GeoNameIndex[], MATCH(CompleteData[[#This Row],[Geo_ID]], GeoNameIndex[Geo ID], 0), 2)</f>
        <v>NAM</v>
      </c>
      <c r="F853" s="41" t="str">
        <f>"Q" &amp; ROUNDUP(MONTH(CompleteData[Date])/3, 0) &amp; " " &amp; YEAR(CompleteData[[#This Row],[Date]])</f>
        <v>Q2 2021</v>
      </c>
    </row>
    <row r="854" spans="1:6" x14ac:dyDescent="0.2">
      <c r="A854" s="11" t="s">
        <v>47</v>
      </c>
      <c r="B854" s="11">
        <v>44347</v>
      </c>
      <c r="C854" s="12">
        <v>1998</v>
      </c>
      <c r="D854" s="2" t="str">
        <f>VLOOKUP(CompleteData[[#This Row],[Client_ID]], GeoIDbyClientID[], 2,FALSE)</f>
        <v>GEO1001</v>
      </c>
      <c r="E854" s="2" t="str">
        <f>INDEX(GeoNameIndex[], MATCH(CompleteData[[#This Row],[Geo_ID]], GeoNameIndex[Geo ID], 0), 2)</f>
        <v>NAM</v>
      </c>
      <c r="F854" s="41" t="str">
        <f>"Q" &amp; ROUNDUP(MONTH(CompleteData[Date])/3, 0) &amp; " " &amp; YEAR(CompleteData[[#This Row],[Date]])</f>
        <v>Q2 2021</v>
      </c>
    </row>
    <row r="855" spans="1:6" x14ac:dyDescent="0.2">
      <c r="A855" s="11" t="s">
        <v>47</v>
      </c>
      <c r="B855" s="11">
        <v>44316</v>
      </c>
      <c r="C855" s="12">
        <v>2309</v>
      </c>
      <c r="D855" s="2" t="str">
        <f>VLOOKUP(CompleteData[[#This Row],[Client_ID]], GeoIDbyClientID[], 2,FALSE)</f>
        <v>GEO1001</v>
      </c>
      <c r="E855" s="2" t="str">
        <f>INDEX(GeoNameIndex[], MATCH(CompleteData[[#This Row],[Geo_ID]], GeoNameIndex[Geo ID], 0), 2)</f>
        <v>NAM</v>
      </c>
      <c r="F855" s="41" t="str">
        <f>"Q" &amp; ROUNDUP(MONTH(CompleteData[Date])/3, 0) &amp; " " &amp; YEAR(CompleteData[[#This Row],[Date]])</f>
        <v>Q2 2021</v>
      </c>
    </row>
    <row r="856" spans="1:6" x14ac:dyDescent="0.2">
      <c r="A856" s="11" t="s">
        <v>47</v>
      </c>
      <c r="B856" s="11">
        <v>44286</v>
      </c>
      <c r="C856" s="12">
        <v>1701</v>
      </c>
      <c r="D856" s="2" t="str">
        <f>VLOOKUP(CompleteData[[#This Row],[Client_ID]], GeoIDbyClientID[], 2,FALSE)</f>
        <v>GEO1001</v>
      </c>
      <c r="E856" s="2" t="str">
        <f>INDEX(GeoNameIndex[], MATCH(CompleteData[[#This Row],[Geo_ID]], GeoNameIndex[Geo ID], 0), 2)</f>
        <v>NAM</v>
      </c>
      <c r="F856" s="41" t="str">
        <f>"Q" &amp; ROUNDUP(MONTH(CompleteData[Date])/3, 0) &amp; " " &amp; YEAR(CompleteData[[#This Row],[Date]])</f>
        <v>Q1 2021</v>
      </c>
    </row>
    <row r="857" spans="1:6" x14ac:dyDescent="0.2">
      <c r="A857" s="11" t="s">
        <v>47</v>
      </c>
      <c r="B857" s="11">
        <v>44255</v>
      </c>
      <c r="C857" s="12">
        <v>1790</v>
      </c>
      <c r="D857" s="2" t="str">
        <f>VLOOKUP(CompleteData[[#This Row],[Client_ID]], GeoIDbyClientID[], 2,FALSE)</f>
        <v>GEO1001</v>
      </c>
      <c r="E857" s="2" t="str">
        <f>INDEX(GeoNameIndex[], MATCH(CompleteData[[#This Row],[Geo_ID]], GeoNameIndex[Geo ID], 0), 2)</f>
        <v>NAM</v>
      </c>
      <c r="F857" s="41" t="str">
        <f>"Q" &amp; ROUNDUP(MONTH(CompleteData[Date])/3, 0) &amp; " " &amp; YEAR(CompleteData[[#This Row],[Date]])</f>
        <v>Q1 2021</v>
      </c>
    </row>
    <row r="858" spans="1:6" x14ac:dyDescent="0.2">
      <c r="A858" s="11" t="s">
        <v>47</v>
      </c>
      <c r="B858" s="11">
        <v>44227</v>
      </c>
      <c r="C858" s="12">
        <v>1353</v>
      </c>
      <c r="D858" s="2" t="str">
        <f>VLOOKUP(CompleteData[[#This Row],[Client_ID]], GeoIDbyClientID[], 2,FALSE)</f>
        <v>GEO1001</v>
      </c>
      <c r="E858" s="2" t="str">
        <f>INDEX(GeoNameIndex[], MATCH(CompleteData[[#This Row],[Geo_ID]], GeoNameIndex[Geo ID], 0), 2)</f>
        <v>NAM</v>
      </c>
      <c r="F858" s="41" t="str">
        <f>"Q" &amp; ROUNDUP(MONTH(CompleteData[Date])/3, 0) &amp; " " &amp; YEAR(CompleteData[[#This Row],[Date]])</f>
        <v>Q1 2021</v>
      </c>
    </row>
    <row r="859" spans="1:6" x14ac:dyDescent="0.2">
      <c r="A859" s="11" t="s">
        <v>1</v>
      </c>
      <c r="B859" s="11">
        <v>43861</v>
      </c>
      <c r="C859" s="12">
        <v>28034</v>
      </c>
      <c r="D859" s="2" t="str">
        <f>VLOOKUP(CompleteData[[#This Row],[Client_ID]], GeoIDbyClientID[], 2,FALSE)</f>
        <v>GEO1001</v>
      </c>
      <c r="E859" s="2" t="str">
        <f>INDEX(GeoNameIndex[], MATCH(CompleteData[[#This Row],[Geo_ID]], GeoNameIndex[Geo ID], 0), 2)</f>
        <v>NAM</v>
      </c>
      <c r="F859" s="41" t="str">
        <f>"Q" &amp; ROUNDUP(MONTH(CompleteData[Date])/3, 0) &amp; " " &amp; YEAR(CompleteData[[#This Row],[Date]])</f>
        <v>Q1 2020</v>
      </c>
    </row>
    <row r="860" spans="1:6" x14ac:dyDescent="0.2">
      <c r="A860" s="11" t="s">
        <v>1</v>
      </c>
      <c r="B860" s="11">
        <v>43890</v>
      </c>
      <c r="C860" s="12">
        <v>24922</v>
      </c>
      <c r="D860" s="2" t="str">
        <f>VLOOKUP(CompleteData[[#This Row],[Client_ID]], GeoIDbyClientID[], 2,FALSE)</f>
        <v>GEO1001</v>
      </c>
      <c r="E860" s="2" t="str">
        <f>INDEX(GeoNameIndex[], MATCH(CompleteData[[#This Row],[Geo_ID]], GeoNameIndex[Geo ID], 0), 2)</f>
        <v>NAM</v>
      </c>
      <c r="F860" s="41" t="str">
        <f>"Q" &amp; ROUNDUP(MONTH(CompleteData[Date])/3, 0) &amp; " " &amp; YEAR(CompleteData[[#This Row],[Date]])</f>
        <v>Q1 2020</v>
      </c>
    </row>
    <row r="861" spans="1:6" x14ac:dyDescent="0.2">
      <c r="A861" s="11" t="s">
        <v>1</v>
      </c>
      <c r="B861" s="11">
        <v>43921</v>
      </c>
      <c r="C861" s="12">
        <v>34268</v>
      </c>
      <c r="D861" s="2" t="str">
        <f>VLOOKUP(CompleteData[[#This Row],[Client_ID]], GeoIDbyClientID[], 2,FALSE)</f>
        <v>GEO1001</v>
      </c>
      <c r="E861" s="2" t="str">
        <f>INDEX(GeoNameIndex[], MATCH(CompleteData[[#This Row],[Geo_ID]], GeoNameIndex[Geo ID], 0), 2)</f>
        <v>NAM</v>
      </c>
      <c r="F861" s="41" t="str">
        <f>"Q" &amp; ROUNDUP(MONTH(CompleteData[Date])/3, 0) &amp; " " &amp; YEAR(CompleteData[[#This Row],[Date]])</f>
        <v>Q1 2020</v>
      </c>
    </row>
    <row r="862" spans="1:6" x14ac:dyDescent="0.2">
      <c r="A862" s="11" t="s">
        <v>1</v>
      </c>
      <c r="B862" s="11">
        <v>43951</v>
      </c>
      <c r="C862" s="12">
        <v>34268</v>
      </c>
      <c r="D862" s="2" t="str">
        <f>VLOOKUP(CompleteData[[#This Row],[Client_ID]], GeoIDbyClientID[], 2,FALSE)</f>
        <v>GEO1001</v>
      </c>
      <c r="E862" s="2" t="str">
        <f>INDEX(GeoNameIndex[], MATCH(CompleteData[[#This Row],[Geo_ID]], GeoNameIndex[Geo ID], 0), 2)</f>
        <v>NAM</v>
      </c>
      <c r="F862" s="41" t="str">
        <f>"Q" &amp; ROUNDUP(MONTH(CompleteData[Date])/3, 0) &amp; " " &amp; YEAR(CompleteData[[#This Row],[Date]])</f>
        <v>Q2 2020</v>
      </c>
    </row>
    <row r="863" spans="1:6" x14ac:dyDescent="0.2">
      <c r="A863" s="11" t="s">
        <v>1</v>
      </c>
      <c r="B863" s="11">
        <v>43982</v>
      </c>
      <c r="C863" s="12">
        <v>37380</v>
      </c>
      <c r="D863" s="2" t="str">
        <f>VLOOKUP(CompleteData[[#This Row],[Client_ID]], GeoIDbyClientID[], 2,FALSE)</f>
        <v>GEO1001</v>
      </c>
      <c r="E863" s="2" t="str">
        <f>INDEX(GeoNameIndex[], MATCH(CompleteData[[#This Row],[Geo_ID]], GeoNameIndex[Geo ID], 0), 2)</f>
        <v>NAM</v>
      </c>
      <c r="F863" s="41" t="str">
        <f>"Q" &amp; ROUNDUP(MONTH(CompleteData[Date])/3, 0) &amp; " " &amp; YEAR(CompleteData[[#This Row],[Date]])</f>
        <v>Q2 2020</v>
      </c>
    </row>
    <row r="864" spans="1:6" x14ac:dyDescent="0.2">
      <c r="A864" s="11" t="s">
        <v>1</v>
      </c>
      <c r="B864" s="11">
        <v>44012</v>
      </c>
      <c r="C864" s="12">
        <v>21809</v>
      </c>
      <c r="D864" s="2" t="str">
        <f>VLOOKUP(CompleteData[[#This Row],[Client_ID]], GeoIDbyClientID[], 2,FALSE)</f>
        <v>GEO1001</v>
      </c>
      <c r="E864" s="2" t="str">
        <f>INDEX(GeoNameIndex[], MATCH(CompleteData[[#This Row],[Geo_ID]], GeoNameIndex[Geo ID], 0), 2)</f>
        <v>NAM</v>
      </c>
      <c r="F864" s="41" t="str">
        <f>"Q" &amp; ROUNDUP(MONTH(CompleteData[Date])/3, 0) &amp; " " &amp; YEAR(CompleteData[[#This Row],[Date]])</f>
        <v>Q2 2020</v>
      </c>
    </row>
    <row r="865" spans="1:6" x14ac:dyDescent="0.2">
      <c r="A865" s="11" t="s">
        <v>1</v>
      </c>
      <c r="B865" s="11">
        <v>44043</v>
      </c>
      <c r="C865" s="12">
        <v>24920</v>
      </c>
      <c r="D865" s="2" t="str">
        <f>VLOOKUP(CompleteData[[#This Row],[Client_ID]], GeoIDbyClientID[], 2,FALSE)</f>
        <v>GEO1001</v>
      </c>
      <c r="E865" s="2" t="str">
        <f>INDEX(GeoNameIndex[], MATCH(CompleteData[[#This Row],[Geo_ID]], GeoNameIndex[Geo ID], 0), 2)</f>
        <v>NAM</v>
      </c>
      <c r="F865" s="41" t="str">
        <f>"Q" &amp; ROUNDUP(MONTH(CompleteData[Date])/3, 0) &amp; " " &amp; YEAR(CompleteData[[#This Row],[Date]])</f>
        <v>Q3 2020</v>
      </c>
    </row>
    <row r="866" spans="1:6" x14ac:dyDescent="0.2">
      <c r="A866" s="11" t="s">
        <v>1</v>
      </c>
      <c r="B866" s="11">
        <v>44074</v>
      </c>
      <c r="C866" s="12">
        <v>15576</v>
      </c>
      <c r="D866" s="2" t="str">
        <f>VLOOKUP(CompleteData[[#This Row],[Client_ID]], GeoIDbyClientID[], 2,FALSE)</f>
        <v>GEO1001</v>
      </c>
      <c r="E866" s="2" t="str">
        <f>INDEX(GeoNameIndex[], MATCH(CompleteData[[#This Row],[Geo_ID]], GeoNameIndex[Geo ID], 0), 2)</f>
        <v>NAM</v>
      </c>
      <c r="F866" s="41" t="str">
        <f>"Q" &amp; ROUNDUP(MONTH(CompleteData[Date])/3, 0) &amp; " " &amp; YEAR(CompleteData[[#This Row],[Date]])</f>
        <v>Q3 2020</v>
      </c>
    </row>
    <row r="867" spans="1:6" x14ac:dyDescent="0.2">
      <c r="A867" s="11" t="s">
        <v>1</v>
      </c>
      <c r="B867" s="11">
        <v>44104</v>
      </c>
      <c r="C867" s="12">
        <v>21809</v>
      </c>
      <c r="D867" s="2" t="str">
        <f>VLOOKUP(CompleteData[[#This Row],[Client_ID]], GeoIDbyClientID[], 2,FALSE)</f>
        <v>GEO1001</v>
      </c>
      <c r="E867" s="2" t="str">
        <f>INDEX(GeoNameIndex[], MATCH(CompleteData[[#This Row],[Geo_ID]], GeoNameIndex[Geo ID], 0), 2)</f>
        <v>NAM</v>
      </c>
      <c r="F867" s="41" t="str">
        <f>"Q" &amp; ROUNDUP(MONTH(CompleteData[Date])/3, 0) &amp; " " &amp; YEAR(CompleteData[[#This Row],[Date]])</f>
        <v>Q3 2020</v>
      </c>
    </row>
    <row r="868" spans="1:6" x14ac:dyDescent="0.2">
      <c r="A868" s="11" t="s">
        <v>1</v>
      </c>
      <c r="B868" s="11">
        <v>44135</v>
      </c>
      <c r="C868" s="12">
        <v>18694</v>
      </c>
      <c r="D868" s="2" t="str">
        <f>VLOOKUP(CompleteData[[#This Row],[Client_ID]], GeoIDbyClientID[], 2,FALSE)</f>
        <v>GEO1001</v>
      </c>
      <c r="E868" s="2" t="str">
        <f>INDEX(GeoNameIndex[], MATCH(CompleteData[[#This Row],[Geo_ID]], GeoNameIndex[Geo ID], 0), 2)</f>
        <v>NAM</v>
      </c>
      <c r="F868" s="41" t="str">
        <f>"Q" &amp; ROUNDUP(MONTH(CompleteData[Date])/3, 0) &amp; " " &amp; YEAR(CompleteData[[#This Row],[Date]])</f>
        <v>Q4 2020</v>
      </c>
    </row>
    <row r="869" spans="1:6" x14ac:dyDescent="0.2">
      <c r="A869" s="11" t="s">
        <v>1</v>
      </c>
      <c r="B869" s="11">
        <v>44165</v>
      </c>
      <c r="C869" s="12">
        <v>28037</v>
      </c>
      <c r="D869" s="2" t="str">
        <f>VLOOKUP(CompleteData[[#This Row],[Client_ID]], GeoIDbyClientID[], 2,FALSE)</f>
        <v>GEO1001</v>
      </c>
      <c r="E869" s="2" t="str">
        <f>INDEX(GeoNameIndex[], MATCH(CompleteData[[#This Row],[Geo_ID]], GeoNameIndex[Geo ID], 0), 2)</f>
        <v>NAM</v>
      </c>
      <c r="F869" s="41" t="str">
        <f>"Q" &amp; ROUNDUP(MONTH(CompleteData[Date])/3, 0) &amp; " " &amp; YEAR(CompleteData[[#This Row],[Date]])</f>
        <v>Q4 2020</v>
      </c>
    </row>
    <row r="870" spans="1:6" x14ac:dyDescent="0.2">
      <c r="A870" s="11" t="s">
        <v>1</v>
      </c>
      <c r="B870" s="11">
        <v>44196</v>
      </c>
      <c r="C870" s="12">
        <v>21809</v>
      </c>
      <c r="D870" s="2" t="str">
        <f>VLOOKUP(CompleteData[[#This Row],[Client_ID]], GeoIDbyClientID[], 2,FALSE)</f>
        <v>GEO1001</v>
      </c>
      <c r="E870" s="2" t="str">
        <f>INDEX(GeoNameIndex[], MATCH(CompleteData[[#This Row],[Geo_ID]], GeoNameIndex[Geo ID], 0), 2)</f>
        <v>NAM</v>
      </c>
      <c r="F870" s="41" t="str">
        <f>"Q" &amp; ROUNDUP(MONTH(CompleteData[Date])/3, 0) &amp; " " &amp; YEAR(CompleteData[[#This Row],[Date]])</f>
        <v>Q4 2020</v>
      </c>
    </row>
    <row r="871" spans="1:6" x14ac:dyDescent="0.2">
      <c r="A871" s="11" t="s">
        <v>1</v>
      </c>
      <c r="B871" s="11">
        <v>44377</v>
      </c>
      <c r="C871" s="12">
        <v>22463</v>
      </c>
      <c r="D871" s="2" t="str">
        <f>VLOOKUP(CompleteData[[#This Row],[Client_ID]], GeoIDbyClientID[], 2,FALSE)</f>
        <v>GEO1001</v>
      </c>
      <c r="E871" s="2" t="str">
        <f>INDEX(GeoNameIndex[], MATCH(CompleteData[[#This Row],[Geo_ID]], GeoNameIndex[Geo ID], 0), 2)</f>
        <v>NAM</v>
      </c>
      <c r="F871" s="41" t="str">
        <f>"Q" &amp; ROUNDUP(MONTH(CompleteData[Date])/3, 0) &amp; " " &amp; YEAR(CompleteData[[#This Row],[Date]])</f>
        <v>Q2 2021</v>
      </c>
    </row>
    <row r="872" spans="1:6" x14ac:dyDescent="0.2">
      <c r="A872" s="11" t="s">
        <v>1</v>
      </c>
      <c r="B872" s="11">
        <v>44347</v>
      </c>
      <c r="C872" s="12">
        <v>38501</v>
      </c>
      <c r="D872" s="2" t="str">
        <f>VLOOKUP(CompleteData[[#This Row],[Client_ID]], GeoIDbyClientID[], 2,FALSE)</f>
        <v>GEO1001</v>
      </c>
      <c r="E872" s="2" t="str">
        <f>INDEX(GeoNameIndex[], MATCH(CompleteData[[#This Row],[Geo_ID]], GeoNameIndex[Geo ID], 0), 2)</f>
        <v>NAM</v>
      </c>
      <c r="F872" s="41" t="str">
        <f>"Q" &amp; ROUNDUP(MONTH(CompleteData[Date])/3, 0) &amp; " " &amp; YEAR(CompleteData[[#This Row],[Date]])</f>
        <v>Q2 2021</v>
      </c>
    </row>
    <row r="873" spans="1:6" x14ac:dyDescent="0.2">
      <c r="A873" s="11" t="s">
        <v>1</v>
      </c>
      <c r="B873" s="11">
        <v>44316</v>
      </c>
      <c r="C873" s="12">
        <v>33923</v>
      </c>
      <c r="D873" s="2" t="str">
        <f>VLOOKUP(CompleteData[[#This Row],[Client_ID]], GeoIDbyClientID[], 2,FALSE)</f>
        <v>GEO1001</v>
      </c>
      <c r="E873" s="2" t="str">
        <f>INDEX(GeoNameIndex[], MATCH(CompleteData[[#This Row],[Geo_ID]], GeoNameIndex[Geo ID], 0), 2)</f>
        <v>NAM</v>
      </c>
      <c r="F873" s="41" t="str">
        <f>"Q" &amp; ROUNDUP(MONTH(CompleteData[Date])/3, 0) &amp; " " &amp; YEAR(CompleteData[[#This Row],[Date]])</f>
        <v>Q2 2021</v>
      </c>
    </row>
    <row r="874" spans="1:6" x14ac:dyDescent="0.2">
      <c r="A874" s="11" t="s">
        <v>1</v>
      </c>
      <c r="B874" s="11">
        <v>44286</v>
      </c>
      <c r="C874" s="12">
        <v>35291</v>
      </c>
      <c r="D874" s="2" t="str">
        <f>VLOOKUP(CompleteData[[#This Row],[Client_ID]], GeoIDbyClientID[], 2,FALSE)</f>
        <v>GEO1001</v>
      </c>
      <c r="E874" s="2" t="str">
        <f>INDEX(GeoNameIndex[], MATCH(CompleteData[[#This Row],[Geo_ID]], GeoNameIndex[Geo ID], 0), 2)</f>
        <v>NAM</v>
      </c>
      <c r="F874" s="41" t="str">
        <f>"Q" &amp; ROUNDUP(MONTH(CompleteData[Date])/3, 0) &amp; " " &amp; YEAR(CompleteData[[#This Row],[Date]])</f>
        <v>Q1 2021</v>
      </c>
    </row>
    <row r="875" spans="1:6" x14ac:dyDescent="0.2">
      <c r="A875" s="11" t="s">
        <v>1</v>
      </c>
      <c r="B875" s="11">
        <v>44255</v>
      </c>
      <c r="C875" s="12">
        <v>24798</v>
      </c>
      <c r="D875" s="2" t="str">
        <f>VLOOKUP(CompleteData[[#This Row],[Client_ID]], GeoIDbyClientID[], 2,FALSE)</f>
        <v>GEO1001</v>
      </c>
      <c r="E875" s="2" t="str">
        <f>INDEX(GeoNameIndex[], MATCH(CompleteData[[#This Row],[Geo_ID]], GeoNameIndex[Geo ID], 0), 2)</f>
        <v>NAM</v>
      </c>
      <c r="F875" s="41" t="str">
        <f>"Q" &amp; ROUNDUP(MONTH(CompleteData[Date])/3, 0) &amp; " " &amp; YEAR(CompleteData[[#This Row],[Date]])</f>
        <v>Q1 2021</v>
      </c>
    </row>
    <row r="876" spans="1:6" x14ac:dyDescent="0.2">
      <c r="A876" s="11" t="s">
        <v>1</v>
      </c>
      <c r="B876" s="11">
        <v>44227</v>
      </c>
      <c r="C876" s="12">
        <v>29157</v>
      </c>
      <c r="D876" s="2" t="str">
        <f>VLOOKUP(CompleteData[[#This Row],[Client_ID]], GeoIDbyClientID[], 2,FALSE)</f>
        <v>GEO1001</v>
      </c>
      <c r="E876" s="2" t="str">
        <f>INDEX(GeoNameIndex[], MATCH(CompleteData[[#This Row],[Geo_ID]], GeoNameIndex[Geo ID], 0), 2)</f>
        <v>NAM</v>
      </c>
      <c r="F876" s="41" t="str">
        <f>"Q" &amp; ROUNDUP(MONTH(CompleteData[Date])/3, 0) &amp; " " &amp; YEAR(CompleteData[[#This Row],[Date]])</f>
        <v>Q1 2021</v>
      </c>
    </row>
    <row r="877" spans="1:6" x14ac:dyDescent="0.2">
      <c r="A877" s="11" t="s">
        <v>5</v>
      </c>
      <c r="B877" s="11">
        <v>43861</v>
      </c>
      <c r="C877" s="12">
        <v>142</v>
      </c>
      <c r="D877" s="2" t="str">
        <f>VLOOKUP(CompleteData[[#This Row],[Client_ID]], GeoIDbyClientID[], 2,FALSE)</f>
        <v>GEO1002</v>
      </c>
      <c r="E877" s="2" t="str">
        <f>INDEX(GeoNameIndex[], MATCH(CompleteData[[#This Row],[Geo_ID]], GeoNameIndex[Geo ID], 0), 2)</f>
        <v>APAC</v>
      </c>
      <c r="F877" s="41" t="str">
        <f>"Q" &amp; ROUNDUP(MONTH(CompleteData[Date])/3, 0) &amp; " " &amp; YEAR(CompleteData[[#This Row],[Date]])</f>
        <v>Q1 2020</v>
      </c>
    </row>
    <row r="878" spans="1:6" x14ac:dyDescent="0.2">
      <c r="A878" s="11" t="s">
        <v>5</v>
      </c>
      <c r="B878" s="11">
        <v>43890</v>
      </c>
      <c r="C878" s="12">
        <v>125</v>
      </c>
      <c r="D878" s="2" t="str">
        <f>VLOOKUP(CompleteData[[#This Row],[Client_ID]], GeoIDbyClientID[], 2,FALSE)</f>
        <v>GEO1002</v>
      </c>
      <c r="E878" s="2" t="str">
        <f>INDEX(GeoNameIndex[], MATCH(CompleteData[[#This Row],[Geo_ID]], GeoNameIndex[Geo ID], 0), 2)</f>
        <v>APAC</v>
      </c>
      <c r="F878" s="41" t="str">
        <f>"Q" &amp; ROUNDUP(MONTH(CompleteData[Date])/3, 0) &amp; " " &amp; YEAR(CompleteData[[#This Row],[Date]])</f>
        <v>Q1 2020</v>
      </c>
    </row>
    <row r="879" spans="1:6" x14ac:dyDescent="0.2">
      <c r="A879" s="11" t="s">
        <v>5</v>
      </c>
      <c r="B879" s="11">
        <v>43921</v>
      </c>
      <c r="C879" s="12">
        <v>171</v>
      </c>
      <c r="D879" s="2" t="str">
        <f>VLOOKUP(CompleteData[[#This Row],[Client_ID]], GeoIDbyClientID[], 2,FALSE)</f>
        <v>GEO1002</v>
      </c>
      <c r="E879" s="2" t="str">
        <f>INDEX(GeoNameIndex[], MATCH(CompleteData[[#This Row],[Geo_ID]], GeoNameIndex[Geo ID], 0), 2)</f>
        <v>APAC</v>
      </c>
      <c r="F879" s="41" t="str">
        <f>"Q" &amp; ROUNDUP(MONTH(CompleteData[Date])/3, 0) &amp; " " &amp; YEAR(CompleteData[[#This Row],[Date]])</f>
        <v>Q1 2020</v>
      </c>
    </row>
    <row r="880" spans="1:6" x14ac:dyDescent="0.2">
      <c r="A880" s="11" t="s">
        <v>5</v>
      </c>
      <c r="B880" s="11">
        <v>43951</v>
      </c>
      <c r="C880" s="12">
        <v>168</v>
      </c>
      <c r="D880" s="2" t="str">
        <f>VLOOKUP(CompleteData[[#This Row],[Client_ID]], GeoIDbyClientID[], 2,FALSE)</f>
        <v>GEO1002</v>
      </c>
      <c r="E880" s="2" t="str">
        <f>INDEX(GeoNameIndex[], MATCH(CompleteData[[#This Row],[Geo_ID]], GeoNameIndex[Geo ID], 0), 2)</f>
        <v>APAC</v>
      </c>
      <c r="F880" s="41" t="str">
        <f>"Q" &amp; ROUNDUP(MONTH(CompleteData[Date])/3, 0) &amp; " " &amp; YEAR(CompleteData[[#This Row],[Date]])</f>
        <v>Q2 2020</v>
      </c>
    </row>
    <row r="881" spans="1:6" x14ac:dyDescent="0.2">
      <c r="A881" s="11" t="s">
        <v>5</v>
      </c>
      <c r="B881" s="11">
        <v>43982</v>
      </c>
      <c r="C881" s="12">
        <v>183</v>
      </c>
      <c r="D881" s="2" t="str">
        <f>VLOOKUP(CompleteData[[#This Row],[Client_ID]], GeoIDbyClientID[], 2,FALSE)</f>
        <v>GEO1002</v>
      </c>
      <c r="E881" s="2" t="str">
        <f>INDEX(GeoNameIndex[], MATCH(CompleteData[[#This Row],[Geo_ID]], GeoNameIndex[Geo ID], 0), 2)</f>
        <v>APAC</v>
      </c>
      <c r="F881" s="41" t="str">
        <f>"Q" &amp; ROUNDUP(MONTH(CompleteData[Date])/3, 0) &amp; " " &amp; YEAR(CompleteData[[#This Row],[Date]])</f>
        <v>Q2 2020</v>
      </c>
    </row>
    <row r="882" spans="1:6" x14ac:dyDescent="0.2">
      <c r="A882" s="11" t="s">
        <v>5</v>
      </c>
      <c r="B882" s="11">
        <v>44012</v>
      </c>
      <c r="C882" s="12">
        <v>109</v>
      </c>
      <c r="D882" s="2" t="str">
        <f>VLOOKUP(CompleteData[[#This Row],[Client_ID]], GeoIDbyClientID[], 2,FALSE)</f>
        <v>GEO1002</v>
      </c>
      <c r="E882" s="2" t="str">
        <f>INDEX(GeoNameIndex[], MATCH(CompleteData[[#This Row],[Geo_ID]], GeoNameIndex[Geo ID], 0), 2)</f>
        <v>APAC</v>
      </c>
      <c r="F882" s="41" t="str">
        <f>"Q" &amp; ROUNDUP(MONTH(CompleteData[Date])/3, 0) &amp; " " &amp; YEAR(CompleteData[[#This Row],[Date]])</f>
        <v>Q2 2020</v>
      </c>
    </row>
    <row r="883" spans="1:6" x14ac:dyDescent="0.2">
      <c r="A883" s="11" t="s">
        <v>5</v>
      </c>
      <c r="B883" s="11">
        <v>44043</v>
      </c>
      <c r="C883" s="12">
        <v>125</v>
      </c>
      <c r="D883" s="2" t="str">
        <f>VLOOKUP(CompleteData[[#This Row],[Client_ID]], GeoIDbyClientID[], 2,FALSE)</f>
        <v>GEO1002</v>
      </c>
      <c r="E883" s="2" t="str">
        <f>INDEX(GeoNameIndex[], MATCH(CompleteData[[#This Row],[Geo_ID]], GeoNameIndex[Geo ID], 0), 2)</f>
        <v>APAC</v>
      </c>
      <c r="F883" s="41" t="str">
        <f>"Q" &amp; ROUNDUP(MONTH(CompleteData[Date])/3, 0) &amp; " " &amp; YEAR(CompleteData[[#This Row],[Date]])</f>
        <v>Q3 2020</v>
      </c>
    </row>
    <row r="884" spans="1:6" x14ac:dyDescent="0.2">
      <c r="A884" s="11" t="s">
        <v>5</v>
      </c>
      <c r="B884" s="11">
        <v>44074</v>
      </c>
      <c r="C884" s="12">
        <v>80</v>
      </c>
      <c r="D884" s="2" t="str">
        <f>VLOOKUP(CompleteData[[#This Row],[Client_ID]], GeoIDbyClientID[], 2,FALSE)</f>
        <v>GEO1002</v>
      </c>
      <c r="E884" s="2" t="str">
        <f>INDEX(GeoNameIndex[], MATCH(CompleteData[[#This Row],[Geo_ID]], GeoNameIndex[Geo ID], 0), 2)</f>
        <v>APAC</v>
      </c>
      <c r="F884" s="41" t="str">
        <f>"Q" &amp; ROUNDUP(MONTH(CompleteData[Date])/3, 0) &amp; " " &amp; YEAR(CompleteData[[#This Row],[Date]])</f>
        <v>Q3 2020</v>
      </c>
    </row>
    <row r="885" spans="1:6" x14ac:dyDescent="0.2">
      <c r="A885" s="11" t="s">
        <v>5</v>
      </c>
      <c r="B885" s="11">
        <v>44104</v>
      </c>
      <c r="C885" s="12">
        <v>111</v>
      </c>
      <c r="D885" s="2" t="str">
        <f>VLOOKUP(CompleteData[[#This Row],[Client_ID]], GeoIDbyClientID[], 2,FALSE)</f>
        <v>GEO1002</v>
      </c>
      <c r="E885" s="2" t="str">
        <f>INDEX(GeoNameIndex[], MATCH(CompleteData[[#This Row],[Geo_ID]], GeoNameIndex[Geo ID], 0), 2)</f>
        <v>APAC</v>
      </c>
      <c r="F885" s="41" t="str">
        <f>"Q" &amp; ROUNDUP(MONTH(CompleteData[Date])/3, 0) &amp; " " &amp; YEAR(CompleteData[[#This Row],[Date]])</f>
        <v>Q3 2020</v>
      </c>
    </row>
    <row r="886" spans="1:6" x14ac:dyDescent="0.2">
      <c r="A886" s="11" t="s">
        <v>5</v>
      </c>
      <c r="B886" s="11">
        <v>44135</v>
      </c>
      <c r="C886" s="12">
        <v>96</v>
      </c>
      <c r="D886" s="2" t="str">
        <f>VLOOKUP(CompleteData[[#This Row],[Client_ID]], GeoIDbyClientID[], 2,FALSE)</f>
        <v>GEO1002</v>
      </c>
      <c r="E886" s="2" t="str">
        <f>INDEX(GeoNameIndex[], MATCH(CompleteData[[#This Row],[Geo_ID]], GeoNameIndex[Geo ID], 0), 2)</f>
        <v>APAC</v>
      </c>
      <c r="F886" s="41" t="str">
        <f>"Q" &amp; ROUNDUP(MONTH(CompleteData[Date])/3, 0) &amp; " " &amp; YEAR(CompleteData[[#This Row],[Date]])</f>
        <v>Q4 2020</v>
      </c>
    </row>
    <row r="887" spans="1:6" x14ac:dyDescent="0.2">
      <c r="A887" s="11" t="s">
        <v>5</v>
      </c>
      <c r="B887" s="11">
        <v>44165</v>
      </c>
      <c r="C887" s="12">
        <v>136</v>
      </c>
      <c r="D887" s="2" t="str">
        <f>VLOOKUP(CompleteData[[#This Row],[Client_ID]], GeoIDbyClientID[], 2,FALSE)</f>
        <v>GEO1002</v>
      </c>
      <c r="E887" s="2" t="str">
        <f>INDEX(GeoNameIndex[], MATCH(CompleteData[[#This Row],[Geo_ID]], GeoNameIndex[Geo ID], 0), 2)</f>
        <v>APAC</v>
      </c>
      <c r="F887" s="41" t="str">
        <f>"Q" &amp; ROUNDUP(MONTH(CompleteData[Date])/3, 0) &amp; " " &amp; YEAR(CompleteData[[#This Row],[Date]])</f>
        <v>Q4 2020</v>
      </c>
    </row>
    <row r="888" spans="1:6" x14ac:dyDescent="0.2">
      <c r="A888" s="11" t="s">
        <v>5</v>
      </c>
      <c r="B888" s="11">
        <v>44196</v>
      </c>
      <c r="C888" s="12">
        <v>107</v>
      </c>
      <c r="D888" s="2" t="str">
        <f>VLOOKUP(CompleteData[[#This Row],[Client_ID]], GeoIDbyClientID[], 2,FALSE)</f>
        <v>GEO1002</v>
      </c>
      <c r="E888" s="2" t="str">
        <f>INDEX(GeoNameIndex[], MATCH(CompleteData[[#This Row],[Geo_ID]], GeoNameIndex[Geo ID], 0), 2)</f>
        <v>APAC</v>
      </c>
      <c r="F888" s="41" t="str">
        <f>"Q" &amp; ROUNDUP(MONTH(CompleteData[Date])/3, 0) &amp; " " &amp; YEAR(CompleteData[[#This Row],[Date]])</f>
        <v>Q4 2020</v>
      </c>
    </row>
    <row r="889" spans="1:6" x14ac:dyDescent="0.2">
      <c r="A889" s="11" t="s">
        <v>5</v>
      </c>
      <c r="B889" s="11">
        <v>44255</v>
      </c>
      <c r="C889" s="12">
        <v>126</v>
      </c>
      <c r="D889" s="2" t="str">
        <f>VLOOKUP(CompleteData[[#This Row],[Client_ID]], GeoIDbyClientID[], 2,FALSE)</f>
        <v>GEO1002</v>
      </c>
      <c r="E889" s="2" t="str">
        <f>INDEX(GeoNameIndex[], MATCH(CompleteData[[#This Row],[Geo_ID]], GeoNameIndex[Geo ID], 0), 2)</f>
        <v>APAC</v>
      </c>
      <c r="F889" s="41" t="str">
        <f>"Q" &amp; ROUNDUP(MONTH(CompleteData[Date])/3, 0) &amp; " " &amp; YEAR(CompleteData[[#This Row],[Date]])</f>
        <v>Q1 2021</v>
      </c>
    </row>
    <row r="890" spans="1:6" x14ac:dyDescent="0.2">
      <c r="A890" s="11" t="s">
        <v>5</v>
      </c>
      <c r="B890" s="11">
        <v>44227</v>
      </c>
      <c r="C890" s="12">
        <v>140</v>
      </c>
      <c r="D890" s="2" t="str">
        <f>VLOOKUP(CompleteData[[#This Row],[Client_ID]], GeoIDbyClientID[], 2,FALSE)</f>
        <v>GEO1002</v>
      </c>
      <c r="E890" s="2" t="str">
        <f>INDEX(GeoNameIndex[], MATCH(CompleteData[[#This Row],[Geo_ID]], GeoNameIndex[Geo ID], 0), 2)</f>
        <v>APAC</v>
      </c>
      <c r="F890" s="41" t="str">
        <f>"Q" &amp; ROUNDUP(MONTH(CompleteData[Date])/3, 0) &amp; " " &amp; YEAR(CompleteData[[#This Row],[Date]])</f>
        <v>Q1 2021</v>
      </c>
    </row>
    <row r="891" spans="1:6" x14ac:dyDescent="0.2">
      <c r="A891" s="11" t="s">
        <v>9</v>
      </c>
      <c r="B891" s="11">
        <v>43861</v>
      </c>
      <c r="C891" s="12">
        <v>220</v>
      </c>
      <c r="D891" s="2" t="str">
        <f>VLOOKUP(CompleteData[[#This Row],[Client_ID]], GeoIDbyClientID[], 2,FALSE)</f>
        <v>GEO1002</v>
      </c>
      <c r="E891" s="2" t="str">
        <f>INDEX(GeoNameIndex[], MATCH(CompleteData[[#This Row],[Geo_ID]], GeoNameIndex[Geo ID], 0), 2)</f>
        <v>APAC</v>
      </c>
      <c r="F891" s="41" t="str">
        <f>"Q" &amp; ROUNDUP(MONTH(CompleteData[Date])/3, 0) &amp; " " &amp; YEAR(CompleteData[[#This Row],[Date]])</f>
        <v>Q1 2020</v>
      </c>
    </row>
    <row r="892" spans="1:6" x14ac:dyDescent="0.2">
      <c r="A892" s="11" t="s">
        <v>9</v>
      </c>
      <c r="B892" s="11">
        <v>43890</v>
      </c>
      <c r="C892" s="12">
        <v>219</v>
      </c>
      <c r="D892" s="2" t="str">
        <f>VLOOKUP(CompleteData[[#This Row],[Client_ID]], GeoIDbyClientID[], 2,FALSE)</f>
        <v>GEO1002</v>
      </c>
      <c r="E892" s="2" t="str">
        <f>INDEX(GeoNameIndex[], MATCH(CompleteData[[#This Row],[Geo_ID]], GeoNameIndex[Geo ID], 0), 2)</f>
        <v>APAC</v>
      </c>
      <c r="F892" s="41" t="str">
        <f>"Q" &amp; ROUNDUP(MONTH(CompleteData[Date])/3, 0) &amp; " " &amp; YEAR(CompleteData[[#This Row],[Date]])</f>
        <v>Q1 2020</v>
      </c>
    </row>
    <row r="893" spans="1:6" x14ac:dyDescent="0.2">
      <c r="A893" s="11" t="s">
        <v>9</v>
      </c>
      <c r="B893" s="11">
        <v>43921</v>
      </c>
      <c r="C893" s="12">
        <v>266</v>
      </c>
      <c r="D893" s="2" t="str">
        <f>VLOOKUP(CompleteData[[#This Row],[Client_ID]], GeoIDbyClientID[], 2,FALSE)</f>
        <v>GEO1002</v>
      </c>
      <c r="E893" s="2" t="str">
        <f>INDEX(GeoNameIndex[], MATCH(CompleteData[[#This Row],[Geo_ID]], GeoNameIndex[Geo ID], 0), 2)</f>
        <v>APAC</v>
      </c>
      <c r="F893" s="41" t="str">
        <f>"Q" &amp; ROUNDUP(MONTH(CompleteData[Date])/3, 0) &amp; " " &amp; YEAR(CompleteData[[#This Row],[Date]])</f>
        <v>Q1 2020</v>
      </c>
    </row>
    <row r="894" spans="1:6" x14ac:dyDescent="0.2">
      <c r="A894" s="11" t="s">
        <v>9</v>
      </c>
      <c r="B894" s="11">
        <v>43951</v>
      </c>
      <c r="C894" s="12">
        <v>294</v>
      </c>
      <c r="D894" s="2" t="str">
        <f>VLOOKUP(CompleteData[[#This Row],[Client_ID]], GeoIDbyClientID[], 2,FALSE)</f>
        <v>GEO1002</v>
      </c>
      <c r="E894" s="2" t="str">
        <f>INDEX(GeoNameIndex[], MATCH(CompleteData[[#This Row],[Geo_ID]], GeoNameIndex[Geo ID], 0), 2)</f>
        <v>APAC</v>
      </c>
      <c r="F894" s="41" t="str">
        <f>"Q" &amp; ROUNDUP(MONTH(CompleteData[Date])/3, 0) &amp; " " &amp; YEAR(CompleteData[[#This Row],[Date]])</f>
        <v>Q2 2020</v>
      </c>
    </row>
    <row r="895" spans="1:6" x14ac:dyDescent="0.2">
      <c r="A895" s="11" t="s">
        <v>9</v>
      </c>
      <c r="B895" s="11">
        <v>43982</v>
      </c>
      <c r="C895" s="12">
        <v>295</v>
      </c>
      <c r="D895" s="2" t="str">
        <f>VLOOKUP(CompleteData[[#This Row],[Client_ID]], GeoIDbyClientID[], 2,FALSE)</f>
        <v>GEO1002</v>
      </c>
      <c r="E895" s="2" t="str">
        <f>INDEX(GeoNameIndex[], MATCH(CompleteData[[#This Row],[Geo_ID]], GeoNameIndex[Geo ID], 0), 2)</f>
        <v>APAC</v>
      </c>
      <c r="F895" s="41" t="str">
        <f>"Q" &amp; ROUNDUP(MONTH(CompleteData[Date])/3, 0) &amp; " " &amp; YEAR(CompleteData[[#This Row],[Date]])</f>
        <v>Q2 2020</v>
      </c>
    </row>
    <row r="896" spans="1:6" x14ac:dyDescent="0.2">
      <c r="A896" s="11" t="s">
        <v>9</v>
      </c>
      <c r="B896" s="11">
        <v>44012</v>
      </c>
      <c r="C896" s="12">
        <v>193</v>
      </c>
      <c r="D896" s="2" t="str">
        <f>VLOOKUP(CompleteData[[#This Row],[Client_ID]], GeoIDbyClientID[], 2,FALSE)</f>
        <v>GEO1002</v>
      </c>
      <c r="E896" s="2" t="str">
        <f>INDEX(GeoNameIndex[], MATCH(CompleteData[[#This Row],[Geo_ID]], GeoNameIndex[Geo ID], 0), 2)</f>
        <v>APAC</v>
      </c>
      <c r="F896" s="41" t="str">
        <f>"Q" &amp; ROUNDUP(MONTH(CompleteData[Date])/3, 0) &amp; " " &amp; YEAR(CompleteData[[#This Row],[Date]])</f>
        <v>Q2 2020</v>
      </c>
    </row>
    <row r="897" spans="1:6" x14ac:dyDescent="0.2">
      <c r="A897" s="11" t="s">
        <v>9</v>
      </c>
      <c r="B897" s="11">
        <v>44043</v>
      </c>
      <c r="C897" s="12">
        <v>190</v>
      </c>
      <c r="D897" s="2" t="str">
        <f>VLOOKUP(CompleteData[[#This Row],[Client_ID]], GeoIDbyClientID[], 2,FALSE)</f>
        <v>GEO1002</v>
      </c>
      <c r="E897" s="2" t="str">
        <f>INDEX(GeoNameIndex[], MATCH(CompleteData[[#This Row],[Geo_ID]], GeoNameIndex[Geo ID], 0), 2)</f>
        <v>APAC</v>
      </c>
      <c r="F897" s="41" t="str">
        <f>"Q" &amp; ROUNDUP(MONTH(CompleteData[Date])/3, 0) &amp; " " &amp; YEAR(CompleteData[[#This Row],[Date]])</f>
        <v>Q3 2020</v>
      </c>
    </row>
    <row r="898" spans="1:6" x14ac:dyDescent="0.2">
      <c r="A898" s="11" t="s">
        <v>9</v>
      </c>
      <c r="B898" s="11">
        <v>44074</v>
      </c>
      <c r="C898" s="12">
        <v>143</v>
      </c>
      <c r="D898" s="2" t="str">
        <f>VLOOKUP(CompleteData[[#This Row],[Client_ID]], GeoIDbyClientID[], 2,FALSE)</f>
        <v>GEO1002</v>
      </c>
      <c r="E898" s="2" t="str">
        <f>INDEX(GeoNameIndex[], MATCH(CompleteData[[#This Row],[Geo_ID]], GeoNameIndex[Geo ID], 0), 2)</f>
        <v>APAC</v>
      </c>
      <c r="F898" s="41" t="str">
        <f>"Q" &amp; ROUNDUP(MONTH(CompleteData[Date])/3, 0) &amp; " " &amp; YEAR(CompleteData[[#This Row],[Date]])</f>
        <v>Q3 2020</v>
      </c>
    </row>
    <row r="899" spans="1:6" x14ac:dyDescent="0.2">
      <c r="A899" s="11" t="s">
        <v>9</v>
      </c>
      <c r="B899" s="11">
        <v>44104</v>
      </c>
      <c r="C899" s="12">
        <v>170</v>
      </c>
      <c r="D899" s="2" t="str">
        <f>VLOOKUP(CompleteData[[#This Row],[Client_ID]], GeoIDbyClientID[], 2,FALSE)</f>
        <v>GEO1002</v>
      </c>
      <c r="E899" s="2" t="str">
        <f>INDEX(GeoNameIndex[], MATCH(CompleteData[[#This Row],[Geo_ID]], GeoNameIndex[Geo ID], 0), 2)</f>
        <v>APAC</v>
      </c>
      <c r="F899" s="41" t="str">
        <f>"Q" &amp; ROUNDUP(MONTH(CompleteData[Date])/3, 0) &amp; " " &amp; YEAR(CompleteData[[#This Row],[Date]])</f>
        <v>Q3 2020</v>
      </c>
    </row>
    <row r="900" spans="1:6" x14ac:dyDescent="0.2">
      <c r="A900" s="11" t="s">
        <v>9</v>
      </c>
      <c r="B900" s="11">
        <v>44135</v>
      </c>
      <c r="C900" s="12">
        <v>170</v>
      </c>
      <c r="D900" s="2" t="str">
        <f>VLOOKUP(CompleteData[[#This Row],[Client_ID]], GeoIDbyClientID[], 2,FALSE)</f>
        <v>GEO1002</v>
      </c>
      <c r="E900" s="2" t="str">
        <f>INDEX(GeoNameIndex[], MATCH(CompleteData[[#This Row],[Geo_ID]], GeoNameIndex[Geo ID], 0), 2)</f>
        <v>APAC</v>
      </c>
      <c r="F900" s="41" t="str">
        <f>"Q" &amp; ROUNDUP(MONTH(CompleteData[Date])/3, 0) &amp; " " &amp; YEAR(CompleteData[[#This Row],[Date]])</f>
        <v>Q4 2020</v>
      </c>
    </row>
    <row r="901" spans="1:6" x14ac:dyDescent="0.2">
      <c r="A901" s="11" t="s">
        <v>9</v>
      </c>
      <c r="B901" s="11">
        <v>44165</v>
      </c>
      <c r="C901" s="12">
        <v>214</v>
      </c>
      <c r="D901" s="2" t="str">
        <f>VLOOKUP(CompleteData[[#This Row],[Client_ID]], GeoIDbyClientID[], 2,FALSE)</f>
        <v>GEO1002</v>
      </c>
      <c r="E901" s="2" t="str">
        <f>INDEX(GeoNameIndex[], MATCH(CompleteData[[#This Row],[Geo_ID]], GeoNameIndex[Geo ID], 0), 2)</f>
        <v>APAC</v>
      </c>
      <c r="F901" s="41" t="str">
        <f>"Q" &amp; ROUNDUP(MONTH(CompleteData[Date])/3, 0) &amp; " " &amp; YEAR(CompleteData[[#This Row],[Date]])</f>
        <v>Q4 2020</v>
      </c>
    </row>
    <row r="902" spans="1:6" x14ac:dyDescent="0.2">
      <c r="A902" s="11" t="s">
        <v>9</v>
      </c>
      <c r="B902" s="11">
        <v>44196</v>
      </c>
      <c r="C902" s="12">
        <v>194</v>
      </c>
      <c r="D902" s="2" t="str">
        <f>VLOOKUP(CompleteData[[#This Row],[Client_ID]], GeoIDbyClientID[], 2,FALSE)</f>
        <v>GEO1002</v>
      </c>
      <c r="E902" s="2" t="str">
        <f>INDEX(GeoNameIndex[], MATCH(CompleteData[[#This Row],[Geo_ID]], GeoNameIndex[Geo ID], 0), 2)</f>
        <v>APAC</v>
      </c>
      <c r="F902" s="41" t="str">
        <f>"Q" &amp; ROUNDUP(MONTH(CompleteData[Date])/3, 0) &amp; " " &amp; YEAR(CompleteData[[#This Row],[Date]])</f>
        <v>Q4 2020</v>
      </c>
    </row>
    <row r="903" spans="1:6" x14ac:dyDescent="0.2">
      <c r="A903" s="11" t="s">
        <v>9</v>
      </c>
      <c r="B903" s="11">
        <v>44377</v>
      </c>
      <c r="C903" s="12">
        <v>195</v>
      </c>
      <c r="D903" s="2" t="str">
        <f>VLOOKUP(CompleteData[[#This Row],[Client_ID]], GeoIDbyClientID[], 2,FALSE)</f>
        <v>GEO1002</v>
      </c>
      <c r="E903" s="2" t="str">
        <f>INDEX(GeoNameIndex[], MATCH(CompleteData[[#This Row],[Geo_ID]], GeoNameIndex[Geo ID], 0), 2)</f>
        <v>APAC</v>
      </c>
      <c r="F903" s="41" t="str">
        <f>"Q" &amp; ROUNDUP(MONTH(CompleteData[Date])/3, 0) &amp; " " &amp; YEAR(CompleteData[[#This Row],[Date]])</f>
        <v>Q2 2021</v>
      </c>
    </row>
    <row r="904" spans="1:6" x14ac:dyDescent="0.2">
      <c r="A904" s="11" t="s">
        <v>9</v>
      </c>
      <c r="B904" s="11">
        <v>44347</v>
      </c>
      <c r="C904" s="12">
        <v>290</v>
      </c>
      <c r="D904" s="2" t="str">
        <f>VLOOKUP(CompleteData[[#This Row],[Client_ID]], GeoIDbyClientID[], 2,FALSE)</f>
        <v>GEO1002</v>
      </c>
      <c r="E904" s="2" t="str">
        <f>INDEX(GeoNameIndex[], MATCH(CompleteData[[#This Row],[Geo_ID]], GeoNameIndex[Geo ID], 0), 2)</f>
        <v>APAC</v>
      </c>
      <c r="F904" s="41" t="str">
        <f>"Q" &amp; ROUNDUP(MONTH(CompleteData[Date])/3, 0) &amp; " " &amp; YEAR(CompleteData[[#This Row],[Date]])</f>
        <v>Q2 2021</v>
      </c>
    </row>
    <row r="905" spans="1:6" x14ac:dyDescent="0.2">
      <c r="A905" s="11" t="s">
        <v>9</v>
      </c>
      <c r="B905" s="11">
        <v>44316</v>
      </c>
      <c r="C905" s="12">
        <v>294</v>
      </c>
      <c r="D905" s="2" t="str">
        <f>VLOOKUP(CompleteData[[#This Row],[Client_ID]], GeoIDbyClientID[], 2,FALSE)</f>
        <v>GEO1002</v>
      </c>
      <c r="E905" s="2" t="str">
        <f>INDEX(GeoNameIndex[], MATCH(CompleteData[[#This Row],[Geo_ID]], GeoNameIndex[Geo ID], 0), 2)</f>
        <v>APAC</v>
      </c>
      <c r="F905" s="41" t="str">
        <f>"Q" &amp; ROUNDUP(MONTH(CompleteData[Date])/3, 0) &amp; " " &amp; YEAR(CompleteData[[#This Row],[Date]])</f>
        <v>Q2 2021</v>
      </c>
    </row>
    <row r="906" spans="1:6" x14ac:dyDescent="0.2">
      <c r="A906" s="11" t="s">
        <v>9</v>
      </c>
      <c r="B906" s="11">
        <v>44286</v>
      </c>
      <c r="C906" s="12">
        <v>270</v>
      </c>
      <c r="D906" s="2" t="str">
        <f>VLOOKUP(CompleteData[[#This Row],[Client_ID]], GeoIDbyClientID[], 2,FALSE)</f>
        <v>GEO1002</v>
      </c>
      <c r="E906" s="2" t="str">
        <f>INDEX(GeoNameIndex[], MATCH(CompleteData[[#This Row],[Geo_ID]], GeoNameIndex[Geo ID], 0), 2)</f>
        <v>APAC</v>
      </c>
      <c r="F906" s="41" t="str">
        <f>"Q" &amp; ROUNDUP(MONTH(CompleteData[Date])/3, 0) &amp; " " &amp; YEAR(CompleteData[[#This Row],[Date]])</f>
        <v>Q1 2021</v>
      </c>
    </row>
    <row r="907" spans="1:6" x14ac:dyDescent="0.2">
      <c r="A907" s="11" t="s">
        <v>9</v>
      </c>
      <c r="B907" s="11">
        <v>44255</v>
      </c>
      <c r="C907" s="12">
        <v>224</v>
      </c>
      <c r="D907" s="2" t="str">
        <f>VLOOKUP(CompleteData[[#This Row],[Client_ID]], GeoIDbyClientID[], 2,FALSE)</f>
        <v>GEO1002</v>
      </c>
      <c r="E907" s="2" t="str">
        <f>INDEX(GeoNameIndex[], MATCH(CompleteData[[#This Row],[Geo_ID]], GeoNameIndex[Geo ID], 0), 2)</f>
        <v>APAC</v>
      </c>
      <c r="F907" s="41" t="str">
        <f>"Q" &amp; ROUNDUP(MONTH(CompleteData[Date])/3, 0) &amp; " " &amp; YEAR(CompleteData[[#This Row],[Date]])</f>
        <v>Q1 2021</v>
      </c>
    </row>
    <row r="908" spans="1:6" ht="13.5" thickBot="1" x14ac:dyDescent="0.25">
      <c r="A908" s="11" t="s">
        <v>9</v>
      </c>
      <c r="B908" s="11">
        <v>44227</v>
      </c>
      <c r="C908" s="12">
        <v>222</v>
      </c>
      <c r="D908" s="2" t="str">
        <f>VLOOKUP(CompleteData[[#This Row],[Client_ID]], GeoIDbyClientID[], 2,FALSE)</f>
        <v>GEO1002</v>
      </c>
      <c r="E908" s="2" t="str">
        <f>INDEX(GeoNameIndex[], MATCH(CompleteData[[#This Row],[Geo_ID]], GeoNameIndex[Geo ID], 0), 2)</f>
        <v>APAC</v>
      </c>
      <c r="F908" s="42" t="str">
        <f>"Q" &amp; ROUNDUP(MONTH(CompleteData[Date])/3, 0) &amp; " " &amp; YEAR(CompleteData[[#This Row],[Date]])</f>
        <v>Q1 2021</v>
      </c>
    </row>
  </sheetData>
  <pageMargins left="0.7" right="0.7" top="0.75" bottom="0.75" header="0.3" footer="0.3"/>
  <pageSetup orientation="portrait" horizontalDpi="1200" verticalDpi="1200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E6AAD-46FD-4BD1-809B-9E0C55C9F3CB}">
  <dimension ref="A1:B54"/>
  <sheetViews>
    <sheetView workbookViewId="0">
      <selection activeCell="C1" sqref="C1"/>
    </sheetView>
  </sheetViews>
  <sheetFormatPr defaultRowHeight="12.75" x14ac:dyDescent="0.2"/>
  <cols>
    <col min="3" max="3" width="8" customWidth="1"/>
  </cols>
  <sheetData>
    <row r="1" spans="1:2" x14ac:dyDescent="0.2">
      <c r="A1" t="s">
        <v>0</v>
      </c>
      <c r="B1" t="s">
        <v>134</v>
      </c>
    </row>
    <row r="2" spans="1:2" ht="25.5" x14ac:dyDescent="0.2">
      <c r="A2" t="s">
        <v>135</v>
      </c>
      <c r="B2" t="s">
        <v>57</v>
      </c>
    </row>
    <row r="3" spans="1:2" ht="25.5" x14ac:dyDescent="0.2">
      <c r="A3" t="s">
        <v>136</v>
      </c>
      <c r="B3" t="s">
        <v>57</v>
      </c>
    </row>
    <row r="4" spans="1:2" ht="25.5" x14ac:dyDescent="0.2">
      <c r="A4" t="s">
        <v>137</v>
      </c>
      <c r="B4" t="s">
        <v>54</v>
      </c>
    </row>
    <row r="5" spans="1:2" ht="25.5" x14ac:dyDescent="0.2">
      <c r="A5" t="s">
        <v>138</v>
      </c>
      <c r="B5" t="s">
        <v>57</v>
      </c>
    </row>
    <row r="6" spans="1:2" ht="25.5" x14ac:dyDescent="0.2">
      <c r="A6" t="s">
        <v>139</v>
      </c>
      <c r="B6" t="s">
        <v>54</v>
      </c>
    </row>
    <row r="7" spans="1:2" ht="25.5" x14ac:dyDescent="0.2">
      <c r="A7" t="s">
        <v>140</v>
      </c>
      <c r="B7" t="s">
        <v>57</v>
      </c>
    </row>
    <row r="8" spans="1:2" ht="25.5" x14ac:dyDescent="0.2">
      <c r="A8" t="s">
        <v>141</v>
      </c>
      <c r="B8" t="s">
        <v>57</v>
      </c>
    </row>
    <row r="9" spans="1:2" ht="25.5" x14ac:dyDescent="0.2">
      <c r="A9" t="s">
        <v>142</v>
      </c>
      <c r="B9" t="s">
        <v>57</v>
      </c>
    </row>
    <row r="10" spans="1:2" ht="25.5" x14ac:dyDescent="0.2">
      <c r="A10" t="s">
        <v>143</v>
      </c>
      <c r="B10" t="s">
        <v>56</v>
      </c>
    </row>
    <row r="11" spans="1:2" ht="25.5" x14ac:dyDescent="0.2">
      <c r="A11" t="s">
        <v>144</v>
      </c>
      <c r="B11" t="s">
        <v>55</v>
      </c>
    </row>
    <row r="12" spans="1:2" ht="25.5" x14ac:dyDescent="0.2">
      <c r="A12" t="s">
        <v>145</v>
      </c>
      <c r="B12" t="s">
        <v>57</v>
      </c>
    </row>
    <row r="13" spans="1:2" ht="25.5" x14ac:dyDescent="0.2">
      <c r="A13" t="s">
        <v>146</v>
      </c>
      <c r="B13" t="s">
        <v>56</v>
      </c>
    </row>
    <row r="14" spans="1:2" ht="25.5" x14ac:dyDescent="0.2">
      <c r="A14" t="s">
        <v>147</v>
      </c>
      <c r="B14" t="s">
        <v>57</v>
      </c>
    </row>
    <row r="15" spans="1:2" ht="25.5" x14ac:dyDescent="0.2">
      <c r="A15" t="s">
        <v>148</v>
      </c>
      <c r="B15" t="s">
        <v>55</v>
      </c>
    </row>
    <row r="16" spans="1:2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Email</vt:lpstr>
      <vt:lpstr>Business Objectives</vt:lpstr>
      <vt:lpstr>VolumeData</vt:lpstr>
      <vt:lpstr>EXT0070122021 (OG)</vt:lpstr>
      <vt:lpstr>GeoData</vt:lpstr>
      <vt:lpstr>EDA</vt:lpstr>
      <vt:lpstr>MergedData</vt:lpstr>
      <vt:lpstr>Sheet3 (OG)</vt:lpstr>
      <vt:lpstr>EDA!Extract</vt:lpstr>
      <vt:lpstr>VolumeData!Extract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IYBalachandran</cp:lastModifiedBy>
  <cp:lastPrinted>2012-07-07T00:19:34Z</cp:lastPrinted>
  <dcterms:created xsi:type="dcterms:W3CDTF">2009-09-15T21:43:27Z</dcterms:created>
  <dcterms:modified xsi:type="dcterms:W3CDTF">2023-03-27T18:01:32Z</dcterms:modified>
</cp:coreProperties>
</file>