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Ian\Projects\Thesis\usg_metsim_files\infrasound\"/>
    </mc:Choice>
  </mc:AlternateContent>
  <xr:revisionPtr revIDLastSave="0" documentId="13_ncr:1_{9FBD8EBF-7340-4770-895B-D8C48EB09B9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ata_final_v2" sheetId="1" r:id="rId1"/>
    <sheet name="gi" sheetId="3" r:id="rId2"/>
    <sheet name="e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3" l="1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18" i="3"/>
  <c r="H19" i="3"/>
  <c r="H20" i="3"/>
  <c r="H21" i="3"/>
  <c r="H22" i="3"/>
  <c r="H23" i="3"/>
  <c r="H24" i="3"/>
  <c r="H25" i="3"/>
  <c r="H26" i="3"/>
  <c r="H27" i="3"/>
  <c r="H28" i="3"/>
  <c r="H6" i="3"/>
  <c r="H7" i="3"/>
  <c r="H8" i="3"/>
  <c r="H9" i="3"/>
  <c r="H10" i="3"/>
  <c r="H11" i="3"/>
  <c r="H12" i="3"/>
  <c r="H13" i="3"/>
  <c r="H14" i="3"/>
  <c r="H15" i="3"/>
  <c r="H16" i="3"/>
  <c r="CL47" i="3"/>
  <c r="M47" i="3"/>
  <c r="CL46" i="3"/>
  <c r="M46" i="3"/>
  <c r="CL45" i="3"/>
  <c r="M45" i="3"/>
  <c r="CL44" i="3"/>
  <c r="M44" i="3"/>
  <c r="H44" i="3"/>
  <c r="CL43" i="3"/>
  <c r="M43" i="3"/>
  <c r="CL42" i="3"/>
  <c r="M42" i="3"/>
  <c r="CL41" i="3"/>
  <c r="M41" i="3"/>
  <c r="CL40" i="3"/>
  <c r="M40" i="3"/>
  <c r="CL39" i="3"/>
  <c r="M39" i="3"/>
  <c r="CL38" i="3"/>
  <c r="M38" i="3"/>
  <c r="CL37" i="3"/>
  <c r="M37" i="3"/>
  <c r="CL36" i="3"/>
  <c r="M36" i="3"/>
  <c r="CL35" i="3"/>
  <c r="M35" i="3"/>
  <c r="CL34" i="3"/>
  <c r="M34" i="3"/>
  <c r="CL33" i="3"/>
  <c r="M33" i="3"/>
  <c r="CL32" i="3"/>
  <c r="M32" i="3"/>
  <c r="CL31" i="3"/>
  <c r="M31" i="3"/>
  <c r="CL30" i="3"/>
  <c r="M30" i="3"/>
  <c r="CL29" i="3"/>
  <c r="M29" i="3"/>
  <c r="H29" i="3"/>
  <c r="CL28" i="3"/>
  <c r="M28" i="3"/>
  <c r="CL27" i="3"/>
  <c r="M27" i="3"/>
  <c r="CL26" i="3"/>
  <c r="M26" i="3"/>
  <c r="CL25" i="3"/>
  <c r="M25" i="3"/>
  <c r="CL24" i="3"/>
  <c r="M24" i="3"/>
  <c r="CL23" i="3"/>
  <c r="M23" i="3"/>
  <c r="CL22" i="3"/>
  <c r="M22" i="3"/>
  <c r="CL21" i="3"/>
  <c r="M21" i="3"/>
  <c r="CL20" i="3"/>
  <c r="M20" i="3"/>
  <c r="CL19" i="3"/>
  <c r="M19" i="3"/>
  <c r="CL18" i="3"/>
  <c r="M18" i="3"/>
  <c r="CL17" i="3"/>
  <c r="M17" i="3"/>
  <c r="H17" i="3"/>
  <c r="CL16" i="3" l="1"/>
  <c r="M16" i="3"/>
  <c r="CL15" i="3"/>
  <c r="M15" i="3"/>
  <c r="CL14" i="3"/>
  <c r="M14" i="3"/>
  <c r="CL13" i="3"/>
  <c r="M13" i="3"/>
  <c r="CL12" i="3"/>
  <c r="M12" i="3"/>
  <c r="CL11" i="3"/>
  <c r="M11" i="3"/>
  <c r="CL10" i="3"/>
  <c r="M10" i="3"/>
  <c r="CL9" i="3"/>
  <c r="M9" i="3"/>
  <c r="CL8" i="3"/>
  <c r="M8" i="3"/>
  <c r="CL7" i="3"/>
  <c r="M7" i="3"/>
  <c r="CL6" i="3"/>
  <c r="M6" i="3"/>
  <c r="CL5" i="3"/>
  <c r="M5" i="3"/>
  <c r="H5" i="3"/>
  <c r="DV12" i="1" l="1"/>
  <c r="Y12" i="1"/>
  <c r="DV11" i="1"/>
  <c r="Y11" i="1"/>
  <c r="DV10" i="1"/>
  <c r="Y10" i="1"/>
  <c r="DV5" i="1"/>
  <c r="Y5" i="1"/>
  <c r="DV4" i="1"/>
  <c r="Y4" i="1"/>
  <c r="DV3" i="1"/>
  <c r="Y3" i="1"/>
  <c r="DV2" i="1"/>
  <c r="Y2" i="1"/>
  <c r="DV9" i="1"/>
  <c r="Y9" i="1"/>
  <c r="DV8" i="1"/>
  <c r="Y8" i="1"/>
  <c r="DV7" i="1"/>
  <c r="Y7" i="1"/>
  <c r="DV6" i="1"/>
  <c r="Y6" i="1"/>
</calcChain>
</file>

<file path=xl/sharedStrings.xml><?xml version="1.0" encoding="utf-8"?>
<sst xmlns="http://schemas.openxmlformats.org/spreadsheetml/2006/main" count="554" uniqueCount="278">
  <si>
    <t>IS55</t>
  </si>
  <si>
    <t>50.313583</t>
  </si>
  <si>
    <t>-18.875032</t>
  </si>
  <si>
    <t>3.370896</t>
  </si>
  <si>
    <t>-0.333835</t>
  </si>
  <si>
    <t>234.808273</t>
  </si>
  <si>
    <t>IS35</t>
  </si>
  <si>
    <t>-16.029699</t>
  </si>
  <si>
    <t>29.661896</t>
  </si>
  <si>
    <t>3.912263</t>
  </si>
  <si>
    <t>0.309464</t>
  </si>
  <si>
    <t>281.470581</t>
  </si>
  <si>
    <t>IS27</t>
  </si>
  <si>
    <t>NaN</t>
  </si>
  <si>
    <t>1.374741</t>
  </si>
  <si>
    <t>4.250078</t>
  </si>
  <si>
    <t>252.119873</t>
  </si>
  <si>
    <t>IS26</t>
  </si>
  <si>
    <t>-2.053943</t>
  </si>
  <si>
    <t>4.737173</t>
  </si>
  <si>
    <t>276.327148</t>
  </si>
  <si>
    <t>Date</t>
  </si>
  <si>
    <t>Latitude (deg.)</t>
  </si>
  <si>
    <t>Longitude (deg.)</t>
  </si>
  <si>
    <t>Altitude (km)</t>
  </si>
  <si>
    <t>Velocity (km/s)</t>
  </si>
  <si>
    <t>vx</t>
  </si>
  <si>
    <t>vy</t>
  </si>
  <si>
    <t>vz</t>
  </si>
  <si>
    <t>Total Radiated Energy (J)</t>
  </si>
  <si>
    <t>Total Impact Energy (kt)</t>
  </si>
  <si>
    <t>Station</t>
  </si>
  <si>
    <t>Range(km)</t>
  </si>
  <si>
    <t>Azimuth</t>
  </si>
  <si>
    <t>Max Amp(Pa)</t>
  </si>
  <si>
    <t>Error</t>
  </si>
  <si>
    <t>P2P Amp(Pa)</t>
  </si>
  <si>
    <t>Prior Noise-RMS Amplitude(Pa)</t>
  </si>
  <si>
    <t>Post Noise-RMS Amplitude(Pa)</t>
  </si>
  <si>
    <t>Period 1(s)</t>
  </si>
  <si>
    <t>Period 2(s)</t>
  </si>
  <si>
    <t>Period @Max Amp(s)</t>
  </si>
  <si>
    <t>Period @Max PSD</t>
  </si>
  <si>
    <t>Frequency 1(Hz)</t>
  </si>
  <si>
    <t>Frequency 2(Hz)</t>
  </si>
  <si>
    <t>Frequency @Max PSD(Hz)</t>
  </si>
  <si>
    <t>PSD @Max</t>
  </si>
  <si>
    <t>Freq 1 @ Noise</t>
  </si>
  <si>
    <t>PSD</t>
  </si>
  <si>
    <t>Freq 2 @ Noise</t>
  </si>
  <si>
    <t>Size</t>
  </si>
  <si>
    <t>Noise PSD @Max(Pa^2/Hz)</t>
  </si>
  <si>
    <t>STD</t>
  </si>
  <si>
    <t>Noise PSD @0.25(Pa^2/Hz)</t>
  </si>
  <si>
    <t>Noise PSD @0.50(Pa^2/Hz)</t>
  </si>
  <si>
    <t>Noise PSD @0.75(Pa^2/Hz)</t>
  </si>
  <si>
    <t>Noise PSD @1.00(Pa^2/Hz)</t>
  </si>
  <si>
    <t>Bolide Signal IE(Pa^2)</t>
  </si>
  <si>
    <t>Prior Background Noise IE(Pa^2)</t>
  </si>
  <si>
    <t>Post Background Noise IE(Pa^2)</t>
  </si>
  <si>
    <t>Mean Background Noise IE(Pa^2)</t>
  </si>
  <si>
    <t>StDev between Prior/Post Noise IE</t>
  </si>
  <si>
    <t>Total Signal Energy of Bolide(Pa^2)</t>
  </si>
  <si>
    <t>Bolide P2P Amplitude SNR</t>
  </si>
  <si>
    <t>Bolide Integrated Energy SNR</t>
  </si>
  <si>
    <t>Low Frequency</t>
  </si>
  <si>
    <t>High Frequency</t>
  </si>
  <si>
    <t>Azimuth(o)</t>
  </si>
  <si>
    <t>Trace Velocity(km/s)</t>
  </si>
  <si>
    <t>Waveform HH</t>
  </si>
  <si>
    <t>Waveform MM</t>
  </si>
  <si>
    <t>Waveform SS</t>
  </si>
  <si>
    <t>Signal HH</t>
  </si>
  <si>
    <t>Signal MM</t>
  </si>
  <si>
    <t>Signal SS</t>
  </si>
  <si>
    <t>Duration(s)</t>
  </si>
  <si>
    <t>Phases</t>
  </si>
  <si>
    <t>celerity</t>
  </si>
  <si>
    <t>Lat(Sta)</t>
  </si>
  <si>
    <t>Lon(Sta)</t>
  </si>
  <si>
    <t>hh</t>
  </si>
  <si>
    <t>mm</t>
  </si>
  <si>
    <t>ss</t>
  </si>
  <si>
    <t>REB</t>
  </si>
  <si>
    <t>On REB?</t>
  </si>
  <si>
    <t>IS detectable?</t>
  </si>
  <si>
    <t>Lon</t>
  </si>
  <si>
    <t>Wind Vector(km/s)</t>
  </si>
  <si>
    <t>Satellite Energy</t>
  </si>
  <si>
    <t>Bolide HH</t>
  </si>
  <si>
    <t>Bolide MM</t>
  </si>
  <si>
    <t>Bolide SS</t>
  </si>
  <si>
    <t>Prop Time(s)</t>
  </si>
  <si>
    <t>Lat(Bolide)</t>
  </si>
  <si>
    <t>Lon(Bolide)</t>
  </si>
  <si>
    <t>Azimuth(Th)</t>
  </si>
  <si>
    <t>Dist(New)</t>
  </si>
  <si>
    <t>Az(New)</t>
  </si>
  <si>
    <t>DopplerPer</t>
  </si>
  <si>
    <t>Wind(Station)</t>
  </si>
  <si>
    <t>Temp(station)</t>
  </si>
  <si>
    <t>Avg With Wind</t>
  </si>
  <si>
    <t>Avg Cross Wind</t>
  </si>
  <si>
    <t>Gnd With Wind</t>
  </si>
  <si>
    <t>Gnd Cross Wind</t>
  </si>
  <si>
    <t>Temp</t>
  </si>
  <si>
    <t>6.114323</t>
  </si>
  <si>
    <t>-2.725744</t>
  </si>
  <si>
    <t>8.160120</t>
  </si>
  <si>
    <t>9.373473</t>
  </si>
  <si>
    <t>247.371140</t>
  </si>
  <si>
    <t>IS52</t>
  </si>
  <si>
    <t>1.175236</t>
  </si>
  <si>
    <t>10.746951</t>
  </si>
  <si>
    <t>-1.207236</t>
  </si>
  <si>
    <t>2.711268</t>
  </si>
  <si>
    <t>282.074615</t>
  </si>
  <si>
    <t>-8.738095</t>
  </si>
  <si>
    <t>13.331086</t>
  </si>
  <si>
    <t>-6.086914</t>
  </si>
  <si>
    <t>4.991984</t>
  </si>
  <si>
    <t>271.467041</t>
  </si>
  <si>
    <t>IS10</t>
  </si>
  <si>
    <t>-11.884893</t>
  </si>
  <si>
    <t>-14.405659</t>
  </si>
  <si>
    <t>273.490784</t>
  </si>
  <si>
    <t>IS27DE</t>
  </si>
  <si>
    <t>0.015-0.08</t>
  </si>
  <si>
    <t>IS55US</t>
  </si>
  <si>
    <t>0.04-3</t>
  </si>
  <si>
    <t>IS35NA</t>
  </si>
  <si>
    <t>0.02-3</t>
  </si>
  <si>
    <t>Date/</t>
  </si>
  <si>
    <t>[Time]</t>
  </si>
  <si>
    <t>Arrival time (UT)</t>
  </si>
  <si>
    <t>Duration</t>
  </si>
  <si>
    <t>(s)</t>
  </si>
  <si>
    <t>Range</t>
  </si>
  <si>
    <t>(km)</t>
  </si>
  <si>
    <t>Theo. Az</t>
  </si>
  <si>
    <t>(deg)</t>
  </si>
  <si>
    <t>Obs. Az</t>
  </si>
  <si>
    <t>(kT)</t>
  </si>
  <si>
    <t>P2P Amp</t>
  </si>
  <si>
    <t>(Pa)</t>
  </si>
  <si>
    <t>Period @Max Amp</t>
  </si>
  <si>
    <t>Period</t>
  </si>
  <si>
    <t>@Max PSD</t>
  </si>
  <si>
    <t>Bolide Integrated Energy</t>
  </si>
  <si>
    <t>SNR</t>
  </si>
  <si>
    <t>Band-pass</t>
  </si>
  <si>
    <t>(Hz)</t>
  </si>
  <si>
    <t>0.05-0.6</t>
  </si>
  <si>
    <t>IS52GB</t>
  </si>
  <si>
    <t>0.089-2</t>
  </si>
  <si>
    <t>IS26DE</t>
  </si>
  <si>
    <t>0.03-0.2</t>
  </si>
  <si>
    <t>IS10CA</t>
  </si>
  <si>
    <t>0.04-0.2</t>
  </si>
  <si>
    <t>-5.537333</t>
  </si>
  <si>
    <t>-9.757454</t>
  </si>
  <si>
    <t>-3.184545</t>
  </si>
  <si>
    <t>-1.570068</t>
  </si>
  <si>
    <t>283.737610</t>
  </si>
  <si>
    <t>IS31</t>
  </si>
  <si>
    <t>78.313698</t>
  </si>
  <si>
    <t>75.118553</t>
  </si>
  <si>
    <t>2.824657</t>
  </si>
  <si>
    <t>-0.052472</t>
  </si>
  <si>
    <t>267.451233</t>
  </si>
  <si>
    <t>-5.917820</t>
  </si>
  <si>
    <t>58.929134</t>
  </si>
  <si>
    <t>12.424155</t>
  </si>
  <si>
    <t>-4.049023</t>
  </si>
  <si>
    <t>265.944916</t>
  </si>
  <si>
    <t>I26DE</t>
  </si>
  <si>
    <t>I31KZ</t>
  </si>
  <si>
    <t>I35NA</t>
  </si>
  <si>
    <t>date / location  /  time</t>
  </si>
  <si>
    <t>lat(N)</t>
  </si>
  <si>
    <t>lon(E)</t>
  </si>
  <si>
    <t>altitude(km)</t>
  </si>
  <si>
    <t>Vx(km/s)</t>
  </si>
  <si>
    <t>Vy(km/s)</t>
  </si>
  <si>
    <t>Vz(km/s)</t>
  </si>
  <si>
    <t>speed</t>
  </si>
  <si>
    <t>Energy(kt)</t>
  </si>
  <si>
    <t>station</t>
  </si>
  <si>
    <t>range(km)</t>
  </si>
  <si>
    <t>Az</t>
  </si>
  <si>
    <t>1/f</t>
  </si>
  <si>
    <t>Trace Velocity (km/s)</t>
  </si>
  <si>
    <t>celerity (km/s)</t>
  </si>
  <si>
    <t>JPL bolide time (hh)</t>
  </si>
  <si>
    <t>JPL bolide time (mm)</t>
  </si>
  <si>
    <t>JPL bolide time (ss)</t>
  </si>
  <si>
    <t>Dist (deg)</t>
  </si>
  <si>
    <t>EvAz</t>
  </si>
  <si>
    <t>Phase</t>
  </si>
  <si>
    <t>Time</t>
  </si>
  <si>
    <t>TRes</t>
  </si>
  <si>
    <t>Azim</t>
  </si>
  <si>
    <t>AzRes</t>
  </si>
  <si>
    <t>Slow</t>
  </si>
  <si>
    <t>SRes</t>
  </si>
  <si>
    <t>Def</t>
  </si>
  <si>
    <t>UKMO Wind velocity (m/s)</t>
  </si>
  <si>
    <t>Doppler - corrected Period</t>
  </si>
  <si>
    <t>I39PW</t>
  </si>
  <si>
    <t xml:space="preserve">I </t>
  </si>
  <si>
    <t xml:space="preserve">T </t>
  </si>
  <si>
    <t xml:space="preserve"> </t>
  </si>
  <si>
    <t>I07AU</t>
  </si>
  <si>
    <t>I04AU</t>
  </si>
  <si>
    <t>I30JP</t>
  </si>
  <si>
    <t>-</t>
  </si>
  <si>
    <t>I05AU</t>
  </si>
  <si>
    <t xml:space="preserve"> 07:34:17 </t>
  </si>
  <si>
    <t>I22FR</t>
  </si>
  <si>
    <t>I45RU</t>
  </si>
  <si>
    <t>I44RU</t>
  </si>
  <si>
    <t>I55US</t>
  </si>
  <si>
    <t>I53US</t>
  </si>
  <si>
    <t>I18DK</t>
  </si>
  <si>
    <t>I56US</t>
  </si>
  <si>
    <t>0.05-1</t>
  </si>
  <si>
    <t>0.2-1.5</t>
  </si>
  <si>
    <t>0.08-1.5</t>
  </si>
  <si>
    <t>0.4-6</t>
  </si>
  <si>
    <t>0.3-6</t>
  </si>
  <si>
    <t>0.5-1.5</t>
  </si>
  <si>
    <t>0.2-2.5</t>
  </si>
  <si>
    <t>0.1-2</t>
  </si>
  <si>
    <t>0.05-2</t>
  </si>
  <si>
    <t>0.1-1.5</t>
  </si>
  <si>
    <t>0.1-1</t>
  </si>
  <si>
    <t>0.08-1</t>
  </si>
  <si>
    <t>0.05-1.5</t>
  </si>
  <si>
    <t>I34MN</t>
  </si>
  <si>
    <t xml:space="preserve">_ </t>
  </si>
  <si>
    <t>I46RU</t>
  </si>
  <si>
    <t>I10CA</t>
  </si>
  <si>
    <t>I08BO</t>
  </si>
  <si>
    <t>0.2-2</t>
  </si>
  <si>
    <t>0.3-3</t>
  </si>
  <si>
    <t>0.25-3</t>
  </si>
  <si>
    <t>0.06-1</t>
  </si>
  <si>
    <t>0.4-3</t>
  </si>
  <si>
    <t>0.1-3</t>
  </si>
  <si>
    <t>0.01-1.3</t>
  </si>
  <si>
    <t>0.07-2</t>
  </si>
  <si>
    <t>0.04-1</t>
  </si>
  <si>
    <t>0.1-0.8</t>
  </si>
  <si>
    <t>0.01-4</t>
  </si>
  <si>
    <t>I43RU</t>
  </si>
  <si>
    <t>0.01-3</t>
  </si>
  <si>
    <t>0.02-4</t>
  </si>
  <si>
    <t>0.03-2</t>
  </si>
  <si>
    <t>0.03-3</t>
  </si>
  <si>
    <t>0.01-1</t>
  </si>
  <si>
    <t>I33MG</t>
  </si>
  <si>
    <t>0.01-0.2</t>
  </si>
  <si>
    <t xml:space="preserve"> 04:44:25 </t>
  </si>
  <si>
    <t xml:space="preserve"> 09:30:20 </t>
  </si>
  <si>
    <t>I57US</t>
  </si>
  <si>
    <t>I59US</t>
  </si>
  <si>
    <t>I27DE</t>
  </si>
  <si>
    <t xml:space="preserve"> 17:42:40 </t>
  </si>
  <si>
    <t>I42PT</t>
  </si>
  <si>
    <t>0.2-8</t>
  </si>
  <si>
    <t>I49</t>
  </si>
  <si>
    <t>I27</t>
  </si>
  <si>
    <t>I11</t>
  </si>
  <si>
    <t>I49GB</t>
  </si>
  <si>
    <t>0.25-1.5</t>
  </si>
  <si>
    <t>0.02-3.5</t>
  </si>
  <si>
    <t>I11CV</t>
  </si>
  <si>
    <t>0.4-1.2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</si>
</sst>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d\-mmm\-yy;@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8"/>
      <color rgb="FF000000"/>
      <name val="Times New Roman"/>
      <family val="1"/>
    </font>
    <font>
      <b/>
      <sz val="18"/>
      <color theme="3"/>
      <name val="Calibri Light"/>
      <family val="2"/>
      <scheme val="maj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Liberation Sans"/>
    </font>
    <font>
      <sz val="10"/>
      <color theme="1"/>
      <name val="Arial"/>
      <family val="2"/>
    </font>
    <font>
      <b/>
      <sz val="8"/>
      <color theme="1"/>
      <name val="Arial1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EEEEE"/>
        <bgColor rgb="FFEEEEEE"/>
      </patternFill>
    </fill>
    <fill>
      <patternFill patternType="solid">
        <fgColor rgb="FFDDDDDD"/>
        <bgColor rgb="FFDDDDDD"/>
      </patternFill>
    </fill>
    <fill>
      <patternFill patternType="solid">
        <fgColor theme="2"/>
        <bgColor indexed="64"/>
      </patternFill>
    </fill>
    <fill>
      <patternFill patternType="solid">
        <fgColor rgb="FFBFBFBF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/>
    <xf numFmtId="0" fontId="18" fillId="4" borderId="0" applyNumberFormat="0" applyBorder="0" applyAlignment="0" applyProtection="0"/>
    <xf numFmtId="0" fontId="26" fillId="0" borderId="0" applyNumberFormat="0" applyFill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31" fillId="0" borderId="0"/>
  </cellStyleXfs>
  <cellXfs count="130">
    <xf numFmtId="0" fontId="0" fillId="0" borderId="0" xfId="0"/>
    <xf numFmtId="0" fontId="0" fillId="33" borderId="0" xfId="0" applyFill="1"/>
    <xf numFmtId="15" fontId="0" fillId="33" borderId="0" xfId="0" applyNumberFormat="1" applyFill="1"/>
    <xf numFmtId="15" fontId="19" fillId="34" borderId="0" xfId="6" applyNumberFormat="1" applyFont="1" applyFill="1" applyBorder="1"/>
    <xf numFmtId="0" fontId="19" fillId="34" borderId="0" xfId="6" applyFont="1" applyFill="1" applyBorder="1"/>
    <xf numFmtId="0" fontId="19" fillId="34" borderId="0" xfId="6" applyFont="1" applyFill="1"/>
    <xf numFmtId="164" fontId="19" fillId="34" borderId="0" xfId="6" applyNumberFormat="1" applyFont="1" applyFill="1"/>
    <xf numFmtId="49" fontId="19" fillId="34" borderId="0" xfId="6" applyNumberFormat="1" applyFont="1" applyFill="1"/>
    <xf numFmtId="15" fontId="19" fillId="34" borderId="0" xfId="6" applyNumberFormat="1" applyFont="1" applyFill="1"/>
    <xf numFmtId="0" fontId="6" fillId="3" borderId="0" xfId="6" applyBorder="1" applyAlignment="1">
      <alignment wrapText="1"/>
    </xf>
    <xf numFmtId="0" fontId="1" fillId="2" borderId="11" xfId="5" applyFont="1" applyBorder="1" applyAlignment="1">
      <alignment horizontal="center" vertical="center" wrapText="1"/>
    </xf>
    <xf numFmtId="0" fontId="1" fillId="2" borderId="12" xfId="5" applyFont="1" applyBorder="1" applyAlignment="1">
      <alignment horizontal="center" vertical="center" wrapText="1"/>
    </xf>
    <xf numFmtId="0" fontId="18" fillId="4" borderId="0" xfId="35" applyNumberFormat="1" applyBorder="1" applyAlignment="1">
      <alignment horizontal="center" wrapText="1"/>
    </xf>
    <xf numFmtId="0" fontId="18" fillId="4" borderId="14" xfId="35" applyNumberFormat="1" applyBorder="1" applyAlignment="1">
      <alignment horizontal="center" vertical="center" wrapText="1"/>
    </xf>
    <xf numFmtId="164" fontId="0" fillId="33" borderId="0" xfId="0" applyNumberFormat="1" applyFill="1"/>
    <xf numFmtId="49" fontId="0" fillId="33" borderId="0" xfId="0" applyNumberFormat="1" applyFill="1"/>
    <xf numFmtId="165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20" fillId="35" borderId="11" xfId="0" applyFont="1" applyFill="1" applyBorder="1" applyAlignment="1">
      <alignment horizontal="center" vertical="center"/>
    </xf>
    <xf numFmtId="15" fontId="17" fillId="0" borderId="0" xfId="0" applyNumberFormat="1" applyFont="1" applyAlignment="1">
      <alignment wrapText="1"/>
    </xf>
    <xf numFmtId="15" fontId="0" fillId="0" borderId="0" xfId="0" applyNumberFormat="1"/>
    <xf numFmtId="15" fontId="21" fillId="0" borderId="15" xfId="0" applyNumberFormat="1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21" fontId="22" fillId="0" borderId="18" xfId="0" applyNumberFormat="1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21" fontId="22" fillId="0" borderId="19" xfId="0" applyNumberFormat="1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4" fillId="36" borderId="15" xfId="0" applyFont="1" applyFill="1" applyBorder="1" applyAlignment="1">
      <alignment horizontal="center" vertical="center" wrapText="1"/>
    </xf>
    <xf numFmtId="0" fontId="24" fillId="36" borderId="16" xfId="0" applyFont="1" applyFill="1" applyBorder="1" applyAlignment="1">
      <alignment horizontal="center" vertical="center" wrapText="1"/>
    </xf>
    <xf numFmtId="0" fontId="0" fillId="36" borderId="17" xfId="0" applyFill="1" applyBorder="1" applyAlignment="1">
      <alignment vertical="center" wrapText="1"/>
    </xf>
    <xf numFmtId="0" fontId="24" fillId="36" borderId="20" xfId="0" applyFont="1" applyFill="1" applyBorder="1" applyAlignment="1">
      <alignment horizontal="center" vertical="center" wrapText="1"/>
    </xf>
    <xf numFmtId="0" fontId="25" fillId="36" borderId="20" xfId="0" applyFont="1" applyFill="1" applyBorder="1" applyAlignment="1">
      <alignment horizontal="center" vertical="center" wrapText="1"/>
    </xf>
    <xf numFmtId="0" fontId="24" fillId="36" borderId="10" xfId="0" applyFont="1" applyFill="1" applyBorder="1" applyAlignment="1">
      <alignment horizontal="center" vertical="center" wrapText="1"/>
    </xf>
    <xf numFmtId="0" fontId="0" fillId="36" borderId="19" xfId="0" applyFill="1" applyBorder="1" applyAlignment="1">
      <alignment vertical="center" wrapText="1"/>
    </xf>
    <xf numFmtId="0" fontId="24" fillId="36" borderId="19" xfId="0" applyFont="1" applyFill="1" applyBorder="1" applyAlignment="1">
      <alignment horizontal="center" vertical="center" wrapText="1"/>
    </xf>
    <xf numFmtId="0" fontId="25" fillId="36" borderId="10" xfId="0" applyFont="1" applyFill="1" applyBorder="1" applyAlignment="1">
      <alignment horizontal="center" vertical="center" wrapText="1"/>
    </xf>
    <xf numFmtId="15" fontId="24" fillId="45" borderId="15" xfId="0" applyNumberFormat="1" applyFont="1" applyFill="1" applyBorder="1" applyAlignment="1">
      <alignment horizontal="center" vertical="center"/>
    </xf>
    <xf numFmtId="0" fontId="23" fillId="45" borderId="19" xfId="0" applyFont="1" applyFill="1" applyBorder="1" applyAlignment="1">
      <alignment horizontal="center" vertical="center" wrapText="1"/>
    </xf>
    <xf numFmtId="21" fontId="23" fillId="45" borderId="18" xfId="0" applyNumberFormat="1" applyFont="1" applyFill="1" applyBorder="1" applyAlignment="1">
      <alignment horizontal="center" vertical="center" wrapText="1"/>
    </xf>
    <xf numFmtId="0" fontId="23" fillId="45" borderId="18" xfId="0" applyFont="1" applyFill="1" applyBorder="1" applyAlignment="1">
      <alignment horizontal="center" vertical="center" wrapText="1"/>
    </xf>
    <xf numFmtId="21" fontId="23" fillId="45" borderId="19" xfId="0" applyNumberFormat="1" applyFont="1" applyFill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21" fontId="21" fillId="0" borderId="19" xfId="0" applyNumberFormat="1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21" fontId="23" fillId="0" borderId="18" xfId="0" applyNumberFormat="1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21" fontId="23" fillId="0" borderId="19" xfId="0" applyNumberFormat="1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11" fontId="0" fillId="0" borderId="0" xfId="0" applyNumberFormat="1"/>
    <xf numFmtId="0" fontId="19" fillId="0" borderId="0" xfId="0" applyFont="1"/>
    <xf numFmtId="11" fontId="19" fillId="0" borderId="0" xfId="0" applyNumberFormat="1" applyFont="1"/>
    <xf numFmtId="0" fontId="0" fillId="0" borderId="21" xfId="0" applyBorder="1"/>
    <xf numFmtId="0" fontId="14" fillId="38" borderId="21" xfId="0" applyFont="1" applyFill="1" applyBorder="1" applyAlignment="1">
      <alignment horizontal="center" wrapText="1"/>
    </xf>
    <xf numFmtId="0" fontId="14" fillId="37" borderId="21" xfId="0" applyFont="1" applyFill="1" applyBorder="1" applyAlignment="1">
      <alignment horizontal="center" wrapText="1"/>
    </xf>
    <xf numFmtId="0" fontId="27" fillId="41" borderId="21" xfId="0" applyFont="1" applyFill="1" applyBorder="1" applyAlignment="1">
      <alignment horizontal="center" wrapText="1"/>
    </xf>
    <xf numFmtId="0" fontId="14" fillId="39" borderId="21" xfId="0" applyFont="1" applyFill="1" applyBorder="1" applyAlignment="1">
      <alignment horizontal="center" wrapText="1"/>
    </xf>
    <xf numFmtId="0" fontId="28" fillId="39" borderId="21" xfId="5" applyFont="1" applyFill="1" applyBorder="1" applyAlignment="1">
      <alignment horizontal="center" wrapText="1"/>
    </xf>
    <xf numFmtId="0" fontId="14" fillId="40" borderId="21" xfId="0" applyFont="1" applyFill="1" applyBorder="1" applyAlignment="1">
      <alignment horizontal="center" wrapText="1"/>
    </xf>
    <xf numFmtId="0" fontId="5" fillId="40" borderId="21" xfId="5" applyFill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5" fillId="2" borderId="21" xfId="5" applyBorder="1" applyAlignment="1">
      <alignment horizontal="center" wrapText="1"/>
    </xf>
    <xf numFmtId="0" fontId="14" fillId="33" borderId="21" xfId="0" applyFont="1" applyFill="1" applyBorder="1" applyAlignment="1">
      <alignment horizontal="center" wrapText="1"/>
    </xf>
    <xf numFmtId="0" fontId="30" fillId="43" borderId="22" xfId="0" applyFont="1" applyFill="1" applyBorder="1" applyAlignment="1">
      <alignment horizontal="center" wrapText="1"/>
    </xf>
    <xf numFmtId="0" fontId="29" fillId="43" borderId="22" xfId="43" applyFont="1" applyFill="1" applyBorder="1" applyAlignment="1">
      <alignment horizontal="center" wrapText="1"/>
    </xf>
    <xf numFmtId="0" fontId="32" fillId="42" borderId="22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19" fillId="0" borderId="0" xfId="0" applyFont="1" applyAlignment="1">
      <alignment horizontal="right"/>
    </xf>
    <xf numFmtId="0" fontId="0" fillId="0" borderId="21" xfId="0" applyBorder="1" applyAlignment="1">
      <alignment horizontal="center"/>
    </xf>
    <xf numFmtId="0" fontId="0" fillId="0" borderId="14" xfId="0" applyBorder="1"/>
    <xf numFmtId="0" fontId="0" fillId="0" borderId="21" xfId="0" applyBorder="1" applyAlignment="1">
      <alignment horizontal="right"/>
    </xf>
    <xf numFmtId="0" fontId="27" fillId="41" borderId="25" xfId="0" applyFont="1" applyFill="1" applyBorder="1" applyAlignment="1">
      <alignment horizontal="center" wrapText="1"/>
    </xf>
    <xf numFmtId="0" fontId="0" fillId="0" borderId="26" xfId="0" applyBorder="1"/>
    <xf numFmtId="0" fontId="19" fillId="0" borderId="26" xfId="0" applyFont="1" applyBorder="1"/>
    <xf numFmtId="0" fontId="27" fillId="41" borderId="25" xfId="5" applyFont="1" applyFill="1" applyBorder="1" applyAlignment="1">
      <alignment horizontal="center" wrapText="1"/>
    </xf>
    <xf numFmtId="0" fontId="19" fillId="0" borderId="27" xfId="0" applyFont="1" applyBorder="1"/>
    <xf numFmtId="0" fontId="0" fillId="33" borderId="21" xfId="0" applyFill="1" applyBorder="1" applyAlignment="1">
      <alignment horizontal="right" wrapText="1"/>
    </xf>
    <xf numFmtId="15" fontId="0" fillId="33" borderId="0" xfId="0" applyNumberFormat="1" applyFill="1" applyAlignment="1">
      <alignment horizontal="right"/>
    </xf>
    <xf numFmtId="0" fontId="19" fillId="0" borderId="21" xfId="0" applyFont="1" applyBorder="1"/>
    <xf numFmtId="0" fontId="0" fillId="0" borderId="25" xfId="0" applyBorder="1"/>
    <xf numFmtId="0" fontId="31" fillId="0" borderId="0" xfId="43"/>
    <xf numFmtId="0" fontId="31" fillId="0" borderId="0" xfId="43" applyAlignment="1">
      <alignment horizontal="right"/>
    </xf>
    <xf numFmtId="21" fontId="0" fillId="0" borderId="0" xfId="0" applyNumberFormat="1"/>
    <xf numFmtId="0" fontId="0" fillId="33" borderId="21" xfId="0" applyFill="1" applyBorder="1" applyAlignment="1">
      <alignment horizontal="right"/>
    </xf>
    <xf numFmtId="0" fontId="0" fillId="0" borderId="23" xfId="0" applyBorder="1"/>
    <xf numFmtId="0" fontId="31" fillId="0" borderId="21" xfId="43" applyBorder="1" applyAlignment="1">
      <alignment horizontal="right"/>
    </xf>
    <xf numFmtId="0" fontId="31" fillId="0" borderId="26" xfId="43" applyBorder="1"/>
    <xf numFmtId="0" fontId="31" fillId="0" borderId="21" xfId="43" applyBorder="1"/>
    <xf numFmtId="0" fontId="31" fillId="0" borderId="25" xfId="43" applyBorder="1"/>
    <xf numFmtId="11" fontId="0" fillId="0" borderId="21" xfId="0" applyNumberFormat="1" applyBorder="1"/>
    <xf numFmtId="11" fontId="31" fillId="0" borderId="0" xfId="43" applyNumberFormat="1"/>
    <xf numFmtId="21" fontId="31" fillId="0" borderId="0" xfId="43" applyNumberFormat="1"/>
    <xf numFmtId="15" fontId="31" fillId="33" borderId="0" xfId="43" applyNumberFormat="1" applyFill="1" applyAlignment="1">
      <alignment horizontal="right"/>
    </xf>
    <xf numFmtId="11" fontId="31" fillId="0" borderId="21" xfId="43" applyNumberFormat="1" applyBorder="1"/>
    <xf numFmtId="21" fontId="31" fillId="0" borderId="21" xfId="43" applyNumberFormat="1" applyBorder="1"/>
    <xf numFmtId="22" fontId="31" fillId="0" borderId="0" xfId="43" applyNumberFormat="1"/>
    <xf numFmtId="0" fontId="18" fillId="4" borderId="21" xfId="35" applyBorder="1" applyAlignment="1">
      <alignment horizontal="center" wrapText="1"/>
    </xf>
    <xf numFmtId="0" fontId="27" fillId="6" borderId="4" xfId="9" applyFont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1" xfId="0" applyBorder="1" applyAlignment="1">
      <alignment horizontal="right" wrapText="1"/>
    </xf>
    <xf numFmtId="0" fontId="31" fillId="0" borderId="28" xfId="43" applyBorder="1"/>
    <xf numFmtId="0" fontId="31" fillId="0" borderId="28" xfId="43" applyBorder="1" applyAlignment="1">
      <alignment horizontal="right"/>
    </xf>
    <xf numFmtId="21" fontId="0" fillId="0" borderId="21" xfId="0" applyNumberFormat="1" applyBorder="1"/>
    <xf numFmtId="0" fontId="31" fillId="0" borderId="11" xfId="43" applyBorder="1"/>
    <xf numFmtId="0" fontId="19" fillId="44" borderId="28" xfId="5" applyFont="1" applyFill="1" applyBorder="1"/>
    <xf numFmtId="15" fontId="16" fillId="33" borderId="28" xfId="43" applyNumberFormat="1" applyFont="1" applyFill="1" applyBorder="1" applyAlignment="1">
      <alignment horizontal="right"/>
    </xf>
    <xf numFmtId="22" fontId="31" fillId="0" borderId="21" xfId="43" applyNumberFormat="1" applyBorder="1"/>
    <xf numFmtId="0" fontId="0" fillId="0" borderId="28" xfId="0" applyBorder="1" applyAlignment="1">
      <alignment horizontal="center"/>
    </xf>
    <xf numFmtId="0" fontId="0" fillId="0" borderId="21" xfId="0" applyBorder="1" applyAlignment="1">
      <alignment wrapText="1"/>
    </xf>
    <xf numFmtId="0" fontId="16" fillId="0" borderId="26" xfId="43" applyFont="1" applyBorder="1"/>
    <xf numFmtId="0" fontId="31" fillId="0" borderId="24" xfId="43" applyBorder="1"/>
    <xf numFmtId="0" fontId="0" fillId="0" borderId="25" xfId="0" applyBorder="1" applyAlignment="1">
      <alignment wrapText="1"/>
    </xf>
    <xf numFmtId="0" fontId="20" fillId="35" borderId="11" xfId="0" applyFont="1" applyFill="1" applyBorder="1" applyAlignment="1">
      <alignment horizontal="center" vertical="center" wrapText="1"/>
    </xf>
    <xf numFmtId="0" fontId="0" fillId="35" borderId="11" xfId="0" applyFill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4" fillId="36" borderId="15" xfId="0" applyFont="1" applyFill="1" applyBorder="1" applyAlignment="1">
      <alignment horizontal="center" vertical="center" wrapText="1"/>
    </xf>
    <xf numFmtId="0" fontId="24" fillId="36" borderId="16" xfId="0" applyFont="1" applyFill="1" applyBorder="1" applyAlignment="1">
      <alignment horizontal="center" vertical="center" wrapText="1"/>
    </xf>
    <xf numFmtId="0" fontId="24" fillId="36" borderId="17" xfId="0" applyFont="1" applyFill="1" applyBorder="1" applyAlignment="1">
      <alignment horizontal="center" vertical="center" wrapText="1"/>
    </xf>
    <xf numFmtId="21" fontId="23" fillId="0" borderId="15" xfId="0" applyNumberFormat="1" applyFont="1" applyBorder="1" applyAlignment="1">
      <alignment horizontal="center" vertical="center" wrapText="1"/>
    </xf>
    <xf numFmtId="21" fontId="23" fillId="0" borderId="17" xfId="0" applyNumberFormat="1" applyFont="1" applyBorder="1" applyAlignment="1">
      <alignment horizontal="center" vertical="center" wrapText="1"/>
    </xf>
  </cellXfs>
  <cellStyles count="44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7" xr:uid="{2739FAFA-AD48-45C9-9049-FC1E247DF772}"/>
    <cellStyle name="60% - Accent2 2" xfId="38" xr:uid="{EEF606A2-30ED-4688-B7CE-E27D215E2A36}"/>
    <cellStyle name="60% - Accent3 2" xfId="39" xr:uid="{F5876C53-5AD7-4BA6-888C-70772F09B0EF}"/>
    <cellStyle name="60% - Accent4 2" xfId="40" xr:uid="{92AAE31D-56C7-49F2-B7A6-D8D36D8E67B0}"/>
    <cellStyle name="60% - Accent5 2" xfId="41" xr:uid="{2536755F-CFC6-4F7F-A34B-A0AF76933712}"/>
    <cellStyle name="60% - Accent6 2" xfId="42" xr:uid="{6F951756-8A91-40EF-8F2C-4F6DB367E8B4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 xr:uid="{93187D87-F815-4470-83BE-17E5E9E011A5}"/>
    <cellStyle name="Normal" xfId="0" builtinId="0"/>
    <cellStyle name="Normal 2" xfId="34" xr:uid="{8A39D595-4AAF-458F-8C2A-4A9B092CEDD6}"/>
    <cellStyle name="Normal 2 22" xfId="43" xr:uid="{AF27CDAA-EA7E-4304-94B1-D4072E000073}"/>
    <cellStyle name="Note" xfId="13" builtinId="10" customBuiltin="1"/>
    <cellStyle name="Output" xfId="8" builtinId="21" customBuiltin="1"/>
    <cellStyle name="Title 2" xfId="36" xr:uid="{1E33B929-98EB-40DE-B84D-C0CF8B441093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C15"/>
  <sheetViews>
    <sheetView workbookViewId="0">
      <selection activeCell="A11" sqref="A11"/>
    </sheetView>
  </sheetViews>
  <sheetFormatPr defaultRowHeight="15"/>
  <sheetData>
    <row r="1" spans="1:133" ht="77.25">
      <c r="A1" s="19" t="s">
        <v>21</v>
      </c>
      <c r="B1" s="10" t="s">
        <v>22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1" t="s">
        <v>29</v>
      </c>
      <c r="J1" s="10" t="s">
        <v>30</v>
      </c>
      <c r="K1" s="19" t="s">
        <v>31</v>
      </c>
      <c r="L1" s="19" t="s">
        <v>32</v>
      </c>
      <c r="M1" s="20" t="s">
        <v>33</v>
      </c>
      <c r="N1" s="19" t="s">
        <v>34</v>
      </c>
      <c r="O1" s="19" t="s">
        <v>35</v>
      </c>
      <c r="P1" s="19" t="s">
        <v>36</v>
      </c>
      <c r="Q1" s="19" t="s">
        <v>35</v>
      </c>
      <c r="R1" s="19" t="s">
        <v>37</v>
      </c>
      <c r="S1" s="19" t="s">
        <v>35</v>
      </c>
      <c r="T1" s="19" t="s">
        <v>38</v>
      </c>
      <c r="U1" s="19" t="s">
        <v>35</v>
      </c>
      <c r="V1" s="19" t="s">
        <v>39</v>
      </c>
      <c r="W1" s="19" t="s">
        <v>40</v>
      </c>
      <c r="X1" s="9" t="s">
        <v>41</v>
      </c>
      <c r="Y1" s="9" t="s">
        <v>42</v>
      </c>
      <c r="Z1" s="19" t="s">
        <v>35</v>
      </c>
      <c r="AA1" s="19" t="s">
        <v>43</v>
      </c>
      <c r="AB1" s="19" t="s">
        <v>44</v>
      </c>
      <c r="AC1" s="19" t="s">
        <v>45</v>
      </c>
      <c r="AD1" s="19" t="s">
        <v>35</v>
      </c>
      <c r="AE1" s="19" t="s">
        <v>46</v>
      </c>
      <c r="AF1" s="19" t="s">
        <v>47</v>
      </c>
      <c r="AG1" s="19" t="s">
        <v>48</v>
      </c>
      <c r="AH1" s="19" t="s">
        <v>49</v>
      </c>
      <c r="AI1" s="19"/>
      <c r="AJ1" s="19" t="s">
        <v>50</v>
      </c>
      <c r="AK1" s="19" t="s">
        <v>43</v>
      </c>
      <c r="AL1" s="19" t="s">
        <v>44</v>
      </c>
      <c r="AM1" s="19" t="s">
        <v>45</v>
      </c>
      <c r="AN1" s="19" t="s">
        <v>35</v>
      </c>
      <c r="AO1" s="19" t="s">
        <v>46</v>
      </c>
      <c r="AP1" s="19" t="s">
        <v>47</v>
      </c>
      <c r="AQ1" s="19" t="s">
        <v>48</v>
      </c>
      <c r="AR1" s="19" t="s">
        <v>49</v>
      </c>
      <c r="AS1" s="19" t="s">
        <v>48</v>
      </c>
      <c r="AT1" s="19" t="s">
        <v>51</v>
      </c>
      <c r="AU1" s="19" t="s">
        <v>52</v>
      </c>
      <c r="AV1" s="19" t="s">
        <v>53</v>
      </c>
      <c r="AW1" s="19" t="s">
        <v>52</v>
      </c>
      <c r="AX1" s="19" t="s">
        <v>54</v>
      </c>
      <c r="AY1" s="19" t="s">
        <v>52</v>
      </c>
      <c r="AZ1" s="19" t="s">
        <v>55</v>
      </c>
      <c r="BA1" s="19" t="s">
        <v>52</v>
      </c>
      <c r="BB1" s="19" t="s">
        <v>56</v>
      </c>
      <c r="BC1" s="19" t="s">
        <v>52</v>
      </c>
      <c r="BD1" s="19" t="s">
        <v>51</v>
      </c>
      <c r="BE1" s="19" t="s">
        <v>52</v>
      </c>
      <c r="BF1" s="19" t="s">
        <v>53</v>
      </c>
      <c r="BG1" s="19" t="s">
        <v>52</v>
      </c>
      <c r="BH1" s="19" t="s">
        <v>54</v>
      </c>
      <c r="BI1" s="19" t="s">
        <v>52</v>
      </c>
      <c r="BJ1" s="19" t="s">
        <v>55</v>
      </c>
      <c r="BK1" s="19" t="s">
        <v>52</v>
      </c>
      <c r="BL1" s="19" t="s">
        <v>56</v>
      </c>
      <c r="BM1" s="19" t="s">
        <v>52</v>
      </c>
      <c r="BN1" s="19" t="s">
        <v>57</v>
      </c>
      <c r="BO1" s="19" t="s">
        <v>35</v>
      </c>
      <c r="BP1" s="19" t="s">
        <v>58</v>
      </c>
      <c r="BQ1" s="19" t="s">
        <v>59</v>
      </c>
      <c r="BR1" s="19" t="s">
        <v>60</v>
      </c>
      <c r="BS1" s="19" t="s">
        <v>35</v>
      </c>
      <c r="BT1" s="19" t="s">
        <v>61</v>
      </c>
      <c r="BU1" s="19" t="s">
        <v>62</v>
      </c>
      <c r="BV1" s="19" t="s">
        <v>35</v>
      </c>
      <c r="BW1" s="19" t="s">
        <v>63</v>
      </c>
      <c r="BX1" s="19" t="s">
        <v>35</v>
      </c>
      <c r="BY1" s="19" t="s">
        <v>64</v>
      </c>
      <c r="BZ1" s="19" t="s">
        <v>35</v>
      </c>
      <c r="CA1" s="19" t="s">
        <v>65</v>
      </c>
      <c r="CB1" s="19" t="s">
        <v>66</v>
      </c>
      <c r="CC1" s="19" t="s">
        <v>67</v>
      </c>
      <c r="CD1" s="19" t="s">
        <v>68</v>
      </c>
      <c r="CE1" s="19" t="s">
        <v>69</v>
      </c>
      <c r="CF1" s="19" t="s">
        <v>70</v>
      </c>
      <c r="CG1" s="19" t="s">
        <v>71</v>
      </c>
      <c r="CH1" s="19" t="s">
        <v>72</v>
      </c>
      <c r="CI1" s="19" t="s">
        <v>73</v>
      </c>
      <c r="CJ1" s="19" t="s">
        <v>74</v>
      </c>
      <c r="CK1" s="19" t="s">
        <v>75</v>
      </c>
      <c r="CL1" s="19" t="s">
        <v>76</v>
      </c>
      <c r="CM1" s="19" t="s">
        <v>77</v>
      </c>
      <c r="CN1" s="12" t="s">
        <v>78</v>
      </c>
      <c r="CO1" s="12" t="s">
        <v>79</v>
      </c>
      <c r="CP1" s="21" t="s">
        <v>80</v>
      </c>
      <c r="CQ1" s="21" t="s">
        <v>81</v>
      </c>
      <c r="CR1" s="22" t="s">
        <v>82</v>
      </c>
      <c r="CS1" s="119" t="s">
        <v>83</v>
      </c>
      <c r="CT1" s="120"/>
      <c r="CU1" s="120"/>
      <c r="CV1" s="120"/>
      <c r="CW1" s="120"/>
      <c r="CX1" s="120"/>
      <c r="CY1" s="120"/>
      <c r="CZ1" s="120"/>
      <c r="DA1" s="120"/>
      <c r="DB1" s="120"/>
      <c r="DC1" s="120"/>
      <c r="DD1" s="23" t="s">
        <v>84</v>
      </c>
      <c r="DE1" s="13" t="s">
        <v>85</v>
      </c>
      <c r="DF1" s="19" t="s">
        <v>86</v>
      </c>
      <c r="DG1" s="19" t="s">
        <v>87</v>
      </c>
      <c r="DH1" s="19" t="s">
        <v>88</v>
      </c>
      <c r="DI1" s="19" t="s">
        <v>89</v>
      </c>
      <c r="DJ1" s="19" t="s">
        <v>90</v>
      </c>
      <c r="DK1" s="19" t="s">
        <v>91</v>
      </c>
      <c r="DL1" s="19" t="s">
        <v>92</v>
      </c>
      <c r="DM1" s="19" t="s">
        <v>93</v>
      </c>
      <c r="DN1" s="19" t="s">
        <v>94</v>
      </c>
      <c r="DO1" s="19" t="s">
        <v>95</v>
      </c>
      <c r="DP1" s="19" t="s">
        <v>78</v>
      </c>
      <c r="DQ1" s="19" t="s">
        <v>79</v>
      </c>
      <c r="DR1" s="19" t="s">
        <v>96</v>
      </c>
      <c r="DS1" s="19" t="s">
        <v>97</v>
      </c>
      <c r="DT1" s="19" t="s">
        <v>32</v>
      </c>
      <c r="DU1" s="19" t="s">
        <v>98</v>
      </c>
      <c r="DV1" s="19"/>
      <c r="DW1" s="24" t="s">
        <v>99</v>
      </c>
      <c r="DX1" s="19" t="s">
        <v>100</v>
      </c>
      <c r="DY1" s="19" t="s">
        <v>101</v>
      </c>
      <c r="DZ1" s="19" t="s">
        <v>102</v>
      </c>
      <c r="EA1" s="19" t="s">
        <v>103</v>
      </c>
      <c r="EB1" s="19" t="s">
        <v>104</v>
      </c>
      <c r="EC1" s="19" t="s">
        <v>105</v>
      </c>
    </row>
    <row r="2" spans="1:133" s="1" customFormat="1">
      <c r="A2" s="2">
        <v>38233</v>
      </c>
      <c r="B2" s="1">
        <v>-67.7</v>
      </c>
      <c r="C2" s="1">
        <v>18.2</v>
      </c>
      <c r="D2" s="2"/>
      <c r="E2" s="2"/>
      <c r="F2" s="2"/>
      <c r="G2" s="2"/>
      <c r="H2" s="2"/>
      <c r="I2" s="2"/>
      <c r="J2" s="1">
        <v>13.43</v>
      </c>
      <c r="K2" s="1" t="s">
        <v>0</v>
      </c>
      <c r="L2" s="1">
        <v>3715.8402988907201</v>
      </c>
      <c r="M2" s="1">
        <v>204.31191255028301</v>
      </c>
      <c r="N2" s="1">
        <v>0.64456959002650405</v>
      </c>
      <c r="O2" s="1">
        <v>0.12547619870015</v>
      </c>
      <c r="P2" s="1">
        <v>0.94283742760706302</v>
      </c>
      <c r="Q2" s="1">
        <v>0.25095239740030001</v>
      </c>
      <c r="R2" s="1">
        <v>1.52653593424356E-2</v>
      </c>
      <c r="S2" s="1">
        <v>9.0315623787931391E-3</v>
      </c>
      <c r="T2" s="1">
        <v>2.7437784283041701E-2</v>
      </c>
      <c r="U2" s="1">
        <v>1.6266723586261599E-2</v>
      </c>
      <c r="V2" s="1">
        <v>19.4530889297498</v>
      </c>
      <c r="W2" s="1">
        <v>19.404086946566999</v>
      </c>
      <c r="X2" s="1">
        <v>19.428587938158401</v>
      </c>
      <c r="Y2">
        <f t="shared" ref="Y2:Y5" si="0">1/AE2</f>
        <v>0.13377997131901259</v>
      </c>
      <c r="Z2" s="1">
        <v>2.4500991591423799E-2</v>
      </c>
      <c r="AA2" s="1">
        <v>4.5662485396620503E-2</v>
      </c>
      <c r="AB2" s="1">
        <v>4.5819927090727797E-2</v>
      </c>
      <c r="AC2" s="1">
        <v>4.57763671875E-2</v>
      </c>
      <c r="AD2" s="1">
        <v>1.5744169410737E-4</v>
      </c>
      <c r="AE2" s="1">
        <v>7.4749604902769304</v>
      </c>
      <c r="AF2" s="1">
        <v>0.120849609375</v>
      </c>
      <c r="AG2" s="1">
        <v>3.9395449008515302E-3</v>
      </c>
      <c r="AH2" s="1">
        <v>0.130615234375</v>
      </c>
      <c r="AI2" s="1">
        <v>6.5588193126171201E-3</v>
      </c>
      <c r="AJ2" s="1">
        <v>60</v>
      </c>
      <c r="AK2" s="1">
        <v>4.4421846527778301E-2</v>
      </c>
      <c r="AL2" s="1">
        <v>5.1646807097682899E-2</v>
      </c>
      <c r="AM2" s="1">
        <v>4.8828125E-2</v>
      </c>
      <c r="AN2" s="1">
        <v>7.2249605699046104E-3</v>
      </c>
      <c r="AO2" s="1">
        <v>18.690729450779202</v>
      </c>
      <c r="AP2" s="1">
        <v>0.537109375</v>
      </c>
      <c r="AQ2" s="1">
        <v>5.7601054777584601E-5</v>
      </c>
      <c r="AR2" s="1">
        <v>0.64453125</v>
      </c>
      <c r="AS2" s="1">
        <v>1.69015462593616E-5</v>
      </c>
      <c r="AT2" s="1">
        <v>6.5362388196223101E-2</v>
      </c>
      <c r="AU2" s="1">
        <v>6.7534054481811406E-2</v>
      </c>
      <c r="AV2" s="1">
        <v>1.3619580939968701E-3</v>
      </c>
      <c r="AW2" s="1">
        <v>8.5629202114268096E-4</v>
      </c>
      <c r="AX2" s="1">
        <v>4.70507991796784E-5</v>
      </c>
      <c r="AY2" s="1">
        <v>4.5142727642460299E-5</v>
      </c>
      <c r="AZ2" s="1">
        <v>3.6282529401281502E-6</v>
      </c>
      <c r="BA2" s="1">
        <v>5.44978183055397E-6</v>
      </c>
      <c r="BB2" s="1">
        <v>2.3649541589456701E-6</v>
      </c>
      <c r="BC2" s="1">
        <v>2.6390201287105601E-6</v>
      </c>
      <c r="BD2" s="1">
        <v>0.66301053272204902</v>
      </c>
      <c r="BE2" s="1">
        <v>0.60662612051135401</v>
      </c>
      <c r="BF2" s="1">
        <v>2.3076645738316602E-3</v>
      </c>
      <c r="BG2" s="1">
        <v>2.6898300980474801E-3</v>
      </c>
      <c r="BH2" s="1">
        <v>8.9314115054059398E-5</v>
      </c>
      <c r="BI2" s="1">
        <v>9.8622771752240597E-5</v>
      </c>
      <c r="BJ2" s="1">
        <v>1.35825590680182E-5</v>
      </c>
      <c r="BK2" s="1">
        <v>2.0754556670743001E-5</v>
      </c>
      <c r="BL2" s="1">
        <v>2.65667773180565E-6</v>
      </c>
      <c r="BM2" s="1">
        <v>1.6971151311691499E-6</v>
      </c>
      <c r="BN2" s="1">
        <v>14.075204234403801</v>
      </c>
      <c r="BO2" s="1">
        <v>6.8426108090759099</v>
      </c>
      <c r="BP2" s="1">
        <v>0.48918728564664299</v>
      </c>
      <c r="BQ2" s="1">
        <v>0.945215506472869</v>
      </c>
      <c r="BR2" s="1">
        <v>0.71720139605975597</v>
      </c>
      <c r="BS2" s="1">
        <v>1.9561762379807199</v>
      </c>
      <c r="BT2" s="1">
        <v>0.32246064735865998</v>
      </c>
      <c r="BU2" s="1">
        <v>13.358002838343999</v>
      </c>
      <c r="BV2" s="1">
        <v>7.1167371848708099</v>
      </c>
      <c r="BW2" s="1">
        <v>61.763199048063399</v>
      </c>
      <c r="BX2" s="1">
        <v>40.069047023914898</v>
      </c>
      <c r="BY2" s="1">
        <v>19.625176849531801</v>
      </c>
      <c r="BZ2" s="1">
        <v>1.2697288211887401</v>
      </c>
      <c r="CA2" s="1">
        <v>1.9E-2</v>
      </c>
      <c r="CB2" s="1">
        <v>1.5</v>
      </c>
      <c r="CC2" s="1">
        <v>212.65700000000001</v>
      </c>
      <c r="CD2" s="1">
        <v>0.33800000000000002</v>
      </c>
      <c r="CE2" s="1">
        <v>14</v>
      </c>
      <c r="CF2" s="1">
        <v>10</v>
      </c>
      <c r="CG2" s="1">
        <v>0</v>
      </c>
      <c r="CH2" s="1">
        <v>15</v>
      </c>
      <c r="CI2" s="1">
        <v>53</v>
      </c>
      <c r="CJ2" s="1">
        <v>19</v>
      </c>
      <c r="CK2" s="1">
        <v>1136.1224491596199</v>
      </c>
      <c r="CL2" s="1">
        <v>3</v>
      </c>
      <c r="CN2" s="1">
        <v>-77.5</v>
      </c>
      <c r="CO2" s="1">
        <v>161.80000000000001</v>
      </c>
      <c r="CP2" s="1">
        <v>12</v>
      </c>
      <c r="CQ2" s="1">
        <v>7</v>
      </c>
      <c r="CR2" s="1">
        <v>22</v>
      </c>
      <c r="DG2" s="1">
        <v>50.156999999999996</v>
      </c>
      <c r="DL2" s="1">
        <v>13618</v>
      </c>
      <c r="DO2" s="1">
        <v>204.31191255028301</v>
      </c>
      <c r="DR2" s="1">
        <v>3715.8402988907201</v>
      </c>
      <c r="DS2" s="1">
        <v>200.53951962019801</v>
      </c>
      <c r="DT2" s="1">
        <v>3714.8</v>
      </c>
      <c r="DU2" s="1">
        <v>23.804232361755599</v>
      </c>
      <c r="DV2" s="1">
        <f t="shared" ref="DV2:DV5" si="1">ABS($DU2-$X2)</f>
        <v>4.3756444235971976</v>
      </c>
      <c r="DW2" s="14">
        <v>-2.7545829999999998</v>
      </c>
      <c r="DX2" s="1">
        <v>234.80827300000001</v>
      </c>
      <c r="DY2" s="15" t="s">
        <v>1</v>
      </c>
      <c r="DZ2" s="15" t="s">
        <v>2</v>
      </c>
      <c r="EA2" s="15" t="s">
        <v>3</v>
      </c>
      <c r="EB2" s="15" t="s">
        <v>4</v>
      </c>
      <c r="EC2" s="15" t="s">
        <v>5</v>
      </c>
    </row>
    <row r="3" spans="1:133" s="1" customFormat="1">
      <c r="A3" s="2">
        <v>38233</v>
      </c>
      <c r="B3" s="1">
        <v>-67.7</v>
      </c>
      <c r="C3" s="1">
        <v>18.2</v>
      </c>
      <c r="D3" s="2"/>
      <c r="E3" s="2"/>
      <c r="F3" s="2"/>
      <c r="G3" s="2"/>
      <c r="H3" s="2"/>
      <c r="I3" s="2"/>
      <c r="J3" s="1">
        <v>13.43</v>
      </c>
      <c r="K3" s="1" t="s">
        <v>6</v>
      </c>
      <c r="L3" s="1">
        <v>5394.1348769809501</v>
      </c>
      <c r="M3" s="1">
        <v>179.59533310292699</v>
      </c>
      <c r="N3" s="1">
        <v>0.116108176589024</v>
      </c>
      <c r="O3" s="1">
        <v>3.6636519846758898E-2</v>
      </c>
      <c r="P3" s="1">
        <v>0.18645089284403901</v>
      </c>
      <c r="Q3" s="1">
        <v>7.3273039693517797E-2</v>
      </c>
      <c r="R3" s="1">
        <v>1.6827605440062999E-2</v>
      </c>
      <c r="S3" s="1">
        <v>1.0013922541356199E-2</v>
      </c>
      <c r="T3" s="1">
        <v>2.3188113994577299E-2</v>
      </c>
      <c r="U3" s="1">
        <v>1.42479310704279E-2</v>
      </c>
      <c r="V3" s="1">
        <v>12.588000731617701</v>
      </c>
      <c r="W3" s="1">
        <v>11.4239118179885</v>
      </c>
      <c r="X3" s="1">
        <v>12.005956274803101</v>
      </c>
      <c r="Y3">
        <f t="shared" si="0"/>
        <v>2.8229603060043402</v>
      </c>
      <c r="Z3" s="1">
        <v>0.58204445681462902</v>
      </c>
      <c r="AA3" s="1">
        <v>6.7866454458288802E-2</v>
      </c>
      <c r="AB3" s="1">
        <v>7.0749016517782801E-2</v>
      </c>
      <c r="AC3" s="1">
        <v>6.89697265625E-2</v>
      </c>
      <c r="AD3" s="1">
        <v>2.88256205949398E-3</v>
      </c>
      <c r="AE3" s="1">
        <v>0.354238066285606</v>
      </c>
      <c r="AF3" s="1">
        <v>7.080078125E-2</v>
      </c>
      <c r="AG3" s="1">
        <v>1.9880191017408601E-2</v>
      </c>
      <c r="AH3" s="1">
        <v>7.26318359375E-2</v>
      </c>
      <c r="AI3" s="1">
        <v>0.12170862508826701</v>
      </c>
      <c r="AJ3" s="1">
        <v>60</v>
      </c>
      <c r="AK3" s="1">
        <v>4.33307732923243E-2</v>
      </c>
      <c r="AL3" s="1">
        <v>9.1290989472065098E-2</v>
      </c>
      <c r="AM3" s="1">
        <v>7.8125E-2</v>
      </c>
      <c r="AN3" s="1">
        <v>4.7960216179740799E-2</v>
      </c>
      <c r="AO3" s="1">
        <v>0.47677085777577799</v>
      </c>
      <c r="AP3" s="1">
        <v>0.126953125</v>
      </c>
      <c r="AQ3" s="1">
        <v>1.8941601438897299E-2</v>
      </c>
      <c r="AR3" s="1">
        <v>0.185546875</v>
      </c>
      <c r="AS3" s="1">
        <v>4.7599466640211698E-3</v>
      </c>
      <c r="AT3" s="1">
        <v>9.9298183015000097E-2</v>
      </c>
      <c r="AU3" s="1">
        <v>0.23325713601994</v>
      </c>
      <c r="AV3" s="1">
        <v>5.5340918524894303E-3</v>
      </c>
      <c r="AW3" s="1">
        <v>4.7009081065973596E-3</v>
      </c>
      <c r="AX3" s="1">
        <v>2.9166364834454299E-4</v>
      </c>
      <c r="AY3" s="1">
        <v>3.4967563515434202E-4</v>
      </c>
      <c r="AZ3" s="1">
        <v>1.3181967509607901E-4</v>
      </c>
      <c r="BA3" s="1">
        <v>1.34116807161591E-4</v>
      </c>
      <c r="BB3" s="1">
        <v>5.2049158528330399E-5</v>
      </c>
      <c r="BC3" s="1">
        <v>7.2916042721480505E-5</v>
      </c>
      <c r="BD3" s="1">
        <v>9.2560076107615796E-2</v>
      </c>
      <c r="BE3" s="1">
        <v>0.10876342036997599</v>
      </c>
      <c r="BF3" s="1">
        <v>6.5567289331790804E-3</v>
      </c>
      <c r="BG3" s="1">
        <v>5.1807295739252799E-3</v>
      </c>
      <c r="BH3" s="1">
        <v>2.0947922795535299E-4</v>
      </c>
      <c r="BI3" s="1">
        <v>2.0607285931799601E-4</v>
      </c>
      <c r="BJ3" s="1">
        <v>8.9113792715667196E-5</v>
      </c>
      <c r="BK3" s="1">
        <v>9.5595021846844994E-5</v>
      </c>
      <c r="BL3" s="1">
        <v>8.1438877702727597E-5</v>
      </c>
      <c r="BM3" s="1">
        <v>1.0767493896719E-4</v>
      </c>
      <c r="BN3" s="1">
        <v>1.08008986782432</v>
      </c>
      <c r="BO3" s="1">
        <v>0.32072465471889999</v>
      </c>
      <c r="BP3" s="1">
        <v>0.35593190073179998</v>
      </c>
      <c r="BQ3" s="1">
        <v>0.69750021168520104</v>
      </c>
      <c r="BR3" s="1">
        <v>0.52671605620850004</v>
      </c>
      <c r="BS3" s="1">
        <v>0.26356439861430903</v>
      </c>
      <c r="BT3" s="1">
        <v>0.241525268913585</v>
      </c>
      <c r="BU3" s="1">
        <v>0.553373811615817</v>
      </c>
      <c r="BV3" s="1">
        <v>0.41512708459155001</v>
      </c>
      <c r="BW3" s="1">
        <v>11.0800608861519</v>
      </c>
      <c r="BX3" s="1">
        <v>7.9016511115509198</v>
      </c>
      <c r="BY3" s="1">
        <v>2.05061124507806</v>
      </c>
      <c r="BZ3" s="1">
        <v>0.20131386129035</v>
      </c>
      <c r="CA3" s="1">
        <v>3.32E-2</v>
      </c>
      <c r="CB3" s="1">
        <v>0.5</v>
      </c>
      <c r="CC3" s="1">
        <v>173.68</v>
      </c>
      <c r="CD3" s="1">
        <v>0.36599999999999999</v>
      </c>
      <c r="CE3" s="1">
        <v>15</v>
      </c>
      <c r="CF3" s="1">
        <v>22</v>
      </c>
      <c r="CG3" s="1">
        <v>0</v>
      </c>
      <c r="CH3" s="1">
        <v>17</v>
      </c>
      <c r="CI3" s="1">
        <v>18</v>
      </c>
      <c r="CJ3" s="1">
        <v>9</v>
      </c>
      <c r="CK3" s="1">
        <v>1197.3469388485</v>
      </c>
      <c r="CL3" s="1">
        <v>1</v>
      </c>
      <c r="CN3" s="1">
        <v>-19.100000000000001</v>
      </c>
      <c r="CO3" s="1">
        <v>17.399999999999999</v>
      </c>
      <c r="CP3" s="1">
        <v>12</v>
      </c>
      <c r="CQ3" s="1">
        <v>7</v>
      </c>
      <c r="CR3" s="1">
        <v>22</v>
      </c>
      <c r="DG3" s="1">
        <v>-16.270800000000001</v>
      </c>
      <c r="DL3" s="1">
        <v>18795</v>
      </c>
      <c r="DO3" s="1">
        <v>179.59533310292699</v>
      </c>
      <c r="DR3" s="1">
        <v>5394.1348769809501</v>
      </c>
      <c r="DS3" s="1">
        <v>179.684415299215</v>
      </c>
      <c r="DT3" s="1">
        <v>5394.1</v>
      </c>
      <c r="DU3" s="1">
        <v>11.3618205857698</v>
      </c>
      <c r="DV3" s="1">
        <f t="shared" si="1"/>
        <v>0.6441356890333001</v>
      </c>
      <c r="DW3" s="14">
        <v>-3.8538389999999998</v>
      </c>
      <c r="DX3" s="1">
        <v>281.47058099999998</v>
      </c>
      <c r="DY3" s="15" t="s">
        <v>7</v>
      </c>
      <c r="DZ3" s="15" t="s">
        <v>8</v>
      </c>
      <c r="EA3" s="15" t="s">
        <v>9</v>
      </c>
      <c r="EB3" s="15" t="s">
        <v>10</v>
      </c>
      <c r="EC3" s="15" t="s">
        <v>11</v>
      </c>
    </row>
    <row r="4" spans="1:133" s="1" customFormat="1">
      <c r="A4" s="2">
        <v>38233</v>
      </c>
      <c r="B4" s="1">
        <v>-67.7</v>
      </c>
      <c r="C4" s="1">
        <v>18.2</v>
      </c>
      <c r="D4" s="2"/>
      <c r="E4" s="2"/>
      <c r="F4" s="2"/>
      <c r="G4" s="2"/>
      <c r="H4" s="2"/>
      <c r="I4" s="2"/>
      <c r="J4" s="1">
        <v>13.43</v>
      </c>
      <c r="K4" s="1" t="s">
        <v>12</v>
      </c>
      <c r="L4" s="1">
        <v>1088.4468461245399</v>
      </c>
      <c r="M4" s="1">
        <v>85.722034382083095</v>
      </c>
      <c r="N4" s="1">
        <v>0.52849511244939196</v>
      </c>
      <c r="O4" s="1">
        <v>8.9523257708516102E-2</v>
      </c>
      <c r="P4" s="1">
        <v>0.934526595949568</v>
      </c>
      <c r="Q4" s="1">
        <v>0.17904651541703201</v>
      </c>
      <c r="R4" s="1">
        <v>4.8378334775625399E-2</v>
      </c>
      <c r="S4" s="1">
        <v>2.8639731049195899E-2</v>
      </c>
      <c r="T4" s="1">
        <v>5.3855711136294997E-2</v>
      </c>
      <c r="U4" s="1">
        <v>3.1847073929016097E-2</v>
      </c>
      <c r="V4" s="1">
        <v>42.306036119876097</v>
      </c>
      <c r="W4" s="1">
        <v>42.771653159717502</v>
      </c>
      <c r="X4" s="1">
        <v>42.5388446397968</v>
      </c>
      <c r="Y4">
        <f t="shared" si="0"/>
        <v>3.985191169788356E-2</v>
      </c>
      <c r="Z4" s="1">
        <v>0.23280851992066701</v>
      </c>
      <c r="AA4" s="1">
        <v>1.26905836224218E-2</v>
      </c>
      <c r="AB4" s="1">
        <v>1.3701978904698301E-2</v>
      </c>
      <c r="AC4" s="1">
        <v>1.3427734375E-2</v>
      </c>
      <c r="AD4" s="1">
        <v>1.0113952822764401E-3</v>
      </c>
      <c r="AE4" s="1">
        <v>25.092899120648902</v>
      </c>
      <c r="AF4" s="1">
        <v>5.18798828125E-2</v>
      </c>
      <c r="AG4" s="1">
        <v>9.9744746070961204E-3</v>
      </c>
      <c r="AH4" s="1">
        <v>7.87353515625E-2</v>
      </c>
      <c r="AI4" s="1">
        <v>1.53772345499807E-2</v>
      </c>
      <c r="AJ4" s="1">
        <v>120</v>
      </c>
      <c r="AK4" s="1">
        <v>9.3329476147780907E-3</v>
      </c>
      <c r="AM4" s="1">
        <v>1.953125E-2</v>
      </c>
      <c r="AO4" s="1">
        <v>25.106822669458602</v>
      </c>
      <c r="AP4" s="1">
        <v>0.126953125</v>
      </c>
      <c r="AQ4" s="1">
        <v>4.1632034615054901E-2</v>
      </c>
      <c r="AR4" s="1">
        <v>0.185546875</v>
      </c>
      <c r="AS4" s="1">
        <v>8.2804385390552501E-2</v>
      </c>
      <c r="AT4" s="1">
        <v>1.1602944223757099</v>
      </c>
      <c r="AU4" s="1">
        <v>0.85007340175919299</v>
      </c>
      <c r="AV4" s="1">
        <v>2.27951723271347E-2</v>
      </c>
      <c r="AW4" s="1">
        <v>2.2881765632918001E-2</v>
      </c>
      <c r="AX4" s="1">
        <v>3.7199708024756201E-4</v>
      </c>
      <c r="AY4" s="1">
        <v>2.8520378223090102E-4</v>
      </c>
      <c r="AZ4" s="1">
        <v>6.2655110100957406E-5</v>
      </c>
      <c r="BA4" s="1">
        <v>7.1194381358854499E-5</v>
      </c>
      <c r="BB4" s="1">
        <v>2.2972748451396599E-5</v>
      </c>
      <c r="BC4" s="1">
        <v>2.50670230244518E-5</v>
      </c>
      <c r="BD4" s="1">
        <v>28.611573788175299</v>
      </c>
      <c r="BE4" s="1">
        <v>34.5704487943934</v>
      </c>
      <c r="BF4" s="1">
        <v>1.93328697736436E-2</v>
      </c>
      <c r="BG4" s="1">
        <v>2.61118056119105E-2</v>
      </c>
      <c r="BH4" s="1">
        <v>6.22249267153935E-4</v>
      </c>
      <c r="BI4" s="1">
        <v>5.2237812557317999E-4</v>
      </c>
      <c r="BJ4" s="1">
        <v>7.0866556314713096E-5</v>
      </c>
      <c r="BK4" s="1">
        <v>5.2601518478013601E-5</v>
      </c>
      <c r="BL4" s="1">
        <v>2.7325795644637299E-5</v>
      </c>
      <c r="BM4" s="1">
        <v>2.7326157031533798E-5</v>
      </c>
      <c r="BN4" s="1">
        <v>17.855782116656599</v>
      </c>
      <c r="BO4" s="1">
        <v>1.8275759919201</v>
      </c>
      <c r="BP4" s="1">
        <v>2.5382693606603901</v>
      </c>
      <c r="BQ4" s="1">
        <v>4.0281474714598202</v>
      </c>
      <c r="BR4" s="1">
        <v>3.2832084160600998</v>
      </c>
      <c r="BS4" s="1">
        <v>0.78044653440327305</v>
      </c>
      <c r="BT4" s="1">
        <v>1.05350291528767</v>
      </c>
      <c r="BU4" s="1">
        <v>14.5725737005965</v>
      </c>
      <c r="BV4" s="1">
        <v>1.98724200823775</v>
      </c>
      <c r="BW4" s="1">
        <v>19.317047605789298</v>
      </c>
      <c r="BX4" s="1">
        <v>12.0195663790248</v>
      </c>
      <c r="BY4" s="1">
        <v>5.4385161871885597</v>
      </c>
      <c r="BZ4" s="1">
        <v>0.110690088565637</v>
      </c>
      <c r="CA4" s="1">
        <v>0.01</v>
      </c>
      <c r="CB4" s="1">
        <v>3.5</v>
      </c>
      <c r="CC4" s="1">
        <v>89.63</v>
      </c>
      <c r="CD4" s="1">
        <v>0.36499999999999999</v>
      </c>
      <c r="CE4" s="1">
        <v>12</v>
      </c>
      <c r="CF4" s="1">
        <v>22</v>
      </c>
      <c r="CG4" s="1">
        <v>0</v>
      </c>
      <c r="CH4" s="1">
        <v>13</v>
      </c>
      <c r="CI4" s="1">
        <v>19</v>
      </c>
      <c r="CJ4" s="1">
        <v>30</v>
      </c>
      <c r="CK4" s="1">
        <v>959.06168270111095</v>
      </c>
      <c r="CL4" s="1">
        <v>3</v>
      </c>
      <c r="CN4" s="1">
        <v>-70.599999999999994</v>
      </c>
      <c r="CO4" s="1">
        <v>-8.4</v>
      </c>
      <c r="CP4" s="1">
        <v>12</v>
      </c>
      <c r="CQ4" s="1">
        <v>7</v>
      </c>
      <c r="CR4" s="1">
        <v>22</v>
      </c>
      <c r="DG4" s="1">
        <v>-54.719000000000001</v>
      </c>
      <c r="DL4" s="1">
        <v>4316</v>
      </c>
      <c r="DO4" s="1">
        <v>85.722034382083095</v>
      </c>
      <c r="DR4" s="1">
        <v>1088.4468461245399</v>
      </c>
      <c r="DS4" s="1">
        <v>85.277740254912999</v>
      </c>
      <c r="DT4" s="1">
        <v>1088.4000000000001</v>
      </c>
      <c r="DU4" s="1">
        <v>34.9545373473997</v>
      </c>
      <c r="DV4" s="1">
        <f t="shared" si="1"/>
        <v>7.5843072923970993</v>
      </c>
      <c r="DW4" s="14">
        <v>-0.92915999999999999</v>
      </c>
      <c r="DX4" s="1">
        <v>252.11987300000001</v>
      </c>
      <c r="DY4" s="1" t="s">
        <v>13</v>
      </c>
      <c r="DZ4" s="1" t="s">
        <v>13</v>
      </c>
      <c r="EA4" s="15" t="s">
        <v>14</v>
      </c>
      <c r="EB4" s="15" t="s">
        <v>15</v>
      </c>
      <c r="EC4" s="15" t="s">
        <v>16</v>
      </c>
    </row>
    <row r="5" spans="1:133">
      <c r="A5" s="16">
        <v>38233</v>
      </c>
      <c r="B5">
        <v>-67.7</v>
      </c>
      <c r="C5">
        <v>18.2</v>
      </c>
      <c r="D5" s="16"/>
      <c r="E5" s="16"/>
      <c r="F5" s="16"/>
      <c r="G5" s="16"/>
      <c r="H5" s="16"/>
      <c r="I5" s="16"/>
      <c r="J5">
        <v>13.43</v>
      </c>
      <c r="K5" t="s">
        <v>17</v>
      </c>
      <c r="L5">
        <v>12964.7749572666</v>
      </c>
      <c r="M5">
        <v>178.09110203632099</v>
      </c>
      <c r="N5">
        <v>4.47559010241411E-2</v>
      </c>
      <c r="O5">
        <v>9.3827118091604003E-3</v>
      </c>
      <c r="P5">
        <v>6.4998666020617102E-2</v>
      </c>
      <c r="Q5">
        <v>1.8765423618320801E-2</v>
      </c>
      <c r="R5">
        <v>4.1034400005913498E-3</v>
      </c>
      <c r="S5">
        <v>2.45257631384109E-3</v>
      </c>
      <c r="T5">
        <v>4.9363278268965399E-3</v>
      </c>
      <c r="U5">
        <v>2.9605629024819901E-3</v>
      </c>
      <c r="V5">
        <v>11.546235155826899</v>
      </c>
      <c r="W5">
        <v>9.4032344525539902</v>
      </c>
      <c r="X5">
        <v>10.474734804190501</v>
      </c>
      <c r="Y5">
        <f t="shared" si="0"/>
        <v>16.47557986319277</v>
      </c>
      <c r="Z5">
        <v>1.0715003516364701</v>
      </c>
      <c r="AA5">
        <v>0.107557100343739</v>
      </c>
      <c r="AB5">
        <v>0.107647348026332</v>
      </c>
      <c r="AC5">
        <v>0.107574462890625</v>
      </c>
      <c r="AD5">
        <v>9.0247682593566595E-5</v>
      </c>
      <c r="AE5">
        <v>6.06958910280328E-2</v>
      </c>
      <c r="AF5">
        <v>0.1080322265625</v>
      </c>
      <c r="AG5">
        <v>1.0266141888227501E-3</v>
      </c>
      <c r="AH5">
        <v>0.10955810546875</v>
      </c>
      <c r="AI5">
        <v>1.53316756741114E-3</v>
      </c>
      <c r="AJ5">
        <v>150</v>
      </c>
      <c r="AK5">
        <v>9.5148356193244701E-2</v>
      </c>
      <c r="AL5">
        <v>9.8296520100246296E-2</v>
      </c>
      <c r="AM5">
        <v>9.765625E-2</v>
      </c>
      <c r="AN5">
        <v>3.1481639070015401E-3</v>
      </c>
      <c r="AO5">
        <v>4.7492975702314102E-2</v>
      </c>
      <c r="AP5">
        <v>0.126953125</v>
      </c>
      <c r="AQ5">
        <v>1.98291881112783E-3</v>
      </c>
      <c r="AR5">
        <v>0.1611328125</v>
      </c>
      <c r="AS5">
        <v>5.7173205689190496E-4</v>
      </c>
      <c r="AT5">
        <v>1.2335698765077699E-3</v>
      </c>
      <c r="AU5">
        <v>1.64632018238829E-3</v>
      </c>
      <c r="AV5">
        <v>1.05957589392608E-3</v>
      </c>
      <c r="AW5">
        <v>1.15148769986595E-3</v>
      </c>
      <c r="AX5">
        <v>3.5347923945725002E-5</v>
      </c>
      <c r="AY5">
        <v>3.69610017406106E-5</v>
      </c>
      <c r="AZ5">
        <v>3.9746199301055303E-6</v>
      </c>
      <c r="BA5">
        <v>4.8851337200659902E-6</v>
      </c>
      <c r="BB5">
        <v>8.2471372823696601E-6</v>
      </c>
      <c r="BC5">
        <v>6.47426128506399E-6</v>
      </c>
      <c r="BD5">
        <v>6.8967163446009404E-4</v>
      </c>
      <c r="BE5">
        <v>6.9731258486226502E-4</v>
      </c>
      <c r="BF5">
        <v>3.7406513783098098E-4</v>
      </c>
      <c r="BG5">
        <v>2.78496857085088E-4</v>
      </c>
      <c r="BH5">
        <v>3.0123569095791199E-5</v>
      </c>
      <c r="BI5">
        <v>2.6702200966988601E-5</v>
      </c>
      <c r="BJ5">
        <v>6.2328118568632897E-6</v>
      </c>
      <c r="BK5">
        <v>6.1007149914222702E-6</v>
      </c>
      <c r="BL5">
        <v>4.5523390358866799E-6</v>
      </c>
      <c r="BM5">
        <v>4.7390519409318199E-6</v>
      </c>
      <c r="BN5">
        <v>0.40391910099975498</v>
      </c>
      <c r="BO5">
        <v>0.21292914550893699</v>
      </c>
      <c r="BP5">
        <v>7.3587824725221698E-2</v>
      </c>
      <c r="BQ5">
        <v>0.100505842763508</v>
      </c>
      <c r="BR5">
        <v>8.7046833744365101E-2</v>
      </c>
      <c r="BS5">
        <v>5.1660836400834603E-2</v>
      </c>
      <c r="BT5">
        <v>1.9033913090974301E-2</v>
      </c>
      <c r="BU5">
        <v>0.31687226725539003</v>
      </c>
      <c r="BV5">
        <v>0.21910651068555601</v>
      </c>
      <c r="BW5">
        <v>15.8400429910636</v>
      </c>
      <c r="BX5">
        <v>10.514033292059301</v>
      </c>
      <c r="BY5">
        <v>4.6402503528843502</v>
      </c>
      <c r="BZ5">
        <v>0.70617385547651901</v>
      </c>
      <c r="CA5">
        <v>6.4000000000000001E-2</v>
      </c>
      <c r="CB5">
        <v>0.66</v>
      </c>
      <c r="CC5">
        <v>184.87100000000001</v>
      </c>
      <c r="CD5">
        <v>0.35899999999999999</v>
      </c>
      <c r="CE5">
        <v>20</v>
      </c>
      <c r="CF5">
        <v>0</v>
      </c>
      <c r="CG5">
        <v>0</v>
      </c>
      <c r="CH5">
        <v>0</v>
      </c>
      <c r="CI5">
        <v>25</v>
      </c>
      <c r="CJ5">
        <v>14</v>
      </c>
      <c r="CK5">
        <v>3683.4693880081199</v>
      </c>
      <c r="CL5">
        <v>1</v>
      </c>
      <c r="CN5">
        <v>48.9</v>
      </c>
      <c r="CO5">
        <v>13.7</v>
      </c>
      <c r="CP5">
        <v>12</v>
      </c>
      <c r="CQ5">
        <v>7</v>
      </c>
      <c r="CR5">
        <v>22</v>
      </c>
      <c r="DG5">
        <v>-6.9329999999999998</v>
      </c>
      <c r="DL5">
        <v>43698</v>
      </c>
      <c r="DO5">
        <v>178.09110203632099</v>
      </c>
      <c r="DR5">
        <v>12964.7749572666</v>
      </c>
      <c r="DS5">
        <v>178.09958514560901</v>
      </c>
      <c r="DT5">
        <v>12965.4</v>
      </c>
      <c r="DU5">
        <v>10.235552487803201</v>
      </c>
      <c r="DV5">
        <f t="shared" si="1"/>
        <v>0.23918231638729992</v>
      </c>
      <c r="DW5" s="17">
        <v>1.497757</v>
      </c>
      <c r="DX5">
        <v>276.32714800000002</v>
      </c>
      <c r="DY5" t="s">
        <v>13</v>
      </c>
      <c r="DZ5" t="s">
        <v>13</v>
      </c>
      <c r="EA5" s="18" t="s">
        <v>18</v>
      </c>
      <c r="EB5" s="18" t="s">
        <v>19</v>
      </c>
      <c r="EC5" s="18" t="s">
        <v>20</v>
      </c>
    </row>
    <row r="6" spans="1:133" ht="13.5" customHeight="1">
      <c r="A6" s="25">
        <v>38267</v>
      </c>
      <c r="B6">
        <v>-27.3</v>
      </c>
      <c r="C6">
        <v>71.5</v>
      </c>
      <c r="D6" s="25"/>
      <c r="E6" s="25"/>
      <c r="F6" s="25"/>
      <c r="G6" s="25"/>
      <c r="H6" s="25"/>
      <c r="I6" s="25"/>
      <c r="J6">
        <v>18.420000000000002</v>
      </c>
      <c r="K6" t="s">
        <v>0</v>
      </c>
      <c r="L6">
        <v>7188.7483267953203</v>
      </c>
      <c r="M6">
        <v>263.336553489035</v>
      </c>
      <c r="N6">
        <v>0.16043509840158399</v>
      </c>
      <c r="O6">
        <v>2.36599088028406E-2</v>
      </c>
      <c r="P6">
        <v>0.247454599621689</v>
      </c>
      <c r="Q6">
        <v>4.73198176056812E-2</v>
      </c>
      <c r="R6">
        <v>1.6854321939249399E-2</v>
      </c>
      <c r="S6">
        <v>9.9364257978989592E-3</v>
      </c>
      <c r="T6">
        <v>2.0431985698784801E-2</v>
      </c>
      <c r="U6">
        <v>1.23221815240718E-2</v>
      </c>
      <c r="V6">
        <v>13.587096567936101</v>
      </c>
      <c r="W6">
        <v>9.2740703546988605</v>
      </c>
      <c r="X6">
        <v>11.4305834613175</v>
      </c>
      <c r="Y6">
        <f t="shared" ref="Y6:Y12" si="2">1/AE6</f>
        <v>1.0067620079655815</v>
      </c>
      <c r="Z6">
        <v>2.1565131066186201</v>
      </c>
      <c r="AA6">
        <v>6.9952588764037898E-2</v>
      </c>
      <c r="AB6">
        <v>7.4368755021122293E-2</v>
      </c>
      <c r="AC6">
        <v>7.080078125E-2</v>
      </c>
      <c r="AD6">
        <v>4.4161662570843703E-3</v>
      </c>
      <c r="AE6">
        <v>0.99328340967172002</v>
      </c>
      <c r="AF6">
        <v>0.107421875</v>
      </c>
      <c r="AG6">
        <v>3.22941202324643E-2</v>
      </c>
      <c r="AH6">
        <v>0.1171875</v>
      </c>
      <c r="AI6">
        <v>4.3578360436219599E-2</v>
      </c>
      <c r="AJ6">
        <v>80</v>
      </c>
      <c r="AK6">
        <v>6.2185063198545498E-2</v>
      </c>
      <c r="AL6">
        <v>0.112931259172399</v>
      </c>
      <c r="AM6">
        <v>6.8359375E-2</v>
      </c>
      <c r="AN6">
        <v>5.0746195973853797E-2</v>
      </c>
      <c r="AO6">
        <v>0.71286780835785002</v>
      </c>
      <c r="AP6">
        <v>0.17578125</v>
      </c>
      <c r="AQ6">
        <v>4.9451961905342201E-3</v>
      </c>
      <c r="AR6">
        <v>0.25390625</v>
      </c>
      <c r="AS6">
        <v>1.39088517360322E-2</v>
      </c>
      <c r="AT6">
        <v>6.7202875661196704E-2</v>
      </c>
      <c r="AU6">
        <v>6.3279056235574893E-2</v>
      </c>
      <c r="AV6">
        <v>2.0559247993716802E-3</v>
      </c>
      <c r="AW6">
        <v>1.75166834167253E-3</v>
      </c>
      <c r="AX6">
        <v>1.18344330819121E-4</v>
      </c>
      <c r="AY6">
        <v>1.5720363320752601E-4</v>
      </c>
      <c r="AZ6">
        <v>3.4036089993379601E-5</v>
      </c>
      <c r="BA6">
        <v>3.6628467678566002E-5</v>
      </c>
      <c r="BB6">
        <v>1.6142898862731201E-5</v>
      </c>
      <c r="BC6">
        <v>1.2905125909039901E-5</v>
      </c>
      <c r="BD6">
        <v>0.17376551965626499</v>
      </c>
      <c r="BE6">
        <v>0.21559072995904299</v>
      </c>
      <c r="BF6">
        <v>2.2583415637902901E-3</v>
      </c>
      <c r="BG6">
        <v>2.5987840461413601E-3</v>
      </c>
      <c r="BH6">
        <v>2.8110665077392302E-4</v>
      </c>
      <c r="BI6">
        <v>3.5919961905984997E-4</v>
      </c>
      <c r="BJ6">
        <v>2.8611669952768501E-5</v>
      </c>
      <c r="BK6">
        <v>2.9085363424439401E-5</v>
      </c>
      <c r="BL6">
        <v>1.1740388902156101E-5</v>
      </c>
      <c r="BM6">
        <v>1.19759386499217E-5</v>
      </c>
      <c r="BN6">
        <v>0.89876555321348595</v>
      </c>
      <c r="BO6">
        <v>0.349193053542174</v>
      </c>
      <c r="BP6">
        <v>0.159932468731496</v>
      </c>
      <c r="BQ6">
        <v>0.27082282810111302</v>
      </c>
      <c r="BR6">
        <v>0.215377648416304</v>
      </c>
      <c r="BS6">
        <v>0.116734150536738</v>
      </c>
      <c r="BT6">
        <v>7.8411325078469499E-2</v>
      </c>
      <c r="BU6">
        <v>0.68338790479718203</v>
      </c>
      <c r="BV6">
        <v>0.36818833569742698</v>
      </c>
      <c r="BW6">
        <v>14.681967065398901</v>
      </c>
      <c r="BX6">
        <v>9.0996684220701507</v>
      </c>
      <c r="BY6">
        <v>4.1729750502069702</v>
      </c>
      <c r="BZ6">
        <v>0.25711722901624701</v>
      </c>
      <c r="CA6">
        <v>5.4800000000000001E-2</v>
      </c>
      <c r="CB6">
        <v>0.6</v>
      </c>
      <c r="CC6">
        <v>270.29300000000001</v>
      </c>
      <c r="CD6">
        <v>0.32500000000000001</v>
      </c>
      <c r="CE6">
        <v>18</v>
      </c>
      <c r="CF6">
        <v>32</v>
      </c>
      <c r="CG6">
        <v>49</v>
      </c>
      <c r="CH6">
        <v>20</v>
      </c>
      <c r="CI6">
        <v>3</v>
      </c>
      <c r="CJ6">
        <v>44</v>
      </c>
      <c r="CK6">
        <v>470.77935051918001</v>
      </c>
      <c r="CL6">
        <v>1</v>
      </c>
      <c r="CN6">
        <v>-77.5</v>
      </c>
      <c r="CO6">
        <v>161.80000000000001</v>
      </c>
      <c r="CP6">
        <v>13</v>
      </c>
      <c r="CQ6">
        <v>14</v>
      </c>
      <c r="CR6">
        <v>43</v>
      </c>
      <c r="DG6">
        <v>6.0221</v>
      </c>
      <c r="DL6">
        <v>24538</v>
      </c>
      <c r="DO6">
        <v>263.336553489035</v>
      </c>
      <c r="DR6">
        <v>7188.7483267953203</v>
      </c>
      <c r="DS6">
        <v>257.89210731872299</v>
      </c>
      <c r="DT6">
        <v>7188.5</v>
      </c>
      <c r="DU6">
        <v>11.670479200487099</v>
      </c>
      <c r="DV6">
        <f t="shared" ref="DV6:DV12" si="3">ABS($DU6-$X6)</f>
        <v>0.23989573916959905</v>
      </c>
      <c r="DW6" s="17">
        <v>-7.4648120000000002</v>
      </c>
      <c r="DX6">
        <v>247.37114</v>
      </c>
      <c r="DY6" s="18" t="s">
        <v>106</v>
      </c>
      <c r="DZ6" s="18" t="s">
        <v>107</v>
      </c>
      <c r="EA6" s="18" t="s">
        <v>108</v>
      </c>
      <c r="EB6" s="18" t="s">
        <v>109</v>
      </c>
      <c r="EC6" s="18" t="s">
        <v>110</v>
      </c>
    </row>
    <row r="7" spans="1:133">
      <c r="A7" s="25">
        <v>38267</v>
      </c>
      <c r="B7">
        <v>-27.3</v>
      </c>
      <c r="C7">
        <v>71.5</v>
      </c>
      <c r="D7" s="25"/>
      <c r="E7" s="25"/>
      <c r="F7" s="25"/>
      <c r="G7" s="25"/>
      <c r="H7" s="25"/>
      <c r="I7" s="25"/>
      <c r="J7">
        <v>18.420000000000002</v>
      </c>
      <c r="K7" t="s">
        <v>111</v>
      </c>
      <c r="L7">
        <v>2217.6892699168502</v>
      </c>
      <c r="M7">
        <v>181.17072204177799</v>
      </c>
      <c r="N7">
        <v>0.179356456771086</v>
      </c>
      <c r="O7">
        <v>0.10010307431158599</v>
      </c>
      <c r="P7">
        <v>0.27802656002126003</v>
      </c>
      <c r="Q7">
        <v>0.20020614862317301</v>
      </c>
      <c r="R7">
        <v>3.6681059703419103E-2</v>
      </c>
      <c r="S7">
        <v>2.1774101023321699E-2</v>
      </c>
      <c r="T7">
        <v>2.5463499944413E-2</v>
      </c>
      <c r="U7">
        <v>1.43566416131572E-2</v>
      </c>
      <c r="V7">
        <v>9.4806242957010909</v>
      </c>
      <c r="W7">
        <v>8.4430692733431592</v>
      </c>
      <c r="X7">
        <v>8.9618467845221197</v>
      </c>
      <c r="Y7">
        <f t="shared" si="2"/>
        <v>2.6759429378302171</v>
      </c>
      <c r="Z7">
        <v>0.51877751117896798</v>
      </c>
      <c r="AA7">
        <v>0.101183754151057</v>
      </c>
      <c r="AB7">
        <v>0.10221138795116699</v>
      </c>
      <c r="AC7">
        <v>0.1019287109375</v>
      </c>
      <c r="AD7">
        <v>1.0276338001100299E-3</v>
      </c>
      <c r="AE7">
        <v>0.373700046388451</v>
      </c>
      <c r="AF7">
        <v>0.1043701171875</v>
      </c>
      <c r="AG7">
        <v>0.10149593725310301</v>
      </c>
      <c r="AH7">
        <v>0.107421875</v>
      </c>
      <c r="AI7">
        <v>0.102233000222873</v>
      </c>
      <c r="AJ7">
        <v>70</v>
      </c>
      <c r="AK7">
        <v>8.9050287680912901E-2</v>
      </c>
      <c r="AL7">
        <v>0.13149039896637901</v>
      </c>
      <c r="AM7">
        <v>0.1171875</v>
      </c>
      <c r="AN7">
        <v>4.2440111285466299E-2</v>
      </c>
      <c r="AO7">
        <v>0.293125447478357</v>
      </c>
      <c r="AP7">
        <v>0.21484375</v>
      </c>
      <c r="AQ7">
        <v>1.9178321313326901E-2</v>
      </c>
      <c r="AR7">
        <v>0.263671875</v>
      </c>
      <c r="AS7">
        <v>7.8748954485875801E-3</v>
      </c>
      <c r="AT7">
        <v>1.4563512391285499E-2</v>
      </c>
      <c r="AU7">
        <v>1.47958355815252E-2</v>
      </c>
      <c r="AV7">
        <v>8.5503089103141292E-3</v>
      </c>
      <c r="AW7">
        <v>5.63537480141985E-3</v>
      </c>
      <c r="AX7">
        <v>6.3258219746479096E-4</v>
      </c>
      <c r="AY7">
        <v>9.3408855820419101E-4</v>
      </c>
      <c r="AZ7">
        <v>1.4853067119636299E-4</v>
      </c>
      <c r="BA7">
        <v>1.2260397887706601E-4</v>
      </c>
      <c r="BB7">
        <v>5.7473589710639197E-5</v>
      </c>
      <c r="BC7">
        <v>5.8365520420453803E-5</v>
      </c>
      <c r="BD7">
        <v>4.7598274262921701E-2</v>
      </c>
      <c r="BE7">
        <v>4.8944290946817001E-2</v>
      </c>
      <c r="BF7">
        <v>1.5423972702696799E-2</v>
      </c>
      <c r="BG7">
        <v>1.33741345330741E-2</v>
      </c>
      <c r="BH7">
        <v>6.0694080882014003E-4</v>
      </c>
      <c r="BI7">
        <v>4.3528541588866898E-4</v>
      </c>
      <c r="BJ7">
        <v>1.55320319474314E-4</v>
      </c>
      <c r="BK7">
        <v>1.77166129156498E-4</v>
      </c>
      <c r="BL7">
        <v>5.32826436358663E-5</v>
      </c>
      <c r="BM7">
        <v>3.6475509640978499E-5</v>
      </c>
      <c r="BN7">
        <v>1.3446480845184099</v>
      </c>
      <c r="BO7">
        <v>2.5493481298810998</v>
      </c>
      <c r="BP7">
        <v>1.30119798082309</v>
      </c>
      <c r="BQ7">
        <v>0.84089958710298296</v>
      </c>
      <c r="BR7">
        <v>1.07104878396304</v>
      </c>
      <c r="BS7">
        <v>1.52497818013438</v>
      </c>
      <c r="BT7">
        <v>0.32548011556876499</v>
      </c>
      <c r="BU7">
        <v>0.27359930055537102</v>
      </c>
      <c r="BV7">
        <v>2.9706454411818002</v>
      </c>
      <c r="BW7">
        <v>7.5795672826579903</v>
      </c>
      <c r="BX7">
        <v>7.07343880439874</v>
      </c>
      <c r="BY7">
        <v>1.2554498960757099</v>
      </c>
      <c r="BZ7">
        <v>0.193954431543745</v>
      </c>
      <c r="CA7">
        <v>8.8999999999999996E-2</v>
      </c>
      <c r="CB7">
        <v>2</v>
      </c>
      <c r="CC7">
        <v>177.15899999999999</v>
      </c>
      <c r="CD7">
        <v>0.33900000000000002</v>
      </c>
      <c r="CE7">
        <v>13</v>
      </c>
      <c r="CF7">
        <v>59</v>
      </c>
      <c r="CG7">
        <v>52</v>
      </c>
      <c r="CH7">
        <v>15</v>
      </c>
      <c r="CI7">
        <v>15</v>
      </c>
      <c r="CJ7">
        <v>33</v>
      </c>
      <c r="CK7">
        <v>857.26510858535801</v>
      </c>
      <c r="CL7">
        <v>1</v>
      </c>
      <c r="CN7">
        <v>-5</v>
      </c>
      <c r="CO7">
        <v>72</v>
      </c>
      <c r="CP7">
        <v>13</v>
      </c>
      <c r="CQ7">
        <v>14</v>
      </c>
      <c r="CR7">
        <v>43</v>
      </c>
      <c r="DG7">
        <v>1.2826</v>
      </c>
      <c r="DL7">
        <v>7280</v>
      </c>
      <c r="DO7">
        <v>181.17072204177799</v>
      </c>
      <c r="DR7">
        <v>2217.6892699168502</v>
      </c>
      <c r="DS7">
        <v>182.56521087544499</v>
      </c>
      <c r="DT7">
        <v>2217.6999999999998</v>
      </c>
      <c r="DU7">
        <v>8.9997391608795692</v>
      </c>
      <c r="DV7">
        <f t="shared" si="3"/>
        <v>3.7892376357449464E-2</v>
      </c>
      <c r="DW7" s="17">
        <v>1.3976569999999999</v>
      </c>
      <c r="DX7">
        <v>282.07461499999999</v>
      </c>
      <c r="DY7" s="18" t="s">
        <v>112</v>
      </c>
      <c r="DZ7" s="18" t="s">
        <v>113</v>
      </c>
      <c r="EA7" s="18" t="s">
        <v>114</v>
      </c>
      <c r="EB7" s="18" t="s">
        <v>115</v>
      </c>
      <c r="EC7" s="18" t="s">
        <v>116</v>
      </c>
    </row>
    <row r="8" spans="1:133">
      <c r="A8" s="25">
        <v>38267</v>
      </c>
      <c r="B8">
        <v>-27.3</v>
      </c>
      <c r="C8">
        <v>71.5</v>
      </c>
      <c r="D8" s="25"/>
      <c r="E8" s="25"/>
      <c r="F8" s="25"/>
      <c r="G8" s="25"/>
      <c r="H8" s="25"/>
      <c r="I8" s="25"/>
      <c r="J8">
        <v>18.420000000000002</v>
      </c>
      <c r="K8" t="s">
        <v>17</v>
      </c>
      <c r="L8">
        <v>10221.427944629</v>
      </c>
      <c r="M8">
        <v>131.20255288939001</v>
      </c>
      <c r="N8">
        <v>9.8735341696766399E-2</v>
      </c>
      <c r="O8">
        <v>1.7761106571470099E-2</v>
      </c>
      <c r="P8">
        <v>0.12532379184148701</v>
      </c>
      <c r="Q8">
        <v>3.5522213142940101E-2</v>
      </c>
      <c r="R8">
        <v>1.36961286826795E-2</v>
      </c>
      <c r="S8">
        <v>8.1819552984058307E-3</v>
      </c>
      <c r="T8">
        <v>1.08819200886593E-2</v>
      </c>
      <c r="U8">
        <v>6.5177520082225597E-3</v>
      </c>
      <c r="V8">
        <v>14.170407138818501</v>
      </c>
      <c r="W8">
        <v>17.638100769099299</v>
      </c>
      <c r="X8">
        <v>15.9042539539589</v>
      </c>
      <c r="Y8">
        <f t="shared" si="2"/>
        <v>3.5442620076788458</v>
      </c>
      <c r="Z8">
        <v>1.7338468151404001</v>
      </c>
      <c r="AA8">
        <v>5.5389712860311698E-2</v>
      </c>
      <c r="AB8">
        <v>5.7274030490099E-2</v>
      </c>
      <c r="AC8">
        <v>5.5999755859375E-2</v>
      </c>
      <c r="AD8">
        <v>1.88431762978729E-3</v>
      </c>
      <c r="AE8">
        <v>0.28214618384121798</v>
      </c>
      <c r="AF8">
        <v>5.706787109375E-2</v>
      </c>
      <c r="AG8">
        <v>9.5151349719123195E-3</v>
      </c>
      <c r="AH8">
        <v>5.8441162109375E-2</v>
      </c>
      <c r="AI8">
        <v>3.0817689816588999E-3</v>
      </c>
      <c r="AJ8">
        <v>80</v>
      </c>
      <c r="AK8">
        <v>4.7135080512396003E-2</v>
      </c>
      <c r="AL8">
        <v>0.10406095773871001</v>
      </c>
      <c r="AM8">
        <v>5.859375E-2</v>
      </c>
      <c r="AN8">
        <v>5.6925877226313502E-2</v>
      </c>
      <c r="AO8">
        <v>0.16403893868976599</v>
      </c>
      <c r="AP8">
        <v>0.1953125</v>
      </c>
      <c r="AQ8">
        <v>2.98729459834037E-3</v>
      </c>
      <c r="AR8">
        <v>0.234375</v>
      </c>
      <c r="AS8">
        <v>1.4113899516020199E-3</v>
      </c>
      <c r="AT8">
        <v>0.129688892169292</v>
      </c>
      <c r="AU8">
        <v>0.34812057041244099</v>
      </c>
      <c r="AV8">
        <v>3.1070714418601699E-3</v>
      </c>
      <c r="AW8">
        <v>2.3945926687909502E-3</v>
      </c>
      <c r="AX8">
        <v>1.5953289326805001E-4</v>
      </c>
      <c r="AY8">
        <v>1.0055886563245499E-4</v>
      </c>
      <c r="AZ8">
        <v>4.49218938115042E-5</v>
      </c>
      <c r="BA8">
        <v>4.8734391281854598E-5</v>
      </c>
      <c r="BB8">
        <v>2.6297401184969799E-5</v>
      </c>
      <c r="BC8">
        <v>2.0482737023312201E-5</v>
      </c>
      <c r="BD8">
        <v>6.5994104600396397E-2</v>
      </c>
      <c r="BE8">
        <v>5.8015344445239203E-2</v>
      </c>
      <c r="BF8">
        <v>1.3743097023865901E-3</v>
      </c>
      <c r="BG8">
        <v>1.6293744721373399E-3</v>
      </c>
      <c r="BH8">
        <v>1.2225281758946401E-4</v>
      </c>
      <c r="BI8">
        <v>1.0256481519872201E-4</v>
      </c>
      <c r="BJ8">
        <v>6.3738639622780202E-5</v>
      </c>
      <c r="BK8">
        <v>6.6062964387995899E-5</v>
      </c>
      <c r="BL8">
        <v>9.8922198943379893E-6</v>
      </c>
      <c r="BM8">
        <v>1.0325129232072099E-5</v>
      </c>
      <c r="BN8">
        <v>1.98780573014835</v>
      </c>
      <c r="BO8">
        <v>1.03132762760865</v>
      </c>
      <c r="BP8">
        <v>2.0147033081722898</v>
      </c>
      <c r="BQ8">
        <v>0.61369322709907204</v>
      </c>
      <c r="BR8">
        <v>1.31419826763568</v>
      </c>
      <c r="BS8">
        <v>1.3314400756397999</v>
      </c>
      <c r="BT8">
        <v>0.99066372883758702</v>
      </c>
      <c r="BU8">
        <v>0.673607462512674</v>
      </c>
      <c r="BV8">
        <v>1.6841524130815999</v>
      </c>
      <c r="BW8">
        <v>9.1503077070219803</v>
      </c>
      <c r="BX8">
        <v>6.05040324596375</v>
      </c>
      <c r="BY8">
        <v>1.5125615206634899</v>
      </c>
      <c r="BZ8">
        <v>0.83258488345555903</v>
      </c>
      <c r="CA8">
        <v>2.8000000000000001E-2</v>
      </c>
      <c r="CB8">
        <v>0.2</v>
      </c>
      <c r="CC8">
        <v>126.952</v>
      </c>
      <c r="CD8">
        <v>0.36799999999999999</v>
      </c>
      <c r="CE8">
        <v>18</v>
      </c>
      <c r="CF8">
        <v>21</v>
      </c>
      <c r="CG8">
        <v>1</v>
      </c>
      <c r="CH8">
        <v>23</v>
      </c>
      <c r="CI8">
        <v>7</v>
      </c>
      <c r="CJ8">
        <v>7</v>
      </c>
      <c r="CK8">
        <v>4229.78435373306</v>
      </c>
      <c r="CL8">
        <v>1</v>
      </c>
      <c r="CN8">
        <v>48.9</v>
      </c>
      <c r="CO8">
        <v>13.7</v>
      </c>
      <c r="CP8">
        <v>13</v>
      </c>
      <c r="CQ8">
        <v>14</v>
      </c>
      <c r="CR8">
        <v>43</v>
      </c>
      <c r="DG8">
        <v>-8.5751000000000008</v>
      </c>
      <c r="DL8">
        <v>35847</v>
      </c>
      <c r="DO8">
        <v>131.20255288939001</v>
      </c>
      <c r="DR8">
        <v>10221.427944629</v>
      </c>
      <c r="DS8">
        <v>131.21715016195901</v>
      </c>
      <c r="DT8">
        <v>12965.4</v>
      </c>
      <c r="DU8">
        <v>15.4399251468444</v>
      </c>
      <c r="DV8">
        <f t="shared" si="3"/>
        <v>0.46432880711449975</v>
      </c>
      <c r="DW8" s="17">
        <v>6.9468639999999997</v>
      </c>
      <c r="DX8">
        <v>271.46704099999999</v>
      </c>
      <c r="DY8" s="18" t="s">
        <v>117</v>
      </c>
      <c r="DZ8" s="18" t="s">
        <v>118</v>
      </c>
      <c r="EA8" s="18" t="s">
        <v>119</v>
      </c>
      <c r="EB8" s="18" t="s">
        <v>120</v>
      </c>
      <c r="EC8" s="18" t="s">
        <v>121</v>
      </c>
    </row>
    <row r="9" spans="1:133">
      <c r="A9" s="25">
        <v>38267</v>
      </c>
      <c r="B9">
        <v>-27.3</v>
      </c>
      <c r="C9">
        <v>71.5</v>
      </c>
      <c r="D9" s="25"/>
      <c r="E9" s="25"/>
      <c r="F9" s="25"/>
      <c r="G9" s="25"/>
      <c r="H9" s="25"/>
      <c r="I9" s="25"/>
      <c r="J9">
        <v>18.420000000000002</v>
      </c>
      <c r="K9" t="s">
        <v>122</v>
      </c>
      <c r="L9">
        <v>17256.049642383699</v>
      </c>
      <c r="M9">
        <v>27.480622496645299</v>
      </c>
      <c r="N9">
        <v>5.8259991971868402E-2</v>
      </c>
      <c r="O9">
        <v>1.7309383851446699E-2</v>
      </c>
      <c r="P9">
        <v>8.9907606214677901E-2</v>
      </c>
      <c r="Q9">
        <v>3.4618767702893301E-2</v>
      </c>
      <c r="R9">
        <v>1.6072924526152901E-2</v>
      </c>
      <c r="S9">
        <v>9.5065854578402099E-3</v>
      </c>
      <c r="T9">
        <v>1.08827630646925E-2</v>
      </c>
      <c r="U9">
        <v>6.5979818183240398E-3</v>
      </c>
      <c r="V9">
        <v>20.465652114552501</v>
      </c>
      <c r="W9">
        <v>10.951234557965901</v>
      </c>
      <c r="X9">
        <v>15.708443336259201</v>
      </c>
      <c r="Y9">
        <f t="shared" si="2"/>
        <v>19.058790472336778</v>
      </c>
      <c r="Z9">
        <v>4.7572087782933199</v>
      </c>
      <c r="AA9">
        <v>7.1911455044514003E-2</v>
      </c>
      <c r="AC9">
        <v>9.918212890625E-2</v>
      </c>
      <c r="AE9">
        <v>5.2469226809092002E-2</v>
      </c>
      <c r="AF9">
        <v>9.94873046875E-2</v>
      </c>
      <c r="AG9">
        <v>3.4285043897185501E-2</v>
      </c>
      <c r="AH9">
        <v>0.10101318359375</v>
      </c>
      <c r="AI9">
        <v>2.7387015945689601E-3</v>
      </c>
      <c r="AJ9">
        <v>120</v>
      </c>
      <c r="AK9">
        <v>5.3568218282467397E-2</v>
      </c>
      <c r="AL9">
        <v>7.1469103660102395E-2</v>
      </c>
      <c r="AM9">
        <v>6.34765625E-2</v>
      </c>
      <c r="AN9">
        <v>1.7900885377634901E-2</v>
      </c>
      <c r="AO9">
        <v>5.6563369365347699E-2</v>
      </c>
      <c r="AP9">
        <v>7.32421875E-2</v>
      </c>
      <c r="AQ9">
        <v>1.02449934316475E-2</v>
      </c>
      <c r="AR9">
        <v>9.27734375E-2</v>
      </c>
      <c r="AS9">
        <v>1.42563033354927E-3</v>
      </c>
      <c r="AT9">
        <v>0.11117647956520001</v>
      </c>
      <c r="AU9">
        <v>0.16257893463275899</v>
      </c>
      <c r="AV9">
        <v>1.0611219112937301E-3</v>
      </c>
      <c r="AW9">
        <v>1.0690604224876899E-3</v>
      </c>
      <c r="AX9">
        <v>3.08964881476085E-5</v>
      </c>
      <c r="AY9">
        <v>1.8241192837969101E-5</v>
      </c>
      <c r="AZ9">
        <v>2.50241061818821E-5</v>
      </c>
      <c r="BA9">
        <v>1.9195444085430699E-5</v>
      </c>
      <c r="BB9">
        <v>7.6022458779734104E-5</v>
      </c>
      <c r="BC9">
        <v>1.38422936117584E-4</v>
      </c>
      <c r="BD9">
        <v>1.4021414691049601E-2</v>
      </c>
      <c r="BE9">
        <v>1.27264689710584E-2</v>
      </c>
      <c r="BF9">
        <v>5.7366141268716704E-4</v>
      </c>
      <c r="BG9">
        <v>5.8753668613223604E-4</v>
      </c>
      <c r="BH9">
        <v>3.5057274021463601E-5</v>
      </c>
      <c r="BI9">
        <v>3.9846638667191599E-5</v>
      </c>
      <c r="BJ9">
        <v>1.8215220768861201E-5</v>
      </c>
      <c r="BK9">
        <v>1.13940799726555E-5</v>
      </c>
      <c r="BL9">
        <v>2.8693335091954599E-5</v>
      </c>
      <c r="BM9">
        <v>9.3416294691728097E-6</v>
      </c>
      <c r="BN9">
        <v>0.44765335295178399</v>
      </c>
      <c r="BO9">
        <v>0.21069972631282699</v>
      </c>
      <c r="BP9">
        <v>1.1398897786525199</v>
      </c>
      <c r="BQ9">
        <v>42.314604045136797</v>
      </c>
      <c r="BR9">
        <v>21.7272469118946</v>
      </c>
      <c r="BS9">
        <v>11.6570772553477</v>
      </c>
      <c r="BT9">
        <v>29.114919671249499</v>
      </c>
      <c r="BU9">
        <v>-21.279593558942899</v>
      </c>
      <c r="BV9">
        <v>11.6589812810473</v>
      </c>
      <c r="BW9">
        <v>5.59373037983136</v>
      </c>
      <c r="BX9">
        <v>3.9478184808243699</v>
      </c>
      <c r="BY9">
        <v>2.06033168752142E-2</v>
      </c>
      <c r="BZ9">
        <v>5.7670096754730499E-3</v>
      </c>
      <c r="CA9">
        <v>4.2000000000000003E-2</v>
      </c>
      <c r="CB9">
        <v>0.2</v>
      </c>
      <c r="CC9">
        <v>23.574999999999999</v>
      </c>
      <c r="CD9">
        <v>0.35399999999999998</v>
      </c>
      <c r="CE9">
        <v>4</v>
      </c>
      <c r="CF9">
        <v>2</v>
      </c>
      <c r="CG9">
        <v>46</v>
      </c>
      <c r="CH9">
        <v>6</v>
      </c>
      <c r="CI9">
        <v>20</v>
      </c>
      <c r="CJ9">
        <v>13</v>
      </c>
      <c r="CK9">
        <v>2374.2387754917099</v>
      </c>
      <c r="CL9">
        <v>1</v>
      </c>
      <c r="CN9">
        <v>50.2</v>
      </c>
      <c r="CO9">
        <v>-95.9</v>
      </c>
      <c r="CP9">
        <v>13</v>
      </c>
      <c r="CQ9">
        <v>14</v>
      </c>
      <c r="CR9">
        <v>43</v>
      </c>
      <c r="DG9">
        <v>-22.181999999999999</v>
      </c>
      <c r="DL9">
        <v>61604</v>
      </c>
      <c r="DO9">
        <v>27.480622496645299</v>
      </c>
      <c r="DR9">
        <v>17256.049642383699</v>
      </c>
      <c r="DS9">
        <v>27.251092924059598</v>
      </c>
      <c r="DT9">
        <v>17257.099999999999</v>
      </c>
      <c r="DU9">
        <v>14.5557769622559</v>
      </c>
      <c r="DV9">
        <f t="shared" si="3"/>
        <v>1.1526663740033012</v>
      </c>
      <c r="DW9" s="17">
        <v>11.303338999999999</v>
      </c>
      <c r="DX9">
        <v>273.49078400000002</v>
      </c>
      <c r="DY9" t="s">
        <v>13</v>
      </c>
      <c r="DZ9" t="s">
        <v>13</v>
      </c>
      <c r="EA9" s="18" t="s">
        <v>123</v>
      </c>
      <c r="EB9" s="18" t="s">
        <v>124</v>
      </c>
      <c r="EC9" s="18" t="s">
        <v>125</v>
      </c>
    </row>
    <row r="10" spans="1:133" s="5" customFormat="1">
      <c r="A10" s="3">
        <v>39060</v>
      </c>
      <c r="B10" s="5">
        <v>26.2</v>
      </c>
      <c r="C10" s="5">
        <v>25.96</v>
      </c>
      <c r="D10" s="3"/>
      <c r="E10" s="3"/>
      <c r="F10" s="3"/>
      <c r="G10" s="3"/>
      <c r="H10" s="3"/>
      <c r="I10" s="3"/>
      <c r="J10" s="5">
        <v>10.17</v>
      </c>
      <c r="K10" s="4" t="s">
        <v>6</v>
      </c>
      <c r="L10" s="4">
        <v>5127.7731751947103</v>
      </c>
      <c r="M10" s="5">
        <v>10.6893240390869</v>
      </c>
      <c r="N10" s="4">
        <v>0.70371028356002396</v>
      </c>
      <c r="O10" s="4">
        <v>0.41494353129289002</v>
      </c>
      <c r="P10" s="4">
        <v>1.0036562250173999</v>
      </c>
      <c r="Q10" s="4">
        <v>0.82988706258577905</v>
      </c>
      <c r="R10" s="4">
        <v>9.8091455278980902E-2</v>
      </c>
      <c r="S10" s="4">
        <v>6.1137156024200598E-2</v>
      </c>
      <c r="T10" s="4">
        <v>8.4541673191762395E-2</v>
      </c>
      <c r="U10" s="4">
        <v>5.0015851845224897E-2</v>
      </c>
      <c r="V10" s="4">
        <v>35.788518092395101</v>
      </c>
      <c r="W10" s="4">
        <v>28.0841779057148</v>
      </c>
      <c r="X10" s="4">
        <v>31.936347999054899</v>
      </c>
      <c r="Y10">
        <f t="shared" si="2"/>
        <v>3.0437746531725388E-2</v>
      </c>
      <c r="Z10" s="4">
        <v>3.8521700933401299</v>
      </c>
      <c r="AA10" s="4">
        <v>3.2309620177058601E-2</v>
      </c>
      <c r="AB10" s="4">
        <v>3.3151291142181398E-2</v>
      </c>
      <c r="AC10" s="4">
        <v>3.23486328125E-2</v>
      </c>
      <c r="AD10" s="4">
        <v>8.4167096512283905E-4</v>
      </c>
      <c r="AE10" s="4">
        <v>32.853943341623399</v>
      </c>
      <c r="AF10" s="4">
        <v>3.60107421875E-2</v>
      </c>
      <c r="AG10" s="4">
        <v>2.4523970294198798</v>
      </c>
      <c r="AH10" s="4">
        <v>4.21142578125E-2</v>
      </c>
      <c r="AI10" s="4">
        <v>2.4790933771419001</v>
      </c>
      <c r="AJ10" s="4">
        <v>100</v>
      </c>
      <c r="AK10" s="4">
        <v>1.6929203950488698E-2</v>
      </c>
      <c r="AL10" s="4">
        <v>3.8272515715174801E-2</v>
      </c>
      <c r="AM10" s="4">
        <v>1.953125E-2</v>
      </c>
      <c r="AN10" s="4">
        <v>2.1343311764686099E-2</v>
      </c>
      <c r="AO10" s="4">
        <v>53.186911511711898</v>
      </c>
      <c r="AP10" s="4">
        <v>9.765625E-2</v>
      </c>
      <c r="AQ10" s="4">
        <v>0.16853499152107301</v>
      </c>
      <c r="AR10" s="4">
        <v>0.234375</v>
      </c>
      <c r="AS10" s="4">
        <v>9.85408261747194E-3</v>
      </c>
      <c r="AT10" s="4">
        <v>2.2371261070177901</v>
      </c>
      <c r="AU10" s="4">
        <v>1.4046975562086099</v>
      </c>
      <c r="AV10" s="4">
        <v>5.4351700671224903E-3</v>
      </c>
      <c r="AW10" s="4">
        <v>6.9844280018384998E-3</v>
      </c>
      <c r="AX10" s="4">
        <v>1.06168799282316E-3</v>
      </c>
      <c r="AY10" s="4">
        <v>1.09091646075838E-3</v>
      </c>
      <c r="AZ10" s="4">
        <v>1.09488086159206E-4</v>
      </c>
      <c r="BA10" s="4">
        <v>1.50112463742047E-4</v>
      </c>
      <c r="BB10" s="4">
        <v>4.3772684397751403E-5</v>
      </c>
      <c r="BC10" s="4">
        <v>3.5214642163394202E-5</v>
      </c>
      <c r="BD10" s="4">
        <v>12.104709570380701</v>
      </c>
      <c r="BE10" s="4">
        <v>14.7359526642737</v>
      </c>
      <c r="BF10" s="4">
        <v>4.1539482870686602E-2</v>
      </c>
      <c r="BG10" s="4">
        <v>3.9640778707321397E-2</v>
      </c>
      <c r="BH10" s="4">
        <v>2.98690709650882E-3</v>
      </c>
      <c r="BI10" s="4">
        <v>7.5405630718203102E-4</v>
      </c>
      <c r="BJ10" s="4">
        <v>1.8913050857251001E-4</v>
      </c>
      <c r="BK10" s="4">
        <v>7.90515266015566E-6</v>
      </c>
      <c r="BL10" s="4">
        <v>4.76322221492464E-5</v>
      </c>
      <c r="BM10" s="4">
        <v>5.8568697535032399E-5</v>
      </c>
      <c r="BN10" s="4">
        <v>18.041290546953199</v>
      </c>
      <c r="BO10" s="4">
        <v>15.764682851688899</v>
      </c>
      <c r="BP10" s="4">
        <v>18.024916911009502</v>
      </c>
      <c r="BQ10" s="4">
        <v>17.9772143051601</v>
      </c>
      <c r="BR10" s="4">
        <v>18.001065608084801</v>
      </c>
      <c r="BS10" s="4">
        <v>14.1853106259118</v>
      </c>
      <c r="BT10" s="4">
        <v>3.3730836076371097E-2</v>
      </c>
      <c r="BU10" s="4">
        <v>4.0224938868409103E-2</v>
      </c>
      <c r="BV10" s="4">
        <v>21.207269106792999</v>
      </c>
      <c r="BW10" s="4">
        <v>10.2318415213936</v>
      </c>
      <c r="BX10" s="4">
        <v>10.5946035709014</v>
      </c>
      <c r="BY10" s="4">
        <v>1.0022345865375</v>
      </c>
      <c r="BZ10" s="4">
        <v>0.236246682089991</v>
      </c>
      <c r="CA10" s="4">
        <v>3.2000000000000001E-2</v>
      </c>
      <c r="CB10" s="4">
        <v>1.5</v>
      </c>
      <c r="CC10" s="4">
        <v>10.199999999999999</v>
      </c>
      <c r="CD10" s="4">
        <v>0.34399999999999997</v>
      </c>
      <c r="CE10" s="4">
        <v>10</v>
      </c>
      <c r="CF10" s="4">
        <v>28</v>
      </c>
      <c r="CG10" s="4">
        <v>49</v>
      </c>
      <c r="CH10" s="4">
        <v>11</v>
      </c>
      <c r="CI10" s="4">
        <v>14</v>
      </c>
      <c r="CJ10" s="4">
        <v>43</v>
      </c>
      <c r="CK10" s="4">
        <v>1409.9645409584</v>
      </c>
      <c r="CL10" s="4">
        <v>1</v>
      </c>
      <c r="CM10" s="4"/>
      <c r="CN10" s="5">
        <v>-19.100000000000001</v>
      </c>
      <c r="CO10" s="5">
        <v>17.399999999999999</v>
      </c>
      <c r="CP10" s="5">
        <v>6</v>
      </c>
      <c r="CQ10" s="5">
        <v>31</v>
      </c>
      <c r="CR10" s="5">
        <v>12</v>
      </c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5">
        <v>-5.9100999999999999</v>
      </c>
      <c r="DL10" s="5">
        <v>17028</v>
      </c>
      <c r="DO10" s="5">
        <v>10.6893240390869</v>
      </c>
      <c r="DR10" s="4">
        <v>5127.7731751947103</v>
      </c>
      <c r="DS10" s="4">
        <v>10.4569406676145</v>
      </c>
      <c r="DT10" s="4">
        <v>5127.8</v>
      </c>
      <c r="DU10" s="4">
        <v>31.321632651276001</v>
      </c>
      <c r="DV10" s="5">
        <f t="shared" si="3"/>
        <v>0.61471534777889758</v>
      </c>
      <c r="DW10" s="6">
        <v>-3.1805699999999999</v>
      </c>
      <c r="DX10" s="5">
        <v>283.73761000000002</v>
      </c>
      <c r="DY10" s="7" t="s">
        <v>159</v>
      </c>
      <c r="DZ10" s="7" t="s">
        <v>160</v>
      </c>
      <c r="EA10" s="7" t="s">
        <v>161</v>
      </c>
      <c r="EB10" s="7" t="s">
        <v>162</v>
      </c>
      <c r="EC10" s="7" t="s">
        <v>163</v>
      </c>
    </row>
    <row r="11" spans="1:133" s="5" customFormat="1">
      <c r="A11" s="8">
        <v>39060</v>
      </c>
      <c r="B11" s="5">
        <v>26.2</v>
      </c>
      <c r="C11" s="5">
        <v>25.96</v>
      </c>
      <c r="D11" s="8"/>
      <c r="E11" s="8"/>
      <c r="F11" s="8"/>
      <c r="G11" s="8"/>
      <c r="H11" s="8"/>
      <c r="I11" s="8"/>
      <c r="J11" s="5">
        <v>10.17</v>
      </c>
      <c r="K11" s="5" t="s">
        <v>164</v>
      </c>
      <c r="L11" s="4">
        <v>3828.9263604083799</v>
      </c>
      <c r="M11" s="5">
        <v>237.38317582769901</v>
      </c>
      <c r="N11" s="5">
        <v>8.7447418204544505E-2</v>
      </c>
      <c r="O11" s="5">
        <v>0.162041592871454</v>
      </c>
      <c r="P11" s="5">
        <v>0.163143701013614</v>
      </c>
      <c r="Q11" s="5">
        <v>0.32408318574290701</v>
      </c>
      <c r="R11" s="5">
        <v>3.4531908525234703E-2</v>
      </c>
      <c r="S11" s="5">
        <v>2.1705479193174199E-2</v>
      </c>
      <c r="T11" s="5">
        <v>2.4183341943481099E-2</v>
      </c>
      <c r="U11" s="5">
        <v>1.55014224832053E-2</v>
      </c>
      <c r="V11" s="5">
        <v>9.15533239750423</v>
      </c>
      <c r="W11" s="5">
        <v>10.9408104985483</v>
      </c>
      <c r="X11" s="5">
        <v>10.048071448026301</v>
      </c>
      <c r="Y11">
        <f t="shared" si="2"/>
        <v>112.60819332220156</v>
      </c>
      <c r="Z11" s="5">
        <v>0.89273905052203195</v>
      </c>
      <c r="AA11" s="5">
        <v>0.14002212827010599</v>
      </c>
      <c r="AC11" s="5">
        <v>0.15625</v>
      </c>
      <c r="AE11" s="5">
        <v>8.8803484941698506E-3</v>
      </c>
      <c r="AF11" s="5">
        <v>0.1611328125</v>
      </c>
      <c r="AG11" s="5">
        <v>4.1613243866671697E-3</v>
      </c>
      <c r="AH11" s="5">
        <v>0.1806640625</v>
      </c>
      <c r="AI11" s="5">
        <v>2.71290354906912E-3</v>
      </c>
      <c r="AJ11" s="5">
        <v>80</v>
      </c>
      <c r="AM11" s="5">
        <v>8.7890625E-2</v>
      </c>
      <c r="AO11" s="5">
        <v>7.8155804101313606E-2</v>
      </c>
      <c r="AP11" s="5">
        <v>9.765625E-2</v>
      </c>
      <c r="AQ11" s="5">
        <v>4.0092138947466098E-2</v>
      </c>
      <c r="AR11" s="5">
        <v>0.15625</v>
      </c>
      <c r="AS11" s="5">
        <v>4.3623234808067802E-3</v>
      </c>
      <c r="AT11" s="5">
        <v>8.3721797376624697E-3</v>
      </c>
      <c r="AU11" s="5">
        <v>9.3269879932085693E-3</v>
      </c>
      <c r="AV11" s="5">
        <v>9.4125061605620803E-4</v>
      </c>
      <c r="AW11" s="5">
        <v>7.1117380884220399E-4</v>
      </c>
      <c r="AX11" s="5">
        <v>1.5560675500838299E-4</v>
      </c>
      <c r="AY11" s="5">
        <v>1.2888051652849901E-4</v>
      </c>
      <c r="AZ11" s="5">
        <v>3.2879348335144998E-5</v>
      </c>
      <c r="BA11" s="5">
        <v>1.9062262350552701E-5</v>
      </c>
      <c r="BB11" s="5">
        <v>3.00079004506059E-5</v>
      </c>
      <c r="BC11" s="5">
        <v>4.3993856276585997E-5</v>
      </c>
      <c r="BD11" s="5">
        <v>0.131133340923721</v>
      </c>
      <c r="BE11" s="5">
        <v>0.12856473174423799</v>
      </c>
      <c r="BF11" s="5">
        <v>2.4901243062081298E-3</v>
      </c>
      <c r="BG11" s="5">
        <v>2.8603377116395599E-3</v>
      </c>
      <c r="BH11" s="5">
        <v>2.6765815563894302E-4</v>
      </c>
      <c r="BI11" s="5">
        <v>3.1423926904007202E-4</v>
      </c>
      <c r="BJ11" s="5">
        <v>4.7420541695587498E-5</v>
      </c>
      <c r="BK11" s="5">
        <v>4.30648950779102E-5</v>
      </c>
      <c r="BL11" s="5">
        <v>2.1444593853752299E-5</v>
      </c>
      <c r="BM11" s="5">
        <v>1.9600028939864101E-5</v>
      </c>
      <c r="BN11" s="5">
        <v>0.10171064402159399</v>
      </c>
      <c r="BO11" s="5">
        <v>0.72221144275383098</v>
      </c>
      <c r="BP11" s="5">
        <v>0.19049431984662901</v>
      </c>
      <c r="BQ11" s="5">
        <v>0.10168429127678801</v>
      </c>
      <c r="BR11" s="5">
        <v>0.14608930556170799</v>
      </c>
      <c r="BS11" s="5">
        <v>0.65992016942701703</v>
      </c>
      <c r="BT11" s="5">
        <v>6.2798173439105903E-2</v>
      </c>
      <c r="BU11" s="5">
        <v>-4.4378661540114703E-2</v>
      </c>
      <c r="BV11" s="5">
        <v>0.97830669938478598</v>
      </c>
      <c r="BW11" s="5">
        <v>4.7244333713670699</v>
      </c>
      <c r="BX11" s="5">
        <v>9.8436496161021108</v>
      </c>
      <c r="BY11" s="5">
        <v>0.69622238007443304</v>
      </c>
      <c r="BZ11" s="5">
        <v>0.36155972519276303</v>
      </c>
      <c r="CA11" s="5">
        <v>0.05</v>
      </c>
      <c r="CB11" s="5">
        <v>1.5</v>
      </c>
      <c r="CC11" s="5">
        <v>231.81399999999999</v>
      </c>
      <c r="CD11" s="5">
        <v>0.27900000000000003</v>
      </c>
      <c r="CE11" s="5">
        <v>8</v>
      </c>
      <c r="CF11" s="5">
        <v>40</v>
      </c>
      <c r="CG11" s="5">
        <v>0</v>
      </c>
      <c r="CH11" s="5">
        <v>10</v>
      </c>
      <c r="CI11" s="5">
        <v>17</v>
      </c>
      <c r="CJ11" s="5">
        <v>30</v>
      </c>
      <c r="CK11" s="5">
        <v>159.79591846466101</v>
      </c>
      <c r="CL11" s="5">
        <v>1</v>
      </c>
      <c r="CN11" s="5">
        <v>50.4</v>
      </c>
      <c r="CO11" s="5">
        <v>58</v>
      </c>
      <c r="CP11" s="5">
        <v>6</v>
      </c>
      <c r="CQ11" s="5">
        <v>31</v>
      </c>
      <c r="CR11" s="5">
        <v>12</v>
      </c>
      <c r="DG11" s="5">
        <v>77.562799999999996</v>
      </c>
      <c r="DL11" s="5">
        <v>13583</v>
      </c>
      <c r="DO11" s="5">
        <v>237.38317582769901</v>
      </c>
      <c r="DR11" s="4">
        <v>3828.9263604083799</v>
      </c>
      <c r="DS11" s="4">
        <v>237.41622135835999</v>
      </c>
      <c r="DT11" s="4">
        <v>3828.9</v>
      </c>
      <c r="DU11" s="4">
        <v>13.862309038823501</v>
      </c>
      <c r="DV11" s="5">
        <f t="shared" si="3"/>
        <v>3.8142375907971999</v>
      </c>
      <c r="DW11" s="6">
        <v>-2.2478989999999999</v>
      </c>
      <c r="DX11" s="5">
        <v>267.451233</v>
      </c>
      <c r="DY11" s="7" t="s">
        <v>165</v>
      </c>
      <c r="DZ11" s="7" t="s">
        <v>166</v>
      </c>
      <c r="EA11" s="7" t="s">
        <v>167</v>
      </c>
      <c r="EB11" s="7" t="s">
        <v>168</v>
      </c>
      <c r="EC11" s="7" t="s">
        <v>169</v>
      </c>
    </row>
    <row r="12" spans="1:133" s="5" customFormat="1">
      <c r="A12" s="3">
        <v>39060</v>
      </c>
      <c r="B12" s="5">
        <v>26.2</v>
      </c>
      <c r="C12" s="5">
        <v>25.96</v>
      </c>
      <c r="D12" s="3"/>
      <c r="E12" s="3"/>
      <c r="F12" s="3"/>
      <c r="G12" s="3"/>
      <c r="H12" s="3"/>
      <c r="I12" s="3"/>
      <c r="J12" s="5">
        <v>10.17</v>
      </c>
      <c r="K12" s="4" t="s">
        <v>17</v>
      </c>
      <c r="L12" s="4">
        <v>2731.7581146637599</v>
      </c>
      <c r="M12" s="5">
        <v>152.78443113561701</v>
      </c>
      <c r="N12" s="4">
        <v>0.20874584776468599</v>
      </c>
      <c r="O12" s="4">
        <v>5.21575818950335E-2</v>
      </c>
      <c r="P12" s="4">
        <v>0.35481079029739199</v>
      </c>
      <c r="Q12" s="4">
        <v>0.104315163790067</v>
      </c>
      <c r="R12" s="4">
        <v>2.7493919332479199E-2</v>
      </c>
      <c r="S12" s="4">
        <v>1.5981943009830399E-2</v>
      </c>
      <c r="T12" s="4">
        <v>3.7229559712028001E-2</v>
      </c>
      <c r="U12" s="4">
        <v>2.17235476846156E-2</v>
      </c>
      <c r="V12" s="4">
        <v>5.4185551741027096</v>
      </c>
      <c r="W12" s="4">
        <v>5.8433592770996396</v>
      </c>
      <c r="X12" s="4">
        <v>5.6309572256011702</v>
      </c>
      <c r="Y12">
        <f t="shared" si="2"/>
        <v>1.3224365382885792</v>
      </c>
      <c r="Z12" s="4">
        <v>0.212402051498465</v>
      </c>
      <c r="AA12" s="4">
        <v>0.203748621486041</v>
      </c>
      <c r="AB12" s="4">
        <v>0.20596739457411301</v>
      </c>
      <c r="AC12" s="4">
        <v>0.205078125</v>
      </c>
      <c r="AD12" s="4">
        <v>2.2187730880722499E-3</v>
      </c>
      <c r="AE12" s="4">
        <v>0.756179953477497</v>
      </c>
      <c r="AF12" s="4">
        <v>0.2197265625</v>
      </c>
      <c r="AG12" s="4">
        <v>2.92275778895239E-2</v>
      </c>
      <c r="AH12" s="4">
        <v>0.2587890625</v>
      </c>
      <c r="AI12" s="4">
        <v>6.1514723965967001E-2</v>
      </c>
      <c r="AJ12" s="4">
        <v>40</v>
      </c>
      <c r="AK12" s="4">
        <v>0.171161143697204</v>
      </c>
      <c r="AL12" s="4">
        <v>0.17900382043891</v>
      </c>
      <c r="AM12" s="4">
        <v>0.17578125</v>
      </c>
      <c r="AN12" s="4">
        <v>7.8426767417068607E-3</v>
      </c>
      <c r="AO12" s="4">
        <v>1.2421292490087299</v>
      </c>
      <c r="AP12" s="4">
        <v>0.41015625</v>
      </c>
      <c r="AQ12" s="4">
        <v>3.2305574000337099E-3</v>
      </c>
      <c r="AR12" s="4">
        <v>0.546875</v>
      </c>
      <c r="AS12" s="4">
        <v>1.3548029504779199E-3</v>
      </c>
      <c r="AT12" s="4">
        <v>4.41733426341872E-2</v>
      </c>
      <c r="AU12" s="4">
        <v>6.0825252469369102E-2</v>
      </c>
      <c r="AV12" s="4">
        <v>1.0097430030135E-2</v>
      </c>
      <c r="AW12" s="4">
        <v>1.02383991883665E-2</v>
      </c>
      <c r="AX12" s="4">
        <v>1.54513986212908E-3</v>
      </c>
      <c r="AY12" s="4">
        <v>1.4298422538358299E-3</v>
      </c>
      <c r="AZ12" s="4">
        <v>1.5544265045648101E-3</v>
      </c>
      <c r="BA12" s="4">
        <v>1.1485944013175601E-3</v>
      </c>
      <c r="BB12" s="4">
        <v>5.7120164683010502E-4</v>
      </c>
      <c r="BC12" s="4">
        <v>3.8143449298311401E-4</v>
      </c>
      <c r="BD12" s="4">
        <v>3.9660609140485803E-2</v>
      </c>
      <c r="BE12" s="4">
        <v>7.39848123562864E-2</v>
      </c>
      <c r="BF12" s="4">
        <v>4.4928220341760798E-2</v>
      </c>
      <c r="BG12" s="4">
        <v>5.7022966060068597E-2</v>
      </c>
      <c r="BH12" s="4">
        <v>3.3198896122341799E-3</v>
      </c>
      <c r="BI12" s="4">
        <v>2.7281909271027801E-3</v>
      </c>
      <c r="BJ12" s="4">
        <v>7.1558875583763301E-4</v>
      </c>
      <c r="BK12" s="4">
        <v>7.2770546504941698E-4</v>
      </c>
      <c r="BL12" s="4">
        <v>4.2327919570256498E-4</v>
      </c>
      <c r="BM12" s="4">
        <v>3.5628728292469799E-4</v>
      </c>
      <c r="BN12" s="4">
        <v>0.84301913982170196</v>
      </c>
      <c r="BO12" s="4">
        <v>0.35708685516637001</v>
      </c>
      <c r="BP12" s="4">
        <v>0.22213264458811199</v>
      </c>
      <c r="BQ12" s="4">
        <v>0.38237256342398401</v>
      </c>
      <c r="BR12" s="4">
        <v>0.30225260400604798</v>
      </c>
      <c r="BS12" s="4">
        <v>0.15053036053851701</v>
      </c>
      <c r="BT12" s="4">
        <v>0.113306733225627</v>
      </c>
      <c r="BU12" s="4">
        <v>0.54076653581565404</v>
      </c>
      <c r="BV12" s="4">
        <v>0.38751827257106702</v>
      </c>
      <c r="BW12" s="4">
        <v>12.905064061865</v>
      </c>
      <c r="BX12" s="4">
        <v>8.4064927261237798</v>
      </c>
      <c r="BY12" s="4">
        <v>2.7891211809206902</v>
      </c>
      <c r="BZ12" s="4">
        <v>0.111289182899212</v>
      </c>
      <c r="CA12" s="4">
        <v>7.0000000000000007E-2</v>
      </c>
      <c r="CB12" s="4">
        <v>0.4</v>
      </c>
      <c r="CC12" s="4">
        <v>151.24799999999999</v>
      </c>
      <c r="CD12" s="4">
        <v>0.35399999999999998</v>
      </c>
      <c r="CE12" s="4">
        <v>7</v>
      </c>
      <c r="CF12" s="4">
        <v>55</v>
      </c>
      <c r="CG12" s="4">
        <v>0</v>
      </c>
      <c r="CH12" s="4">
        <v>9</v>
      </c>
      <c r="CI12" s="4">
        <v>9</v>
      </c>
      <c r="CJ12" s="4">
        <v>35</v>
      </c>
      <c r="CK12" s="4">
        <v>254.18359851837201</v>
      </c>
      <c r="CL12" s="4">
        <v>3</v>
      </c>
      <c r="CM12" s="4"/>
      <c r="CN12" s="5">
        <v>48.9</v>
      </c>
      <c r="CO12" s="5">
        <v>13.7</v>
      </c>
      <c r="CP12" s="5">
        <v>6</v>
      </c>
      <c r="CQ12" s="5">
        <v>31</v>
      </c>
      <c r="CR12" s="5">
        <v>12</v>
      </c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5">
        <v>-4.6811999999999996</v>
      </c>
      <c r="DL12" s="5">
        <v>9348</v>
      </c>
      <c r="DO12" s="5">
        <v>152.78443113561701</v>
      </c>
      <c r="DR12" s="4">
        <v>2731.7581146637599</v>
      </c>
      <c r="DS12" s="4">
        <v>152.76691471351199</v>
      </c>
      <c r="DT12" s="4">
        <v>2732.5</v>
      </c>
      <c r="DU12" s="4">
        <v>5.5421774415009004</v>
      </c>
      <c r="DV12" s="5">
        <f t="shared" si="3"/>
        <v>8.8779784100269765E-2</v>
      </c>
      <c r="DW12" s="6">
        <v>-12.059729000000001</v>
      </c>
      <c r="DX12" s="5">
        <v>265.94491599999998</v>
      </c>
      <c r="DY12" s="7" t="s">
        <v>170</v>
      </c>
      <c r="DZ12" s="7" t="s">
        <v>171</v>
      </c>
      <c r="EA12" s="7" t="s">
        <v>172</v>
      </c>
      <c r="EB12" s="7" t="s">
        <v>173</v>
      </c>
      <c r="EC12" s="7" t="s">
        <v>174</v>
      </c>
    </row>
    <row r="13" spans="1:133">
      <c r="A13" s="84"/>
      <c r="E13" s="21"/>
      <c r="F13" s="21"/>
      <c r="G13" s="21"/>
      <c r="H13" s="21"/>
      <c r="K13" s="73"/>
      <c r="N13" s="79"/>
      <c r="O13" s="76"/>
      <c r="Y13" s="79"/>
      <c r="CL13" s="73"/>
      <c r="CM13" s="57"/>
      <c r="CN13" s="57"/>
      <c r="CO13" s="57"/>
      <c r="DD13" s="73"/>
    </row>
    <row r="14" spans="1:133">
      <c r="K14" s="73"/>
      <c r="N14" s="79"/>
      <c r="O14" s="76"/>
      <c r="Y14" s="79"/>
      <c r="AG14" s="56"/>
      <c r="AI14" s="56"/>
      <c r="AT14" s="56"/>
      <c r="AU14" s="56"/>
      <c r="AZ14" s="56"/>
      <c r="BA14" s="56"/>
      <c r="BB14" s="56"/>
      <c r="BC14" s="56"/>
      <c r="BJ14" s="56"/>
      <c r="BK14" s="56"/>
      <c r="BL14" s="56"/>
      <c r="BM14" s="56"/>
      <c r="CL14" s="73"/>
      <c r="CM14" s="57"/>
      <c r="DD14" s="73"/>
    </row>
    <row r="15" spans="1:133">
      <c r="A15" s="90"/>
      <c r="B15" s="59"/>
      <c r="C15" s="59"/>
      <c r="D15" s="59"/>
      <c r="I15" s="59"/>
      <c r="J15" s="59"/>
      <c r="K15" s="77"/>
      <c r="L15" s="59"/>
      <c r="M15" s="59"/>
      <c r="N15" s="86"/>
      <c r="O15" s="91"/>
      <c r="P15" s="59"/>
      <c r="Q15" s="59"/>
      <c r="R15" s="59"/>
      <c r="S15" s="59"/>
      <c r="T15" s="59"/>
      <c r="U15" s="59"/>
      <c r="V15" s="59"/>
      <c r="W15" s="59"/>
      <c r="X15" s="59"/>
      <c r="Y15" s="86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96"/>
      <c r="BD15" s="59"/>
      <c r="BE15" s="59"/>
      <c r="BF15" s="59"/>
      <c r="BG15" s="59"/>
      <c r="BH15" s="59"/>
      <c r="BI15" s="59"/>
      <c r="BJ15" s="59"/>
      <c r="BK15" s="59"/>
      <c r="BL15" s="96"/>
      <c r="BM15" s="96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77"/>
      <c r="CM15" s="85"/>
      <c r="CN15" s="85"/>
      <c r="CO15" s="85"/>
      <c r="CP15" s="59"/>
      <c r="CQ15" s="59"/>
      <c r="CR15" s="59"/>
      <c r="CS15" s="59"/>
      <c r="CT15" s="59"/>
      <c r="CU15" s="77"/>
      <c r="CV15" s="59"/>
      <c r="CW15" s="59"/>
      <c r="CX15" s="59"/>
      <c r="CY15" s="59"/>
      <c r="CZ15" s="59"/>
      <c r="DA15" s="59"/>
      <c r="DB15" s="77"/>
      <c r="DC15" s="59"/>
      <c r="DD15" s="77"/>
    </row>
  </sheetData>
  <mergeCells count="1">
    <mergeCell ref="CS1:D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2370F-8A0D-4AA2-80A2-81160B692B45}">
  <dimension ref="A1:DZ47"/>
  <sheetViews>
    <sheetView workbookViewId="0">
      <selection activeCell="A31" sqref="A31"/>
    </sheetView>
  </sheetViews>
  <sheetFormatPr defaultRowHeight="15"/>
  <sheetData>
    <row r="1" spans="1:108" s="59" customFormat="1" ht="90">
      <c r="A1" s="83" t="s">
        <v>178</v>
      </c>
      <c r="B1" s="59" t="s">
        <v>179</v>
      </c>
      <c r="C1" s="59" t="s">
        <v>180</v>
      </c>
      <c r="D1" s="115" t="s">
        <v>181</v>
      </c>
      <c r="E1" s="20" t="s">
        <v>182</v>
      </c>
      <c r="F1" s="20" t="s">
        <v>183</v>
      </c>
      <c r="G1" s="20" t="s">
        <v>184</v>
      </c>
      <c r="H1" s="115" t="s">
        <v>185</v>
      </c>
      <c r="I1" s="105" t="s">
        <v>186</v>
      </c>
      <c r="J1" s="77" t="s">
        <v>187</v>
      </c>
      <c r="K1" s="106" t="s">
        <v>188</v>
      </c>
      <c r="L1" s="75" t="s">
        <v>189</v>
      </c>
      <c r="M1" s="78" t="s">
        <v>190</v>
      </c>
      <c r="N1" s="60" t="s">
        <v>34</v>
      </c>
      <c r="O1" s="60" t="s">
        <v>35</v>
      </c>
      <c r="P1" s="60" t="s">
        <v>36</v>
      </c>
      <c r="Q1" s="60" t="s">
        <v>35</v>
      </c>
      <c r="R1" s="61" t="s">
        <v>37</v>
      </c>
      <c r="S1" s="61" t="s">
        <v>35</v>
      </c>
      <c r="T1" s="61" t="s">
        <v>38</v>
      </c>
      <c r="U1" s="61" t="s">
        <v>35</v>
      </c>
      <c r="V1" s="62" t="s">
        <v>39</v>
      </c>
      <c r="W1" s="62" t="s">
        <v>40</v>
      </c>
      <c r="X1" s="81" t="s">
        <v>41</v>
      </c>
      <c r="Y1" s="62" t="s">
        <v>35</v>
      </c>
      <c r="Z1" s="63" t="s">
        <v>43</v>
      </c>
      <c r="AA1" s="63" t="s">
        <v>44</v>
      </c>
      <c r="AB1" s="64" t="s">
        <v>45</v>
      </c>
      <c r="AC1" s="63" t="s">
        <v>35</v>
      </c>
      <c r="AD1" s="63" t="s">
        <v>46</v>
      </c>
      <c r="AE1" s="63" t="s">
        <v>47</v>
      </c>
      <c r="AF1" s="63" t="s">
        <v>48</v>
      </c>
      <c r="AG1" s="63" t="s">
        <v>49</v>
      </c>
      <c r="AH1" s="63"/>
      <c r="AI1" s="65" t="s">
        <v>50</v>
      </c>
      <c r="AJ1" s="65" t="s">
        <v>43</v>
      </c>
      <c r="AK1" s="65" t="s">
        <v>44</v>
      </c>
      <c r="AL1" s="66" t="s">
        <v>45</v>
      </c>
      <c r="AM1" s="65" t="s">
        <v>35</v>
      </c>
      <c r="AN1" s="65" t="s">
        <v>46</v>
      </c>
      <c r="AO1" s="65" t="s">
        <v>47</v>
      </c>
      <c r="AP1" s="65" t="s">
        <v>48</v>
      </c>
      <c r="AQ1" s="65" t="s">
        <v>49</v>
      </c>
      <c r="AR1" s="65" t="s">
        <v>48</v>
      </c>
      <c r="AS1" s="67" t="s">
        <v>51</v>
      </c>
      <c r="AT1" s="67" t="s">
        <v>52</v>
      </c>
      <c r="AU1" s="67" t="s">
        <v>53</v>
      </c>
      <c r="AV1" s="67" t="s">
        <v>52</v>
      </c>
      <c r="AW1" s="67" t="s">
        <v>54</v>
      </c>
      <c r="AX1" s="67" t="s">
        <v>52</v>
      </c>
      <c r="AY1" s="67" t="s">
        <v>55</v>
      </c>
      <c r="AZ1" s="67" t="s">
        <v>52</v>
      </c>
      <c r="BA1" s="67" t="s">
        <v>56</v>
      </c>
      <c r="BB1" s="67" t="s">
        <v>52</v>
      </c>
      <c r="BC1" s="67" t="s">
        <v>51</v>
      </c>
      <c r="BD1" s="67" t="s">
        <v>52</v>
      </c>
      <c r="BE1" s="67" t="s">
        <v>53</v>
      </c>
      <c r="BF1" s="67" t="s">
        <v>52</v>
      </c>
      <c r="BG1" s="67" t="s">
        <v>54</v>
      </c>
      <c r="BH1" s="67" t="s">
        <v>52</v>
      </c>
      <c r="BI1" s="67" t="s">
        <v>55</v>
      </c>
      <c r="BJ1" s="67" t="s">
        <v>52</v>
      </c>
      <c r="BK1" s="67" t="s">
        <v>56</v>
      </c>
      <c r="BL1" s="67" t="s">
        <v>52</v>
      </c>
      <c r="BM1" s="68" t="s">
        <v>57</v>
      </c>
      <c r="BN1" s="67" t="s">
        <v>35</v>
      </c>
      <c r="BO1" s="67" t="s">
        <v>58</v>
      </c>
      <c r="BP1" s="67" t="s">
        <v>59</v>
      </c>
      <c r="BQ1" s="67" t="s">
        <v>60</v>
      </c>
      <c r="BR1" s="67" t="s">
        <v>35</v>
      </c>
      <c r="BS1" s="67" t="s">
        <v>61</v>
      </c>
      <c r="BT1" s="68" t="s">
        <v>62</v>
      </c>
      <c r="BU1" s="67" t="s">
        <v>35</v>
      </c>
      <c r="BV1" s="68" t="s">
        <v>63</v>
      </c>
      <c r="BW1" s="67" t="s">
        <v>35</v>
      </c>
      <c r="BX1" s="68" t="s">
        <v>64</v>
      </c>
      <c r="BY1" s="67" t="s">
        <v>35</v>
      </c>
      <c r="BZ1" s="69" t="s">
        <v>65</v>
      </c>
      <c r="CA1" s="69" t="s">
        <v>66</v>
      </c>
      <c r="CB1" s="67" t="s">
        <v>67</v>
      </c>
      <c r="CC1" s="67" t="s">
        <v>191</v>
      </c>
      <c r="CD1" s="67" t="s">
        <v>69</v>
      </c>
      <c r="CE1" s="67" t="s">
        <v>70</v>
      </c>
      <c r="CF1" s="67" t="s">
        <v>71</v>
      </c>
      <c r="CG1" s="67" t="s">
        <v>72</v>
      </c>
      <c r="CH1" s="67" t="s">
        <v>73</v>
      </c>
      <c r="CI1" s="67" t="s">
        <v>74</v>
      </c>
      <c r="CJ1" s="67" t="s">
        <v>75</v>
      </c>
      <c r="CK1" s="67" t="s">
        <v>76</v>
      </c>
      <c r="CL1" s="67" t="s">
        <v>192</v>
      </c>
      <c r="CM1" s="103" t="s">
        <v>78</v>
      </c>
      <c r="CN1" s="103" t="s">
        <v>79</v>
      </c>
      <c r="CO1" s="118" t="s">
        <v>193</v>
      </c>
      <c r="CP1" s="118" t="s">
        <v>194</v>
      </c>
      <c r="CQ1" s="118" t="s">
        <v>195</v>
      </c>
      <c r="CR1" s="70" t="s">
        <v>196</v>
      </c>
      <c r="CS1" s="70" t="s">
        <v>197</v>
      </c>
      <c r="CT1" s="71" t="s">
        <v>198</v>
      </c>
      <c r="CU1" s="70" t="s">
        <v>199</v>
      </c>
      <c r="CV1" s="70" t="s">
        <v>200</v>
      </c>
      <c r="CW1" s="70" t="s">
        <v>201</v>
      </c>
      <c r="CX1" s="70" t="s">
        <v>202</v>
      </c>
      <c r="CY1" s="70" t="s">
        <v>203</v>
      </c>
      <c r="CZ1" s="70" t="s">
        <v>204</v>
      </c>
      <c r="DA1" s="70" t="s">
        <v>205</v>
      </c>
      <c r="DB1" s="70" t="s">
        <v>149</v>
      </c>
      <c r="DC1" s="72" t="s">
        <v>206</v>
      </c>
      <c r="DD1" s="104" t="s">
        <v>207</v>
      </c>
    </row>
    <row r="2" spans="1:108">
      <c r="A2" s="84">
        <v>39060</v>
      </c>
      <c r="B2">
        <v>26.2</v>
      </c>
      <c r="C2">
        <v>26</v>
      </c>
      <c r="D2">
        <v>26.5</v>
      </c>
      <c r="E2" s="21">
        <v>4.9000000000000004</v>
      </c>
      <c r="F2" s="21">
        <v>-15</v>
      </c>
      <c r="G2" s="21">
        <v>1.6</v>
      </c>
      <c r="H2" s="21">
        <v>15.860958356921564</v>
      </c>
      <c r="I2">
        <v>14</v>
      </c>
      <c r="J2" s="73" t="s">
        <v>175</v>
      </c>
      <c r="K2">
        <v>2733.1</v>
      </c>
      <c r="L2">
        <v>152.69999999999999</v>
      </c>
      <c r="M2" s="79">
        <v>4.8761458942851563</v>
      </c>
      <c r="N2" s="76">
        <v>0.21518999999999999</v>
      </c>
      <c r="O2">
        <v>6.5565999999999999E-2</v>
      </c>
      <c r="P2">
        <v>0.3911</v>
      </c>
      <c r="Q2">
        <v>0.13113</v>
      </c>
      <c r="R2">
        <v>3.1479E-2</v>
      </c>
      <c r="S2">
        <v>1.8773000000000001E-2</v>
      </c>
      <c r="T2">
        <v>4.4127E-2</v>
      </c>
      <c r="U2">
        <v>2.6084E-2</v>
      </c>
      <c r="V2">
        <v>5.4016000000000002</v>
      </c>
      <c r="W2">
        <v>5.3480999999999996</v>
      </c>
      <c r="X2" s="79">
        <v>5.3749000000000002</v>
      </c>
      <c r="Y2">
        <v>2.6786999999999998E-2</v>
      </c>
      <c r="Z2">
        <v>0.20418</v>
      </c>
      <c r="AA2">
        <v>0.20565</v>
      </c>
      <c r="AB2">
        <v>0.20508000000000001</v>
      </c>
      <c r="AC2">
        <v>1.4630000000000001E-3</v>
      </c>
      <c r="AD2">
        <v>0.88853000000000004</v>
      </c>
      <c r="AE2">
        <v>0.21973000000000001</v>
      </c>
      <c r="AF2">
        <v>3.0842999999999999E-2</v>
      </c>
      <c r="AG2">
        <v>0.24414</v>
      </c>
      <c r="AH2">
        <v>1.4164E-2</v>
      </c>
      <c r="AI2">
        <v>80</v>
      </c>
      <c r="AJ2">
        <v>0.16775000000000001</v>
      </c>
      <c r="AK2">
        <v>0.18090999999999999</v>
      </c>
      <c r="AL2">
        <v>0.17577999999999999</v>
      </c>
      <c r="AM2">
        <v>1.3165E-2</v>
      </c>
      <c r="AN2">
        <v>0.87882000000000005</v>
      </c>
      <c r="AO2">
        <v>0.25391000000000002</v>
      </c>
      <c r="AP2">
        <v>5.6605999999999997E-2</v>
      </c>
      <c r="AQ2">
        <v>0.36132999999999998</v>
      </c>
      <c r="AR2">
        <v>2.3227E-3</v>
      </c>
      <c r="AS2">
        <v>3.9780000000000003E-2</v>
      </c>
      <c r="AT2">
        <v>5.7542000000000003E-2</v>
      </c>
      <c r="AU2">
        <v>9.5262000000000003E-3</v>
      </c>
      <c r="AV2">
        <v>8.1177000000000003E-3</v>
      </c>
      <c r="AW2">
        <v>1.6891E-3</v>
      </c>
      <c r="AX2">
        <v>1.8890999999999999E-3</v>
      </c>
      <c r="AY2">
        <v>1.1437000000000001E-3</v>
      </c>
      <c r="AZ2">
        <v>8.9652999999999998E-4</v>
      </c>
      <c r="BA2">
        <v>3.4329E-4</v>
      </c>
      <c r="BB2">
        <v>2.6920999999999998E-4</v>
      </c>
      <c r="BC2">
        <v>6.3648999999999997E-2</v>
      </c>
      <c r="BD2">
        <v>5.323E-2</v>
      </c>
      <c r="BE2">
        <v>2.4753000000000001E-2</v>
      </c>
      <c r="BF2">
        <v>2.4077000000000001E-2</v>
      </c>
      <c r="BG2">
        <v>1.4296999999999999E-3</v>
      </c>
      <c r="BH2">
        <v>1.9643999999999998E-3</v>
      </c>
      <c r="BI2">
        <v>1.5342999999999999E-3</v>
      </c>
      <c r="BJ2">
        <v>1.3281E-3</v>
      </c>
      <c r="BK2">
        <v>6.2766000000000005E-4</v>
      </c>
      <c r="BL2">
        <v>5.2475000000000004E-4</v>
      </c>
      <c r="BM2">
        <v>0.96001000000000003</v>
      </c>
      <c r="BN2">
        <v>0.77258000000000004</v>
      </c>
      <c r="BO2">
        <v>0.27428000000000002</v>
      </c>
      <c r="BP2">
        <v>0.51976</v>
      </c>
      <c r="BQ2">
        <v>0.39701999999999998</v>
      </c>
      <c r="BR2">
        <v>0.31513000000000002</v>
      </c>
      <c r="BS2">
        <v>0.17358000000000001</v>
      </c>
      <c r="BT2">
        <v>0.56298999999999999</v>
      </c>
      <c r="BU2">
        <v>0.83438000000000001</v>
      </c>
      <c r="BV2">
        <v>12.423999999999999</v>
      </c>
      <c r="BW2">
        <v>8.5002999999999993</v>
      </c>
      <c r="BX2">
        <v>2.4180000000000001</v>
      </c>
      <c r="BY2">
        <v>0.14036999999999999</v>
      </c>
      <c r="BZ2">
        <v>0.05</v>
      </c>
      <c r="CA2">
        <v>1</v>
      </c>
      <c r="CB2">
        <v>150.11000000000001</v>
      </c>
      <c r="CC2">
        <v>0.34899999999999998</v>
      </c>
      <c r="CD2">
        <v>7</v>
      </c>
      <c r="CE2">
        <v>55</v>
      </c>
      <c r="CF2">
        <v>0</v>
      </c>
      <c r="CG2">
        <v>9</v>
      </c>
      <c r="CH2">
        <v>9</v>
      </c>
      <c r="CI2">
        <v>11</v>
      </c>
      <c r="CJ2">
        <v>251.22</v>
      </c>
      <c r="CK2" s="73">
        <v>1</v>
      </c>
      <c r="CL2" s="57">
        <v>0.28833210254246228</v>
      </c>
      <c r="CM2" s="57">
        <v>48.8461</v>
      </c>
      <c r="CN2" s="57">
        <v>13.7179</v>
      </c>
      <c r="CO2">
        <v>6</v>
      </c>
      <c r="CP2">
        <v>31</v>
      </c>
      <c r="CQ2">
        <v>12</v>
      </c>
      <c r="CT2" s="73"/>
      <c r="DA2" s="73"/>
      <c r="DC2" s="73">
        <v>-4.7910000000000004</v>
      </c>
    </row>
    <row r="3" spans="1:108">
      <c r="A3" s="84">
        <v>39060</v>
      </c>
      <c r="B3">
        <v>26.2</v>
      </c>
      <c r="C3">
        <v>26</v>
      </c>
      <c r="D3">
        <v>26.5</v>
      </c>
      <c r="E3" s="21">
        <v>4.9000000000000004</v>
      </c>
      <c r="F3" s="21">
        <v>-15</v>
      </c>
      <c r="G3" s="21">
        <v>1.6</v>
      </c>
      <c r="H3" s="21">
        <v>15.860958356921564</v>
      </c>
      <c r="I3">
        <v>14</v>
      </c>
      <c r="J3" s="73" t="s">
        <v>176</v>
      </c>
      <c r="K3">
        <v>3826.5</v>
      </c>
      <c r="L3">
        <v>237.4</v>
      </c>
      <c r="M3" s="79">
        <v>1.3298756566261054</v>
      </c>
      <c r="N3" s="76">
        <v>1.4762000000000001E-2</v>
      </c>
      <c r="O3">
        <v>6.3759999999999997E-3</v>
      </c>
      <c r="P3">
        <v>2.5805999999999999E-2</v>
      </c>
      <c r="Q3">
        <v>1.2751999999999999E-2</v>
      </c>
      <c r="R3">
        <v>3.2146000000000002E-3</v>
      </c>
      <c r="S3">
        <v>1.9161E-3</v>
      </c>
      <c r="T3">
        <v>2.5931999999999999E-3</v>
      </c>
      <c r="U3">
        <v>1.5363E-3</v>
      </c>
      <c r="V3">
        <v>2.0756000000000001</v>
      </c>
      <c r="W3">
        <v>1.3896999999999999</v>
      </c>
      <c r="X3" s="79">
        <v>1.7326999999999999</v>
      </c>
      <c r="Y3">
        <v>0.34294999999999998</v>
      </c>
      <c r="Z3">
        <v>0.75029999999999997</v>
      </c>
      <c r="AA3">
        <v>0.75302999999999998</v>
      </c>
      <c r="AB3">
        <v>0.75195000000000001</v>
      </c>
      <c r="AC3">
        <v>2.7328999999999999E-3</v>
      </c>
      <c r="AD3">
        <v>1.0223999999999999E-3</v>
      </c>
      <c r="AE3">
        <v>0.76659999999999995</v>
      </c>
      <c r="AF3" s="56">
        <v>6.4399999999999993E-5</v>
      </c>
      <c r="AG3">
        <v>0.78613</v>
      </c>
      <c r="AH3" s="56">
        <v>5.0699999999999999E-5</v>
      </c>
      <c r="AI3">
        <v>50</v>
      </c>
      <c r="AJ3">
        <v>0.4783</v>
      </c>
      <c r="AK3">
        <v>0.49620999999999998</v>
      </c>
      <c r="AL3">
        <v>0.48827999999999999</v>
      </c>
      <c r="AM3">
        <v>1.7909000000000001E-2</v>
      </c>
      <c r="AN3">
        <v>2.0692000000000002E-3</v>
      </c>
      <c r="AO3">
        <v>0.52734000000000003</v>
      </c>
      <c r="AP3">
        <v>4.0060999999999997E-4</v>
      </c>
      <c r="AQ3">
        <v>0.58594000000000002</v>
      </c>
      <c r="AR3">
        <v>2.4233999999999999E-4</v>
      </c>
      <c r="AS3" s="56">
        <v>3.8600000000000003E-5</v>
      </c>
      <c r="AT3" s="56">
        <v>2.2900000000000001E-5</v>
      </c>
      <c r="AU3">
        <v>2.2176000000000001E-3</v>
      </c>
      <c r="AV3">
        <v>1.5596E-3</v>
      </c>
      <c r="AW3">
        <v>2.0748000000000001E-4</v>
      </c>
      <c r="AX3">
        <v>2.6181000000000002E-4</v>
      </c>
      <c r="AY3" s="56">
        <v>5.4500000000000003E-5</v>
      </c>
      <c r="AZ3" s="56">
        <v>2.8E-5</v>
      </c>
      <c r="BA3" s="56">
        <v>1.9000000000000001E-5</v>
      </c>
      <c r="BB3" s="56">
        <v>1.6699999999999999E-5</v>
      </c>
      <c r="BC3">
        <v>2.7116E-4</v>
      </c>
      <c r="BD3">
        <v>2.4174E-4</v>
      </c>
      <c r="BE3">
        <v>3.3400000000000001E-3</v>
      </c>
      <c r="BF3">
        <v>4.4048999999999998E-3</v>
      </c>
      <c r="BG3">
        <v>2.6374999999999999E-4</v>
      </c>
      <c r="BH3">
        <v>2.1736999999999999E-4</v>
      </c>
      <c r="BI3" s="56">
        <v>4.4400000000000002E-5</v>
      </c>
      <c r="BJ3" s="56">
        <v>3.8000000000000002E-5</v>
      </c>
      <c r="BK3" s="56">
        <v>2.5700000000000001E-5</v>
      </c>
      <c r="BL3" s="56">
        <v>2.44E-5</v>
      </c>
      <c r="BM3">
        <v>3.0812999999999999E-3</v>
      </c>
      <c r="BN3">
        <v>1.9578999999999998E-3</v>
      </c>
      <c r="BO3">
        <v>2.0585999999999998E-3</v>
      </c>
      <c r="BP3">
        <v>1.4913000000000001E-3</v>
      </c>
      <c r="BQ3">
        <v>1.7750000000000001E-3</v>
      </c>
      <c r="BR3">
        <v>3.6108999999999998E-3</v>
      </c>
      <c r="BS3">
        <v>4.0116000000000001E-4</v>
      </c>
      <c r="BT3">
        <v>1.3063E-3</v>
      </c>
      <c r="BU3">
        <v>4.1076000000000003E-3</v>
      </c>
      <c r="BV3">
        <v>8.0275999999999996</v>
      </c>
      <c r="BW3">
        <v>6.2154999999999996</v>
      </c>
      <c r="BX3">
        <v>1.736</v>
      </c>
      <c r="BY3">
        <v>0.32544000000000001</v>
      </c>
      <c r="BZ3">
        <v>0.4</v>
      </c>
      <c r="CA3">
        <v>1.5</v>
      </c>
      <c r="CB3">
        <v>232.76</v>
      </c>
      <c r="CC3">
        <v>0.34499999999999997</v>
      </c>
      <c r="CD3">
        <v>8</v>
      </c>
      <c r="CE3">
        <v>40</v>
      </c>
      <c r="CF3">
        <v>0</v>
      </c>
      <c r="CG3">
        <v>10</v>
      </c>
      <c r="CH3">
        <v>17</v>
      </c>
      <c r="CI3">
        <v>30</v>
      </c>
      <c r="CJ3">
        <v>180</v>
      </c>
      <c r="CK3" s="73">
        <v>1</v>
      </c>
      <c r="CL3" s="57">
        <v>0.28181617322138752</v>
      </c>
      <c r="CM3">
        <v>50.4086</v>
      </c>
      <c r="CN3">
        <v>58.034300000000002</v>
      </c>
      <c r="CO3">
        <v>6</v>
      </c>
      <c r="CP3">
        <v>31</v>
      </c>
      <c r="CQ3">
        <v>12</v>
      </c>
      <c r="CT3" s="73"/>
      <c r="DA3" s="73"/>
      <c r="DC3" s="73">
        <v>77.756</v>
      </c>
    </row>
    <row r="4" spans="1:108" s="59" customFormat="1">
      <c r="A4" s="84">
        <v>39060</v>
      </c>
      <c r="B4">
        <v>26.2</v>
      </c>
      <c r="C4">
        <v>26</v>
      </c>
      <c r="D4">
        <v>26.5</v>
      </c>
      <c r="E4" s="21">
        <v>4.9000000000000004</v>
      </c>
      <c r="F4" s="21">
        <v>-15</v>
      </c>
      <c r="G4" s="21">
        <v>1.6</v>
      </c>
      <c r="H4" s="21">
        <v>15.860958356921564</v>
      </c>
      <c r="I4" s="59">
        <v>14</v>
      </c>
      <c r="J4" s="77" t="s">
        <v>177</v>
      </c>
      <c r="K4" s="59">
        <v>5128.5</v>
      </c>
      <c r="L4" s="59">
        <v>10.5</v>
      </c>
      <c r="M4" s="86">
        <v>3.3032735440821854</v>
      </c>
      <c r="N4" s="91">
        <v>6.1615000000000003E-2</v>
      </c>
      <c r="O4" s="59">
        <v>5.3883000000000004E-3</v>
      </c>
      <c r="P4" s="59">
        <v>8.6568999999999993E-2</v>
      </c>
      <c r="Q4" s="59">
        <v>1.0777E-2</v>
      </c>
      <c r="R4" s="59">
        <v>1.6243E-2</v>
      </c>
      <c r="S4" s="59">
        <v>9.6600999999999996E-3</v>
      </c>
      <c r="T4" s="59">
        <v>9.6848000000000004E-3</v>
      </c>
      <c r="U4" s="59">
        <v>5.7838000000000004E-3</v>
      </c>
      <c r="V4" s="59">
        <v>3.5767000000000002</v>
      </c>
      <c r="W4" s="59">
        <v>3.2248999999999999</v>
      </c>
      <c r="X4" s="86">
        <v>3.4007999999999998</v>
      </c>
      <c r="Y4" s="59">
        <v>0.17591000000000001</v>
      </c>
      <c r="Z4" s="59">
        <v>0.29515000000000002</v>
      </c>
      <c r="AA4" s="59">
        <v>0.30692000000000003</v>
      </c>
      <c r="AB4" s="59">
        <v>0.30273</v>
      </c>
      <c r="AC4" s="59">
        <v>1.1764999999999999E-2</v>
      </c>
      <c r="AD4" s="59">
        <v>0.12274</v>
      </c>
      <c r="AE4" s="59">
        <v>0.30762</v>
      </c>
      <c r="AF4" s="59">
        <v>3.6304000000000003E-2</v>
      </c>
      <c r="AG4" s="59">
        <v>0.32715</v>
      </c>
      <c r="AH4" s="59">
        <v>8.9131000000000002E-3</v>
      </c>
      <c r="AI4" s="59">
        <v>120</v>
      </c>
      <c r="AJ4" s="59">
        <v>0.16572000000000001</v>
      </c>
      <c r="AK4" s="59">
        <v>0.18323</v>
      </c>
      <c r="AL4" s="59">
        <v>0.18065999999999999</v>
      </c>
      <c r="AM4" s="59">
        <v>1.7512E-2</v>
      </c>
      <c r="AN4" s="59">
        <v>0.50538000000000005</v>
      </c>
      <c r="AO4" s="59">
        <v>0.19531000000000001</v>
      </c>
      <c r="AP4" s="59">
        <v>3.7621000000000002E-2</v>
      </c>
      <c r="AQ4" s="59">
        <v>0.21973000000000001</v>
      </c>
      <c r="AR4" s="59">
        <v>1.3696E-2</v>
      </c>
      <c r="AS4" s="59">
        <v>1.1252E-2</v>
      </c>
      <c r="AT4" s="59">
        <v>2.5814E-2</v>
      </c>
      <c r="AU4" s="59">
        <v>2.2107000000000002E-2</v>
      </c>
      <c r="AV4" s="59">
        <v>4.7558999999999997E-2</v>
      </c>
      <c r="AW4" s="59">
        <v>1.8611000000000001E-3</v>
      </c>
      <c r="AX4" s="59">
        <v>2.9415999999999999E-3</v>
      </c>
      <c r="AY4" s="59">
        <v>1.6538999999999999E-4</v>
      </c>
      <c r="AZ4" s="59">
        <v>1.7513000000000001E-4</v>
      </c>
      <c r="BA4" s="59">
        <v>1.0114E-4</v>
      </c>
      <c r="BB4" s="96">
        <v>7.2100000000000004E-5</v>
      </c>
      <c r="BC4" s="59">
        <v>7.6064000000000007E-2</v>
      </c>
      <c r="BD4" s="59">
        <v>7.084E-2</v>
      </c>
      <c r="BE4" s="59">
        <v>3.3626999999999997E-2</v>
      </c>
      <c r="BF4" s="59">
        <v>3.9579000000000003E-2</v>
      </c>
      <c r="BG4" s="59">
        <v>4.4387999999999997E-3</v>
      </c>
      <c r="BH4" s="59">
        <v>3.5674000000000001E-3</v>
      </c>
      <c r="BI4" s="59">
        <v>4.0178000000000002E-4</v>
      </c>
      <c r="BJ4" s="59">
        <v>2.7514999999999999E-4</v>
      </c>
      <c r="BK4" s="96">
        <v>7.3999999999999996E-5</v>
      </c>
      <c r="BL4" s="96">
        <v>7.2700000000000005E-5</v>
      </c>
      <c r="BM4" s="59">
        <v>8.2286999999999999E-2</v>
      </c>
      <c r="BN4" s="59">
        <v>2.1662000000000001E-2</v>
      </c>
      <c r="BO4" s="59">
        <v>9.9524000000000001E-2</v>
      </c>
      <c r="BP4" s="59">
        <v>3.9734999999999999E-2</v>
      </c>
      <c r="BQ4" s="59">
        <v>6.9628999999999996E-2</v>
      </c>
      <c r="BR4" s="59">
        <v>2.7141999999999999E-2</v>
      </c>
      <c r="BS4" s="59">
        <v>4.2277000000000002E-2</v>
      </c>
      <c r="BT4" s="59">
        <v>1.2657E-2</v>
      </c>
      <c r="BU4" s="59">
        <v>3.4726E-2</v>
      </c>
      <c r="BV4" s="59">
        <v>5.3296000000000001</v>
      </c>
      <c r="BW4" s="59">
        <v>3.2383000000000002</v>
      </c>
      <c r="BX4" s="59">
        <v>1.1818</v>
      </c>
      <c r="BY4" s="59">
        <v>0.10231</v>
      </c>
      <c r="BZ4" s="59">
        <v>0.4</v>
      </c>
      <c r="CA4" s="59">
        <v>2</v>
      </c>
      <c r="CB4" s="59">
        <v>2.5840000000000001</v>
      </c>
      <c r="CC4" s="59">
        <v>0.34899999999999998</v>
      </c>
      <c r="CD4" s="59">
        <v>9</v>
      </c>
      <c r="CE4" s="59">
        <v>34</v>
      </c>
      <c r="CF4" s="59">
        <v>0</v>
      </c>
      <c r="CG4" s="59">
        <v>11</v>
      </c>
      <c r="CH4" s="59">
        <v>30</v>
      </c>
      <c r="CI4" s="59">
        <v>41</v>
      </c>
      <c r="CJ4" s="59">
        <v>359.03</v>
      </c>
      <c r="CK4" s="77">
        <v>1</v>
      </c>
      <c r="CL4" s="85">
        <v>0.28540820301630587</v>
      </c>
      <c r="CM4" s="85">
        <v>-19.190999999999999</v>
      </c>
      <c r="CN4" s="85">
        <v>17.577000000000002</v>
      </c>
      <c r="CO4" s="59">
        <v>6</v>
      </c>
      <c r="CP4" s="59">
        <v>31</v>
      </c>
      <c r="CQ4" s="59">
        <v>12</v>
      </c>
      <c r="CT4" s="77"/>
      <c r="DA4" s="77"/>
      <c r="DC4" s="77">
        <v>-5.4009999999999998</v>
      </c>
    </row>
    <row r="5" spans="1:108" s="87" customFormat="1">
      <c r="A5" s="99">
        <v>40094</v>
      </c>
      <c r="B5" s="87">
        <v>-4.2</v>
      </c>
      <c r="C5" s="87">
        <v>120.6</v>
      </c>
      <c r="D5" s="87">
        <v>19.100000000000001</v>
      </c>
      <c r="E5" s="21">
        <v>14</v>
      </c>
      <c r="F5" s="21">
        <v>-16</v>
      </c>
      <c r="G5" s="21">
        <v>-6</v>
      </c>
      <c r="H5" s="21">
        <f>(E5^2+F5^2+G5^2)^0.5</f>
        <v>22.090722034374522</v>
      </c>
      <c r="I5" s="87">
        <v>33</v>
      </c>
      <c r="J5" s="88" t="s">
        <v>208</v>
      </c>
      <c r="K5" s="87">
        <v>2024.2</v>
      </c>
      <c r="L5" s="87">
        <v>230.3</v>
      </c>
      <c r="M5" s="93">
        <f t="shared" ref="M5:M43" si="0">1/AB5</f>
        <v>6.4</v>
      </c>
      <c r="N5" s="87">
        <v>0.78422000000000003</v>
      </c>
      <c r="O5" s="87">
        <v>0.15969</v>
      </c>
      <c r="P5" s="87">
        <v>1.1174999999999999</v>
      </c>
      <c r="Q5" s="87">
        <v>0.31938</v>
      </c>
      <c r="R5" s="87">
        <v>0.41433999999999999</v>
      </c>
      <c r="S5" s="87">
        <v>0.26378000000000001</v>
      </c>
      <c r="T5" s="87">
        <v>0.31040000000000001</v>
      </c>
      <c r="U5" s="87">
        <v>0.18448999999999999</v>
      </c>
      <c r="V5" s="87">
        <v>6.0945999999999998</v>
      </c>
      <c r="W5" s="87">
        <v>6.3605</v>
      </c>
      <c r="X5" s="93">
        <v>6.2275</v>
      </c>
      <c r="Y5" s="87">
        <v>0.13291</v>
      </c>
      <c r="Z5" s="87">
        <v>0.15042</v>
      </c>
      <c r="AA5" s="87">
        <v>0.16056000000000001</v>
      </c>
      <c r="AB5" s="87">
        <v>0.15625</v>
      </c>
      <c r="AC5" s="87">
        <v>1.0137999999999999E-2</v>
      </c>
      <c r="AD5" s="87">
        <v>9.4367000000000001</v>
      </c>
      <c r="AE5" s="87">
        <v>0.16602</v>
      </c>
      <c r="AF5" s="87">
        <v>1.5925</v>
      </c>
      <c r="AG5" s="87">
        <v>0.17577999999999999</v>
      </c>
      <c r="AH5" s="87">
        <v>2.3222999999999998</v>
      </c>
      <c r="AI5" s="87">
        <v>80</v>
      </c>
      <c r="AJ5" s="87">
        <v>0.14779999999999999</v>
      </c>
      <c r="AK5" s="87">
        <v>0.17530999999999999</v>
      </c>
      <c r="AL5" s="87">
        <v>0.15625</v>
      </c>
      <c r="AM5" s="87">
        <v>2.7504000000000001E-2</v>
      </c>
      <c r="AN5" s="87">
        <v>6.8101000000000003</v>
      </c>
      <c r="AO5" s="87">
        <v>0.18554999999999999</v>
      </c>
      <c r="AP5" s="87">
        <v>1.1039000000000001</v>
      </c>
      <c r="AQ5" s="87">
        <v>0.27344000000000002</v>
      </c>
      <c r="AR5" s="87">
        <v>0.45946999999999999</v>
      </c>
      <c r="AS5" s="87">
        <v>1.0214000000000001</v>
      </c>
      <c r="AT5" s="87">
        <v>1.1494</v>
      </c>
      <c r="AU5" s="87">
        <v>0.44385999999999998</v>
      </c>
      <c r="AV5" s="87">
        <v>0.38908999999999999</v>
      </c>
      <c r="AW5" s="87">
        <v>4.2632999999999997E-2</v>
      </c>
      <c r="AX5" s="87">
        <v>4.9077999999999997E-2</v>
      </c>
      <c r="AY5" s="87">
        <v>1.4753E-2</v>
      </c>
      <c r="AZ5" s="87">
        <v>2.2290999999999998E-2</v>
      </c>
      <c r="BA5" s="87">
        <v>2.8249E-3</v>
      </c>
      <c r="BB5" s="87">
        <v>3.0552999999999999E-3</v>
      </c>
      <c r="BC5" s="87">
        <v>1.3426</v>
      </c>
      <c r="BD5" s="87">
        <v>0.86645000000000005</v>
      </c>
      <c r="BE5" s="87">
        <v>0.42222999999999999</v>
      </c>
      <c r="BF5" s="87">
        <v>0.43284</v>
      </c>
      <c r="BG5" s="87">
        <v>7.7323000000000003E-2</v>
      </c>
      <c r="BH5" s="87">
        <v>6.9031999999999996E-2</v>
      </c>
      <c r="BI5" s="87">
        <v>2.4546999999999999E-2</v>
      </c>
      <c r="BJ5" s="87">
        <v>1.9798E-2</v>
      </c>
      <c r="BK5" s="87">
        <v>4.4197000000000004E-3</v>
      </c>
      <c r="BL5" s="87">
        <v>3.6193000000000002E-3</v>
      </c>
      <c r="BM5" s="87">
        <v>9.7611000000000008</v>
      </c>
      <c r="BN5" s="87">
        <v>8.7273999999999994</v>
      </c>
      <c r="BO5" s="87">
        <v>25.855</v>
      </c>
      <c r="BP5" s="87">
        <v>14.51</v>
      </c>
      <c r="BQ5" s="87">
        <v>20.181999999999999</v>
      </c>
      <c r="BR5" s="87">
        <v>8.3192000000000004</v>
      </c>
      <c r="BS5" s="87">
        <v>8.0222999999999995</v>
      </c>
      <c r="BT5" s="87">
        <v>-10.420999999999999</v>
      </c>
      <c r="BU5" s="87">
        <v>12.057</v>
      </c>
      <c r="BV5" s="87">
        <v>2.6970999999999998</v>
      </c>
      <c r="BW5" s="87">
        <v>1.8821000000000001</v>
      </c>
      <c r="BX5" s="87">
        <v>0.48364000000000001</v>
      </c>
      <c r="BY5" s="87">
        <v>0.16832</v>
      </c>
      <c r="BZ5" s="87">
        <v>0.08</v>
      </c>
      <c r="CA5" s="87">
        <v>1.5</v>
      </c>
      <c r="CB5" s="87">
        <v>274.39999999999998</v>
      </c>
      <c r="CC5" s="87">
        <v>0.27700000000000002</v>
      </c>
      <c r="CD5" s="87">
        <v>4</v>
      </c>
      <c r="CE5" s="87">
        <v>20</v>
      </c>
      <c r="CF5" s="87">
        <v>0</v>
      </c>
      <c r="CG5" s="87">
        <v>4</v>
      </c>
      <c r="CH5" s="87">
        <v>50</v>
      </c>
      <c r="CI5" s="87">
        <v>53</v>
      </c>
      <c r="CJ5" s="87">
        <v>150.61000000000001</v>
      </c>
      <c r="CK5" s="87">
        <v>1</v>
      </c>
      <c r="CL5" s="57">
        <f t="shared" ref="CL5:CL47" si="1">K5/(((CG5*3600)+(CH5*60)+CI5)-((CO5*3600)+(CP5*60)+CQ5))</f>
        <v>0.29623884091906921</v>
      </c>
      <c r="CM5" s="57">
        <v>7.5354700000000001</v>
      </c>
      <c r="CN5" s="57">
        <v>134.54701</v>
      </c>
      <c r="CO5" s="87">
        <v>2</v>
      </c>
      <c r="CP5" s="87">
        <v>57</v>
      </c>
      <c r="CQ5" s="87">
        <v>0</v>
      </c>
      <c r="CR5" s="87">
        <v>17.78</v>
      </c>
      <c r="CS5" s="87">
        <v>49</v>
      </c>
      <c r="CT5" s="88" t="s">
        <v>209</v>
      </c>
      <c r="CU5" s="98">
        <v>0.19506944444444443</v>
      </c>
      <c r="CV5" s="87">
        <v>-640</v>
      </c>
      <c r="CW5" s="87">
        <v>230.6</v>
      </c>
      <c r="CX5" s="87">
        <v>1.3</v>
      </c>
      <c r="CY5" s="87">
        <v>352.1</v>
      </c>
      <c r="CZ5" s="87">
        <v>2.1</v>
      </c>
      <c r="DA5" s="88" t="s">
        <v>210</v>
      </c>
      <c r="DC5" s="88">
        <v>19.423999999999999</v>
      </c>
    </row>
    <row r="6" spans="1:108" s="87" customFormat="1">
      <c r="A6" s="99">
        <v>40094</v>
      </c>
      <c r="B6" s="87">
        <v>-4.2</v>
      </c>
      <c r="C6" s="87">
        <v>120.6</v>
      </c>
      <c r="D6" s="87">
        <v>19.100000000000001</v>
      </c>
      <c r="E6" s="21">
        <v>14</v>
      </c>
      <c r="F6" s="21">
        <v>-16</v>
      </c>
      <c r="G6" s="21">
        <v>-6</v>
      </c>
      <c r="H6" s="21">
        <f t="shared" ref="H6:H16" si="2">(E6^2+F6^2+G6^2)^0.5</f>
        <v>22.090722034374522</v>
      </c>
      <c r="I6" s="87">
        <v>33</v>
      </c>
      <c r="J6" s="88" t="s">
        <v>212</v>
      </c>
      <c r="K6" s="87">
        <v>2296.4</v>
      </c>
      <c r="L6" s="87">
        <v>317.8</v>
      </c>
      <c r="M6" s="93">
        <f t="shared" si="0"/>
        <v>3.2507639295234378</v>
      </c>
      <c r="N6" s="87">
        <v>0.71469000000000005</v>
      </c>
      <c r="O6" s="87">
        <v>6.9476999999999997E-2</v>
      </c>
      <c r="P6" s="87">
        <v>1.1278999999999999</v>
      </c>
      <c r="Q6" s="87">
        <v>0.13894999999999999</v>
      </c>
      <c r="R6" s="87">
        <v>4.2604999999999997E-2</v>
      </c>
      <c r="S6" s="87">
        <v>2.6851E-2</v>
      </c>
      <c r="T6" s="87">
        <v>3.0464999999999999E-2</v>
      </c>
      <c r="U6" s="87">
        <v>1.8769000000000001E-2</v>
      </c>
      <c r="V6" s="87">
        <v>3.4603000000000002</v>
      </c>
      <c r="W6" s="87">
        <v>2.895</v>
      </c>
      <c r="X6" s="93">
        <v>3.1776</v>
      </c>
      <c r="Y6" s="87">
        <v>0.28266999999999998</v>
      </c>
      <c r="Z6" s="87">
        <v>0.30665999999999999</v>
      </c>
      <c r="AA6" s="87">
        <v>0.30793999999999999</v>
      </c>
      <c r="AB6" s="87">
        <v>0.30762</v>
      </c>
      <c r="AC6" s="87">
        <v>1.2792999999999999E-3</v>
      </c>
      <c r="AD6" s="87">
        <v>7.1406999999999998</v>
      </c>
      <c r="AE6" s="87">
        <v>0.30945</v>
      </c>
      <c r="AF6" s="87">
        <v>0.53971000000000002</v>
      </c>
      <c r="AG6" s="87">
        <v>0.31616</v>
      </c>
      <c r="AH6" s="87">
        <v>0.79283999999999999</v>
      </c>
      <c r="AI6" s="87">
        <v>120</v>
      </c>
      <c r="AJ6" s="87">
        <v>0.37318000000000001</v>
      </c>
      <c r="AK6" s="87">
        <v>0.38147999999999999</v>
      </c>
      <c r="AL6" s="87">
        <v>0.37597999999999998</v>
      </c>
      <c r="AM6" s="87">
        <v>8.2950000000000003E-3</v>
      </c>
      <c r="AN6" s="87">
        <v>1.7774000000000001</v>
      </c>
      <c r="AO6" s="87">
        <v>0.39550999999999997</v>
      </c>
      <c r="AP6" s="87">
        <v>0.26780999999999999</v>
      </c>
      <c r="AQ6" s="87">
        <v>0.43945000000000001</v>
      </c>
      <c r="AR6" s="87">
        <v>9.8938999999999999E-2</v>
      </c>
      <c r="AS6" s="87">
        <v>0.40744999999999998</v>
      </c>
      <c r="AT6" s="87">
        <v>0.25703999999999999</v>
      </c>
      <c r="AU6" s="87">
        <v>2.1961000000000001E-2</v>
      </c>
      <c r="AV6" s="87">
        <v>2.6002E-3</v>
      </c>
      <c r="AW6" s="87">
        <v>1.1625E-2</v>
      </c>
      <c r="AX6" s="87">
        <v>8.9213999999999995E-3</v>
      </c>
      <c r="AY6" s="87">
        <v>1.1223E-2</v>
      </c>
      <c r="AZ6" s="87">
        <v>1.3166000000000001E-2</v>
      </c>
      <c r="BA6" s="87">
        <v>9.0865E-4</v>
      </c>
      <c r="BB6" s="87">
        <v>1.0937E-3</v>
      </c>
      <c r="BC6" s="87">
        <v>0.15942000000000001</v>
      </c>
      <c r="BD6" s="87">
        <v>0.18209</v>
      </c>
      <c r="BE6" s="87">
        <v>0.41182999999999997</v>
      </c>
      <c r="BF6" s="87">
        <v>0.50317999999999996</v>
      </c>
      <c r="BG6" s="87">
        <v>2.4334999999999999E-2</v>
      </c>
      <c r="BH6" s="87">
        <v>3.0852000000000001E-2</v>
      </c>
      <c r="BI6" s="87">
        <v>1.6708000000000001E-2</v>
      </c>
      <c r="BJ6" s="87">
        <v>1.9965E-2</v>
      </c>
      <c r="BK6" s="87">
        <v>2.9340999999999998E-3</v>
      </c>
      <c r="BL6" s="87">
        <v>3.8984000000000002E-3</v>
      </c>
      <c r="BM6" s="87">
        <v>9.8461999999999996</v>
      </c>
      <c r="BN6" s="87">
        <v>3.3959000000000001</v>
      </c>
      <c r="BO6" s="87">
        <v>5.0773000000000001</v>
      </c>
      <c r="BP6" s="87">
        <v>2.1383000000000001</v>
      </c>
      <c r="BQ6" s="87">
        <v>3.6078000000000001</v>
      </c>
      <c r="BR6" s="87">
        <v>2.8268</v>
      </c>
      <c r="BS6" s="87">
        <v>2.0781999999999998</v>
      </c>
      <c r="BT6" s="87">
        <v>6.2384000000000004</v>
      </c>
      <c r="BU6" s="87">
        <v>4.4184999999999999</v>
      </c>
      <c r="BV6" s="87">
        <v>26.474</v>
      </c>
      <c r="BW6" s="87">
        <v>17</v>
      </c>
      <c r="BX6" s="87">
        <v>2.7290999999999999</v>
      </c>
      <c r="BY6" s="87">
        <v>0.21751000000000001</v>
      </c>
      <c r="BZ6" s="87">
        <v>0.4</v>
      </c>
      <c r="CA6" s="87">
        <v>6</v>
      </c>
      <c r="CB6" s="87">
        <v>317.32</v>
      </c>
      <c r="CC6" s="87">
        <v>0.34499999999999997</v>
      </c>
      <c r="CD6" s="87">
        <v>4</v>
      </c>
      <c r="CE6" s="87">
        <v>40</v>
      </c>
      <c r="CF6" s="87">
        <v>0</v>
      </c>
      <c r="CG6" s="87">
        <v>4</v>
      </c>
      <c r="CH6" s="87">
        <v>56</v>
      </c>
      <c r="CI6" s="87">
        <v>20</v>
      </c>
      <c r="CJ6" s="87">
        <v>924.9</v>
      </c>
      <c r="CK6" s="87">
        <v>1</v>
      </c>
      <c r="CL6" s="57">
        <f t="shared" si="1"/>
        <v>0.32072625698324025</v>
      </c>
      <c r="CM6" s="57">
        <v>-19.934799999999999</v>
      </c>
      <c r="CN6" s="57">
        <v>134.3295</v>
      </c>
      <c r="CO6" s="87">
        <v>2</v>
      </c>
      <c r="CP6" s="87">
        <v>57</v>
      </c>
      <c r="CQ6" s="87">
        <v>0</v>
      </c>
      <c r="CR6" s="87">
        <v>20.239999999999998</v>
      </c>
      <c r="CS6" s="87">
        <v>141.6</v>
      </c>
      <c r="CT6" s="88" t="s">
        <v>209</v>
      </c>
      <c r="CU6" s="98">
        <v>0.20590277777777777</v>
      </c>
      <c r="CV6" s="87">
        <v>-565</v>
      </c>
      <c r="CW6" s="87">
        <v>315.39999999999998</v>
      </c>
      <c r="CX6" s="87">
        <v>-3.4</v>
      </c>
      <c r="CY6" s="87">
        <v>321.60000000000002</v>
      </c>
      <c r="CZ6" s="87">
        <v>-28.4</v>
      </c>
      <c r="DA6" s="88" t="s">
        <v>210</v>
      </c>
      <c r="DB6" s="87">
        <v>0.9</v>
      </c>
      <c r="DC6" s="88">
        <v>12.18</v>
      </c>
    </row>
    <row r="7" spans="1:108" s="87" customFormat="1">
      <c r="A7" s="99">
        <v>40094</v>
      </c>
      <c r="B7" s="87">
        <v>-4.2</v>
      </c>
      <c r="C7" s="87">
        <v>120.6</v>
      </c>
      <c r="D7" s="87">
        <v>19.100000000000001</v>
      </c>
      <c r="E7" s="21">
        <v>14</v>
      </c>
      <c r="F7" s="21">
        <v>-16</v>
      </c>
      <c r="G7" s="21">
        <v>-6</v>
      </c>
      <c r="H7" s="21">
        <f t="shared" si="2"/>
        <v>22.090722034374522</v>
      </c>
      <c r="I7" s="87">
        <v>33</v>
      </c>
      <c r="J7" s="88" t="s">
        <v>213</v>
      </c>
      <c r="K7" s="87">
        <v>3408.3</v>
      </c>
      <c r="L7" s="87">
        <v>8.3000000000000007</v>
      </c>
      <c r="M7" s="93">
        <f t="shared" si="0"/>
        <v>2.6597159423373586</v>
      </c>
      <c r="N7" s="87">
        <v>0.14424999999999999</v>
      </c>
      <c r="O7" s="87">
        <v>1.8426999999999999E-2</v>
      </c>
      <c r="P7" s="87">
        <v>0.19697999999999999</v>
      </c>
      <c r="Q7" s="87">
        <v>3.6853999999999998E-2</v>
      </c>
      <c r="R7" s="87">
        <v>7.6073E-3</v>
      </c>
      <c r="S7" s="87">
        <v>4.5073999999999999E-3</v>
      </c>
      <c r="T7" s="87">
        <v>7.2408000000000004E-3</v>
      </c>
      <c r="U7" s="87">
        <v>4.2033000000000001E-3</v>
      </c>
      <c r="V7" s="87">
        <v>2.8302999999999998</v>
      </c>
      <c r="W7" s="87">
        <v>4.3792999999999997</v>
      </c>
      <c r="X7" s="93">
        <v>3.6048</v>
      </c>
      <c r="Y7" s="87">
        <v>0.77454000000000001</v>
      </c>
      <c r="Z7" s="87">
        <v>0.37597999999999998</v>
      </c>
      <c r="AA7" s="87">
        <v>0.37597999999999998</v>
      </c>
      <c r="AB7" s="87">
        <v>0.37597999999999998</v>
      </c>
      <c r="AC7" s="97">
        <v>4.5600000000000004E-6</v>
      </c>
      <c r="AD7" s="87">
        <v>0.32530999999999999</v>
      </c>
      <c r="AE7" s="87">
        <v>0.42786000000000002</v>
      </c>
      <c r="AF7" s="87">
        <v>2.076E-4</v>
      </c>
      <c r="AG7" s="87">
        <v>0.49376999999999999</v>
      </c>
      <c r="AH7" s="87">
        <v>2.7493E-4</v>
      </c>
      <c r="AI7" s="87">
        <v>120</v>
      </c>
      <c r="AJ7" s="87">
        <v>0.37591000000000002</v>
      </c>
      <c r="AK7" s="87">
        <v>0.37598999999999999</v>
      </c>
      <c r="AL7" s="87">
        <v>0.37597999999999998</v>
      </c>
      <c r="AM7" s="97">
        <v>7.9400000000000006E-5</v>
      </c>
      <c r="AN7" s="87">
        <v>0.18337000000000001</v>
      </c>
      <c r="AO7" s="87">
        <v>0.43945000000000001</v>
      </c>
      <c r="AP7" s="87">
        <v>1.0507E-4</v>
      </c>
      <c r="AQ7" s="87">
        <v>1.0596000000000001</v>
      </c>
      <c r="AR7" s="97">
        <v>1.34E-5</v>
      </c>
      <c r="AS7" s="97">
        <v>7.6899999999999999E-5</v>
      </c>
      <c r="AT7" s="97">
        <v>9.8499999999999995E-5</v>
      </c>
      <c r="AU7" s="87">
        <v>2.1529000000000001E-3</v>
      </c>
      <c r="AV7" s="87">
        <v>1.6975E-3</v>
      </c>
      <c r="AW7" s="97">
        <v>4.2500000000000003E-5</v>
      </c>
      <c r="AX7" s="97">
        <v>2.55E-5</v>
      </c>
      <c r="AY7" s="97">
        <v>4.2299999999999998E-5</v>
      </c>
      <c r="AZ7" s="97">
        <v>2.5900000000000002E-6</v>
      </c>
      <c r="BA7" s="97">
        <v>1.4100000000000001E-5</v>
      </c>
      <c r="BB7" s="97">
        <v>1.11E-5</v>
      </c>
      <c r="BC7" s="87">
        <v>1.8651E-4</v>
      </c>
      <c r="BD7" s="87">
        <v>1.7469999999999999E-4</v>
      </c>
      <c r="BE7" s="87">
        <v>6.3664999999999998E-3</v>
      </c>
      <c r="BF7" s="87">
        <v>4.7762999999999998E-3</v>
      </c>
      <c r="BG7" s="87">
        <v>2.2060999999999999E-4</v>
      </c>
      <c r="BH7" s="87">
        <v>2.4152000000000001E-4</v>
      </c>
      <c r="BI7" s="97">
        <v>6.7999999999999999E-5</v>
      </c>
      <c r="BJ7" s="97">
        <v>3.9900000000000001E-5</v>
      </c>
      <c r="BK7" s="97">
        <v>7.8800000000000008E-6</v>
      </c>
      <c r="BL7" s="97">
        <v>5.6200000000000004E-6</v>
      </c>
      <c r="BM7" s="87">
        <v>0.65976000000000001</v>
      </c>
      <c r="BN7" s="87">
        <v>0.10879</v>
      </c>
      <c r="BO7" s="87">
        <v>6.8132999999999999E-2</v>
      </c>
      <c r="BP7" s="87">
        <v>7.4315999999999993E-2</v>
      </c>
      <c r="BQ7" s="87">
        <v>7.1224999999999997E-2</v>
      </c>
      <c r="BR7" s="87">
        <v>2.8365999999999999E-2</v>
      </c>
      <c r="BS7" s="87">
        <v>4.3718000000000003E-3</v>
      </c>
      <c r="BT7" s="87">
        <v>0.58853</v>
      </c>
      <c r="BU7" s="87">
        <v>0.11243</v>
      </c>
      <c r="BV7" s="87">
        <v>25.893000000000001</v>
      </c>
      <c r="BW7" s="87">
        <v>16.088999999999999</v>
      </c>
      <c r="BX7" s="87">
        <v>9.2629999999999999</v>
      </c>
      <c r="BY7" s="87">
        <v>0.15884999999999999</v>
      </c>
      <c r="BZ7" s="87">
        <v>0.3</v>
      </c>
      <c r="CA7" s="87">
        <v>6</v>
      </c>
      <c r="CB7" s="87">
        <v>8.9079999999999995</v>
      </c>
      <c r="CC7" s="87">
        <v>0.34399999999999997</v>
      </c>
      <c r="CD7" s="87">
        <v>5</v>
      </c>
      <c r="CE7" s="87">
        <v>40</v>
      </c>
      <c r="CF7" s="87">
        <v>0</v>
      </c>
      <c r="CG7" s="87">
        <v>5</v>
      </c>
      <c r="CH7" s="87">
        <v>59</v>
      </c>
      <c r="CI7" s="87">
        <v>50</v>
      </c>
      <c r="CJ7" s="87">
        <v>953.88</v>
      </c>
      <c r="CK7" s="87">
        <v>1</v>
      </c>
      <c r="CL7" s="57">
        <f t="shared" si="1"/>
        <v>0.31069279854147674</v>
      </c>
      <c r="CM7" s="57">
        <v>-34.597610000000003</v>
      </c>
      <c r="CN7" s="57">
        <v>116.35669</v>
      </c>
      <c r="CO7" s="87">
        <v>2</v>
      </c>
      <c r="CP7" s="87">
        <v>57</v>
      </c>
      <c r="CQ7" s="87">
        <v>0</v>
      </c>
      <c r="CR7" s="87">
        <v>30.54</v>
      </c>
      <c r="CS7" s="87">
        <v>187.7</v>
      </c>
      <c r="CT7" s="88" t="s">
        <v>209</v>
      </c>
      <c r="CU7" s="98">
        <v>0.24907407407407409</v>
      </c>
      <c r="CV7" s="87">
        <v>-441</v>
      </c>
      <c r="CW7" s="87">
        <v>8.4</v>
      </c>
      <c r="CX7" s="87">
        <v>-1</v>
      </c>
      <c r="CY7" s="87">
        <v>322.10000000000002</v>
      </c>
      <c r="CZ7" s="87">
        <v>-27.9</v>
      </c>
      <c r="DA7" s="88" t="s">
        <v>210</v>
      </c>
      <c r="DB7" s="87">
        <v>1.9</v>
      </c>
      <c r="DC7" s="88">
        <v>-6.6020000000000003</v>
      </c>
    </row>
    <row r="8" spans="1:108" s="87" customFormat="1">
      <c r="A8" s="99">
        <v>40094</v>
      </c>
      <c r="B8" s="87">
        <v>-4.2</v>
      </c>
      <c r="C8" s="87">
        <v>120.6</v>
      </c>
      <c r="D8" s="87">
        <v>19.100000000000001</v>
      </c>
      <c r="E8" s="21">
        <v>14</v>
      </c>
      <c r="F8" s="21">
        <v>-16</v>
      </c>
      <c r="G8" s="21">
        <v>-6</v>
      </c>
      <c r="H8" s="21">
        <f t="shared" si="2"/>
        <v>22.090722034374522</v>
      </c>
      <c r="I8" s="87">
        <v>33</v>
      </c>
      <c r="J8" s="88" t="s">
        <v>214</v>
      </c>
      <c r="K8" s="87">
        <v>4851.2</v>
      </c>
      <c r="L8" s="87">
        <v>209.2</v>
      </c>
      <c r="M8" s="93">
        <f t="shared" si="0"/>
        <v>1.6786973308712438</v>
      </c>
      <c r="N8" s="87">
        <v>6.1992999999999999E-2</v>
      </c>
      <c r="O8" s="87">
        <v>2.0597000000000001E-2</v>
      </c>
      <c r="P8" s="87">
        <v>0.11193</v>
      </c>
      <c r="Q8" s="87">
        <v>4.1194000000000001E-2</v>
      </c>
      <c r="R8" s="87">
        <v>9.0162999999999997E-3</v>
      </c>
      <c r="S8" s="87">
        <v>5.2753000000000001E-3</v>
      </c>
      <c r="T8" s="87">
        <v>8.5372E-3</v>
      </c>
      <c r="U8" s="87">
        <v>5.1488000000000003E-3</v>
      </c>
      <c r="V8" s="87">
        <v>1.8589</v>
      </c>
      <c r="W8" s="87">
        <v>1.7191000000000001</v>
      </c>
      <c r="X8" s="93">
        <v>1.7889999999999999</v>
      </c>
      <c r="Y8" s="87">
        <v>6.9861999999999994E-2</v>
      </c>
      <c r="Z8" s="87">
        <v>0.59501000000000004</v>
      </c>
      <c r="AA8" s="87">
        <v>0.59697999999999996</v>
      </c>
      <c r="AB8" s="87">
        <v>0.59570000000000001</v>
      </c>
      <c r="AC8" s="87">
        <v>1.9697999999999998E-3</v>
      </c>
      <c r="AD8" s="87">
        <v>4.2365E-2</v>
      </c>
      <c r="AE8" s="87">
        <v>0.60302999999999995</v>
      </c>
      <c r="AF8" s="87">
        <v>3.0409999999999999E-3</v>
      </c>
      <c r="AG8" s="87">
        <v>0.61400999999999994</v>
      </c>
      <c r="AH8" s="87">
        <v>2.8969999999999998E-3</v>
      </c>
      <c r="AI8" s="87">
        <v>120</v>
      </c>
      <c r="AJ8" s="87">
        <v>0.59308000000000005</v>
      </c>
      <c r="AK8" s="87">
        <v>0.59677000000000002</v>
      </c>
      <c r="AL8" s="87">
        <v>0.59570000000000001</v>
      </c>
      <c r="AM8" s="87">
        <v>3.6841999999999999E-3</v>
      </c>
      <c r="AN8" s="87">
        <v>6.1918000000000001E-2</v>
      </c>
      <c r="AO8" s="87">
        <v>0.62012</v>
      </c>
      <c r="AP8" s="87">
        <v>1.2403E-3</v>
      </c>
      <c r="AQ8" s="87">
        <v>0.66895000000000004</v>
      </c>
      <c r="AR8" s="87">
        <v>2.0263999999999998E-3</v>
      </c>
      <c r="AS8" s="87">
        <v>1.6485E-3</v>
      </c>
      <c r="AT8" s="87">
        <v>4.9976000000000003E-4</v>
      </c>
      <c r="AU8" s="87">
        <v>2.9461999999999999E-2</v>
      </c>
      <c r="AV8" s="87">
        <v>2.1725000000000001E-2</v>
      </c>
      <c r="AW8" s="87">
        <v>2.3693E-3</v>
      </c>
      <c r="AX8" s="87">
        <v>1.1563000000000001E-3</v>
      </c>
      <c r="AY8" s="97">
        <v>6.2199999999999994E-5</v>
      </c>
      <c r="AZ8" s="97">
        <v>1.7900000000000001E-5</v>
      </c>
      <c r="BA8" s="97">
        <v>8.2700000000000004E-5</v>
      </c>
      <c r="BB8" s="87">
        <v>1.12E-4</v>
      </c>
      <c r="BC8" s="87">
        <v>2.4263000000000002E-3</v>
      </c>
      <c r="BD8" s="87">
        <v>2.0436999999999999E-3</v>
      </c>
      <c r="BE8" s="87">
        <v>0.14291999999999999</v>
      </c>
      <c r="BF8" s="87">
        <v>0.11504</v>
      </c>
      <c r="BG8" s="87">
        <v>4.4076999999999996E-3</v>
      </c>
      <c r="BH8" s="87">
        <v>4.7886999999999999E-3</v>
      </c>
      <c r="BI8" s="87">
        <v>4.6701000000000002E-4</v>
      </c>
      <c r="BJ8" s="87">
        <v>3.9765999999999998E-4</v>
      </c>
      <c r="BK8" s="87">
        <v>2.1785000000000001E-4</v>
      </c>
      <c r="BL8" s="87">
        <v>2.1083000000000001E-4</v>
      </c>
      <c r="BM8" s="87">
        <v>0.10072</v>
      </c>
      <c r="BN8" s="87">
        <v>8.2920000000000008E-3</v>
      </c>
      <c r="BO8" s="87">
        <v>5.5722000000000001E-2</v>
      </c>
      <c r="BP8" s="87">
        <v>3.6094000000000001E-2</v>
      </c>
      <c r="BQ8" s="87">
        <v>4.5907999999999997E-2</v>
      </c>
      <c r="BR8" s="87">
        <v>2.2527999999999999E-2</v>
      </c>
      <c r="BS8" s="87">
        <v>1.3879000000000001E-2</v>
      </c>
      <c r="BT8" s="87">
        <v>5.4808000000000003E-2</v>
      </c>
      <c r="BU8" s="87">
        <v>2.4004999999999999E-2</v>
      </c>
      <c r="BV8" s="87">
        <v>12.414</v>
      </c>
      <c r="BW8" s="87">
        <v>8.5809999999999995</v>
      </c>
      <c r="BX8" s="87">
        <v>2.1939000000000002</v>
      </c>
      <c r="BY8" s="87">
        <v>0.20982000000000001</v>
      </c>
      <c r="BZ8" s="87">
        <v>0.5</v>
      </c>
      <c r="CA8" s="87">
        <v>1.5</v>
      </c>
      <c r="CB8" s="87">
        <v>211.47</v>
      </c>
      <c r="CC8" s="87">
        <v>0.35899999999999999</v>
      </c>
      <c r="CD8" s="87">
        <v>7</v>
      </c>
      <c r="CE8" s="87">
        <v>10</v>
      </c>
      <c r="CF8" s="87">
        <v>0</v>
      </c>
      <c r="CG8" s="87">
        <v>7</v>
      </c>
      <c r="CH8" s="87">
        <v>37</v>
      </c>
      <c r="CI8" s="87">
        <v>47</v>
      </c>
      <c r="CJ8" s="87">
        <v>456.73</v>
      </c>
      <c r="CK8" s="87">
        <v>1</v>
      </c>
      <c r="CL8" s="57">
        <f t="shared" si="1"/>
        <v>0.28795631269662253</v>
      </c>
      <c r="CM8" s="57">
        <v>35.3078</v>
      </c>
      <c r="CN8" s="57">
        <v>140.31379999999999</v>
      </c>
      <c r="CO8" s="87">
        <v>2</v>
      </c>
      <c r="CP8" s="87">
        <v>57</v>
      </c>
      <c r="CQ8" s="87">
        <v>0</v>
      </c>
      <c r="CR8" s="87">
        <v>43.26</v>
      </c>
      <c r="CS8" s="87">
        <v>23.1</v>
      </c>
      <c r="CT8" s="88" t="s">
        <v>209</v>
      </c>
      <c r="CU8" s="98">
        <v>0.31821759259259258</v>
      </c>
      <c r="CV8" s="87">
        <v>1080</v>
      </c>
      <c r="CW8" s="87">
        <v>212</v>
      </c>
      <c r="CX8" s="87">
        <v>3.4</v>
      </c>
      <c r="CY8" s="87">
        <v>311.39999999999998</v>
      </c>
      <c r="CZ8" s="87">
        <v>-38.6</v>
      </c>
      <c r="DA8" s="88" t="s">
        <v>215</v>
      </c>
      <c r="DB8" s="87">
        <v>1.1000000000000001</v>
      </c>
      <c r="DC8" s="88">
        <v>7.3869999999999996</v>
      </c>
    </row>
    <row r="9" spans="1:108" s="87" customFormat="1">
      <c r="A9" s="99">
        <v>40094</v>
      </c>
      <c r="B9" s="87">
        <v>-4.2</v>
      </c>
      <c r="C9" s="87">
        <v>120.6</v>
      </c>
      <c r="D9" s="87">
        <v>19.100000000000001</v>
      </c>
      <c r="E9" s="21">
        <v>14</v>
      </c>
      <c r="F9" s="21">
        <v>-16</v>
      </c>
      <c r="G9" s="21">
        <v>-6</v>
      </c>
      <c r="H9" s="21">
        <f t="shared" si="2"/>
        <v>22.090722034374522</v>
      </c>
      <c r="I9" s="87">
        <v>33</v>
      </c>
      <c r="J9" s="88" t="s">
        <v>216</v>
      </c>
      <c r="K9" s="87">
        <v>5029.5</v>
      </c>
      <c r="L9" s="87">
        <v>320.2</v>
      </c>
      <c r="M9" s="93">
        <f t="shared" si="0"/>
        <v>3.5310734463276834</v>
      </c>
      <c r="N9" s="87">
        <v>0.16300000000000001</v>
      </c>
      <c r="O9" s="87">
        <v>4.9530999999999999E-2</v>
      </c>
      <c r="P9" s="87">
        <v>0.31457000000000002</v>
      </c>
      <c r="Q9" s="87">
        <v>9.9062999999999998E-2</v>
      </c>
      <c r="R9" s="87">
        <v>3.2444000000000001E-2</v>
      </c>
      <c r="S9" s="87">
        <v>1.9075999999999999E-2</v>
      </c>
      <c r="T9" s="87">
        <v>1.4583E-2</v>
      </c>
      <c r="U9" s="87">
        <v>8.6812E-3</v>
      </c>
      <c r="V9" s="87">
        <v>3.4727999999999999</v>
      </c>
      <c r="W9" s="87">
        <v>4.2786</v>
      </c>
      <c r="X9" s="93">
        <v>3.8757000000000001</v>
      </c>
      <c r="Y9" s="87">
        <v>0.40293000000000001</v>
      </c>
      <c r="Z9" s="87">
        <v>0.28253</v>
      </c>
      <c r="AA9" s="87">
        <v>0.28492000000000001</v>
      </c>
      <c r="AB9" s="87">
        <v>0.28320000000000001</v>
      </c>
      <c r="AC9" s="87">
        <v>2.3900000000000002E-3</v>
      </c>
      <c r="AD9" s="87">
        <v>0.32695000000000002</v>
      </c>
      <c r="AE9" s="87">
        <v>0.30640000000000001</v>
      </c>
      <c r="AF9" s="87">
        <v>3.1875000000000001E-2</v>
      </c>
      <c r="AG9" s="87">
        <v>0.31494</v>
      </c>
      <c r="AH9" s="87">
        <v>5.7247000000000001E-3</v>
      </c>
      <c r="AI9" s="87">
        <v>120</v>
      </c>
      <c r="AJ9" s="87">
        <v>0.28197</v>
      </c>
      <c r="AK9" s="87">
        <v>0.29464000000000001</v>
      </c>
      <c r="AL9" s="87">
        <v>0.29297000000000001</v>
      </c>
      <c r="AM9" s="87">
        <v>1.2671999999999999E-2</v>
      </c>
      <c r="AN9" s="87">
        <v>0.43639</v>
      </c>
      <c r="AO9" s="87">
        <v>0.3125</v>
      </c>
      <c r="AP9" s="87">
        <v>1.4137E-2</v>
      </c>
      <c r="AQ9" s="87">
        <v>0.38574000000000003</v>
      </c>
      <c r="AR9" s="87">
        <v>3.6806E-3</v>
      </c>
      <c r="AS9" s="87">
        <v>2.2894000000000001E-2</v>
      </c>
      <c r="AT9" s="87">
        <v>2.5943000000000001E-2</v>
      </c>
      <c r="AU9" s="87">
        <v>4.8298000000000001E-2</v>
      </c>
      <c r="AV9" s="87">
        <v>6.7782999999999996E-2</v>
      </c>
      <c r="AW9" s="87">
        <v>2.5305000000000002E-3</v>
      </c>
      <c r="AX9" s="87">
        <v>3.0620999999999999E-3</v>
      </c>
      <c r="AY9" s="87">
        <v>1.2768E-4</v>
      </c>
      <c r="AZ9" s="97">
        <v>2.55E-5</v>
      </c>
      <c r="BA9" s="87">
        <v>1.1963E-4</v>
      </c>
      <c r="BB9" s="97">
        <v>2.7500000000000001E-5</v>
      </c>
      <c r="BC9" s="87">
        <v>1.6989000000000001E-2</v>
      </c>
      <c r="BD9" s="87">
        <v>1.7668E-2</v>
      </c>
      <c r="BE9" s="87">
        <v>3.5425999999999999E-2</v>
      </c>
      <c r="BF9" s="87">
        <v>4.5835000000000001E-2</v>
      </c>
      <c r="BG9" s="87">
        <v>1.0187E-3</v>
      </c>
      <c r="BH9" s="87">
        <v>6.3529999999999999E-4</v>
      </c>
      <c r="BI9" s="87">
        <v>4.2695999999999999E-4</v>
      </c>
      <c r="BJ9" s="87">
        <v>4.1822000000000002E-4</v>
      </c>
      <c r="BK9" s="87">
        <v>1.049E-4</v>
      </c>
      <c r="BL9" s="87">
        <v>1.1853000000000001E-4</v>
      </c>
      <c r="BM9" s="87">
        <v>0.71743999999999997</v>
      </c>
      <c r="BN9" s="87">
        <v>0.14419000000000001</v>
      </c>
      <c r="BO9" s="87">
        <v>0.48331000000000002</v>
      </c>
      <c r="BP9" s="87">
        <v>9.0269000000000002E-2</v>
      </c>
      <c r="BQ9" s="87">
        <v>0.28678999999999999</v>
      </c>
      <c r="BR9" s="87">
        <v>4.8596E-2</v>
      </c>
      <c r="BS9" s="87">
        <v>0.27792</v>
      </c>
      <c r="BT9" s="87">
        <v>0.43064999999999998</v>
      </c>
      <c r="BU9" s="87">
        <v>0.15215999999999999</v>
      </c>
      <c r="BV9" s="87">
        <v>9.6958000000000002</v>
      </c>
      <c r="BW9" s="87">
        <v>6.4668000000000001</v>
      </c>
      <c r="BX9" s="87">
        <v>2.5015999999999998</v>
      </c>
      <c r="BY9" s="87">
        <v>0.22045000000000001</v>
      </c>
      <c r="BZ9" s="87">
        <v>0.2</v>
      </c>
      <c r="CA9" s="87">
        <v>2.5</v>
      </c>
      <c r="CB9" s="87">
        <v>317.37</v>
      </c>
      <c r="CC9" s="87">
        <v>0.33900000000000002</v>
      </c>
      <c r="CD9" s="87">
        <v>7</v>
      </c>
      <c r="CE9" s="87">
        <v>15</v>
      </c>
      <c r="CF9" s="87">
        <v>0</v>
      </c>
      <c r="CG9" s="87">
        <v>7</v>
      </c>
      <c r="CH9" s="87">
        <v>48</v>
      </c>
      <c r="CI9" s="87">
        <v>12</v>
      </c>
      <c r="CJ9" s="87">
        <v>410.61</v>
      </c>
      <c r="CK9" s="87">
        <v>1</v>
      </c>
      <c r="CL9" s="57">
        <f t="shared" si="1"/>
        <v>0.28786057692307693</v>
      </c>
      <c r="CM9" s="57">
        <v>-42.491</v>
      </c>
      <c r="CN9" s="57">
        <v>147.68100000000001</v>
      </c>
      <c r="CO9" s="87">
        <v>2</v>
      </c>
      <c r="CP9" s="87">
        <v>57</v>
      </c>
      <c r="CQ9" s="87">
        <v>0</v>
      </c>
      <c r="CR9" s="87">
        <v>44.84</v>
      </c>
      <c r="CS9" s="87">
        <v>152</v>
      </c>
      <c r="CT9" s="88" t="s">
        <v>209</v>
      </c>
      <c r="CU9" s="102" t="s">
        <v>217</v>
      </c>
      <c r="CV9" s="87">
        <v>291</v>
      </c>
      <c r="CW9" s="87">
        <v>321.10000000000002</v>
      </c>
      <c r="CX9" s="87">
        <v>0.3</v>
      </c>
      <c r="CY9" s="87">
        <v>323.60000000000002</v>
      </c>
      <c r="CZ9" s="87">
        <v>-26.4</v>
      </c>
      <c r="DA9" s="88" t="s">
        <v>210</v>
      </c>
      <c r="DB9" s="87">
        <v>3.1</v>
      </c>
      <c r="DC9" s="88">
        <v>-0.65900000000000003</v>
      </c>
    </row>
    <row r="10" spans="1:108" s="87" customFormat="1">
      <c r="A10" s="99">
        <v>40094</v>
      </c>
      <c r="B10" s="87">
        <v>-4.2</v>
      </c>
      <c r="C10" s="87">
        <v>120.6</v>
      </c>
      <c r="D10" s="87">
        <v>19.100000000000001</v>
      </c>
      <c r="E10" s="21">
        <v>14</v>
      </c>
      <c r="F10" s="21">
        <v>-16</v>
      </c>
      <c r="G10" s="21">
        <v>-6</v>
      </c>
      <c r="H10" s="21">
        <f t="shared" si="2"/>
        <v>22.090722034374522</v>
      </c>
      <c r="I10" s="87">
        <v>33</v>
      </c>
      <c r="J10" s="88" t="s">
        <v>218</v>
      </c>
      <c r="K10" s="87">
        <v>5361.5</v>
      </c>
      <c r="L10" s="87">
        <v>285</v>
      </c>
      <c r="M10" s="93">
        <f t="shared" si="0"/>
        <v>3.7926195623317023</v>
      </c>
      <c r="N10" s="87">
        <v>8.6573999999999998E-2</v>
      </c>
      <c r="O10" s="87">
        <v>2.0625999999999999E-2</v>
      </c>
      <c r="P10" s="87">
        <v>0.13969000000000001</v>
      </c>
      <c r="Q10" s="87">
        <v>4.1251000000000003E-2</v>
      </c>
      <c r="R10" s="87">
        <v>1.5353E-2</v>
      </c>
      <c r="S10" s="87">
        <v>9.1024000000000001E-3</v>
      </c>
      <c r="T10" s="87">
        <v>1.5543E-2</v>
      </c>
      <c r="U10" s="87">
        <v>9.0247999999999995E-3</v>
      </c>
      <c r="V10" s="87">
        <v>4.3943000000000003</v>
      </c>
      <c r="W10" s="87">
        <v>3.7229999999999999</v>
      </c>
      <c r="X10" s="93">
        <v>4.0586000000000002</v>
      </c>
      <c r="Y10" s="87">
        <v>0.33563999999999999</v>
      </c>
      <c r="Z10" s="87">
        <v>0.26075999999999999</v>
      </c>
      <c r="AA10" s="87">
        <v>0.26436999999999999</v>
      </c>
      <c r="AB10" s="87">
        <v>0.26367000000000002</v>
      </c>
      <c r="AC10" s="87">
        <v>3.6085000000000002E-3</v>
      </c>
      <c r="AD10" s="87">
        <v>2.4673E-2</v>
      </c>
      <c r="AE10" s="87">
        <v>0.26611000000000001</v>
      </c>
      <c r="AF10" s="87">
        <v>4.3483999999999997E-3</v>
      </c>
      <c r="AG10" s="87">
        <v>0.29053000000000001</v>
      </c>
      <c r="AH10" s="87">
        <v>1.9651999999999998E-3</v>
      </c>
      <c r="AI10" s="87">
        <v>80</v>
      </c>
      <c r="AJ10" s="87">
        <v>0.20763000000000001</v>
      </c>
      <c r="AK10" s="87">
        <v>0.23698</v>
      </c>
      <c r="AL10" s="87">
        <v>0.21484</v>
      </c>
      <c r="AM10" s="87">
        <v>2.9354999999999999E-2</v>
      </c>
      <c r="AN10" s="87">
        <v>0.11717</v>
      </c>
      <c r="AO10" s="87">
        <v>0.30273</v>
      </c>
      <c r="AP10" s="87">
        <v>4.2021999999999997E-3</v>
      </c>
      <c r="AQ10" s="87">
        <v>0.47852</v>
      </c>
      <c r="AR10" s="87">
        <v>1.2791E-3</v>
      </c>
      <c r="AS10" s="87">
        <v>6.9525999999999998E-3</v>
      </c>
      <c r="AT10" s="87">
        <v>9.8028999999999998E-3</v>
      </c>
      <c r="AU10" s="87">
        <v>6.7662E-3</v>
      </c>
      <c r="AV10" s="87">
        <v>4.1746999999999999E-3</v>
      </c>
      <c r="AW10" s="87">
        <v>2.8968E-4</v>
      </c>
      <c r="AX10" s="87">
        <v>1.0543E-4</v>
      </c>
      <c r="AY10" s="87">
        <v>1.0532E-4</v>
      </c>
      <c r="AZ10" s="97">
        <v>7.5500000000000006E-5</v>
      </c>
      <c r="BA10" s="97">
        <v>3.1699999999999998E-5</v>
      </c>
      <c r="BB10" s="97">
        <v>3.1000000000000001E-5</v>
      </c>
      <c r="BC10" s="87">
        <v>2.6110999999999999E-2</v>
      </c>
      <c r="BD10" s="87">
        <v>3.5248000000000002E-2</v>
      </c>
      <c r="BE10" s="87">
        <v>1.4949E-2</v>
      </c>
      <c r="BF10" s="87">
        <v>1.2316000000000001E-2</v>
      </c>
      <c r="BG10" s="87">
        <v>5.7450999999999997E-4</v>
      </c>
      <c r="BH10" s="87">
        <v>6.2065999999999998E-4</v>
      </c>
      <c r="BI10" s="97">
        <v>8.6199999999999995E-5</v>
      </c>
      <c r="BJ10" s="97">
        <v>7.0900000000000002E-5</v>
      </c>
      <c r="BK10" s="97">
        <v>3.29E-5</v>
      </c>
      <c r="BL10" s="97">
        <v>2.5700000000000001E-5</v>
      </c>
      <c r="BM10" s="87">
        <v>0.31347999999999998</v>
      </c>
      <c r="BN10" s="87">
        <v>6.234E-2</v>
      </c>
      <c r="BO10" s="87">
        <v>0.20422000000000001</v>
      </c>
      <c r="BP10" s="87">
        <v>0.17398</v>
      </c>
      <c r="BQ10" s="87">
        <v>0.18909999999999999</v>
      </c>
      <c r="BR10" s="87">
        <v>6.2473000000000001E-2</v>
      </c>
      <c r="BS10" s="87">
        <v>2.1382999999999999E-2</v>
      </c>
      <c r="BT10" s="87">
        <v>0.12436999999999999</v>
      </c>
      <c r="BU10" s="87">
        <v>8.8256000000000001E-2</v>
      </c>
      <c r="BV10" s="87">
        <v>9.0989000000000004</v>
      </c>
      <c r="BW10" s="87">
        <v>6.0266000000000002</v>
      </c>
      <c r="BX10" s="87">
        <v>1.6577</v>
      </c>
      <c r="BY10" s="87">
        <v>0.28563</v>
      </c>
      <c r="BZ10" s="87">
        <v>0.1</v>
      </c>
      <c r="CA10" s="87">
        <v>2</v>
      </c>
      <c r="CB10" s="87">
        <v>286.07</v>
      </c>
      <c r="CC10" s="87">
        <v>0.36299999999999999</v>
      </c>
      <c r="CD10" s="87">
        <v>7</v>
      </c>
      <c r="CE10" s="87">
        <v>30</v>
      </c>
      <c r="CF10" s="87">
        <v>0</v>
      </c>
      <c r="CG10" s="87">
        <v>7</v>
      </c>
      <c r="CH10" s="87">
        <v>50</v>
      </c>
      <c r="CI10" s="87">
        <v>18</v>
      </c>
      <c r="CJ10" s="87">
        <v>649.39</v>
      </c>
      <c r="CK10" s="87">
        <v>1</v>
      </c>
      <c r="CL10" s="57">
        <f t="shared" si="1"/>
        <v>0.30466530287532673</v>
      </c>
      <c r="CM10" s="57">
        <v>-22.1845</v>
      </c>
      <c r="CN10" s="57">
        <v>166.8459</v>
      </c>
      <c r="CO10" s="87">
        <v>2</v>
      </c>
      <c r="CP10" s="87">
        <v>57</v>
      </c>
      <c r="CQ10" s="87">
        <v>0</v>
      </c>
      <c r="CR10" s="87">
        <v>47.72</v>
      </c>
      <c r="CS10" s="87">
        <v>116.2</v>
      </c>
      <c r="CT10" s="88" t="s">
        <v>209</v>
      </c>
      <c r="CU10" s="98">
        <v>0.32385416666666667</v>
      </c>
      <c r="CV10" s="87">
        <v>7.5</v>
      </c>
      <c r="CW10" s="87">
        <v>286.5</v>
      </c>
      <c r="CX10" s="87">
        <v>1.3</v>
      </c>
      <c r="CY10" s="87">
        <v>311.7</v>
      </c>
      <c r="CZ10" s="87">
        <v>-38.299999999999997</v>
      </c>
      <c r="DA10" s="88" t="s">
        <v>210</v>
      </c>
      <c r="DB10" s="87">
        <v>3</v>
      </c>
      <c r="DC10" s="88">
        <v>21.42</v>
      </c>
    </row>
    <row r="11" spans="1:108" s="87" customFormat="1">
      <c r="A11" s="99">
        <v>40094</v>
      </c>
      <c r="B11" s="87">
        <v>-4.2</v>
      </c>
      <c r="C11" s="87">
        <v>120.6</v>
      </c>
      <c r="D11" s="87">
        <v>19.100000000000001</v>
      </c>
      <c r="E11" s="21">
        <v>14</v>
      </c>
      <c r="F11" s="21">
        <v>-16</v>
      </c>
      <c r="G11" s="21">
        <v>-6</v>
      </c>
      <c r="H11" s="21">
        <f t="shared" si="2"/>
        <v>22.090722034374522</v>
      </c>
      <c r="I11" s="87">
        <v>33</v>
      </c>
      <c r="J11" s="88" t="s">
        <v>219</v>
      </c>
      <c r="K11" s="87">
        <v>5500</v>
      </c>
      <c r="L11" s="87">
        <v>195</v>
      </c>
      <c r="M11" s="93">
        <f t="shared" si="0"/>
        <v>9.8697196999605215</v>
      </c>
      <c r="N11" s="87">
        <v>0.61658999999999997</v>
      </c>
      <c r="O11" s="87">
        <v>9.4335000000000002E-2</v>
      </c>
      <c r="P11" s="87">
        <v>1.1798</v>
      </c>
      <c r="Q11" s="87">
        <v>0.18867</v>
      </c>
      <c r="R11" s="87">
        <v>5.8907000000000001E-2</v>
      </c>
      <c r="S11" s="87">
        <v>3.6683E-2</v>
      </c>
      <c r="T11" s="87">
        <v>3.8487E-2</v>
      </c>
      <c r="U11" s="87">
        <v>2.2072999999999999E-2</v>
      </c>
      <c r="V11" s="87">
        <v>10.526999999999999</v>
      </c>
      <c r="W11" s="87">
        <v>10.397</v>
      </c>
      <c r="X11" s="93">
        <v>10.462</v>
      </c>
      <c r="Y11" s="87">
        <v>6.4547999999999994E-2</v>
      </c>
      <c r="Z11" s="87">
        <v>0.10081</v>
      </c>
      <c r="AA11" s="87">
        <v>0.10209</v>
      </c>
      <c r="AB11" s="87">
        <v>0.10131999999999999</v>
      </c>
      <c r="AC11" s="97">
        <v>1.2776E-3</v>
      </c>
      <c r="AD11" s="87">
        <v>4.6788999999999996</v>
      </c>
      <c r="AE11" s="87">
        <v>0.18920999999999999</v>
      </c>
      <c r="AF11" s="87">
        <v>2.7171000000000001E-2</v>
      </c>
      <c r="AG11" s="87">
        <v>0.19775000000000001</v>
      </c>
      <c r="AH11" s="87">
        <v>4.6588000000000003E-3</v>
      </c>
      <c r="AI11" s="87">
        <v>150</v>
      </c>
      <c r="AJ11" s="87">
        <v>9.7445000000000004E-2</v>
      </c>
      <c r="AK11" s="87">
        <v>0.10391</v>
      </c>
      <c r="AL11" s="87">
        <v>0.10254000000000001</v>
      </c>
      <c r="AM11" s="87">
        <v>6.4600999999999999E-3</v>
      </c>
      <c r="AN11" s="87">
        <v>10.959</v>
      </c>
      <c r="AO11" s="87">
        <v>0.14648</v>
      </c>
      <c r="AP11" s="87">
        <v>5.0536999999999999E-2</v>
      </c>
      <c r="AQ11" s="87">
        <v>0.22949</v>
      </c>
      <c r="AR11" s="87">
        <v>1.7975000000000001E-2</v>
      </c>
      <c r="AS11" s="87">
        <v>0.22783999999999999</v>
      </c>
      <c r="AT11" s="87">
        <v>0.23793</v>
      </c>
      <c r="AU11" s="87">
        <v>1.9246000000000001E-3</v>
      </c>
      <c r="AV11" s="87">
        <v>1.8261E-3</v>
      </c>
      <c r="AW11" s="97">
        <v>2.0011000000000001E-4</v>
      </c>
      <c r="AX11" s="97">
        <v>2.7724E-4</v>
      </c>
      <c r="AY11" s="97">
        <v>1.6199999999999999E-6</v>
      </c>
      <c r="AZ11" s="97">
        <v>8.4499999999999996E-7</v>
      </c>
      <c r="BA11" s="97">
        <v>3.4199999999999998E-5</v>
      </c>
      <c r="BB11" s="97">
        <v>3.79E-5</v>
      </c>
      <c r="BC11" s="87">
        <v>7.1120000000000003E-2</v>
      </c>
      <c r="BD11" s="87">
        <v>9.0151999999999996E-2</v>
      </c>
      <c r="BE11" s="87">
        <v>7.2579999999999997E-3</v>
      </c>
      <c r="BF11" s="87">
        <v>9.4508999999999999E-3</v>
      </c>
      <c r="BG11" s="87">
        <v>3.0028999999999999E-4</v>
      </c>
      <c r="BH11" s="87">
        <v>4.0950999999999997E-4</v>
      </c>
      <c r="BI11" s="97">
        <v>8.5900000000000001E-5</v>
      </c>
      <c r="BJ11" s="97">
        <v>8.1100000000000006E-5</v>
      </c>
      <c r="BK11" s="97">
        <v>1.1600000000000001E-5</v>
      </c>
      <c r="BL11" s="97">
        <v>8.6899999999999998E-6</v>
      </c>
      <c r="BM11" s="87">
        <v>15.228999999999999</v>
      </c>
      <c r="BN11" s="87">
        <v>5.4477000000000002</v>
      </c>
      <c r="BO11" s="87">
        <v>2.9274</v>
      </c>
      <c r="BP11" s="87">
        <v>2.2822</v>
      </c>
      <c r="BQ11" s="87">
        <v>2.6048</v>
      </c>
      <c r="BR11" s="87">
        <v>3.2511999999999999</v>
      </c>
      <c r="BS11" s="87">
        <v>0.45628000000000002</v>
      </c>
      <c r="BT11" s="87">
        <v>12.625</v>
      </c>
      <c r="BU11" s="87">
        <v>6.3441999999999998</v>
      </c>
      <c r="BV11" s="87">
        <v>20.027999999999999</v>
      </c>
      <c r="BW11" s="87">
        <v>12.877000000000001</v>
      </c>
      <c r="BX11" s="87">
        <v>5.8467000000000002</v>
      </c>
      <c r="BY11" s="87">
        <v>0.45965</v>
      </c>
      <c r="BZ11" s="87">
        <v>0.05</v>
      </c>
      <c r="CA11" s="87">
        <v>2</v>
      </c>
      <c r="CB11" s="87">
        <v>197.34</v>
      </c>
      <c r="CC11" s="87">
        <v>0.33900000000000002</v>
      </c>
      <c r="CD11" s="87">
        <v>7</v>
      </c>
      <c r="CE11" s="87">
        <v>45</v>
      </c>
      <c r="CF11" s="87">
        <v>0</v>
      </c>
      <c r="CG11" s="87">
        <v>8</v>
      </c>
      <c r="CH11" s="87">
        <v>11</v>
      </c>
      <c r="CI11" s="87">
        <v>17</v>
      </c>
      <c r="CJ11" s="87">
        <v>755.1</v>
      </c>
      <c r="CK11" s="87">
        <v>1</v>
      </c>
      <c r="CL11" s="57">
        <f t="shared" si="1"/>
        <v>0.29166887627936577</v>
      </c>
      <c r="CM11" s="57">
        <v>44.1999</v>
      </c>
      <c r="CN11" s="57">
        <v>131.97730000000001</v>
      </c>
      <c r="CO11" s="87">
        <v>2</v>
      </c>
      <c r="CP11" s="87">
        <v>57</v>
      </c>
      <c r="CQ11" s="87">
        <v>0</v>
      </c>
      <c r="CR11" s="87">
        <v>49.19</v>
      </c>
      <c r="CS11" s="87">
        <v>10.3</v>
      </c>
      <c r="CT11" s="88" t="s">
        <v>209</v>
      </c>
      <c r="CU11" s="98">
        <v>0.34052083333333333</v>
      </c>
      <c r="CV11" s="87">
        <v>935.1</v>
      </c>
      <c r="CW11" s="87">
        <v>194.8</v>
      </c>
      <c r="CX11" s="87">
        <v>0.5</v>
      </c>
      <c r="CY11" s="87">
        <v>329.5</v>
      </c>
      <c r="CZ11" s="87">
        <v>-20.5</v>
      </c>
      <c r="DA11" s="88" t="s">
        <v>210</v>
      </c>
      <c r="DB11" s="87">
        <v>4.7</v>
      </c>
      <c r="DC11" s="88">
        <v>2.907</v>
      </c>
    </row>
    <row r="12" spans="1:108" s="87" customFormat="1">
      <c r="A12" s="99">
        <v>40094</v>
      </c>
      <c r="B12" s="87">
        <v>-4.2</v>
      </c>
      <c r="C12" s="87">
        <v>120.6</v>
      </c>
      <c r="D12" s="87">
        <v>19.100000000000001</v>
      </c>
      <c r="E12" s="21">
        <v>14</v>
      </c>
      <c r="F12" s="21">
        <v>-16</v>
      </c>
      <c r="G12" s="21">
        <v>-6</v>
      </c>
      <c r="H12" s="21">
        <f t="shared" si="2"/>
        <v>22.090722034374522</v>
      </c>
      <c r="I12" s="87">
        <v>33</v>
      </c>
      <c r="J12" s="88" t="s">
        <v>220</v>
      </c>
      <c r="K12" s="87">
        <v>7254</v>
      </c>
      <c r="L12" s="87">
        <v>221.5</v>
      </c>
      <c r="M12" s="93">
        <f t="shared" si="0"/>
        <v>7.5500188750471873</v>
      </c>
      <c r="N12" s="87">
        <v>0.40837000000000001</v>
      </c>
      <c r="O12" s="87">
        <v>4.9022999999999997E-2</v>
      </c>
      <c r="P12" s="87">
        <v>0.62217999999999996</v>
      </c>
      <c r="Q12" s="87">
        <v>9.8044999999999993E-2</v>
      </c>
      <c r="R12" s="87">
        <v>1.3197E-2</v>
      </c>
      <c r="S12" s="87">
        <v>7.8012000000000003E-3</v>
      </c>
      <c r="T12" s="87">
        <v>1.5938000000000001E-2</v>
      </c>
      <c r="U12" s="87">
        <v>9.3153999999999997E-3</v>
      </c>
      <c r="V12" s="87">
        <v>6.6923000000000004</v>
      </c>
      <c r="W12" s="87">
        <v>6.4718999999999998</v>
      </c>
      <c r="X12" s="93">
        <v>6.5820999999999996</v>
      </c>
      <c r="Y12" s="87">
        <v>0.11024</v>
      </c>
      <c r="Z12" s="87">
        <v>0.13244</v>
      </c>
      <c r="AA12" s="87">
        <v>0.13245000000000001</v>
      </c>
      <c r="AB12" s="87">
        <v>0.13245000000000001</v>
      </c>
      <c r="AC12" s="97">
        <v>1.0900000000000001E-5</v>
      </c>
      <c r="AD12" s="87">
        <v>3.8401000000000001</v>
      </c>
      <c r="AE12" s="87">
        <v>0.17151</v>
      </c>
      <c r="AF12" s="87">
        <v>4.1520999999999997E-3</v>
      </c>
      <c r="AG12" s="87">
        <v>0.17760999999999999</v>
      </c>
      <c r="AH12" s="87">
        <v>1.4590000000000001E-2</v>
      </c>
      <c r="AI12" s="87">
        <v>120</v>
      </c>
      <c r="AJ12" s="87">
        <v>0.2853</v>
      </c>
      <c r="AK12" s="87">
        <v>0.29903000000000002</v>
      </c>
      <c r="AL12" s="87">
        <v>0.29785</v>
      </c>
      <c r="AM12" s="87">
        <v>1.3724E-2</v>
      </c>
      <c r="AN12" s="87">
        <v>0.17430000000000001</v>
      </c>
      <c r="AO12" s="87">
        <v>0.3125</v>
      </c>
      <c r="AP12" s="87">
        <v>1.9729000000000001E-3</v>
      </c>
      <c r="AQ12" s="87">
        <v>0.34179999999999999</v>
      </c>
      <c r="AR12" s="87">
        <v>2.6194999999999999E-3</v>
      </c>
      <c r="AS12" s="87">
        <v>1.8454999999999999E-3</v>
      </c>
      <c r="AT12" s="87">
        <v>1.8109000000000001E-3</v>
      </c>
      <c r="AU12" s="87">
        <v>2.1705000000000001E-3</v>
      </c>
      <c r="AV12" s="87">
        <v>9.0693000000000002E-4</v>
      </c>
      <c r="AW12" s="87">
        <v>7.4516000000000003E-4</v>
      </c>
      <c r="AX12" s="87">
        <v>9.8492000000000002E-4</v>
      </c>
      <c r="AY12" s="97">
        <v>9.9900000000000002E-5</v>
      </c>
      <c r="AZ12" s="97">
        <v>2.5899999999999999E-5</v>
      </c>
      <c r="BA12" s="97">
        <v>3.6999999999999998E-5</v>
      </c>
      <c r="BB12" s="97">
        <v>2.0800000000000001E-5</v>
      </c>
      <c r="BC12" s="87">
        <v>7.4037E-3</v>
      </c>
      <c r="BD12" s="87">
        <v>8.4349999999999998E-3</v>
      </c>
      <c r="BE12" s="87">
        <v>8.1664000000000007E-3</v>
      </c>
      <c r="BF12" s="87">
        <v>7.0682999999999996E-3</v>
      </c>
      <c r="BG12" s="87">
        <v>3.7655000000000002E-4</v>
      </c>
      <c r="BH12" s="87">
        <v>3.4508E-4</v>
      </c>
      <c r="BI12" s="97">
        <v>9.9900000000000002E-5</v>
      </c>
      <c r="BJ12" s="97">
        <v>6.9800000000000003E-5</v>
      </c>
      <c r="BK12" s="97">
        <v>1.6699999999999999E-5</v>
      </c>
      <c r="BL12" s="97">
        <v>1.0900000000000001E-5</v>
      </c>
      <c r="BM12" s="87">
        <v>5.1412000000000004</v>
      </c>
      <c r="BN12" s="87">
        <v>0.52527999999999997</v>
      </c>
      <c r="BO12" s="87">
        <v>0.19789000000000001</v>
      </c>
      <c r="BP12" s="87">
        <v>0.30004999999999998</v>
      </c>
      <c r="BQ12" s="87">
        <v>0.24897</v>
      </c>
      <c r="BR12" s="87">
        <v>3.4001000000000003E-2</v>
      </c>
      <c r="BS12" s="87">
        <v>7.2237999999999997E-2</v>
      </c>
      <c r="BT12" s="87">
        <v>4.8921999999999999</v>
      </c>
      <c r="BU12" s="87">
        <v>0.52637999999999996</v>
      </c>
      <c r="BV12" s="87">
        <v>47.143999999999998</v>
      </c>
      <c r="BW12" s="87">
        <v>28.841000000000001</v>
      </c>
      <c r="BX12" s="87">
        <v>20.65</v>
      </c>
      <c r="BY12" s="87">
        <v>0.85416999999999998</v>
      </c>
      <c r="BZ12" s="87">
        <v>0.1</v>
      </c>
      <c r="CA12" s="87">
        <v>1.5</v>
      </c>
      <c r="CB12" s="87">
        <v>222.26</v>
      </c>
      <c r="CC12" s="87">
        <v>0.34499999999999997</v>
      </c>
      <c r="CD12" s="87">
        <v>9</v>
      </c>
      <c r="CE12" s="87">
        <v>35</v>
      </c>
      <c r="CF12" s="87">
        <v>0</v>
      </c>
      <c r="CG12" s="87">
        <v>9</v>
      </c>
      <c r="CH12" s="87">
        <v>50</v>
      </c>
      <c r="CI12" s="87">
        <v>22</v>
      </c>
      <c r="CJ12" s="87">
        <v>914.29</v>
      </c>
      <c r="CK12" s="87">
        <v>1</v>
      </c>
      <c r="CL12" s="57">
        <f t="shared" si="1"/>
        <v>0.29247641319248446</v>
      </c>
      <c r="CM12" s="57">
        <v>53.105800000000002</v>
      </c>
      <c r="CN12" s="57">
        <v>157.7139</v>
      </c>
      <c r="CO12" s="87">
        <v>2</v>
      </c>
      <c r="CP12" s="87">
        <v>57</v>
      </c>
      <c r="CQ12" s="87">
        <v>0</v>
      </c>
      <c r="CR12" s="87">
        <v>64.89</v>
      </c>
      <c r="CS12" s="87">
        <v>23.4</v>
      </c>
      <c r="CT12" s="88" t="s">
        <v>209</v>
      </c>
      <c r="CU12" s="98">
        <v>0.40819444444444447</v>
      </c>
      <c r="CV12" s="87">
        <v>1284</v>
      </c>
      <c r="CW12" s="87">
        <v>224.7</v>
      </c>
      <c r="CX12" s="87">
        <v>3.7</v>
      </c>
      <c r="CY12" s="87">
        <v>320.7</v>
      </c>
      <c r="CZ12" s="87">
        <v>-29.3</v>
      </c>
      <c r="DA12" s="88" t="s">
        <v>210</v>
      </c>
      <c r="DB12" s="87">
        <v>4.8</v>
      </c>
      <c r="DC12" s="88">
        <v>7.8479999999999999</v>
      </c>
    </row>
    <row r="13" spans="1:108" s="87" customFormat="1">
      <c r="A13" s="99">
        <v>40094</v>
      </c>
      <c r="B13" s="87">
        <v>-4.2</v>
      </c>
      <c r="C13" s="87">
        <v>120.6</v>
      </c>
      <c r="D13" s="87">
        <v>19.100000000000001</v>
      </c>
      <c r="E13" s="21">
        <v>14</v>
      </c>
      <c r="F13" s="21">
        <v>-16</v>
      </c>
      <c r="G13" s="21">
        <v>-6</v>
      </c>
      <c r="H13" s="21">
        <f t="shared" si="2"/>
        <v>22.090722034374522</v>
      </c>
      <c r="I13" s="87">
        <v>33</v>
      </c>
      <c r="J13" s="88" t="s">
        <v>221</v>
      </c>
      <c r="K13" s="87">
        <v>8619.6</v>
      </c>
      <c r="L13" s="87">
        <v>311.7</v>
      </c>
      <c r="M13" s="93">
        <f t="shared" si="0"/>
        <v>6.1595318755774562</v>
      </c>
      <c r="N13" s="87">
        <v>7.5547000000000003E-2</v>
      </c>
      <c r="O13" s="87">
        <v>2.6185E-2</v>
      </c>
      <c r="P13" s="87">
        <v>0.1207</v>
      </c>
      <c r="Q13" s="87">
        <v>5.237E-2</v>
      </c>
      <c r="R13" s="87">
        <v>1.1435000000000001E-2</v>
      </c>
      <c r="S13" s="87">
        <v>6.5814999999999997E-3</v>
      </c>
      <c r="T13" s="87">
        <v>1.5272000000000001E-2</v>
      </c>
      <c r="U13" s="87">
        <v>8.8144E-3</v>
      </c>
      <c r="V13" s="87">
        <v>5.9755000000000003</v>
      </c>
      <c r="W13" s="87">
        <v>6.3017000000000003</v>
      </c>
      <c r="X13" s="93">
        <v>6.1386000000000003</v>
      </c>
      <c r="Y13" s="87">
        <v>0.16311</v>
      </c>
      <c r="Z13" s="87">
        <v>0.16156999999999999</v>
      </c>
      <c r="AA13" s="87">
        <v>0.16358</v>
      </c>
      <c r="AB13" s="87">
        <v>0.16234999999999999</v>
      </c>
      <c r="AC13" s="87">
        <v>2.0144999999999998E-3</v>
      </c>
      <c r="AD13" s="87">
        <v>8.9260999999999993E-2</v>
      </c>
      <c r="AE13" s="87">
        <v>0.16602</v>
      </c>
      <c r="AF13" s="87">
        <v>9.9577999999999993E-3</v>
      </c>
      <c r="AG13" s="87">
        <v>0.18920999999999999</v>
      </c>
      <c r="AH13" s="87">
        <v>4.3429000000000002E-3</v>
      </c>
      <c r="AI13" s="87">
        <v>120</v>
      </c>
      <c r="AJ13" s="87">
        <v>0.13905999999999999</v>
      </c>
      <c r="AK13" s="87">
        <v>0.16861000000000001</v>
      </c>
      <c r="AL13" s="87">
        <v>0.15137</v>
      </c>
      <c r="AM13" s="87">
        <v>2.9548999999999999E-2</v>
      </c>
      <c r="AN13" s="87">
        <v>4.5676000000000001E-2</v>
      </c>
      <c r="AO13" s="87">
        <v>0.16602</v>
      </c>
      <c r="AP13" s="87">
        <v>1.5357000000000001E-2</v>
      </c>
      <c r="AQ13" s="87">
        <v>0.21484</v>
      </c>
      <c r="AR13" s="87">
        <v>4.3321000000000002E-3</v>
      </c>
      <c r="AS13" s="87">
        <v>1.1681E-2</v>
      </c>
      <c r="AT13" s="87">
        <v>6.0191000000000003E-3</v>
      </c>
      <c r="AU13" s="87">
        <v>7.8658999999999999E-4</v>
      </c>
      <c r="AV13" s="87">
        <v>7.3828000000000001E-4</v>
      </c>
      <c r="AW13" s="97">
        <v>9.7600000000000001E-5</v>
      </c>
      <c r="AX13" s="87">
        <v>1.1862E-4</v>
      </c>
      <c r="AY13" s="97">
        <v>1.2300000000000001E-5</v>
      </c>
      <c r="AZ13" s="97">
        <v>2.0200000000000001E-6</v>
      </c>
      <c r="BA13" s="97">
        <v>8.0299999999999994E-6</v>
      </c>
      <c r="BB13" s="97">
        <v>9.7999999999999993E-6</v>
      </c>
      <c r="BC13" s="87">
        <v>2.4277E-2</v>
      </c>
      <c r="BD13" s="87">
        <v>3.3362999999999997E-2</v>
      </c>
      <c r="BE13" s="87">
        <v>6.8844000000000002E-4</v>
      </c>
      <c r="BF13" s="87">
        <v>5.6070000000000002E-4</v>
      </c>
      <c r="BG13" s="87">
        <v>1.5165E-4</v>
      </c>
      <c r="BH13" s="97">
        <v>7.7299999999999995E-5</v>
      </c>
      <c r="BI13" s="97">
        <v>3.3300000000000003E-5</v>
      </c>
      <c r="BJ13" s="97">
        <v>4.2200000000000003E-5</v>
      </c>
      <c r="BK13" s="97">
        <v>6.0599999999999996E-6</v>
      </c>
      <c r="BL13" s="97">
        <v>5.13E-6</v>
      </c>
      <c r="BM13" s="87">
        <v>0.22574</v>
      </c>
      <c r="BN13" s="87">
        <v>0.14151</v>
      </c>
      <c r="BO13" s="87">
        <v>7.0199999999999999E-2</v>
      </c>
      <c r="BP13" s="87">
        <v>0.12548999999999999</v>
      </c>
      <c r="BQ13" s="87">
        <v>9.7842999999999999E-2</v>
      </c>
      <c r="BR13" s="87">
        <v>5.4200999999999999E-2</v>
      </c>
      <c r="BS13" s="87">
        <v>3.9093000000000003E-2</v>
      </c>
      <c r="BT13" s="87">
        <v>0.12790000000000001</v>
      </c>
      <c r="BU13" s="87">
        <v>0.15153</v>
      </c>
      <c r="BV13" s="87">
        <v>10.555</v>
      </c>
      <c r="BW13" s="87">
        <v>7.6074999999999999</v>
      </c>
      <c r="BX13" s="87">
        <v>2.3071999999999999</v>
      </c>
      <c r="BY13" s="87">
        <v>0.11249000000000001</v>
      </c>
      <c r="BZ13" s="87">
        <v>0.1</v>
      </c>
      <c r="CA13" s="87">
        <v>1</v>
      </c>
      <c r="CB13" s="87">
        <v>315.36</v>
      </c>
      <c r="CC13" s="87">
        <v>0.36699999999999999</v>
      </c>
      <c r="CD13" s="87">
        <v>10</v>
      </c>
      <c r="CE13" s="87">
        <v>45</v>
      </c>
      <c r="CF13" s="87">
        <v>0</v>
      </c>
      <c r="CG13" s="87">
        <v>10</v>
      </c>
      <c r="CH13" s="87">
        <v>58</v>
      </c>
      <c r="CI13" s="87">
        <v>30</v>
      </c>
      <c r="CJ13" s="87">
        <v>475.1</v>
      </c>
      <c r="CK13" s="87">
        <v>1</v>
      </c>
      <c r="CL13" s="57">
        <f t="shared" si="1"/>
        <v>0.29835929387331256</v>
      </c>
      <c r="CM13" s="57">
        <v>-77.730999999999995</v>
      </c>
      <c r="CN13" s="57">
        <v>167.5881</v>
      </c>
      <c r="CO13" s="87">
        <v>2</v>
      </c>
      <c r="CP13" s="87">
        <v>57</v>
      </c>
      <c r="CQ13" s="87">
        <v>0</v>
      </c>
      <c r="CR13" s="87">
        <v>77.38</v>
      </c>
      <c r="CS13" s="87">
        <v>170.9</v>
      </c>
      <c r="CT13" s="88" t="s">
        <v>209</v>
      </c>
      <c r="CU13" s="98">
        <v>0.45612268518518517</v>
      </c>
      <c r="CV13" s="87">
        <v>1053</v>
      </c>
      <c r="CW13" s="87">
        <v>310.5</v>
      </c>
      <c r="CX13" s="87">
        <v>-1.7</v>
      </c>
      <c r="CY13" s="87">
        <v>343.8</v>
      </c>
      <c r="CZ13" s="87">
        <v>-6.2</v>
      </c>
      <c r="DA13" s="88" t="s">
        <v>215</v>
      </c>
      <c r="DC13" s="88">
        <v>-3.859</v>
      </c>
    </row>
    <row r="14" spans="1:108" s="87" customFormat="1">
      <c r="A14" s="99">
        <v>40094</v>
      </c>
      <c r="B14" s="87">
        <v>-4.2</v>
      </c>
      <c r="C14" s="87">
        <v>120.6</v>
      </c>
      <c r="D14" s="87">
        <v>19.100000000000001</v>
      </c>
      <c r="E14" s="21">
        <v>14</v>
      </c>
      <c r="F14" s="21">
        <v>-16</v>
      </c>
      <c r="G14" s="21">
        <v>-6</v>
      </c>
      <c r="H14" s="21">
        <f t="shared" si="2"/>
        <v>22.090722034374522</v>
      </c>
      <c r="I14" s="87">
        <v>33</v>
      </c>
      <c r="J14" s="88" t="s">
        <v>222</v>
      </c>
      <c r="K14" s="87">
        <v>10503</v>
      </c>
      <c r="L14" s="87">
        <v>269.60000000000002</v>
      </c>
      <c r="M14" s="93">
        <f t="shared" si="0"/>
        <v>12.603029768356313</v>
      </c>
      <c r="N14" s="87">
        <v>0.26234000000000002</v>
      </c>
      <c r="O14" s="87">
        <v>3.3871999999999999E-2</v>
      </c>
      <c r="P14" s="87">
        <v>0.43148999999999998</v>
      </c>
      <c r="Q14" s="87">
        <v>6.7745E-2</v>
      </c>
      <c r="R14" s="87">
        <v>1.6345999999999999E-2</v>
      </c>
      <c r="S14" s="87">
        <v>9.6024000000000005E-3</v>
      </c>
      <c r="T14" s="87">
        <v>2.3705E-2</v>
      </c>
      <c r="U14" s="87">
        <v>1.3854999999999999E-2</v>
      </c>
      <c r="V14" s="87">
        <v>13.481999999999999</v>
      </c>
      <c r="W14" s="87">
        <v>10.085000000000001</v>
      </c>
      <c r="X14" s="93">
        <v>11.782999999999999</v>
      </c>
      <c r="Y14" s="87">
        <v>1.6984999999999999</v>
      </c>
      <c r="Z14" s="87">
        <v>7.9303999999999999E-2</v>
      </c>
      <c r="AA14" s="87">
        <v>7.9405000000000003E-2</v>
      </c>
      <c r="AB14" s="87">
        <v>7.9346E-2</v>
      </c>
      <c r="AC14" s="87">
        <v>1.0137E-4</v>
      </c>
      <c r="AD14" s="87">
        <v>3.2866</v>
      </c>
      <c r="AE14" s="87">
        <v>9.8877000000000007E-2</v>
      </c>
      <c r="AF14" s="87">
        <v>7.9574999999999993E-3</v>
      </c>
      <c r="AG14" s="87">
        <v>0.11719</v>
      </c>
      <c r="AH14" s="87">
        <v>3.8579000000000002E-2</v>
      </c>
      <c r="AI14" s="87">
        <v>120</v>
      </c>
      <c r="AJ14" s="87">
        <v>7.7563999999999994E-2</v>
      </c>
      <c r="AK14" s="87">
        <v>7.8822000000000003E-2</v>
      </c>
      <c r="AL14" s="87">
        <v>7.8125E-2</v>
      </c>
      <c r="AM14" s="87">
        <v>1.2572E-3</v>
      </c>
      <c r="AN14" s="87">
        <v>2.4725000000000001</v>
      </c>
      <c r="AO14" s="87">
        <v>0.1709</v>
      </c>
      <c r="AP14" s="87">
        <v>1.7049999999999999E-2</v>
      </c>
      <c r="AQ14" s="87">
        <v>0.19531000000000001</v>
      </c>
      <c r="AR14" s="87">
        <v>1.0305999999999999E-2</v>
      </c>
      <c r="AS14" s="87">
        <v>1.8138000000000001E-2</v>
      </c>
      <c r="AT14" s="87">
        <v>2.0344000000000001E-2</v>
      </c>
      <c r="AU14" s="87">
        <v>5.0923000000000001E-3</v>
      </c>
      <c r="AV14" s="87">
        <v>2.7667E-3</v>
      </c>
      <c r="AW14" s="87">
        <v>4.2598000000000001E-4</v>
      </c>
      <c r="AX14" s="97">
        <v>6.3200000000000005E-5</v>
      </c>
      <c r="AY14" s="97">
        <v>3.9799999999999998E-5</v>
      </c>
      <c r="AZ14" s="97">
        <v>3.3200000000000001E-5</v>
      </c>
      <c r="BA14" s="97">
        <v>2.2399999999999999E-5</v>
      </c>
      <c r="BB14" s="97">
        <v>5.6300000000000005E-7</v>
      </c>
      <c r="BC14" s="87">
        <v>4.0003999999999998E-2</v>
      </c>
      <c r="BD14" s="87">
        <v>5.0000999999999997E-2</v>
      </c>
      <c r="BE14" s="87">
        <v>4.1947E-3</v>
      </c>
      <c r="BF14" s="87">
        <v>4.0771000000000002E-3</v>
      </c>
      <c r="BG14" s="87">
        <v>4.4869000000000002E-4</v>
      </c>
      <c r="BH14" s="87">
        <v>3.5958000000000002E-4</v>
      </c>
      <c r="BI14" s="87">
        <v>1.3648999999999999E-4</v>
      </c>
      <c r="BJ14" s="97">
        <v>6.1199999999999997E-5</v>
      </c>
      <c r="BK14" s="97">
        <v>4.1699999999999997E-5</v>
      </c>
      <c r="BL14" s="97">
        <v>4.0899999999999998E-5</v>
      </c>
      <c r="BM14" s="87">
        <v>1.6886000000000001</v>
      </c>
      <c r="BN14" s="87">
        <v>0.39523999999999998</v>
      </c>
      <c r="BO14" s="87">
        <v>0.15629999999999999</v>
      </c>
      <c r="BP14" s="87">
        <v>0.32601000000000002</v>
      </c>
      <c r="BQ14" s="87">
        <v>0.24115</v>
      </c>
      <c r="BR14" s="87">
        <v>7.1576000000000001E-2</v>
      </c>
      <c r="BS14" s="87">
        <v>0.12</v>
      </c>
      <c r="BT14" s="87">
        <v>1.4475</v>
      </c>
      <c r="BU14" s="87">
        <v>0.40167000000000003</v>
      </c>
      <c r="BV14" s="87">
        <v>26.396999999999998</v>
      </c>
      <c r="BW14" s="87">
        <v>16.050999999999998</v>
      </c>
      <c r="BX14" s="87">
        <v>7.0023</v>
      </c>
      <c r="BY14" s="87">
        <v>0.59711999999999998</v>
      </c>
      <c r="BZ14" s="87">
        <v>0.05</v>
      </c>
      <c r="CA14" s="87">
        <v>1</v>
      </c>
      <c r="CB14" s="87">
        <v>270.26</v>
      </c>
      <c r="CC14" s="87">
        <v>0.34899999999999998</v>
      </c>
      <c r="CD14" s="87">
        <v>12</v>
      </c>
      <c r="CE14" s="87">
        <v>35</v>
      </c>
      <c r="CF14" s="87">
        <v>0</v>
      </c>
      <c r="CG14" s="87">
        <v>12</v>
      </c>
      <c r="CH14" s="87">
        <v>50</v>
      </c>
      <c r="CI14" s="87">
        <v>45</v>
      </c>
      <c r="CJ14" s="87">
        <v>551.42999999999995</v>
      </c>
      <c r="CK14" s="87">
        <v>1</v>
      </c>
      <c r="CL14" s="57">
        <f t="shared" si="1"/>
        <v>0.29482105263157893</v>
      </c>
      <c r="CM14" s="57">
        <v>64.875</v>
      </c>
      <c r="CN14" s="57">
        <v>-147.86099999999999</v>
      </c>
      <c r="CO14" s="87">
        <v>2</v>
      </c>
      <c r="CP14" s="87">
        <v>57</v>
      </c>
      <c r="CQ14" s="87">
        <v>0</v>
      </c>
      <c r="CR14" s="87">
        <v>94.23</v>
      </c>
      <c r="CS14" s="87">
        <v>25.3</v>
      </c>
      <c r="CT14" s="88" t="s">
        <v>209</v>
      </c>
      <c r="CU14" s="98">
        <v>0.53598379629629633</v>
      </c>
      <c r="CV14" s="87">
        <v>2056</v>
      </c>
      <c r="CW14" s="87">
        <v>271.2</v>
      </c>
      <c r="CX14" s="87">
        <v>2</v>
      </c>
      <c r="CY14" s="87">
        <v>322.39999999999998</v>
      </c>
      <c r="CZ14" s="87">
        <v>-27.6</v>
      </c>
      <c r="DA14" s="88" t="s">
        <v>215</v>
      </c>
      <c r="DB14" s="87">
        <v>9</v>
      </c>
      <c r="DC14" s="88">
        <v>14.247</v>
      </c>
    </row>
    <row r="15" spans="1:108" s="87" customFormat="1">
      <c r="A15" s="99">
        <v>40094</v>
      </c>
      <c r="B15" s="87">
        <v>-4.2</v>
      </c>
      <c r="C15" s="87">
        <v>120.6</v>
      </c>
      <c r="D15" s="87">
        <v>19.100000000000001</v>
      </c>
      <c r="E15" s="21">
        <v>14</v>
      </c>
      <c r="F15" s="21">
        <v>-16</v>
      </c>
      <c r="G15" s="21">
        <v>-6</v>
      </c>
      <c r="H15" s="21">
        <f t="shared" si="2"/>
        <v>22.090722034374522</v>
      </c>
      <c r="I15" s="87">
        <v>33</v>
      </c>
      <c r="J15" s="88" t="s">
        <v>223</v>
      </c>
      <c r="K15" s="87">
        <v>11816.1</v>
      </c>
      <c r="L15" s="87">
        <v>349.7</v>
      </c>
      <c r="M15" s="93">
        <f>1/AB15</f>
        <v>11.538017768547364</v>
      </c>
      <c r="N15" s="87">
        <v>0.27611000000000002</v>
      </c>
      <c r="O15" s="87">
        <v>4.9804000000000001E-2</v>
      </c>
      <c r="P15" s="87">
        <v>0.47788999999999998</v>
      </c>
      <c r="Q15" s="87">
        <v>9.9608000000000002E-2</v>
      </c>
      <c r="R15" s="87">
        <v>2.4045E-2</v>
      </c>
      <c r="S15" s="87">
        <v>1.4792E-2</v>
      </c>
      <c r="T15" s="87">
        <v>4.4528999999999999E-2</v>
      </c>
      <c r="U15" s="87">
        <v>2.6719E-2</v>
      </c>
      <c r="V15" s="87">
        <v>11.718999999999999</v>
      </c>
      <c r="W15" s="87">
        <v>11.29</v>
      </c>
      <c r="X15" s="93">
        <v>11.504</v>
      </c>
      <c r="Y15" s="87">
        <v>0.21412999999999999</v>
      </c>
      <c r="Z15" s="87">
        <v>8.5366999999999998E-2</v>
      </c>
      <c r="AA15" s="87">
        <v>8.7626999999999997E-2</v>
      </c>
      <c r="AB15" s="87">
        <v>8.6669999999999997E-2</v>
      </c>
      <c r="AC15" s="87">
        <v>2.2604000000000001E-3</v>
      </c>
      <c r="AD15" s="87">
        <v>4.173</v>
      </c>
      <c r="AE15" s="87">
        <v>0.10009999999999999</v>
      </c>
      <c r="AF15" s="87">
        <v>0.18745000000000001</v>
      </c>
      <c r="AG15" s="87">
        <v>0.11108</v>
      </c>
      <c r="AH15" s="87">
        <v>0.15847</v>
      </c>
      <c r="AI15" s="87">
        <v>120</v>
      </c>
      <c r="AJ15" s="87">
        <v>7.7038999999999996E-2</v>
      </c>
      <c r="AK15" s="87">
        <v>0.10004</v>
      </c>
      <c r="AL15" s="87">
        <v>9.2772999999999994E-2</v>
      </c>
      <c r="AM15" s="87">
        <v>2.2998999999999999E-2</v>
      </c>
      <c r="AN15" s="87">
        <v>5.6356999999999999</v>
      </c>
      <c r="AO15" s="87">
        <v>0.11719</v>
      </c>
      <c r="AP15" s="87">
        <v>0.21038999999999999</v>
      </c>
      <c r="AQ15" s="87">
        <v>0.1416</v>
      </c>
      <c r="AR15" s="87">
        <v>8.8194999999999992E-3</v>
      </c>
      <c r="AS15" s="87">
        <v>0.20757999999999999</v>
      </c>
      <c r="AT15" s="87">
        <v>0.14374999999999999</v>
      </c>
      <c r="AU15" s="87">
        <v>2.5395999999999999E-3</v>
      </c>
      <c r="AV15" s="87">
        <v>6.9090999999999998E-4</v>
      </c>
      <c r="AW15" s="87">
        <v>8.9110000000000003E-4</v>
      </c>
      <c r="AX15" s="97">
        <v>5.8040999999999995E-4</v>
      </c>
      <c r="AY15" s="97">
        <v>1.2075E-3</v>
      </c>
      <c r="AZ15" s="97">
        <v>7.7178000000000001E-4</v>
      </c>
      <c r="BA15" s="97">
        <v>1.5870000000000001E-4</v>
      </c>
      <c r="BB15" s="97">
        <v>1.5231000000000001E-4</v>
      </c>
      <c r="BC15" s="87">
        <v>0.28622999999999998</v>
      </c>
      <c r="BD15" s="87">
        <v>0.39571000000000001</v>
      </c>
      <c r="BE15" s="87">
        <v>1.3301E-2</v>
      </c>
      <c r="BF15" s="87">
        <v>1.2588E-2</v>
      </c>
      <c r="BG15" s="87">
        <v>7.6190000000000003E-4</v>
      </c>
      <c r="BH15" s="87">
        <v>7.5036000000000005E-4</v>
      </c>
      <c r="BI15" s="87">
        <v>5.5223000000000002E-4</v>
      </c>
      <c r="BJ15" s="97">
        <v>5.6207999999999996E-4</v>
      </c>
      <c r="BK15" s="97">
        <v>4.5695000000000002E-4</v>
      </c>
      <c r="BL15" s="97">
        <v>3.9057000000000002E-4</v>
      </c>
      <c r="BM15" s="87">
        <v>3.3807</v>
      </c>
      <c r="BN15" s="87">
        <v>0.87095</v>
      </c>
      <c r="BO15" s="87">
        <v>0.52259</v>
      </c>
      <c r="BP15" s="87">
        <v>1.5660000000000001</v>
      </c>
      <c r="BQ15" s="87">
        <v>1.0443</v>
      </c>
      <c r="BR15" s="87">
        <v>1.1451</v>
      </c>
      <c r="BS15" s="87">
        <v>0.73777999999999999</v>
      </c>
      <c r="BT15" s="87">
        <v>2.3365</v>
      </c>
      <c r="BU15" s="87">
        <v>1.4387000000000001</v>
      </c>
      <c r="BV15" s="87">
        <v>19.875</v>
      </c>
      <c r="BW15" s="87">
        <v>12.91</v>
      </c>
      <c r="BX15" s="87">
        <v>3.2374000000000001</v>
      </c>
      <c r="BY15" s="87">
        <v>0.57889000000000002</v>
      </c>
      <c r="BZ15" s="87">
        <v>0.08</v>
      </c>
      <c r="CA15" s="87">
        <v>1</v>
      </c>
      <c r="CB15" s="87">
        <v>337.73</v>
      </c>
      <c r="CC15" s="87">
        <v>0.33400000000000002</v>
      </c>
      <c r="CD15" s="87">
        <v>14</v>
      </c>
      <c r="CE15" s="87">
        <v>0</v>
      </c>
      <c r="CF15" s="87">
        <v>0</v>
      </c>
      <c r="CG15" s="87">
        <v>14</v>
      </c>
      <c r="CH15" s="87">
        <v>19</v>
      </c>
      <c r="CI15" s="87">
        <v>35</v>
      </c>
      <c r="CJ15" s="87">
        <v>671.02</v>
      </c>
      <c r="CK15" s="87">
        <v>1</v>
      </c>
      <c r="CL15" s="57">
        <f t="shared" si="1"/>
        <v>0.28851422292760348</v>
      </c>
      <c r="CM15" s="57">
        <v>77.475999999999999</v>
      </c>
      <c r="CN15" s="57">
        <v>-69.287999999999997</v>
      </c>
      <c r="CO15" s="87">
        <v>2</v>
      </c>
      <c r="CP15" s="87">
        <v>57</v>
      </c>
      <c r="CQ15" s="87">
        <v>0</v>
      </c>
      <c r="CR15" s="87">
        <v>106.59</v>
      </c>
      <c r="CS15" s="87">
        <v>2.4</v>
      </c>
      <c r="CT15" s="88" t="s">
        <v>209</v>
      </c>
      <c r="CU15" s="98">
        <v>0.59628472222222217</v>
      </c>
      <c r="CV15" s="87">
        <v>2941</v>
      </c>
      <c r="CW15" s="87">
        <v>336.7</v>
      </c>
      <c r="CX15" s="87">
        <v>-12.5</v>
      </c>
      <c r="CY15" s="87">
        <v>344</v>
      </c>
      <c r="CZ15" s="87">
        <v>-6</v>
      </c>
      <c r="DA15" s="88" t="s">
        <v>215</v>
      </c>
      <c r="DC15" s="88">
        <v>-5.5</v>
      </c>
    </row>
    <row r="16" spans="1:108" s="94" customFormat="1">
      <c r="A16" s="99">
        <v>40094</v>
      </c>
      <c r="B16" s="87">
        <v>-4.2</v>
      </c>
      <c r="C16" s="87">
        <v>120.6</v>
      </c>
      <c r="D16" s="87">
        <v>19.100000000000001</v>
      </c>
      <c r="E16" s="21">
        <v>14</v>
      </c>
      <c r="F16" s="21">
        <v>-16</v>
      </c>
      <c r="G16" s="21">
        <v>-6</v>
      </c>
      <c r="H16" s="21">
        <f t="shared" si="2"/>
        <v>22.090722034374522</v>
      </c>
      <c r="I16" s="94">
        <v>33</v>
      </c>
      <c r="J16" s="92" t="s">
        <v>224</v>
      </c>
      <c r="K16" s="94">
        <v>12693.2</v>
      </c>
      <c r="L16" s="94">
        <v>292.5</v>
      </c>
      <c r="M16" s="95">
        <f t="shared" si="0"/>
        <v>12.8</v>
      </c>
      <c r="N16" s="94">
        <v>0.44392999999999999</v>
      </c>
      <c r="O16" s="94">
        <v>1.5461000000000001E-2</v>
      </c>
      <c r="P16" s="94">
        <v>0.75985000000000003</v>
      </c>
      <c r="Q16" s="94">
        <v>3.0921000000000001E-2</v>
      </c>
      <c r="R16" s="94">
        <v>1.3492000000000001E-2</v>
      </c>
      <c r="S16" s="94">
        <v>8.0236000000000005E-3</v>
      </c>
      <c r="T16" s="94">
        <v>1.0651000000000001E-2</v>
      </c>
      <c r="U16" s="94">
        <v>6.2903999999999998E-3</v>
      </c>
      <c r="V16" s="94">
        <v>14.526999999999999</v>
      </c>
      <c r="W16" s="94">
        <v>13.134</v>
      </c>
      <c r="X16" s="95">
        <v>13.831</v>
      </c>
      <c r="Y16" s="94">
        <v>0.69655</v>
      </c>
      <c r="Z16" s="94">
        <v>7.7733999999999998E-2</v>
      </c>
      <c r="AA16" s="94">
        <v>7.8144000000000005E-2</v>
      </c>
      <c r="AB16" s="94">
        <v>7.8125E-2</v>
      </c>
      <c r="AC16" s="94">
        <v>4.0946E-4</v>
      </c>
      <c r="AD16" s="94">
        <v>8.1098999999999997</v>
      </c>
      <c r="AE16" s="94">
        <v>0.16724</v>
      </c>
      <c r="AF16" s="94">
        <v>1.2427000000000001E-2</v>
      </c>
      <c r="AG16" s="94">
        <v>0.1709</v>
      </c>
      <c r="AH16" s="94">
        <v>4.1568999999999998E-3</v>
      </c>
      <c r="AI16" s="94">
        <v>120</v>
      </c>
      <c r="AJ16" s="94">
        <v>7.2760000000000005E-2</v>
      </c>
      <c r="AK16" s="94">
        <v>7.3432999999999998E-2</v>
      </c>
      <c r="AL16" s="94">
        <v>7.3242000000000002E-2</v>
      </c>
      <c r="AM16" s="94">
        <v>6.7259000000000004E-4</v>
      </c>
      <c r="AN16" s="94">
        <v>11.819000000000001</v>
      </c>
      <c r="AO16" s="94">
        <v>0.26855000000000001</v>
      </c>
      <c r="AP16" s="94">
        <v>8.9977000000000004E-4</v>
      </c>
      <c r="AQ16" s="94">
        <v>0.32227</v>
      </c>
      <c r="AR16" s="94">
        <v>1.5410000000000001E-3</v>
      </c>
      <c r="AS16" s="94">
        <v>2.9479999999999999E-2</v>
      </c>
      <c r="AT16" s="94">
        <v>3.1573999999999998E-2</v>
      </c>
      <c r="AU16" s="94">
        <v>1.5468000000000001E-3</v>
      </c>
      <c r="AV16" s="94">
        <v>8.9179999999999999E-4</v>
      </c>
      <c r="AW16" s="100">
        <v>7.64E-5</v>
      </c>
      <c r="AX16" s="100">
        <v>5.9200000000000002E-5</v>
      </c>
      <c r="AY16" s="94">
        <v>1.2638999999999999E-4</v>
      </c>
      <c r="AZ16" s="100">
        <v>8.2799999999999993E-5</v>
      </c>
      <c r="BA16" s="94">
        <v>1.8871E-4</v>
      </c>
      <c r="BB16" s="94">
        <v>1.6226000000000001E-4</v>
      </c>
      <c r="BC16" s="94">
        <v>5.7514999999999997E-2</v>
      </c>
      <c r="BD16" s="94">
        <v>8.4284999999999999E-2</v>
      </c>
      <c r="BE16" s="94">
        <v>2.0057999999999999E-3</v>
      </c>
      <c r="BF16" s="94">
        <v>1.8978000000000001E-3</v>
      </c>
      <c r="BG16" s="94">
        <v>1.4526E-4</v>
      </c>
      <c r="BH16" s="94">
        <v>1.1095E-4</v>
      </c>
      <c r="BI16" s="100">
        <v>3.4100000000000002E-5</v>
      </c>
      <c r="BJ16" s="100">
        <v>3.7400000000000001E-5</v>
      </c>
      <c r="BK16" s="100">
        <v>5.6199999999999997E-5</v>
      </c>
      <c r="BL16" s="100">
        <v>5.8E-5</v>
      </c>
      <c r="BM16" s="94">
        <v>7.0941999999999998</v>
      </c>
      <c r="BN16" s="94">
        <v>0.26493</v>
      </c>
      <c r="BO16" s="94">
        <v>0.22932</v>
      </c>
      <c r="BP16" s="94">
        <v>0.19356000000000001</v>
      </c>
      <c r="BQ16" s="94">
        <v>0.21143999999999999</v>
      </c>
      <c r="BR16" s="94">
        <v>3.0637999999999999E-2</v>
      </c>
      <c r="BS16" s="94">
        <v>2.5287E-2</v>
      </c>
      <c r="BT16" s="94">
        <v>6.8826999999999998</v>
      </c>
      <c r="BU16" s="94">
        <v>0.26668999999999998</v>
      </c>
      <c r="BV16" s="94">
        <v>56.32</v>
      </c>
      <c r="BW16" s="94">
        <v>33.572000000000003</v>
      </c>
      <c r="BX16" s="94">
        <v>33.552</v>
      </c>
      <c r="BY16" s="94">
        <v>3.7437</v>
      </c>
      <c r="BZ16" s="94">
        <v>0.05</v>
      </c>
      <c r="CA16" s="94">
        <v>1.5</v>
      </c>
      <c r="CB16" s="94">
        <v>319.25</v>
      </c>
      <c r="CC16" s="94">
        <v>0.40799999999999997</v>
      </c>
      <c r="CD16" s="94">
        <v>14</v>
      </c>
      <c r="CE16" s="94">
        <v>45</v>
      </c>
      <c r="CF16" s="94">
        <v>0</v>
      </c>
      <c r="CG16" s="94">
        <v>15</v>
      </c>
      <c r="CH16" s="94">
        <v>4</v>
      </c>
      <c r="CI16" s="94">
        <v>50</v>
      </c>
      <c r="CJ16" s="94">
        <v>644.9</v>
      </c>
      <c r="CK16" s="94">
        <v>1</v>
      </c>
      <c r="CL16" s="85">
        <f t="shared" si="1"/>
        <v>0.29066178154339367</v>
      </c>
      <c r="CM16" s="85">
        <v>48.264000000000003</v>
      </c>
      <c r="CN16" s="85">
        <v>-117.12569999999999</v>
      </c>
      <c r="CO16" s="94">
        <v>2</v>
      </c>
      <c r="CP16" s="94">
        <v>57</v>
      </c>
      <c r="CQ16" s="94">
        <v>0</v>
      </c>
      <c r="CR16" s="94">
        <v>113.9</v>
      </c>
      <c r="CS16" s="94">
        <v>38.4</v>
      </c>
      <c r="CT16" s="92" t="s">
        <v>209</v>
      </c>
      <c r="CU16" s="101">
        <v>0.62537037037037035</v>
      </c>
      <c r="CV16" s="94">
        <v>2894</v>
      </c>
      <c r="CW16" s="94">
        <v>305.7</v>
      </c>
      <c r="CX16" s="94">
        <v>13.7</v>
      </c>
      <c r="CY16" s="94">
        <v>392.2</v>
      </c>
      <c r="CZ16" s="94">
        <v>42.2</v>
      </c>
      <c r="DA16" s="92" t="s">
        <v>215</v>
      </c>
      <c r="DB16" s="94">
        <v>7.9</v>
      </c>
      <c r="DC16" s="92">
        <v>21.670999999999999</v>
      </c>
    </row>
    <row r="17" spans="1:107">
      <c r="A17" s="84">
        <v>40537</v>
      </c>
      <c r="B17">
        <v>38</v>
      </c>
      <c r="C17">
        <v>158</v>
      </c>
      <c r="D17" s="87">
        <v>26</v>
      </c>
      <c r="E17" s="21">
        <v>18</v>
      </c>
      <c r="F17" s="21">
        <v>-2</v>
      </c>
      <c r="G17" s="21">
        <v>-4</v>
      </c>
      <c r="H17" s="21">
        <f t="shared" ref="H17" si="3">(E17^2+F17^2+G17^2)^0.5</f>
        <v>18.547236990991408</v>
      </c>
      <c r="I17">
        <v>33</v>
      </c>
      <c r="J17" s="73" t="s">
        <v>214</v>
      </c>
      <c r="K17">
        <v>1603.3</v>
      </c>
      <c r="L17">
        <v>74</v>
      </c>
      <c r="M17" s="79">
        <f t="shared" si="0"/>
        <v>6.8842076277020512</v>
      </c>
      <c r="N17" s="76">
        <v>0.35859000000000002</v>
      </c>
      <c r="O17">
        <v>0.10918</v>
      </c>
      <c r="P17">
        <v>0.58833999999999997</v>
      </c>
      <c r="Q17">
        <v>0.21836</v>
      </c>
      <c r="R17">
        <v>8.3035999999999999E-2</v>
      </c>
      <c r="S17">
        <v>5.0497E-2</v>
      </c>
      <c r="T17">
        <v>0.11376</v>
      </c>
      <c r="U17">
        <v>7.0430000000000006E-2</v>
      </c>
      <c r="V17">
        <v>7.9508000000000001</v>
      </c>
      <c r="W17">
        <v>5.2595000000000001</v>
      </c>
      <c r="X17" s="79">
        <v>6.6051000000000002</v>
      </c>
      <c r="Y17">
        <v>1.3456999999999999</v>
      </c>
      <c r="Z17">
        <v>0.14383000000000001</v>
      </c>
      <c r="AA17">
        <v>0.14745</v>
      </c>
      <c r="AB17">
        <v>0.14526</v>
      </c>
      <c r="AC17">
        <v>3.6166000000000002E-3</v>
      </c>
      <c r="AD17">
        <v>15.182</v>
      </c>
      <c r="AE17">
        <v>0.15015000000000001</v>
      </c>
      <c r="AF17">
        <v>0.30074000000000001</v>
      </c>
      <c r="AG17">
        <v>0.15991</v>
      </c>
      <c r="AH17">
        <v>1.8469</v>
      </c>
      <c r="AI17">
        <v>120</v>
      </c>
      <c r="AJ17">
        <v>0.22694</v>
      </c>
      <c r="AK17">
        <v>0.23962</v>
      </c>
      <c r="AL17">
        <v>0.23438000000000001</v>
      </c>
      <c r="AM17">
        <v>1.2676E-2</v>
      </c>
      <c r="AN17">
        <v>1.0337000000000001</v>
      </c>
      <c r="AO17">
        <v>0.24414</v>
      </c>
      <c r="AP17">
        <v>0.40803</v>
      </c>
      <c r="AQ17">
        <v>0.28320000000000001</v>
      </c>
      <c r="AR17">
        <v>2.9627000000000001E-2</v>
      </c>
      <c r="AS17">
        <v>4.3150000000000004</v>
      </c>
      <c r="AT17">
        <v>4.8533999999999997</v>
      </c>
      <c r="AU17">
        <v>8.2421999999999995E-2</v>
      </c>
      <c r="AV17">
        <v>2.6492999999999999E-2</v>
      </c>
      <c r="AW17">
        <v>2.7813000000000001E-2</v>
      </c>
      <c r="AX17">
        <v>9.3968000000000003E-3</v>
      </c>
      <c r="AY17">
        <v>5.2693999999999996E-3</v>
      </c>
      <c r="AZ17">
        <v>7.0768999999999997E-3</v>
      </c>
      <c r="BA17">
        <v>3.7314000000000002E-3</v>
      </c>
      <c r="BB17">
        <v>3.1386000000000001E-3</v>
      </c>
      <c r="BC17">
        <v>0.19756000000000001</v>
      </c>
      <c r="BD17">
        <v>0.14593999999999999</v>
      </c>
      <c r="BE17">
        <v>0.18015999999999999</v>
      </c>
      <c r="BF17">
        <v>0.12912000000000001</v>
      </c>
      <c r="BG17">
        <v>1.4782E-2</v>
      </c>
      <c r="BH17">
        <v>8.5144999999999995E-3</v>
      </c>
      <c r="BI17">
        <v>2.6554999999999999E-3</v>
      </c>
      <c r="BJ17">
        <v>1.9567E-3</v>
      </c>
      <c r="BK17">
        <v>2.8130999999999998E-3</v>
      </c>
      <c r="BL17">
        <v>3.5195000000000001E-3</v>
      </c>
      <c r="BM17">
        <v>5.2693000000000003</v>
      </c>
      <c r="BN17">
        <v>7.5228000000000002</v>
      </c>
      <c r="BO17">
        <v>6.0156999999999998</v>
      </c>
      <c r="BP17">
        <v>7.3578999999999999</v>
      </c>
      <c r="BQ17">
        <v>6.6867999999999999</v>
      </c>
      <c r="BR17">
        <v>22.594999999999999</v>
      </c>
      <c r="BS17">
        <v>0.94908999999999999</v>
      </c>
      <c r="BT17">
        <v>-1.4175</v>
      </c>
      <c r="BU17">
        <v>23.814</v>
      </c>
      <c r="BV17">
        <v>7.0853000000000002</v>
      </c>
      <c r="BW17">
        <v>5.0479000000000003</v>
      </c>
      <c r="BX17">
        <v>0.78802000000000005</v>
      </c>
      <c r="BY17">
        <v>0.34517999999999999</v>
      </c>
      <c r="BZ17">
        <v>0.2</v>
      </c>
      <c r="CA17">
        <v>2</v>
      </c>
      <c r="CB17">
        <v>71.608999999999995</v>
      </c>
      <c r="CC17">
        <v>0.33200000000000002</v>
      </c>
      <c r="CD17">
        <v>0</v>
      </c>
      <c r="CE17">
        <v>30</v>
      </c>
      <c r="CF17">
        <v>0</v>
      </c>
      <c r="CG17">
        <v>0</v>
      </c>
      <c r="CH17">
        <v>59</v>
      </c>
      <c r="CI17">
        <v>24</v>
      </c>
      <c r="CJ17">
        <v>559.79999999999995</v>
      </c>
      <c r="CK17" s="73">
        <v>1</v>
      </c>
      <c r="CL17" s="82">
        <f t="shared" si="1"/>
        <v>-1.9873320442262879E-2</v>
      </c>
      <c r="CM17" s="57">
        <v>35.3078</v>
      </c>
      <c r="CN17" s="57">
        <v>140.31379999999999</v>
      </c>
      <c r="CO17">
        <v>23</v>
      </c>
      <c r="CP17">
        <v>24</v>
      </c>
      <c r="CQ17">
        <v>0</v>
      </c>
      <c r="CR17">
        <v>14.03</v>
      </c>
      <c r="CS17" s="73">
        <v>255.7</v>
      </c>
      <c r="CT17" s="73" t="s">
        <v>209</v>
      </c>
      <c r="CU17" s="89">
        <v>4.1782407407407407E-2</v>
      </c>
      <c r="CV17">
        <v>-317</v>
      </c>
      <c r="CW17">
        <v>70.900000000000006</v>
      </c>
      <c r="CX17" s="73">
        <v>5.5</v>
      </c>
      <c r="CY17">
        <v>338.1</v>
      </c>
      <c r="CZ17">
        <v>-38.9</v>
      </c>
      <c r="DA17" s="73" t="s">
        <v>210</v>
      </c>
      <c r="DB17">
        <v>1.1000000000000001</v>
      </c>
      <c r="DC17" s="73">
        <v>-34.28</v>
      </c>
    </row>
    <row r="18" spans="1:107">
      <c r="A18" s="84">
        <v>40537</v>
      </c>
      <c r="B18">
        <v>38</v>
      </c>
      <c r="C18">
        <v>158</v>
      </c>
      <c r="D18" s="87">
        <v>26</v>
      </c>
      <c r="E18" s="21">
        <v>18</v>
      </c>
      <c r="F18" s="21">
        <v>-2</v>
      </c>
      <c r="G18" s="21">
        <v>-4</v>
      </c>
      <c r="H18" s="21">
        <f t="shared" ref="H18:H28" si="4">(E18^2+F18^2+G18^2)^0.5</f>
        <v>18.547236990991408</v>
      </c>
      <c r="I18">
        <v>33</v>
      </c>
      <c r="J18" s="73" t="s">
        <v>220</v>
      </c>
      <c r="K18">
        <v>1679.8</v>
      </c>
      <c r="L18">
        <v>179.1</v>
      </c>
      <c r="M18" s="79">
        <f t="shared" si="0"/>
        <v>3.1387319522912742</v>
      </c>
      <c r="N18" s="76">
        <v>0.43386999999999998</v>
      </c>
      <c r="O18">
        <v>7.1587999999999999E-2</v>
      </c>
      <c r="P18">
        <v>0.61367000000000005</v>
      </c>
      <c r="Q18">
        <v>0.14318</v>
      </c>
      <c r="R18">
        <v>3.1787999999999997E-2</v>
      </c>
      <c r="S18">
        <v>1.9140000000000001E-2</v>
      </c>
      <c r="T18">
        <v>3.9113000000000002E-2</v>
      </c>
      <c r="U18">
        <v>2.3345000000000001E-2</v>
      </c>
      <c r="V18">
        <v>2.2997999999999998</v>
      </c>
      <c r="W18">
        <v>3.2216999999999998</v>
      </c>
      <c r="X18" s="79">
        <v>2.7606999999999999</v>
      </c>
      <c r="Y18">
        <v>0.46096999999999999</v>
      </c>
      <c r="Z18">
        <v>0.31828000000000001</v>
      </c>
      <c r="AA18">
        <v>0.31936999999999999</v>
      </c>
      <c r="AB18">
        <v>0.31859999999999999</v>
      </c>
      <c r="AC18">
        <v>1.0877E-3</v>
      </c>
      <c r="AD18">
        <v>1.0599000000000001</v>
      </c>
      <c r="AE18">
        <v>0.32593</v>
      </c>
      <c r="AF18">
        <v>7.7974000000000002E-2</v>
      </c>
      <c r="AG18">
        <v>0.33324999999999999</v>
      </c>
      <c r="AH18">
        <v>8.3709000000000006E-2</v>
      </c>
      <c r="AI18">
        <v>150</v>
      </c>
      <c r="AJ18">
        <v>0.35119</v>
      </c>
      <c r="AK18">
        <v>0.35297000000000001</v>
      </c>
      <c r="AL18">
        <v>0.35155999999999998</v>
      </c>
      <c r="AM18">
        <v>1.7783E-3</v>
      </c>
      <c r="AN18">
        <v>1.6152</v>
      </c>
      <c r="AO18">
        <v>0.36620999999999998</v>
      </c>
      <c r="AP18">
        <v>4.7287999999999997E-2</v>
      </c>
      <c r="AQ18">
        <v>0.54198999999999997</v>
      </c>
      <c r="AR18">
        <v>4.6540000000000002E-3</v>
      </c>
      <c r="AS18">
        <v>4.6868E-2</v>
      </c>
      <c r="AT18">
        <v>3.9745000000000003E-2</v>
      </c>
      <c r="AU18">
        <v>0.51707000000000003</v>
      </c>
      <c r="AV18">
        <v>0.43092999999999998</v>
      </c>
      <c r="AW18">
        <v>7.5278999999999997E-3</v>
      </c>
      <c r="AX18">
        <v>3.4805999999999999E-3</v>
      </c>
      <c r="AY18">
        <v>5.0252000000000001E-4</v>
      </c>
      <c r="AZ18">
        <v>3.4110999999999999E-4</v>
      </c>
      <c r="BA18">
        <v>1.6208999999999999E-4</v>
      </c>
      <c r="BB18">
        <v>2.1791000000000001E-4</v>
      </c>
      <c r="BC18">
        <v>3.2121999999999998E-2</v>
      </c>
      <c r="BD18">
        <v>2.7895E-2</v>
      </c>
      <c r="BE18">
        <v>0.39489000000000002</v>
      </c>
      <c r="BF18">
        <v>0.37390000000000001</v>
      </c>
      <c r="BG18">
        <v>1.0636E-2</v>
      </c>
      <c r="BH18">
        <v>1.7498E-2</v>
      </c>
      <c r="BI18">
        <v>1.0418999999999999E-3</v>
      </c>
      <c r="BJ18">
        <v>1.2616000000000001E-3</v>
      </c>
      <c r="BK18">
        <v>3.347E-4</v>
      </c>
      <c r="BL18">
        <v>3.2253000000000002E-4</v>
      </c>
      <c r="BM18">
        <v>3.8488000000000002</v>
      </c>
      <c r="BN18">
        <v>0.60428000000000004</v>
      </c>
      <c r="BO18">
        <v>0.68196000000000001</v>
      </c>
      <c r="BP18">
        <v>0.91564999999999996</v>
      </c>
      <c r="BQ18">
        <v>0.79881000000000002</v>
      </c>
      <c r="BR18">
        <v>8.7725999999999998E-2</v>
      </c>
      <c r="BS18">
        <v>0.16525000000000001</v>
      </c>
      <c r="BT18">
        <v>3.05</v>
      </c>
      <c r="BU18">
        <v>0.61062000000000005</v>
      </c>
      <c r="BV18">
        <v>19.305</v>
      </c>
      <c r="BW18">
        <v>12.465999999999999</v>
      </c>
      <c r="BX18">
        <v>4.8181000000000003</v>
      </c>
      <c r="BY18">
        <v>0.31358000000000003</v>
      </c>
      <c r="BZ18">
        <v>0.3</v>
      </c>
      <c r="CA18">
        <v>3</v>
      </c>
      <c r="CB18">
        <v>178.42</v>
      </c>
      <c r="CC18">
        <v>0.33100000000000002</v>
      </c>
      <c r="CD18">
        <v>0</v>
      </c>
      <c r="CE18">
        <v>30</v>
      </c>
      <c r="CF18">
        <v>0</v>
      </c>
      <c r="CG18">
        <v>0</v>
      </c>
      <c r="CH18">
        <v>58</v>
      </c>
      <c r="CI18">
        <v>16</v>
      </c>
      <c r="CJ18">
        <v>543.66999999999996</v>
      </c>
      <c r="CK18" s="73">
        <v>1</v>
      </c>
      <c r="CL18" s="57">
        <f t="shared" si="1"/>
        <v>-2.08040225899138E-2</v>
      </c>
      <c r="CM18" s="57">
        <v>53.105800000000002</v>
      </c>
      <c r="CN18" s="57">
        <v>157.7139</v>
      </c>
      <c r="CO18">
        <v>23</v>
      </c>
      <c r="CP18">
        <v>24</v>
      </c>
      <c r="CQ18">
        <v>0</v>
      </c>
      <c r="CR18">
        <v>13.1</v>
      </c>
      <c r="CS18">
        <v>1.9</v>
      </c>
      <c r="CT18" s="73" t="s">
        <v>209</v>
      </c>
      <c r="CU18" s="89">
        <v>3.9120370370370368E-2</v>
      </c>
      <c r="CV18">
        <v>-197</v>
      </c>
      <c r="CW18" s="73">
        <v>179.7</v>
      </c>
      <c r="CX18">
        <v>-2.7</v>
      </c>
      <c r="CY18">
        <v>334.6</v>
      </c>
      <c r="CZ18">
        <v>-42.3</v>
      </c>
      <c r="DA18" s="73" t="s">
        <v>210</v>
      </c>
      <c r="DB18">
        <v>18.399999999999999</v>
      </c>
      <c r="DC18" s="73">
        <v>-21.475999999999999</v>
      </c>
    </row>
    <row r="19" spans="1:107">
      <c r="A19" s="84">
        <v>40537</v>
      </c>
      <c r="B19">
        <v>38</v>
      </c>
      <c r="C19">
        <v>158</v>
      </c>
      <c r="D19" s="87">
        <v>26</v>
      </c>
      <c r="E19" s="21">
        <v>18</v>
      </c>
      <c r="F19" s="21">
        <v>-2</v>
      </c>
      <c r="G19" s="21">
        <v>-4</v>
      </c>
      <c r="H19" s="21">
        <f t="shared" si="4"/>
        <v>18.547236990991408</v>
      </c>
      <c r="I19">
        <v>33</v>
      </c>
      <c r="J19" s="73" t="s">
        <v>219</v>
      </c>
      <c r="K19">
        <v>2275.6999999999998</v>
      </c>
      <c r="L19">
        <v>98.6</v>
      </c>
      <c r="M19" s="79">
        <f t="shared" si="0"/>
        <v>3.2637075718015667</v>
      </c>
      <c r="N19" s="76">
        <v>0.48141</v>
      </c>
      <c r="O19">
        <v>8.2395999999999997E-2</v>
      </c>
      <c r="P19">
        <v>0.74206000000000005</v>
      </c>
      <c r="Q19">
        <v>0.16478999999999999</v>
      </c>
      <c r="R19">
        <v>1.9328999999999999E-2</v>
      </c>
      <c r="S19">
        <v>1.1322E-2</v>
      </c>
      <c r="T19">
        <v>3.3791000000000002E-2</v>
      </c>
      <c r="U19">
        <v>2.0039999999999999E-2</v>
      </c>
      <c r="V19">
        <v>3.0788000000000002</v>
      </c>
      <c r="W19">
        <v>3.6558999999999999</v>
      </c>
      <c r="X19" s="79">
        <v>3.3673000000000002</v>
      </c>
      <c r="Y19">
        <v>0.28855999999999998</v>
      </c>
      <c r="Z19">
        <v>0.30623</v>
      </c>
      <c r="AA19">
        <v>0.30681999999999998</v>
      </c>
      <c r="AB19">
        <v>0.30640000000000001</v>
      </c>
      <c r="AC19">
        <v>5.9170000000000002E-4</v>
      </c>
      <c r="AD19">
        <v>2.5251000000000001</v>
      </c>
      <c r="AE19">
        <v>0.31494</v>
      </c>
      <c r="AF19">
        <v>2.5724E-2</v>
      </c>
      <c r="AG19">
        <v>0.33324999999999999</v>
      </c>
      <c r="AH19">
        <v>9.4862999999999996E-3</v>
      </c>
      <c r="AI19">
        <v>150</v>
      </c>
      <c r="AJ19">
        <v>0.30742999999999998</v>
      </c>
      <c r="AK19">
        <v>0.30784</v>
      </c>
      <c r="AL19">
        <v>0.30762</v>
      </c>
      <c r="AM19">
        <v>4.1251999999999999E-4</v>
      </c>
      <c r="AN19">
        <v>3.9397000000000002</v>
      </c>
      <c r="AO19">
        <v>0.36132999999999998</v>
      </c>
      <c r="AP19">
        <v>1.5975E-2</v>
      </c>
      <c r="AQ19">
        <v>0.38574000000000003</v>
      </c>
      <c r="AR19">
        <v>1.2184E-2</v>
      </c>
      <c r="AS19">
        <v>2.9250999999999999E-2</v>
      </c>
      <c r="AT19">
        <v>1.6931000000000002E-2</v>
      </c>
      <c r="AU19">
        <v>3.5097000000000003E-2</v>
      </c>
      <c r="AV19">
        <v>2.7622000000000001E-2</v>
      </c>
      <c r="AW19">
        <v>1.2409999999999999E-3</v>
      </c>
      <c r="AX19">
        <v>1.6816999999999999E-3</v>
      </c>
      <c r="AY19">
        <v>1.1375999999999999E-3</v>
      </c>
      <c r="AZ19">
        <v>8.7892999999999999E-4</v>
      </c>
      <c r="BA19">
        <v>1.5087E-4</v>
      </c>
      <c r="BB19" s="56">
        <v>3.8099999999999998E-5</v>
      </c>
      <c r="BC19">
        <v>3.9475999999999997E-2</v>
      </c>
      <c r="BD19">
        <v>5.2692000000000003E-2</v>
      </c>
      <c r="BE19">
        <v>6.7669000000000007E-2</v>
      </c>
      <c r="BF19">
        <v>7.2888999999999995E-2</v>
      </c>
      <c r="BG19">
        <v>3.1782999999999998E-3</v>
      </c>
      <c r="BH19">
        <v>3.4323000000000001E-3</v>
      </c>
      <c r="BI19">
        <v>7.3300999999999998E-4</v>
      </c>
      <c r="BJ19">
        <v>9.1735999999999999E-4</v>
      </c>
      <c r="BK19">
        <v>3.0221000000000002E-4</v>
      </c>
      <c r="BL19">
        <v>3.7236000000000002E-4</v>
      </c>
      <c r="BM19">
        <v>4.2058</v>
      </c>
      <c r="BN19">
        <v>1.4431</v>
      </c>
      <c r="BO19">
        <v>0.25398999999999999</v>
      </c>
      <c r="BP19">
        <v>0.79003000000000001</v>
      </c>
      <c r="BQ19">
        <v>0.52200999999999997</v>
      </c>
      <c r="BR19">
        <v>0.19475999999999999</v>
      </c>
      <c r="BS19">
        <v>0.37902999999999998</v>
      </c>
      <c r="BT19">
        <v>3.6838000000000002</v>
      </c>
      <c r="BU19">
        <v>1.4561999999999999</v>
      </c>
      <c r="BV19">
        <v>38.390999999999998</v>
      </c>
      <c r="BW19">
        <v>24.048999999999999</v>
      </c>
      <c r="BX19">
        <v>8.0569000000000006</v>
      </c>
      <c r="BY19">
        <v>0.34171000000000001</v>
      </c>
      <c r="BZ19">
        <v>0.25</v>
      </c>
      <c r="CA19">
        <v>3</v>
      </c>
      <c r="CB19">
        <v>93.239000000000004</v>
      </c>
      <c r="CC19">
        <v>0.32</v>
      </c>
      <c r="CD19">
        <v>1</v>
      </c>
      <c r="CE19">
        <v>0</v>
      </c>
      <c r="CF19">
        <v>0</v>
      </c>
      <c r="CG19">
        <v>1</v>
      </c>
      <c r="CH19">
        <v>33</v>
      </c>
      <c r="CI19">
        <v>35</v>
      </c>
      <c r="CJ19">
        <v>610.41</v>
      </c>
      <c r="CK19" s="73">
        <v>1</v>
      </c>
      <c r="CL19" s="57">
        <f t="shared" si="1"/>
        <v>-2.8943720190779013E-2</v>
      </c>
      <c r="CM19" s="57">
        <v>44.1999</v>
      </c>
      <c r="CN19" s="57">
        <v>131.97730000000001</v>
      </c>
      <c r="CO19">
        <v>23</v>
      </c>
      <c r="CP19">
        <v>24</v>
      </c>
      <c r="CQ19">
        <v>0</v>
      </c>
      <c r="CR19">
        <v>19</v>
      </c>
      <c r="CS19">
        <v>290.89999999999998</v>
      </c>
      <c r="CT19" s="73" t="s">
        <v>209</v>
      </c>
      <c r="CU19" s="89">
        <v>6.4525462962962965E-2</v>
      </c>
      <c r="CV19">
        <v>-227</v>
      </c>
      <c r="CW19">
        <v>91.3</v>
      </c>
      <c r="CX19">
        <v>-2.7</v>
      </c>
      <c r="CY19">
        <v>345.5</v>
      </c>
      <c r="CZ19">
        <v>-57.3</v>
      </c>
      <c r="DA19" s="73" t="s">
        <v>210</v>
      </c>
      <c r="DB19">
        <v>28.8</v>
      </c>
      <c r="DC19" s="73">
        <v>-37.561999999999998</v>
      </c>
    </row>
    <row r="20" spans="1:107" s="87" customFormat="1">
      <c r="A20" s="84">
        <v>40537</v>
      </c>
      <c r="B20">
        <v>38</v>
      </c>
      <c r="C20">
        <v>158</v>
      </c>
      <c r="D20" s="87">
        <v>26</v>
      </c>
      <c r="E20" s="21">
        <v>18</v>
      </c>
      <c r="F20" s="21">
        <v>-2</v>
      </c>
      <c r="G20" s="21">
        <v>-4</v>
      </c>
      <c r="H20" s="21">
        <f t="shared" si="4"/>
        <v>18.547236990991408</v>
      </c>
      <c r="I20" s="87">
        <v>33</v>
      </c>
      <c r="J20" s="88" t="s">
        <v>208</v>
      </c>
      <c r="K20" s="87">
        <v>4127.2</v>
      </c>
      <c r="L20" s="87">
        <v>31.3</v>
      </c>
      <c r="M20" s="93">
        <f t="shared" si="0"/>
        <v>11.702887102248125</v>
      </c>
      <c r="N20" s="87">
        <v>1.4655</v>
      </c>
      <c r="O20" s="87">
        <v>0.38405</v>
      </c>
      <c r="P20" s="87">
        <v>2.3153999999999999</v>
      </c>
      <c r="Q20" s="87">
        <v>0.7681</v>
      </c>
      <c r="R20" s="87">
        <v>0.23597000000000001</v>
      </c>
      <c r="S20" s="87">
        <v>0.1444</v>
      </c>
      <c r="T20" s="87">
        <v>0.24390000000000001</v>
      </c>
      <c r="U20" s="87">
        <v>0.14743999999999999</v>
      </c>
      <c r="V20" s="87">
        <v>11.507</v>
      </c>
      <c r="W20" s="87">
        <v>13.475</v>
      </c>
      <c r="X20" s="93">
        <v>12.491</v>
      </c>
      <c r="Y20" s="87">
        <v>0.98368999999999995</v>
      </c>
      <c r="Z20" s="87">
        <v>8.1362000000000004E-2</v>
      </c>
      <c r="AA20" s="87">
        <v>8.5899000000000003E-2</v>
      </c>
      <c r="AB20" s="87">
        <v>8.5448999999999997E-2</v>
      </c>
      <c r="AC20" s="87">
        <v>4.5373000000000002E-3</v>
      </c>
      <c r="AD20" s="87">
        <v>33.408999999999999</v>
      </c>
      <c r="AE20" s="87">
        <v>9.3993999999999994E-2</v>
      </c>
      <c r="AF20" s="87">
        <v>3.8439000000000001</v>
      </c>
      <c r="AG20" s="87">
        <v>9.8877000000000007E-2</v>
      </c>
      <c r="AH20" s="87">
        <v>1.8469</v>
      </c>
      <c r="AI20" s="87">
        <v>60</v>
      </c>
      <c r="AJ20" s="87" t="s">
        <v>13</v>
      </c>
      <c r="AK20" s="87" t="s">
        <v>13</v>
      </c>
      <c r="AL20" s="87">
        <v>3.9063000000000001E-2</v>
      </c>
      <c r="AM20" s="87" t="s">
        <v>13</v>
      </c>
      <c r="AN20" s="87">
        <v>229.23</v>
      </c>
      <c r="AO20" s="87">
        <v>0.13672000000000001</v>
      </c>
      <c r="AP20" s="87">
        <v>0.31849</v>
      </c>
      <c r="AQ20" s="87">
        <v>0.19531000000000001</v>
      </c>
      <c r="AR20" s="87">
        <v>0.69084999999999996</v>
      </c>
      <c r="AS20" s="87">
        <v>3.6366000000000001</v>
      </c>
      <c r="AT20" s="87">
        <v>0.55637999999999999</v>
      </c>
      <c r="AU20" s="87">
        <v>0.16849</v>
      </c>
      <c r="AV20" s="87">
        <v>1.2303E-2</v>
      </c>
      <c r="AW20" s="87">
        <v>1.0737E-2</v>
      </c>
      <c r="AX20" s="87">
        <v>8.6470000000000004E-4</v>
      </c>
      <c r="AY20" s="87">
        <v>1.6171E-3</v>
      </c>
      <c r="AZ20" s="87">
        <v>1.9769000000000002E-3</v>
      </c>
      <c r="BA20" s="87">
        <v>7.0099999999999996E-5</v>
      </c>
      <c r="BB20" s="87">
        <v>1.42E-5</v>
      </c>
      <c r="BC20" s="87">
        <v>240.69</v>
      </c>
      <c r="BD20" s="87">
        <v>130.13999999999999</v>
      </c>
      <c r="BE20" s="87">
        <v>0.20363999999999999</v>
      </c>
      <c r="BF20" s="87">
        <v>0.20232</v>
      </c>
      <c r="BG20" s="87">
        <v>1.2139E-2</v>
      </c>
      <c r="BH20" s="87">
        <v>1.0078E-2</v>
      </c>
      <c r="BI20" s="87">
        <v>1.2721E-3</v>
      </c>
      <c r="BJ20" s="87">
        <v>1.0774999999999999E-3</v>
      </c>
      <c r="BK20" s="87">
        <v>5.6612999999999998E-4</v>
      </c>
      <c r="BL20" s="87">
        <v>5.2605000000000002E-4</v>
      </c>
      <c r="BM20" s="87">
        <v>76.864999999999995</v>
      </c>
      <c r="BN20" s="87">
        <v>11.666</v>
      </c>
      <c r="BO20" s="87">
        <v>41.661999999999999</v>
      </c>
      <c r="BP20" s="87">
        <v>39.96</v>
      </c>
      <c r="BQ20" s="87">
        <v>40.811</v>
      </c>
      <c r="BR20" s="87">
        <v>20.745000000000001</v>
      </c>
      <c r="BS20" s="87">
        <v>1.2036</v>
      </c>
      <c r="BT20" s="87">
        <v>36.054000000000002</v>
      </c>
      <c r="BU20" s="87">
        <v>23.800999999999998</v>
      </c>
      <c r="BV20" s="87">
        <v>9.8122000000000007</v>
      </c>
      <c r="BW20" s="87">
        <v>6.83</v>
      </c>
      <c r="BX20" s="87">
        <v>1.8834</v>
      </c>
      <c r="BY20" s="87">
        <v>0.32190999999999997</v>
      </c>
      <c r="BZ20" s="87">
        <v>0.06</v>
      </c>
      <c r="CA20" s="87">
        <v>1</v>
      </c>
      <c r="CB20" s="87">
        <v>35.700000000000003</v>
      </c>
      <c r="CC20" s="87">
        <v>0.38500000000000001</v>
      </c>
      <c r="CD20" s="87">
        <v>3</v>
      </c>
      <c r="CE20" s="87">
        <v>20</v>
      </c>
      <c r="CF20" s="87">
        <v>0</v>
      </c>
      <c r="CG20" s="87">
        <v>3</v>
      </c>
      <c r="CH20" s="87">
        <v>39</v>
      </c>
      <c r="CI20" s="87">
        <v>50</v>
      </c>
      <c r="CJ20" s="87">
        <v>649.39</v>
      </c>
      <c r="CK20" s="87">
        <v>1</v>
      </c>
      <c r="CL20" s="57">
        <f t="shared" si="1"/>
        <v>-5.8088669950738914E-2</v>
      </c>
      <c r="CM20" s="87">
        <v>7.5354700000000001</v>
      </c>
      <c r="CN20" s="87">
        <v>134.54701</v>
      </c>
      <c r="CO20" s="87">
        <v>23</v>
      </c>
      <c r="CP20" s="87">
        <v>24</v>
      </c>
      <c r="CQ20" s="87">
        <v>0</v>
      </c>
      <c r="CR20" s="87">
        <v>38.08</v>
      </c>
      <c r="CS20" s="87">
        <v>217.9</v>
      </c>
      <c r="CT20" s="88" t="s">
        <v>209</v>
      </c>
      <c r="CU20" s="87">
        <v>0.14849537037037039</v>
      </c>
      <c r="CV20" s="87">
        <v>213.2</v>
      </c>
      <c r="CW20" s="87">
        <v>35.6</v>
      </c>
      <c r="CX20" s="87">
        <v>7.2</v>
      </c>
      <c r="CY20" s="87">
        <v>286</v>
      </c>
      <c r="CZ20" s="87">
        <v>-80.900000000000006</v>
      </c>
      <c r="DA20" s="87" t="s">
        <v>210</v>
      </c>
      <c r="DB20" s="87">
        <v>8.6</v>
      </c>
      <c r="DC20" s="88">
        <v>-16.971</v>
      </c>
    </row>
    <row r="21" spans="1:107">
      <c r="A21" s="84">
        <v>40537</v>
      </c>
      <c r="B21">
        <v>38</v>
      </c>
      <c r="C21">
        <v>158</v>
      </c>
      <c r="D21" s="87">
        <v>26</v>
      </c>
      <c r="E21" s="21">
        <v>18</v>
      </c>
      <c r="F21" s="21">
        <v>-2</v>
      </c>
      <c r="G21" s="21">
        <v>-4</v>
      </c>
      <c r="H21" s="21">
        <f t="shared" si="4"/>
        <v>18.547236990991408</v>
      </c>
      <c r="I21">
        <v>33</v>
      </c>
      <c r="J21" s="73" t="s">
        <v>238</v>
      </c>
      <c r="K21">
        <v>4257</v>
      </c>
      <c r="L21">
        <v>85.3</v>
      </c>
      <c r="M21" s="79">
        <f t="shared" si="0"/>
        <v>2.3405500292568751</v>
      </c>
      <c r="N21" s="76">
        <v>1.5869000000000001E-2</v>
      </c>
      <c r="O21">
        <v>7.4837000000000002E-3</v>
      </c>
      <c r="P21">
        <v>2.3446000000000002E-2</v>
      </c>
      <c r="Q21">
        <v>1.4966999999999999E-2</v>
      </c>
      <c r="R21">
        <v>2.0639999999999999E-3</v>
      </c>
      <c r="S21">
        <v>1.2159E-3</v>
      </c>
      <c r="T21">
        <v>4.3449999999999999E-3</v>
      </c>
      <c r="U21">
        <v>2.5764999999999998E-3</v>
      </c>
      <c r="V21">
        <v>2.0108999999999999</v>
      </c>
      <c r="W21">
        <v>1.7972999999999999</v>
      </c>
      <c r="X21" s="79">
        <v>1.9040999999999999</v>
      </c>
      <c r="Y21">
        <v>0.10679</v>
      </c>
      <c r="Z21">
        <v>0.42703000000000002</v>
      </c>
      <c r="AA21">
        <v>0.42771999999999999</v>
      </c>
      <c r="AB21">
        <v>0.42725000000000002</v>
      </c>
      <c r="AC21">
        <v>6.9233000000000001E-4</v>
      </c>
      <c r="AD21">
        <v>2.3143999999999999E-3</v>
      </c>
      <c r="AE21">
        <v>0.43213000000000001</v>
      </c>
      <c r="AF21">
        <v>6.3115999999999997E-4</v>
      </c>
      <c r="AG21">
        <v>0.43579000000000001</v>
      </c>
      <c r="AH21">
        <v>5.7735000000000002E-4</v>
      </c>
      <c r="AI21">
        <v>120</v>
      </c>
      <c r="AJ21">
        <v>0.59118000000000004</v>
      </c>
      <c r="AK21">
        <v>0.60357000000000005</v>
      </c>
      <c r="AL21">
        <v>0.60058999999999996</v>
      </c>
      <c r="AM21">
        <v>1.2393E-2</v>
      </c>
      <c r="AN21">
        <v>1.0065E-3</v>
      </c>
      <c r="AO21">
        <v>0.61523000000000005</v>
      </c>
      <c r="AP21" s="56">
        <v>3.1199999999999999E-5</v>
      </c>
      <c r="AQ21">
        <v>0.65429999999999999</v>
      </c>
      <c r="AR21" s="56">
        <v>8.3300000000000005E-5</v>
      </c>
      <c r="AS21" s="56">
        <v>9.0000000000000006E-5</v>
      </c>
      <c r="AT21">
        <v>1.0012E-4</v>
      </c>
      <c r="AU21">
        <v>9.6024999999999999E-3</v>
      </c>
      <c r="AV21">
        <v>2.7745000000000001E-3</v>
      </c>
      <c r="AW21">
        <v>1.0115000000000001E-4</v>
      </c>
      <c r="AX21" s="56">
        <v>6.3100000000000002E-5</v>
      </c>
      <c r="AY21" s="56">
        <v>4.0200000000000001E-5</v>
      </c>
      <c r="AZ21" s="56">
        <v>3.79E-5</v>
      </c>
      <c r="BA21" s="56">
        <v>6.9400000000000006E-5</v>
      </c>
      <c r="BB21" s="56">
        <v>9.3900000000000006E-5</v>
      </c>
      <c r="BC21" s="56">
        <v>4.3600000000000003E-5</v>
      </c>
      <c r="BD21" s="56">
        <v>2.26E-5</v>
      </c>
      <c r="BE21">
        <v>5.4849E-3</v>
      </c>
      <c r="BF21">
        <v>5.3375999999999996E-3</v>
      </c>
      <c r="BG21">
        <v>1.3200000000000001E-4</v>
      </c>
      <c r="BH21">
        <v>2.0696000000000001E-4</v>
      </c>
      <c r="BI21" s="56">
        <v>6.1400000000000002E-5</v>
      </c>
      <c r="BJ21" s="56">
        <v>7.75E-5</v>
      </c>
      <c r="BK21" s="56">
        <v>3.4700000000000003E-5</v>
      </c>
      <c r="BL21" s="56">
        <v>5.5999999999999999E-5</v>
      </c>
      <c r="BM21">
        <v>1.1291000000000001E-2</v>
      </c>
      <c r="BN21">
        <v>1.4534999999999999E-2</v>
      </c>
      <c r="BO21">
        <v>4.1653999999999997E-3</v>
      </c>
      <c r="BP21">
        <v>1.6461E-2</v>
      </c>
      <c r="BQ21">
        <v>1.0312999999999999E-2</v>
      </c>
      <c r="BR21">
        <v>1.0019E-2</v>
      </c>
      <c r="BS21">
        <v>8.6946000000000002E-3</v>
      </c>
      <c r="BT21">
        <v>9.7733999999999994E-4</v>
      </c>
      <c r="BU21">
        <v>1.7652999999999999E-2</v>
      </c>
      <c r="BV21">
        <v>11.36</v>
      </c>
      <c r="BW21">
        <v>9.8678000000000008</v>
      </c>
      <c r="BX21">
        <v>1.0948</v>
      </c>
      <c r="BY21">
        <v>0.33040000000000003</v>
      </c>
      <c r="BZ21">
        <v>0.4</v>
      </c>
      <c r="CA21">
        <v>3</v>
      </c>
      <c r="CB21">
        <v>15.48</v>
      </c>
      <c r="CC21">
        <v>2.6949999999999998</v>
      </c>
      <c r="CD21">
        <v>3</v>
      </c>
      <c r="CE21">
        <v>0</v>
      </c>
      <c r="CF21">
        <v>0</v>
      </c>
      <c r="CG21">
        <v>3</v>
      </c>
      <c r="CH21">
        <v>28</v>
      </c>
      <c r="CI21">
        <v>44</v>
      </c>
      <c r="CJ21">
        <v>768.98</v>
      </c>
      <c r="CK21" s="73">
        <v>1</v>
      </c>
      <c r="CL21" s="57">
        <f t="shared" si="1"/>
        <v>-5.9359138825366725E-2</v>
      </c>
      <c r="CM21" s="57">
        <v>47.801499999999997</v>
      </c>
      <c r="CN21" s="57">
        <v>106.40992</v>
      </c>
      <c r="CO21">
        <v>23</v>
      </c>
      <c r="CP21">
        <v>24</v>
      </c>
      <c r="CQ21">
        <v>0</v>
      </c>
      <c r="CR21">
        <v>36.700000000000003</v>
      </c>
      <c r="CS21">
        <v>299.39999999999998</v>
      </c>
      <c r="CT21" s="73" t="s">
        <v>209</v>
      </c>
      <c r="CU21" s="89">
        <v>0.14583333333333334</v>
      </c>
      <c r="CV21">
        <v>492.3</v>
      </c>
      <c r="CW21">
        <v>79.5</v>
      </c>
      <c r="CX21" s="73">
        <v>-3.6</v>
      </c>
      <c r="CY21">
        <v>328.4</v>
      </c>
      <c r="CZ21">
        <v>-38.6</v>
      </c>
      <c r="DA21" s="73" t="s">
        <v>239</v>
      </c>
      <c r="DB21">
        <v>7</v>
      </c>
      <c r="DC21" s="73">
        <v>-43.457000000000001</v>
      </c>
    </row>
    <row r="22" spans="1:107">
      <c r="A22" s="84">
        <v>40537</v>
      </c>
      <c r="B22">
        <v>38</v>
      </c>
      <c r="C22">
        <v>158</v>
      </c>
      <c r="D22" s="87">
        <v>26</v>
      </c>
      <c r="E22" s="21">
        <v>18</v>
      </c>
      <c r="F22" s="21">
        <v>-2</v>
      </c>
      <c r="G22" s="21">
        <v>-4</v>
      </c>
      <c r="H22" s="21">
        <f t="shared" si="4"/>
        <v>18.547236990991408</v>
      </c>
      <c r="I22">
        <v>33</v>
      </c>
      <c r="J22" s="73" t="s">
        <v>222</v>
      </c>
      <c r="K22">
        <v>4571.5</v>
      </c>
      <c r="L22">
        <v>256.2</v>
      </c>
      <c r="M22" s="79">
        <f t="shared" si="0"/>
        <v>8.1920209715736867</v>
      </c>
      <c r="N22" s="76">
        <v>1.149</v>
      </c>
      <c r="O22">
        <v>0.1804</v>
      </c>
      <c r="P22">
        <v>2.0206</v>
      </c>
      <c r="Q22">
        <v>0.36079</v>
      </c>
      <c r="R22">
        <v>2.3095000000000001E-2</v>
      </c>
      <c r="S22">
        <v>1.3402000000000001E-2</v>
      </c>
      <c r="T22">
        <v>3.569E-2</v>
      </c>
      <c r="U22">
        <v>2.1156000000000001E-2</v>
      </c>
      <c r="V22">
        <v>8.0105000000000004</v>
      </c>
      <c r="W22">
        <v>8.6898999999999997</v>
      </c>
      <c r="X22" s="79">
        <v>8.3501999999999992</v>
      </c>
      <c r="Y22">
        <v>0.33971000000000001</v>
      </c>
      <c r="Z22">
        <v>0.12086</v>
      </c>
      <c r="AA22" t="s">
        <v>13</v>
      </c>
      <c r="AB22">
        <v>0.12207</v>
      </c>
      <c r="AC22" t="s">
        <v>13</v>
      </c>
      <c r="AD22">
        <v>19.879000000000001</v>
      </c>
      <c r="AE22">
        <v>0.16478999999999999</v>
      </c>
      <c r="AF22">
        <v>0.11469</v>
      </c>
      <c r="AG22">
        <v>0.21362</v>
      </c>
      <c r="AH22">
        <v>8.8680999999999996E-2</v>
      </c>
      <c r="AI22">
        <v>150</v>
      </c>
      <c r="AJ22">
        <v>8.7481000000000003E-2</v>
      </c>
      <c r="AK22">
        <v>8.8227E-2</v>
      </c>
      <c r="AL22">
        <v>8.7890999999999997E-2</v>
      </c>
      <c r="AM22">
        <v>7.4576000000000004E-4</v>
      </c>
      <c r="AN22">
        <v>88.852999999999994</v>
      </c>
      <c r="AO22">
        <v>0.20996000000000001</v>
      </c>
      <c r="AP22">
        <v>4.7432000000000002E-2</v>
      </c>
      <c r="AQ22">
        <v>0.46875</v>
      </c>
      <c r="AR22">
        <v>1.5014E-3</v>
      </c>
      <c r="AS22">
        <v>2.8303E-3</v>
      </c>
      <c r="AT22">
        <v>2.7242E-3</v>
      </c>
      <c r="AU22">
        <v>2.7179000000000001E-3</v>
      </c>
      <c r="AV22">
        <v>1.4572000000000001E-3</v>
      </c>
      <c r="AW22">
        <v>2.3195E-4</v>
      </c>
      <c r="AX22" s="56">
        <v>4.8699999999999998E-5</v>
      </c>
      <c r="AY22">
        <v>2.8092999999999998E-4</v>
      </c>
      <c r="AZ22">
        <v>3.5478000000000002E-4</v>
      </c>
      <c r="BA22" s="56">
        <v>1.33E-5</v>
      </c>
      <c r="BB22" s="56">
        <v>7.7500000000000003E-6</v>
      </c>
      <c r="BC22">
        <v>0.30308000000000002</v>
      </c>
      <c r="BD22">
        <v>0.34977000000000003</v>
      </c>
      <c r="BE22">
        <v>1.7623E-2</v>
      </c>
      <c r="BF22">
        <v>1.4557E-2</v>
      </c>
      <c r="BG22">
        <v>4.2308999999999999E-4</v>
      </c>
      <c r="BH22">
        <v>5.1405999999999999E-4</v>
      </c>
      <c r="BI22">
        <v>1.5768999999999999E-4</v>
      </c>
      <c r="BJ22">
        <v>1.4904E-4</v>
      </c>
      <c r="BK22" s="56">
        <v>3.82E-5</v>
      </c>
      <c r="BL22" s="56">
        <v>4.2700000000000001E-5</v>
      </c>
      <c r="BM22">
        <v>22.177</v>
      </c>
      <c r="BN22">
        <v>6.2633000000000001</v>
      </c>
      <c r="BO22">
        <v>0.38639000000000001</v>
      </c>
      <c r="BP22">
        <v>0.84836</v>
      </c>
      <c r="BQ22">
        <v>0.61736999999999997</v>
      </c>
      <c r="BR22">
        <v>0.24081</v>
      </c>
      <c r="BS22">
        <v>0.32667000000000002</v>
      </c>
      <c r="BT22">
        <v>21.559000000000001</v>
      </c>
      <c r="BU22">
        <v>6.2679999999999998</v>
      </c>
      <c r="BV22">
        <v>87.489000000000004</v>
      </c>
      <c r="BW22">
        <v>53.119</v>
      </c>
      <c r="BX22">
        <v>35.920999999999999</v>
      </c>
      <c r="BY22">
        <v>1.7468999999999999</v>
      </c>
      <c r="BZ22">
        <v>0.1</v>
      </c>
      <c r="CA22">
        <v>3</v>
      </c>
      <c r="CB22">
        <v>255.96</v>
      </c>
      <c r="CC22">
        <v>0.33100000000000002</v>
      </c>
      <c r="CD22">
        <v>3</v>
      </c>
      <c r="CE22">
        <v>10</v>
      </c>
      <c r="CF22">
        <v>0</v>
      </c>
      <c r="CG22">
        <v>3</v>
      </c>
      <c r="CH22">
        <v>41</v>
      </c>
      <c r="CI22">
        <v>2</v>
      </c>
      <c r="CJ22">
        <v>594.29</v>
      </c>
      <c r="CK22" s="73">
        <v>1</v>
      </c>
      <c r="CL22" s="57">
        <f t="shared" si="1"/>
        <v>-6.440728112936403E-2</v>
      </c>
      <c r="CM22" s="57">
        <v>64.875</v>
      </c>
      <c r="CN22" s="57">
        <v>-147.86099999999999</v>
      </c>
      <c r="CO22">
        <v>23</v>
      </c>
      <c r="CP22">
        <v>24</v>
      </c>
      <c r="CQ22">
        <v>0</v>
      </c>
      <c r="CR22">
        <v>39.950000000000003</v>
      </c>
      <c r="CS22" s="73">
        <v>33.1</v>
      </c>
      <c r="CT22" s="73" t="s">
        <v>209</v>
      </c>
      <c r="CU22" s="89">
        <v>0.15353009259259259</v>
      </c>
      <c r="CV22">
        <v>-35.299999999999997</v>
      </c>
      <c r="CW22">
        <v>257.39999999999998</v>
      </c>
      <c r="CX22">
        <v>-1.5</v>
      </c>
      <c r="CY22">
        <v>340</v>
      </c>
      <c r="CZ22">
        <v>-26.9</v>
      </c>
      <c r="DA22" s="73" t="s">
        <v>210</v>
      </c>
      <c r="DB22">
        <v>69.099999999999994</v>
      </c>
      <c r="DC22" s="73">
        <v>5.7380000000000004</v>
      </c>
    </row>
    <row r="23" spans="1:107" s="87" customFormat="1">
      <c r="A23" s="84">
        <v>40537</v>
      </c>
      <c r="B23">
        <v>38</v>
      </c>
      <c r="C23">
        <v>158</v>
      </c>
      <c r="D23" s="87">
        <v>26</v>
      </c>
      <c r="E23" s="21">
        <v>18</v>
      </c>
      <c r="F23" s="21">
        <v>-2</v>
      </c>
      <c r="G23" s="21">
        <v>-4</v>
      </c>
      <c r="H23" s="21">
        <f t="shared" si="4"/>
        <v>18.547236990991408</v>
      </c>
      <c r="I23" s="87">
        <v>33</v>
      </c>
      <c r="J23" s="88" t="s">
        <v>240</v>
      </c>
      <c r="K23" s="87">
        <v>5649.4</v>
      </c>
      <c r="L23" s="87">
        <v>76.7</v>
      </c>
      <c r="M23" s="93">
        <f t="shared" si="0"/>
        <v>1.0951822930926853</v>
      </c>
      <c r="N23" s="87">
        <v>0.23855999999999999</v>
      </c>
      <c r="O23" s="87">
        <v>0.10259</v>
      </c>
      <c r="P23" s="87">
        <v>0.47649999999999998</v>
      </c>
      <c r="Q23" s="87">
        <v>0.20516999999999999</v>
      </c>
      <c r="R23" s="87">
        <v>8.8883E-3</v>
      </c>
      <c r="S23" s="87">
        <v>5.2490000000000002E-3</v>
      </c>
      <c r="T23" s="87">
        <v>9.6342000000000007E-3</v>
      </c>
      <c r="U23" s="87">
        <v>5.8409999999999998E-3</v>
      </c>
      <c r="V23" s="87">
        <v>0.3785</v>
      </c>
      <c r="W23" s="87">
        <v>0.48870999999999998</v>
      </c>
      <c r="X23" s="93">
        <v>0.43361</v>
      </c>
      <c r="Y23" s="87">
        <v>5.5104E-2</v>
      </c>
      <c r="Z23" s="87">
        <v>0.91303000000000001</v>
      </c>
      <c r="AA23" s="87">
        <v>0.91310000000000002</v>
      </c>
      <c r="AB23" s="87">
        <v>0.91308999999999996</v>
      </c>
      <c r="AC23" s="87">
        <v>7.36E-5</v>
      </c>
      <c r="AD23" s="87">
        <v>5.9854999999999998E-2</v>
      </c>
      <c r="AE23" s="87">
        <v>1.1011</v>
      </c>
      <c r="AF23" s="87">
        <v>2.4499999999999999E-5</v>
      </c>
      <c r="AG23" s="87">
        <v>1.1278999999999999</v>
      </c>
      <c r="AH23" s="87">
        <v>5.6100000000000002E-5</v>
      </c>
      <c r="AI23" s="87">
        <v>80</v>
      </c>
      <c r="AJ23" s="87">
        <v>0.43319999999999997</v>
      </c>
      <c r="AK23" s="87">
        <v>1.875</v>
      </c>
      <c r="AL23" s="87">
        <v>1.8652</v>
      </c>
      <c r="AM23" s="87">
        <v>1.4418</v>
      </c>
      <c r="AN23" s="87">
        <v>3.2728E-2</v>
      </c>
      <c r="AO23" s="87" t="s">
        <v>13</v>
      </c>
      <c r="AP23" s="87" t="s">
        <v>13</v>
      </c>
      <c r="AQ23" s="87" t="s">
        <v>13</v>
      </c>
      <c r="AR23" s="87" t="s">
        <v>13</v>
      </c>
      <c r="AS23" s="87">
        <v>7.1299999999999998E-5</v>
      </c>
      <c r="AT23" s="87">
        <v>9.0500000000000004E-5</v>
      </c>
      <c r="AU23" s="87">
        <v>1.8721999999999999E-2</v>
      </c>
      <c r="AV23" s="87">
        <v>1.9623000000000002E-2</v>
      </c>
      <c r="AW23" s="87">
        <v>5.8074999999999999E-4</v>
      </c>
      <c r="AX23" s="87">
        <v>5.1250999999999998E-4</v>
      </c>
      <c r="AY23" s="87">
        <v>4.1900000000000002E-5</v>
      </c>
      <c r="AZ23" s="87">
        <v>3.2700000000000002E-5</v>
      </c>
      <c r="BA23" s="87">
        <v>1.3507999999999999E-4</v>
      </c>
      <c r="BB23" s="87">
        <v>5.2200000000000002E-5</v>
      </c>
      <c r="BC23" s="87">
        <v>8.4999999999999999E-6</v>
      </c>
      <c r="BD23" s="87">
        <v>6.8199999999999999E-6</v>
      </c>
      <c r="BE23" s="87">
        <v>1.3735000000000001E-2</v>
      </c>
      <c r="BF23" s="87">
        <v>1.3266999999999999E-2</v>
      </c>
      <c r="BG23" s="87">
        <v>2.8700999999999998E-4</v>
      </c>
      <c r="BH23" s="87">
        <v>2.3118999999999999E-4</v>
      </c>
      <c r="BI23" s="87">
        <v>1.3297999999999999E-4</v>
      </c>
      <c r="BJ23" s="87">
        <v>1.3134999999999999E-4</v>
      </c>
      <c r="BK23" s="87">
        <v>5.94E-5</v>
      </c>
      <c r="BL23" s="87">
        <v>8.2799999999999993E-5</v>
      </c>
      <c r="BM23" s="87">
        <v>0.39611000000000002</v>
      </c>
      <c r="BN23" s="87">
        <v>0.15143999999999999</v>
      </c>
      <c r="BO23" s="87">
        <v>2.7796000000000001E-2</v>
      </c>
      <c r="BP23" s="87">
        <v>3.1753000000000003E-2</v>
      </c>
      <c r="BQ23" s="87">
        <v>2.9774999999999999E-2</v>
      </c>
      <c r="BR23" s="87">
        <v>2.6419E-3</v>
      </c>
      <c r="BS23" s="87">
        <v>2.7983999999999999E-3</v>
      </c>
      <c r="BT23" s="87">
        <v>0.36634</v>
      </c>
      <c r="BU23" s="87">
        <v>0.15146000000000001</v>
      </c>
      <c r="BV23" s="87">
        <v>53.609000000000002</v>
      </c>
      <c r="BW23" s="87">
        <v>39.180999999999997</v>
      </c>
      <c r="BX23" s="87">
        <v>13.304</v>
      </c>
      <c r="BY23" s="87">
        <v>3.3089</v>
      </c>
      <c r="BZ23" s="87">
        <v>0.3</v>
      </c>
      <c r="CA23" s="87">
        <v>3</v>
      </c>
      <c r="CB23" s="87">
        <v>303.72000000000003</v>
      </c>
      <c r="CC23" s="87">
        <v>0.33100000000000002</v>
      </c>
      <c r="CD23" s="87">
        <v>4</v>
      </c>
      <c r="CE23" s="87">
        <v>30</v>
      </c>
      <c r="CF23" s="87">
        <v>0</v>
      </c>
      <c r="CG23" s="87">
        <v>4</v>
      </c>
      <c r="CH23" s="87">
        <v>43</v>
      </c>
      <c r="CI23" s="87">
        <v>48</v>
      </c>
      <c r="CJ23" s="87">
        <v>329.39</v>
      </c>
      <c r="CK23" s="87">
        <v>1</v>
      </c>
      <c r="CL23" s="57">
        <f t="shared" si="1"/>
        <v>-8.4053442837588518E-2</v>
      </c>
      <c r="CM23" s="87">
        <v>53.948720000000002</v>
      </c>
      <c r="CN23" s="87">
        <v>84.818910000000002</v>
      </c>
      <c r="CO23" s="87">
        <v>23</v>
      </c>
      <c r="CP23" s="87">
        <v>24</v>
      </c>
      <c r="CQ23" s="87">
        <v>0</v>
      </c>
      <c r="CT23" s="88"/>
      <c r="DC23" s="88">
        <v>-47.277000000000001</v>
      </c>
    </row>
    <row r="24" spans="1:107">
      <c r="A24" s="84">
        <v>40537</v>
      </c>
      <c r="B24">
        <v>38</v>
      </c>
      <c r="C24">
        <v>158</v>
      </c>
      <c r="D24" s="87">
        <v>26</v>
      </c>
      <c r="E24" s="21">
        <v>18</v>
      </c>
      <c r="F24" s="21">
        <v>-2</v>
      </c>
      <c r="G24" s="21">
        <v>-4</v>
      </c>
      <c r="H24" s="21">
        <f t="shared" si="4"/>
        <v>18.547236990991408</v>
      </c>
      <c r="I24">
        <v>33</v>
      </c>
      <c r="J24" s="73" t="s">
        <v>224</v>
      </c>
      <c r="K24">
        <v>6625.4</v>
      </c>
      <c r="L24">
        <v>294.5</v>
      </c>
      <c r="M24" s="79">
        <f t="shared" si="0"/>
        <v>15.170363178494492</v>
      </c>
      <c r="N24" s="76">
        <v>0.49001</v>
      </c>
      <c r="O24">
        <v>8.1892000000000006E-2</v>
      </c>
      <c r="P24">
        <v>0.77556999999999998</v>
      </c>
      <c r="Q24">
        <v>0.16378000000000001</v>
      </c>
      <c r="R24">
        <v>7.6287999999999995E-2</v>
      </c>
      <c r="S24">
        <v>4.5685000000000003E-2</v>
      </c>
      <c r="T24">
        <v>7.0257E-2</v>
      </c>
      <c r="U24">
        <v>4.0471E-2</v>
      </c>
      <c r="V24">
        <v>16.670999999999999</v>
      </c>
      <c r="W24">
        <v>14.582000000000001</v>
      </c>
      <c r="X24" s="79">
        <v>15.627000000000001</v>
      </c>
      <c r="Y24">
        <v>1.0444</v>
      </c>
      <c r="Z24">
        <v>6.5719E-2</v>
      </c>
      <c r="AA24">
        <v>6.6378000000000006E-2</v>
      </c>
      <c r="AB24">
        <v>6.5918000000000004E-2</v>
      </c>
      <c r="AC24">
        <v>6.5937999999999999E-4</v>
      </c>
      <c r="AD24">
        <v>3.3666</v>
      </c>
      <c r="AE24">
        <v>0.10742</v>
      </c>
      <c r="AF24">
        <v>9.4619999999999996E-2</v>
      </c>
      <c r="AG24">
        <v>0.15381</v>
      </c>
      <c r="AH24">
        <v>8.7064000000000002E-2</v>
      </c>
      <c r="AI24">
        <v>80</v>
      </c>
      <c r="AJ24">
        <v>6.4808000000000004E-2</v>
      </c>
      <c r="AK24">
        <v>7.2384000000000004E-2</v>
      </c>
      <c r="AL24">
        <v>6.8359000000000003E-2</v>
      </c>
      <c r="AM24">
        <v>7.5763999999999996E-3</v>
      </c>
      <c r="AN24">
        <v>8.2484999999999999</v>
      </c>
      <c r="AO24">
        <v>0.10742</v>
      </c>
      <c r="AP24">
        <v>1.1367E-2</v>
      </c>
      <c r="AQ24">
        <v>0.16602</v>
      </c>
      <c r="AR24">
        <v>7.5270000000000004E-2</v>
      </c>
      <c r="AS24">
        <v>5.3187999999999999E-2</v>
      </c>
      <c r="AT24">
        <v>4.6580999999999997E-2</v>
      </c>
      <c r="AU24">
        <v>4.8406999999999999E-2</v>
      </c>
      <c r="AV24">
        <v>6.6737000000000005E-2</v>
      </c>
      <c r="AW24">
        <v>2.6727000000000001E-4</v>
      </c>
      <c r="AX24">
        <v>3.0695000000000001E-4</v>
      </c>
      <c r="AY24">
        <v>2.7269000000000002E-4</v>
      </c>
      <c r="AZ24">
        <v>5.1769999999999995E-4</v>
      </c>
      <c r="BA24" s="56">
        <v>7.2999999999999999E-5</v>
      </c>
      <c r="BB24" s="56">
        <v>7.1699999999999995E-5</v>
      </c>
      <c r="BC24">
        <v>0.15795999999999999</v>
      </c>
      <c r="BD24">
        <v>0.13116</v>
      </c>
      <c r="BE24">
        <v>3.4937000000000003E-2</v>
      </c>
      <c r="BF24">
        <v>2.7448E-2</v>
      </c>
      <c r="BG24">
        <v>1.0781E-3</v>
      </c>
      <c r="BH24">
        <v>1.0935000000000001E-3</v>
      </c>
      <c r="BI24">
        <v>2.0746E-4</v>
      </c>
      <c r="BJ24">
        <v>2.4640000000000003E-4</v>
      </c>
      <c r="BK24" s="56">
        <v>6.9200000000000002E-5</v>
      </c>
      <c r="BL24" s="56">
        <v>9.2499999999999999E-5</v>
      </c>
      <c r="BM24">
        <v>6.9257999999999997</v>
      </c>
      <c r="BN24">
        <v>0.57926999999999995</v>
      </c>
      <c r="BO24">
        <v>1.7991999999999999</v>
      </c>
      <c r="BP24">
        <v>2.2362000000000002</v>
      </c>
      <c r="BQ24">
        <v>2.0177</v>
      </c>
      <c r="BR24">
        <v>0.36860999999999999</v>
      </c>
      <c r="BS24">
        <v>0.30901000000000001</v>
      </c>
      <c r="BT24">
        <v>4.9081000000000001</v>
      </c>
      <c r="BU24">
        <v>0.68659999999999999</v>
      </c>
      <c r="BV24">
        <v>10.166</v>
      </c>
      <c r="BW24">
        <v>6.4557000000000002</v>
      </c>
      <c r="BX24">
        <v>3.4325999999999999</v>
      </c>
      <c r="BY24">
        <v>0.35587999999999997</v>
      </c>
      <c r="BZ24">
        <v>0.01</v>
      </c>
      <c r="CA24">
        <v>1.3</v>
      </c>
      <c r="CB24">
        <v>294.51</v>
      </c>
      <c r="CC24">
        <v>0.35399999999999998</v>
      </c>
      <c r="CD24">
        <v>5</v>
      </c>
      <c r="CE24">
        <v>20</v>
      </c>
      <c r="CF24">
        <v>0</v>
      </c>
      <c r="CG24">
        <v>5</v>
      </c>
      <c r="CH24">
        <v>46</v>
      </c>
      <c r="CI24">
        <v>23</v>
      </c>
      <c r="CJ24">
        <v>309.18</v>
      </c>
      <c r="CK24" s="73">
        <v>1</v>
      </c>
      <c r="CL24" s="57">
        <f t="shared" si="1"/>
        <v>-0.10440770915738216</v>
      </c>
      <c r="CM24" s="57">
        <v>48.264000000000003</v>
      </c>
      <c r="CN24" s="57">
        <v>-117.12569999999999</v>
      </c>
      <c r="CO24">
        <v>23</v>
      </c>
      <c r="CP24">
        <v>24</v>
      </c>
      <c r="CQ24">
        <v>0</v>
      </c>
      <c r="CR24">
        <v>59.1</v>
      </c>
      <c r="CS24">
        <v>51</v>
      </c>
      <c r="CT24" s="73" t="s">
        <v>209</v>
      </c>
      <c r="CU24" s="89">
        <v>0.24108796296296298</v>
      </c>
      <c r="CV24">
        <v>499.6</v>
      </c>
      <c r="CW24">
        <v>298.3</v>
      </c>
      <c r="CX24" s="73">
        <v>1.5</v>
      </c>
      <c r="CY24">
        <v>318.2</v>
      </c>
      <c r="CZ24">
        <v>-48.8</v>
      </c>
      <c r="DA24" s="73" t="s">
        <v>239</v>
      </c>
      <c r="DB24">
        <v>14.7</v>
      </c>
      <c r="DC24" s="73">
        <v>32.069000000000003</v>
      </c>
    </row>
    <row r="25" spans="1:107">
      <c r="A25" s="84">
        <v>40537</v>
      </c>
      <c r="B25">
        <v>38</v>
      </c>
      <c r="C25">
        <v>158</v>
      </c>
      <c r="D25" s="87">
        <v>26</v>
      </c>
      <c r="E25" s="21">
        <v>18</v>
      </c>
      <c r="F25" s="21">
        <v>-2</v>
      </c>
      <c r="G25" s="21">
        <v>-4</v>
      </c>
      <c r="H25" s="21">
        <f t="shared" si="4"/>
        <v>18.547236990991408</v>
      </c>
      <c r="I25">
        <v>33</v>
      </c>
      <c r="J25" s="73" t="s">
        <v>223</v>
      </c>
      <c r="K25">
        <v>6758.1</v>
      </c>
      <c r="L25">
        <v>318.39999999999998</v>
      </c>
      <c r="M25" s="79">
        <f t="shared" si="0"/>
        <v>11.377729232799718</v>
      </c>
      <c r="N25" s="76">
        <v>0.31274000000000002</v>
      </c>
      <c r="O25">
        <v>3.3387E-2</v>
      </c>
      <c r="P25">
        <v>0.49196000000000001</v>
      </c>
      <c r="Q25">
        <v>6.6774E-2</v>
      </c>
      <c r="R25">
        <v>1.9807999999999999E-2</v>
      </c>
      <c r="S25">
        <v>1.1681E-2</v>
      </c>
      <c r="T25">
        <v>3.7616999999999998E-2</v>
      </c>
      <c r="U25">
        <v>2.2266999999999999E-2</v>
      </c>
      <c r="V25">
        <v>9.6554000000000002</v>
      </c>
      <c r="W25">
        <v>12.981999999999999</v>
      </c>
      <c r="X25" s="79">
        <v>11.319000000000001</v>
      </c>
      <c r="Y25">
        <v>1.6634</v>
      </c>
      <c r="Z25">
        <v>8.7861999999999996E-2</v>
      </c>
      <c r="AA25">
        <v>8.8528999999999997E-2</v>
      </c>
      <c r="AB25">
        <v>8.7890999999999997E-2</v>
      </c>
      <c r="AC25">
        <v>6.6704999999999998E-4</v>
      </c>
      <c r="AD25">
        <v>6.6760999999999999</v>
      </c>
      <c r="AE25">
        <v>9.3993999999999994E-2</v>
      </c>
      <c r="AF25">
        <v>0.25484000000000001</v>
      </c>
      <c r="AG25">
        <v>0.10009999999999999</v>
      </c>
      <c r="AH25">
        <v>3.2744000000000002E-2</v>
      </c>
      <c r="AI25">
        <v>150</v>
      </c>
      <c r="AJ25">
        <v>7.5106000000000006E-2</v>
      </c>
      <c r="AK25">
        <v>8.2070000000000004E-2</v>
      </c>
      <c r="AL25">
        <v>7.8125E-2</v>
      </c>
      <c r="AM25">
        <v>6.9639000000000003E-3</v>
      </c>
      <c r="AN25">
        <v>4.5666000000000002</v>
      </c>
      <c r="AO25">
        <v>0.15625</v>
      </c>
      <c r="AP25">
        <v>4.0385999999999998E-2</v>
      </c>
      <c r="AQ25">
        <v>0.18554999999999999</v>
      </c>
      <c r="AR25">
        <v>1.9401000000000002E-2</v>
      </c>
      <c r="AS25">
        <v>7.3326000000000002E-2</v>
      </c>
      <c r="AT25">
        <v>4.5086000000000001E-2</v>
      </c>
      <c r="AU25">
        <v>2.7089000000000002E-3</v>
      </c>
      <c r="AV25">
        <v>1.9249E-3</v>
      </c>
      <c r="AW25">
        <v>2.9084E-4</v>
      </c>
      <c r="AX25">
        <v>2.2693999999999999E-4</v>
      </c>
      <c r="AY25" s="56">
        <v>9.59E-5</v>
      </c>
      <c r="AZ25">
        <v>1.3443E-4</v>
      </c>
      <c r="BA25" s="56">
        <v>6.7700000000000004E-6</v>
      </c>
      <c r="BB25" s="56">
        <v>2.4600000000000001E-7</v>
      </c>
      <c r="BC25">
        <v>0.2455</v>
      </c>
      <c r="BD25">
        <v>0.24962999999999999</v>
      </c>
      <c r="BE25">
        <v>1.4256E-2</v>
      </c>
      <c r="BF25">
        <v>1.2112E-2</v>
      </c>
      <c r="BG25">
        <v>4.8066999999999999E-4</v>
      </c>
      <c r="BH25">
        <v>4.0398000000000002E-4</v>
      </c>
      <c r="BI25" s="56">
        <v>2.5700000000000001E-5</v>
      </c>
      <c r="BJ25" s="56">
        <v>1.9199999999999999E-5</v>
      </c>
      <c r="BK25" s="56">
        <v>3.6600000000000002E-5</v>
      </c>
      <c r="BL25" s="56">
        <v>2.9799999999999999E-5</v>
      </c>
      <c r="BM25">
        <v>7.7929000000000004</v>
      </c>
      <c r="BN25">
        <v>0.47361999999999999</v>
      </c>
      <c r="BO25">
        <v>0.59684999999999999</v>
      </c>
      <c r="BP25">
        <v>1.6185</v>
      </c>
      <c r="BQ25">
        <v>1.1076999999999999</v>
      </c>
      <c r="BR25">
        <v>8.1714999999999996E-2</v>
      </c>
      <c r="BS25">
        <v>0.72241999999999995</v>
      </c>
      <c r="BT25">
        <v>6.6852999999999998</v>
      </c>
      <c r="BU25">
        <v>0.48061999999999999</v>
      </c>
      <c r="BV25">
        <v>24.835999999999999</v>
      </c>
      <c r="BW25">
        <v>15.029</v>
      </c>
      <c r="BX25">
        <v>7.0354000000000001</v>
      </c>
      <c r="BY25">
        <v>0.21138000000000001</v>
      </c>
      <c r="BZ25">
        <v>7.0000000000000007E-2</v>
      </c>
      <c r="CA25">
        <v>2</v>
      </c>
      <c r="CB25">
        <v>307.83999999999997</v>
      </c>
      <c r="CC25">
        <v>0.33500000000000002</v>
      </c>
      <c r="CD25">
        <v>5</v>
      </c>
      <c r="CE25">
        <v>20</v>
      </c>
      <c r="CF25">
        <v>0</v>
      </c>
      <c r="CG25">
        <v>5</v>
      </c>
      <c r="CH25">
        <v>40</v>
      </c>
      <c r="CI25">
        <v>26</v>
      </c>
      <c r="CJ25">
        <v>1075.0999999999999</v>
      </c>
      <c r="CK25" s="73">
        <v>1</v>
      </c>
      <c r="CL25" s="57">
        <f t="shared" si="1"/>
        <v>-0.10590309336509231</v>
      </c>
      <c r="CM25" s="57">
        <v>77.475999999999999</v>
      </c>
      <c r="CN25" s="57">
        <v>-69.287999999999997</v>
      </c>
      <c r="CO25">
        <v>23</v>
      </c>
      <c r="CP25">
        <v>24</v>
      </c>
      <c r="CQ25">
        <v>0</v>
      </c>
      <c r="CR25">
        <v>59.38</v>
      </c>
      <c r="CS25" s="73">
        <v>10.6</v>
      </c>
      <c r="CT25" s="73" t="s">
        <v>209</v>
      </c>
      <c r="CU25" s="89">
        <v>0.2357060185185185</v>
      </c>
      <c r="CV25">
        <v>-67.099999999999994</v>
      </c>
      <c r="CW25">
        <v>312.39999999999998</v>
      </c>
      <c r="CX25">
        <v>-7.4</v>
      </c>
      <c r="CY25">
        <v>329.8</v>
      </c>
      <c r="CZ25">
        <v>-37.200000000000003</v>
      </c>
      <c r="DA25" s="73" t="s">
        <v>210</v>
      </c>
      <c r="DB25">
        <v>15.4</v>
      </c>
      <c r="DC25" s="73">
        <v>-0.64600000000000002</v>
      </c>
    </row>
    <row r="26" spans="1:107">
      <c r="A26" s="84">
        <v>40537</v>
      </c>
      <c r="B26">
        <v>38</v>
      </c>
      <c r="C26">
        <v>158</v>
      </c>
      <c r="D26" s="87">
        <v>26</v>
      </c>
      <c r="E26" s="21">
        <v>18</v>
      </c>
      <c r="F26" s="21">
        <v>-2</v>
      </c>
      <c r="G26" s="21">
        <v>-4</v>
      </c>
      <c r="H26" s="21">
        <f t="shared" si="4"/>
        <v>18.547236990991408</v>
      </c>
      <c r="I26">
        <v>33</v>
      </c>
      <c r="J26" s="73" t="s">
        <v>241</v>
      </c>
      <c r="K26">
        <v>7837.1</v>
      </c>
      <c r="L26">
        <v>306.5</v>
      </c>
      <c r="M26" s="79">
        <f t="shared" si="0"/>
        <v>9.7522917885703126</v>
      </c>
      <c r="N26" s="76">
        <v>0.31059999999999999</v>
      </c>
      <c r="O26">
        <v>0.1691</v>
      </c>
      <c r="P26">
        <v>0.52422000000000002</v>
      </c>
      <c r="Q26">
        <v>0.33818999999999999</v>
      </c>
      <c r="R26">
        <v>4.2105999999999998E-2</v>
      </c>
      <c r="S26">
        <v>2.4426E-2</v>
      </c>
      <c r="T26">
        <v>3.9634000000000003E-2</v>
      </c>
      <c r="U26">
        <v>2.3265000000000001E-2</v>
      </c>
      <c r="V26">
        <v>11.382999999999999</v>
      </c>
      <c r="W26">
        <v>8.3825000000000003</v>
      </c>
      <c r="X26" s="79">
        <v>9.8827999999999996</v>
      </c>
      <c r="Y26">
        <v>1.5003</v>
      </c>
      <c r="Z26">
        <v>0.10247000000000001</v>
      </c>
      <c r="AA26">
        <v>0.10383000000000001</v>
      </c>
      <c r="AB26">
        <v>0.10254000000000001</v>
      </c>
      <c r="AC26">
        <v>1.356E-3</v>
      </c>
      <c r="AD26">
        <v>5.5082000000000004</v>
      </c>
      <c r="AE26">
        <v>0.10864</v>
      </c>
      <c r="AF26">
        <v>0.14430999999999999</v>
      </c>
      <c r="AG26">
        <v>0.11841</v>
      </c>
      <c r="AH26">
        <v>0.11562</v>
      </c>
      <c r="AI26">
        <v>120</v>
      </c>
      <c r="AJ26">
        <v>0.14296</v>
      </c>
      <c r="AK26">
        <v>0.14896000000000001</v>
      </c>
      <c r="AL26">
        <v>0.14648</v>
      </c>
      <c r="AM26">
        <v>5.9941999999999999E-3</v>
      </c>
      <c r="AN26">
        <v>1.2151000000000001</v>
      </c>
      <c r="AO26">
        <v>0.16602</v>
      </c>
      <c r="AP26">
        <v>2.7053000000000001E-2</v>
      </c>
      <c r="AQ26">
        <v>0.20508000000000001</v>
      </c>
      <c r="AR26">
        <v>0.14768000000000001</v>
      </c>
      <c r="AS26">
        <v>9.0731999999999993E-2</v>
      </c>
      <c r="AT26">
        <v>1.8943000000000002E-2</v>
      </c>
      <c r="AU26">
        <v>3.6493999999999999E-2</v>
      </c>
      <c r="AV26">
        <v>3.1732000000000003E-2</v>
      </c>
      <c r="AW26">
        <v>6.0256999999999997E-4</v>
      </c>
      <c r="AX26">
        <v>2.6478999999999999E-4</v>
      </c>
      <c r="AY26">
        <v>3.7868999999999999E-4</v>
      </c>
      <c r="AZ26">
        <v>4.3235000000000002E-4</v>
      </c>
      <c r="BA26" s="56">
        <v>7.2799999999999994E-5</v>
      </c>
      <c r="BB26" s="56">
        <v>5.0599999999999997E-5</v>
      </c>
      <c r="BC26">
        <v>5.2387999999999997E-2</v>
      </c>
      <c r="BD26">
        <v>5.6231000000000003E-2</v>
      </c>
      <c r="BE26">
        <v>2.4178000000000002E-2</v>
      </c>
      <c r="BF26">
        <v>2.7678999999999999E-2</v>
      </c>
      <c r="BG26">
        <v>5.71E-4</v>
      </c>
      <c r="BH26">
        <v>7.9474000000000005E-4</v>
      </c>
      <c r="BI26">
        <v>2.4666999999999999E-4</v>
      </c>
      <c r="BJ26">
        <v>1.9288000000000001E-4</v>
      </c>
      <c r="BK26" s="56">
        <v>7.1699999999999995E-5</v>
      </c>
      <c r="BL26" s="56">
        <v>4.7200000000000002E-5</v>
      </c>
      <c r="BM26">
        <v>5.1657999999999999</v>
      </c>
      <c r="BN26">
        <v>2.0710000000000002</v>
      </c>
      <c r="BO26">
        <v>1.3503000000000001</v>
      </c>
      <c r="BP26">
        <v>1.6595</v>
      </c>
      <c r="BQ26">
        <v>1.5048999999999999</v>
      </c>
      <c r="BR26">
        <v>1.2036</v>
      </c>
      <c r="BS26">
        <v>0.21864</v>
      </c>
      <c r="BT26">
        <v>3.6608999999999998</v>
      </c>
      <c r="BU26">
        <v>2.3953000000000002</v>
      </c>
      <c r="BV26">
        <v>12.45</v>
      </c>
      <c r="BW26">
        <v>10.802</v>
      </c>
      <c r="BX26">
        <v>3.4327000000000001</v>
      </c>
      <c r="BY26">
        <v>0.47153</v>
      </c>
      <c r="BZ26">
        <v>0.1</v>
      </c>
      <c r="CA26">
        <v>1.5</v>
      </c>
      <c r="CB26">
        <v>308.38</v>
      </c>
      <c r="CC26">
        <v>0.34799999999999998</v>
      </c>
      <c r="CD26">
        <v>6</v>
      </c>
      <c r="CE26">
        <v>25</v>
      </c>
      <c r="CF26">
        <v>0</v>
      </c>
      <c r="CG26">
        <v>6</v>
      </c>
      <c r="CH26">
        <v>41</v>
      </c>
      <c r="CI26">
        <v>36</v>
      </c>
      <c r="CJ26">
        <v>677.14</v>
      </c>
      <c r="CK26" s="73">
        <v>1</v>
      </c>
      <c r="CL26" s="57">
        <f t="shared" si="1"/>
        <v>-0.13030559989358872</v>
      </c>
      <c r="CM26" s="57">
        <v>50.206499999999998</v>
      </c>
      <c r="CN26" s="57">
        <v>-96.011700000000005</v>
      </c>
      <c r="CO26">
        <v>23</v>
      </c>
      <c r="CP26">
        <v>24</v>
      </c>
      <c r="CQ26">
        <v>0</v>
      </c>
      <c r="CR26">
        <v>69.709999999999994</v>
      </c>
      <c r="CS26" s="73">
        <v>40.9</v>
      </c>
      <c r="CT26" s="73" t="s">
        <v>209</v>
      </c>
      <c r="CU26" s="89">
        <v>0.27916666666666667</v>
      </c>
      <c r="CV26">
        <v>-103</v>
      </c>
      <c r="CW26">
        <v>308.60000000000002</v>
      </c>
      <c r="CX26" s="73">
        <v>0.1</v>
      </c>
      <c r="CY26">
        <v>324.8</v>
      </c>
      <c r="CZ26">
        <v>-42.2</v>
      </c>
      <c r="DA26" s="73" t="s">
        <v>210</v>
      </c>
      <c r="DB26">
        <v>2.9</v>
      </c>
      <c r="DC26" s="73">
        <v>36.276000000000003</v>
      </c>
    </row>
    <row r="27" spans="1:107">
      <c r="A27" s="84">
        <v>40537</v>
      </c>
      <c r="B27">
        <v>38</v>
      </c>
      <c r="C27">
        <v>158</v>
      </c>
      <c r="D27" s="87">
        <v>26</v>
      </c>
      <c r="E27" s="21">
        <v>18</v>
      </c>
      <c r="F27" s="21">
        <v>-2</v>
      </c>
      <c r="G27" s="21">
        <v>-4</v>
      </c>
      <c r="H27" s="21">
        <f t="shared" si="4"/>
        <v>18.547236990991408</v>
      </c>
      <c r="I27" s="87">
        <v>33</v>
      </c>
      <c r="J27" s="73" t="s">
        <v>221</v>
      </c>
      <c r="K27">
        <v>12885.3</v>
      </c>
      <c r="L27">
        <v>351.6</v>
      </c>
      <c r="M27" s="79">
        <f t="shared" si="0"/>
        <v>15.456667233411132</v>
      </c>
      <c r="N27" s="76">
        <v>7.9191999999999999E-2</v>
      </c>
      <c r="O27">
        <v>1.8416999999999999E-2</v>
      </c>
      <c r="P27">
        <v>0.13413</v>
      </c>
      <c r="Q27">
        <v>3.6833999999999999E-2</v>
      </c>
      <c r="R27">
        <v>6.0114000000000001E-3</v>
      </c>
      <c r="S27">
        <v>3.5885000000000001E-3</v>
      </c>
      <c r="T27">
        <v>1.3292E-2</v>
      </c>
      <c r="U27">
        <v>7.7466000000000002E-3</v>
      </c>
      <c r="V27">
        <v>18.414000000000001</v>
      </c>
      <c r="W27">
        <v>18.46</v>
      </c>
      <c r="X27" s="79">
        <v>18.437000000000001</v>
      </c>
      <c r="Y27">
        <v>2.2831000000000001E-2</v>
      </c>
      <c r="Z27">
        <v>6.4657999999999993E-2</v>
      </c>
      <c r="AA27">
        <v>6.4709000000000003E-2</v>
      </c>
      <c r="AB27">
        <v>6.4697000000000005E-2</v>
      </c>
      <c r="AC27" s="56">
        <v>5.13E-5</v>
      </c>
      <c r="AD27">
        <v>0.86160000000000003</v>
      </c>
      <c r="AE27">
        <v>7.8125E-2</v>
      </c>
      <c r="AF27">
        <v>6.0032000000000002E-3</v>
      </c>
      <c r="AG27">
        <v>8.5448999999999997E-2</v>
      </c>
      <c r="AH27">
        <v>4.2334E-3</v>
      </c>
      <c r="AI27">
        <v>120</v>
      </c>
      <c r="AJ27">
        <v>5.8034000000000002E-2</v>
      </c>
      <c r="AK27">
        <v>6.0422999999999998E-2</v>
      </c>
      <c r="AL27">
        <v>5.8594E-2</v>
      </c>
      <c r="AM27">
        <v>2.3895000000000001E-3</v>
      </c>
      <c r="AN27">
        <v>0.93032999999999999</v>
      </c>
      <c r="AO27">
        <v>7.8125E-2</v>
      </c>
      <c r="AP27">
        <v>1.6909E-3</v>
      </c>
      <c r="AQ27">
        <v>0.10742</v>
      </c>
      <c r="AR27">
        <v>7.2203000000000002E-4</v>
      </c>
      <c r="AS27">
        <v>2.8731999999999998E-3</v>
      </c>
      <c r="AT27">
        <v>7.3892000000000001E-4</v>
      </c>
      <c r="AU27" s="56">
        <v>9.09E-5</v>
      </c>
      <c r="AV27" s="56">
        <v>8.9900000000000003E-5</v>
      </c>
      <c r="AW27" s="56">
        <v>5.0599999999999998E-6</v>
      </c>
      <c r="AX27" s="56">
        <v>7.3000000000000005E-8</v>
      </c>
      <c r="AY27" s="56">
        <v>2.65E-6</v>
      </c>
      <c r="AZ27" s="56">
        <v>2.03E-6</v>
      </c>
      <c r="BA27" s="56">
        <v>2.34E-6</v>
      </c>
      <c r="BB27" s="56">
        <v>2.4399999999999999E-6</v>
      </c>
      <c r="BC27">
        <v>2.5211000000000001E-2</v>
      </c>
      <c r="BD27">
        <v>5.9998000000000003E-2</v>
      </c>
      <c r="BE27">
        <v>5.6893999999999998E-4</v>
      </c>
      <c r="BF27">
        <v>6.4555000000000005E-4</v>
      </c>
      <c r="BG27" s="56">
        <v>1.7600000000000001E-5</v>
      </c>
      <c r="BH27" s="56">
        <v>1.7499999999999998E-5</v>
      </c>
      <c r="BI27" s="56">
        <v>3.4300000000000002E-6</v>
      </c>
      <c r="BJ27" s="56">
        <v>3.2799999999999999E-6</v>
      </c>
      <c r="BK27" s="56">
        <v>5.0999999999999999E-7</v>
      </c>
      <c r="BL27" s="56">
        <v>4.4900000000000001E-7</v>
      </c>
      <c r="BM27">
        <v>0.47977999999999998</v>
      </c>
      <c r="BN27">
        <v>0.27355000000000002</v>
      </c>
      <c r="BO27">
        <v>6.6880999999999996E-2</v>
      </c>
      <c r="BP27">
        <v>0.14426</v>
      </c>
      <c r="BQ27">
        <v>0.10557</v>
      </c>
      <c r="BR27">
        <v>0.12207</v>
      </c>
      <c r="BS27">
        <v>5.4713999999999999E-2</v>
      </c>
      <c r="BT27">
        <v>0.37420999999999999</v>
      </c>
      <c r="BU27">
        <v>0.29954999999999998</v>
      </c>
      <c r="BV27">
        <v>22.312999999999999</v>
      </c>
      <c r="BW27">
        <v>14.661</v>
      </c>
      <c r="BX27">
        <v>4.5446999999999997</v>
      </c>
      <c r="BY27">
        <v>0.59119999999999995</v>
      </c>
      <c r="BZ27">
        <v>0.04</v>
      </c>
      <c r="CA27">
        <v>1</v>
      </c>
      <c r="CB27">
        <v>347.05</v>
      </c>
      <c r="CC27">
        <v>0.32300000000000001</v>
      </c>
      <c r="CD27">
        <v>11</v>
      </c>
      <c r="CE27">
        <v>20</v>
      </c>
      <c r="CF27">
        <v>0</v>
      </c>
      <c r="CG27">
        <v>11</v>
      </c>
      <c r="CH27">
        <v>33</v>
      </c>
      <c r="CI27">
        <v>45</v>
      </c>
      <c r="CJ27">
        <v>736.73</v>
      </c>
      <c r="CK27" s="73">
        <v>1</v>
      </c>
      <c r="CL27" s="57">
        <f t="shared" si="1"/>
        <v>-0.3023653643083421</v>
      </c>
      <c r="CM27" s="57">
        <v>-77.730999999999995</v>
      </c>
      <c r="CN27" s="57">
        <v>167.5881</v>
      </c>
      <c r="CO27">
        <v>23</v>
      </c>
      <c r="CP27">
        <v>24</v>
      </c>
      <c r="CQ27">
        <v>0</v>
      </c>
      <c r="CR27">
        <v>117.67</v>
      </c>
      <c r="CS27" s="73">
        <v>177.5</v>
      </c>
      <c r="CT27" s="73" t="s">
        <v>209</v>
      </c>
      <c r="CU27" s="89">
        <v>0.48344907407407406</v>
      </c>
      <c r="CV27">
        <v>-50.7</v>
      </c>
      <c r="CW27">
        <v>345.2</v>
      </c>
      <c r="CX27">
        <v>-5.7</v>
      </c>
      <c r="CY27" s="73">
        <v>340.2</v>
      </c>
      <c r="CZ27">
        <v>-26.7</v>
      </c>
      <c r="DA27" s="73" t="s">
        <v>210</v>
      </c>
      <c r="DB27">
        <v>23.2</v>
      </c>
      <c r="DC27" s="73">
        <v>-5.1319999999999997</v>
      </c>
    </row>
    <row r="28" spans="1:107" s="59" customFormat="1">
      <c r="A28" s="84">
        <v>40537</v>
      </c>
      <c r="B28">
        <v>38</v>
      </c>
      <c r="C28">
        <v>158</v>
      </c>
      <c r="D28" s="87">
        <v>26</v>
      </c>
      <c r="E28" s="21">
        <v>18</v>
      </c>
      <c r="F28" s="21">
        <v>-2</v>
      </c>
      <c r="G28" s="21">
        <v>-4</v>
      </c>
      <c r="H28" s="21">
        <f t="shared" si="4"/>
        <v>18.547236990991408</v>
      </c>
      <c r="I28" s="59">
        <v>33</v>
      </c>
      <c r="J28" s="77" t="s">
        <v>242</v>
      </c>
      <c r="K28" s="59">
        <v>14887.4</v>
      </c>
      <c r="L28" s="59">
        <v>307.60000000000002</v>
      </c>
      <c r="M28" s="86">
        <f t="shared" si="0"/>
        <v>7.0621468926553668</v>
      </c>
      <c r="N28" s="91">
        <v>5.2174999999999999E-2</v>
      </c>
      <c r="O28" s="59">
        <v>2.3685000000000001E-2</v>
      </c>
      <c r="P28" s="59">
        <v>9.7545000000000007E-2</v>
      </c>
      <c r="Q28" s="59">
        <v>4.7370000000000002E-2</v>
      </c>
      <c r="R28" s="59">
        <v>1.0418E-2</v>
      </c>
      <c r="S28" s="59">
        <v>6.5185E-3</v>
      </c>
      <c r="T28" s="59">
        <v>1.8728999999999999E-2</v>
      </c>
      <c r="U28" s="59">
        <v>1.1042E-2</v>
      </c>
      <c r="V28" s="59">
        <v>8.3284000000000002</v>
      </c>
      <c r="W28" s="59">
        <v>7.5014000000000003</v>
      </c>
      <c r="X28" s="86">
        <v>7.9149000000000003</v>
      </c>
      <c r="Y28" s="59">
        <v>0.41349999999999998</v>
      </c>
      <c r="Z28" s="59">
        <v>0.13608999999999999</v>
      </c>
      <c r="AA28" s="59">
        <v>0.14308000000000001</v>
      </c>
      <c r="AB28" s="59">
        <v>0.1416</v>
      </c>
      <c r="AC28" s="59">
        <v>6.9880999999999997E-3</v>
      </c>
      <c r="AD28" s="59">
        <v>6.0596999999999998E-2</v>
      </c>
      <c r="AE28" s="59">
        <v>0.14648</v>
      </c>
      <c r="AF28" s="59">
        <v>4.3353000000000003E-3</v>
      </c>
      <c r="AG28" s="59">
        <v>0.19531000000000001</v>
      </c>
      <c r="AH28" s="59">
        <v>8.2193999999999995E-4</v>
      </c>
      <c r="AI28" s="59">
        <v>80</v>
      </c>
      <c r="AJ28" s="59">
        <v>0.12634000000000001</v>
      </c>
      <c r="AK28" s="59">
        <v>0.14061000000000001</v>
      </c>
      <c r="AL28" s="59">
        <v>0.13672000000000001</v>
      </c>
      <c r="AM28" s="59">
        <v>1.4274E-2</v>
      </c>
      <c r="AN28" s="59">
        <v>0.18024999999999999</v>
      </c>
      <c r="AO28" s="59">
        <v>0.15625</v>
      </c>
      <c r="AP28" s="59">
        <v>6.0235999999999996E-3</v>
      </c>
      <c r="AQ28" s="59">
        <v>0.23438000000000001</v>
      </c>
      <c r="AR28" s="59">
        <v>8.7659000000000001E-4</v>
      </c>
      <c r="AS28" s="59">
        <v>1.1309E-2</v>
      </c>
      <c r="AT28" s="59">
        <v>1.3055000000000001E-2</v>
      </c>
      <c r="AU28" s="59">
        <v>1.2615E-3</v>
      </c>
      <c r="AV28" s="59">
        <v>1.1865000000000001E-3</v>
      </c>
      <c r="AW28" s="59">
        <v>1.0456E-4</v>
      </c>
      <c r="AX28" s="59">
        <v>1.0029E-4</v>
      </c>
      <c r="AY28" s="96">
        <v>5.6799999999999998E-5</v>
      </c>
      <c r="AZ28" s="96">
        <v>6.7500000000000001E-5</v>
      </c>
      <c r="BA28" s="96">
        <v>2.37E-5</v>
      </c>
      <c r="BB28" s="96">
        <v>3.5299999999999997E-5</v>
      </c>
      <c r="BC28" s="59">
        <v>2.5940000000000001E-2</v>
      </c>
      <c r="BD28" s="59">
        <v>3.2008000000000002E-2</v>
      </c>
      <c r="BE28" s="59">
        <v>2.0417E-3</v>
      </c>
      <c r="BF28" s="59">
        <v>1.8006000000000001E-3</v>
      </c>
      <c r="BG28" s="59">
        <v>1.5462000000000001E-4</v>
      </c>
      <c r="BH28" s="59">
        <v>2.2023999999999999E-4</v>
      </c>
      <c r="BI28" s="96">
        <v>3.1199999999999999E-5</v>
      </c>
      <c r="BJ28" s="96">
        <v>2.1399999999999998E-5</v>
      </c>
      <c r="BK28" s="96">
        <v>7.3499999999999999E-6</v>
      </c>
      <c r="BL28" s="96">
        <v>9.2599999999999994E-6</v>
      </c>
      <c r="BM28" s="59">
        <v>5.6064000000000003E-2</v>
      </c>
      <c r="BN28" s="59">
        <v>1.8683000000000002E-2</v>
      </c>
      <c r="BO28" s="59">
        <v>2.6870999999999999E-2</v>
      </c>
      <c r="BP28" s="59">
        <v>7.4295E-2</v>
      </c>
      <c r="BQ28" s="59">
        <v>5.0583000000000003E-2</v>
      </c>
      <c r="BR28" s="59">
        <v>2.5196E-2</v>
      </c>
      <c r="BS28" s="59">
        <v>3.3534000000000001E-2</v>
      </c>
      <c r="BT28" s="59">
        <v>5.4814E-3</v>
      </c>
      <c r="BU28" s="59">
        <v>3.1366999999999999E-2</v>
      </c>
      <c r="BV28" s="59">
        <v>9.3629999999999995</v>
      </c>
      <c r="BW28" s="59">
        <v>7.4157999999999999</v>
      </c>
      <c r="BX28" s="59">
        <v>1.1084000000000001</v>
      </c>
      <c r="BY28" s="59">
        <v>0.32395000000000002</v>
      </c>
      <c r="BZ28" s="59">
        <v>0.1</v>
      </c>
      <c r="CA28" s="59">
        <v>0.8</v>
      </c>
      <c r="CB28" s="59">
        <v>156.25</v>
      </c>
      <c r="CC28" s="59">
        <v>0.32800000000000001</v>
      </c>
      <c r="CD28" s="59">
        <v>13</v>
      </c>
      <c r="CE28" s="59">
        <v>30</v>
      </c>
      <c r="CF28" s="59">
        <v>0</v>
      </c>
      <c r="CG28" s="59">
        <v>13</v>
      </c>
      <c r="CH28" s="59">
        <v>48</v>
      </c>
      <c r="CI28" s="59">
        <v>6</v>
      </c>
      <c r="CJ28" s="59">
        <v>211.84</v>
      </c>
      <c r="CK28" s="77">
        <v>1</v>
      </c>
      <c r="CL28" s="85">
        <f t="shared" si="1"/>
        <v>-0.43084447531400127</v>
      </c>
      <c r="CM28" s="85">
        <v>-16.215229999999998</v>
      </c>
      <c r="CN28" s="85">
        <v>-68.453450000000004</v>
      </c>
      <c r="CO28" s="59">
        <v>23</v>
      </c>
      <c r="CP28" s="59">
        <v>24</v>
      </c>
      <c r="CQ28" s="59">
        <v>0</v>
      </c>
      <c r="CR28" s="59">
        <v>134.05000000000001</v>
      </c>
      <c r="CS28" s="77">
        <v>72.3</v>
      </c>
      <c r="CT28" s="77" t="s">
        <v>209</v>
      </c>
      <c r="CU28" s="109">
        <v>0.5712962962962963</v>
      </c>
      <c r="CV28" s="59">
        <v>1526</v>
      </c>
      <c r="CW28" s="59">
        <v>311.89999999999998</v>
      </c>
      <c r="CX28" s="77">
        <v>1.5</v>
      </c>
      <c r="CY28" s="59">
        <v>314.5</v>
      </c>
      <c r="CZ28" s="59">
        <v>-52.5</v>
      </c>
      <c r="DA28" s="77" t="s">
        <v>239</v>
      </c>
      <c r="DB28" s="59">
        <v>4.4000000000000004</v>
      </c>
      <c r="DC28" s="77">
        <v>12.201000000000001</v>
      </c>
    </row>
    <row r="29" spans="1:107" s="87" customFormat="1">
      <c r="A29" s="99">
        <v>41320</v>
      </c>
      <c r="B29" s="87">
        <v>54.8</v>
      </c>
      <c r="C29" s="87">
        <v>61.1</v>
      </c>
      <c r="D29" s="87">
        <v>23.3</v>
      </c>
      <c r="E29" s="21">
        <v>12.8</v>
      </c>
      <c r="F29" s="21">
        <v>-13.3</v>
      </c>
      <c r="G29" s="21">
        <v>-2.4</v>
      </c>
      <c r="H29" s="21">
        <f>(E29^2+F29^2+G29^2)^0.5</f>
        <v>18.614241859393577</v>
      </c>
      <c r="I29" s="87">
        <v>440</v>
      </c>
      <c r="J29" s="88" t="s">
        <v>176</v>
      </c>
      <c r="K29" s="87">
        <v>530.20000000000005</v>
      </c>
      <c r="L29" s="87">
        <v>21.8</v>
      </c>
      <c r="M29" s="93">
        <f t="shared" si="0"/>
        <v>45.51039912620034</v>
      </c>
      <c r="N29" s="87">
        <v>10.798</v>
      </c>
      <c r="O29" s="87">
        <v>0.35358000000000001</v>
      </c>
      <c r="P29" s="87">
        <v>12.243</v>
      </c>
      <c r="Q29" s="87">
        <v>0.70716999999999997</v>
      </c>
      <c r="R29" s="87">
        <v>0.12515000000000001</v>
      </c>
      <c r="S29" s="87">
        <v>7.8556000000000001E-2</v>
      </c>
      <c r="T29" s="87">
        <v>0.13374</v>
      </c>
      <c r="U29" s="87">
        <v>8.4605E-2</v>
      </c>
      <c r="V29" s="87">
        <v>35.658000000000001</v>
      </c>
      <c r="W29" s="87">
        <v>40.320999999999998</v>
      </c>
      <c r="X29" s="93">
        <v>37.99</v>
      </c>
      <c r="Y29" s="87">
        <v>2.3315999999999999</v>
      </c>
      <c r="Z29" s="87">
        <v>2.1919999999999999E-2</v>
      </c>
      <c r="AA29" s="87">
        <v>2.1982999999999999E-2</v>
      </c>
      <c r="AB29" s="87">
        <v>2.1972999999999999E-2</v>
      </c>
      <c r="AC29" s="97">
        <v>6.3499999999999999E-5</v>
      </c>
      <c r="AD29" s="87">
        <v>2455.6999999999998</v>
      </c>
      <c r="AE29" s="87">
        <v>1.1407</v>
      </c>
      <c r="AF29" s="97">
        <v>9.1700000000000006E-5</v>
      </c>
      <c r="AG29" s="87">
        <v>1.2372000000000001</v>
      </c>
      <c r="AH29" s="87">
        <v>2.8739999999999999E-4</v>
      </c>
      <c r="AI29" s="87">
        <v>250</v>
      </c>
      <c r="AJ29" s="87">
        <v>2.4389000000000001E-2</v>
      </c>
      <c r="AK29" s="87">
        <v>2.4458000000000001E-2</v>
      </c>
      <c r="AL29" s="87">
        <v>2.4414000000000002E-2</v>
      </c>
      <c r="AM29" s="97">
        <v>6.8200000000000004E-5</v>
      </c>
      <c r="AN29" s="87">
        <v>3050.5</v>
      </c>
      <c r="AO29" s="87">
        <v>3.8184</v>
      </c>
      <c r="AP29" s="97">
        <v>5.6300000000000003E-6</v>
      </c>
      <c r="AQ29" s="87">
        <v>6.1962999999999999</v>
      </c>
      <c r="AR29" s="97">
        <v>3.1499999999999999E-6</v>
      </c>
      <c r="AS29" s="87">
        <v>8.7484000000000002</v>
      </c>
      <c r="AT29" s="87">
        <v>12.071</v>
      </c>
      <c r="AU29" s="87">
        <v>2.2558999999999999E-2</v>
      </c>
      <c r="AV29" s="87">
        <v>2.1534000000000001E-2</v>
      </c>
      <c r="AW29" s="97">
        <v>7.3200000000000004E-5</v>
      </c>
      <c r="AX29" s="97">
        <v>9.7100000000000002E-6</v>
      </c>
      <c r="AY29" s="97">
        <v>2.1699999999999999E-5</v>
      </c>
      <c r="AZ29" s="97">
        <v>5.6400000000000002E-6</v>
      </c>
      <c r="BA29" s="97">
        <v>4.3600000000000003E-5</v>
      </c>
      <c r="BB29" s="97">
        <v>4.0399999999999999E-5</v>
      </c>
      <c r="BC29" s="87">
        <v>4.6359000000000004</v>
      </c>
      <c r="BD29" s="87">
        <v>4.6185999999999998</v>
      </c>
      <c r="BE29" s="87">
        <v>1.447E-2</v>
      </c>
      <c r="BF29" s="87">
        <v>1.3039E-2</v>
      </c>
      <c r="BG29" s="87">
        <v>2.1336E-4</v>
      </c>
      <c r="BH29" s="87">
        <v>1.9767999999999999E-4</v>
      </c>
      <c r="BI29" s="97">
        <v>4.1100000000000003E-5</v>
      </c>
      <c r="BJ29" s="97">
        <v>4.1199999999999999E-5</v>
      </c>
      <c r="BK29" s="97">
        <v>5.4299999999999998E-5</v>
      </c>
      <c r="BL29" s="97">
        <v>6.5300000000000002E-5</v>
      </c>
      <c r="BM29" s="87">
        <v>1502.7</v>
      </c>
      <c r="BN29" s="87">
        <v>60.036999999999999</v>
      </c>
      <c r="BO29" s="87">
        <v>19.773</v>
      </c>
      <c r="BP29" s="87">
        <v>19.311</v>
      </c>
      <c r="BQ29" s="87">
        <v>19.542000000000002</v>
      </c>
      <c r="BR29" s="87">
        <v>28.76</v>
      </c>
      <c r="BS29" s="87">
        <v>0.32623999999999997</v>
      </c>
      <c r="BT29" s="87">
        <v>1483.2</v>
      </c>
      <c r="BU29" s="87">
        <v>66.569999999999993</v>
      </c>
      <c r="BV29" s="87">
        <v>97.825999999999993</v>
      </c>
      <c r="BW29" s="87">
        <v>61.664999999999999</v>
      </c>
      <c r="BX29" s="87">
        <v>76.897999999999996</v>
      </c>
      <c r="BY29" s="87">
        <v>11.496</v>
      </c>
      <c r="BZ29" s="87">
        <v>0.01</v>
      </c>
      <c r="CA29" s="87">
        <v>4</v>
      </c>
      <c r="CB29" s="87">
        <v>29.427</v>
      </c>
      <c r="CC29" s="87">
        <v>0.35599999999999998</v>
      </c>
      <c r="CD29" s="87">
        <v>2</v>
      </c>
      <c r="CE29" s="87">
        <v>53</v>
      </c>
      <c r="CF29" s="87">
        <v>50</v>
      </c>
      <c r="CG29" s="87">
        <v>3</v>
      </c>
      <c r="CH29" s="87">
        <v>48</v>
      </c>
      <c r="CI29" s="87">
        <v>8</v>
      </c>
      <c r="CJ29" s="87">
        <v>1025.5</v>
      </c>
      <c r="CK29" s="87">
        <v>1</v>
      </c>
      <c r="CL29" s="57">
        <f t="shared" si="1"/>
        <v>0.32036253776435047</v>
      </c>
      <c r="CM29" s="57">
        <v>50.4086</v>
      </c>
      <c r="CN29" s="57">
        <v>58.034300000000002</v>
      </c>
      <c r="CO29" s="87">
        <v>3</v>
      </c>
      <c r="CP29" s="87">
        <v>20</v>
      </c>
      <c r="CQ29" s="87">
        <v>33</v>
      </c>
      <c r="CR29" s="87">
        <v>4.33</v>
      </c>
      <c r="CS29" s="87">
        <v>213.9</v>
      </c>
      <c r="CT29" s="88" t="s">
        <v>209</v>
      </c>
      <c r="CU29" s="98">
        <v>0.1587962962962963</v>
      </c>
      <c r="CV29" s="88">
        <v>-38.4</v>
      </c>
      <c r="CW29" s="87">
        <v>29.1</v>
      </c>
      <c r="CX29" s="87">
        <v>-1.8</v>
      </c>
      <c r="CY29" s="87">
        <v>317.60000000000002</v>
      </c>
      <c r="CZ29" s="87">
        <v>-59.4</v>
      </c>
      <c r="DA29" s="88" t="s">
        <v>210</v>
      </c>
      <c r="DB29" s="87">
        <v>139.5</v>
      </c>
      <c r="DC29" s="88">
        <v>-55.835000000000001</v>
      </c>
    </row>
    <row r="30" spans="1:107" s="87" customFormat="1">
      <c r="A30" s="99">
        <v>41320</v>
      </c>
      <c r="B30" s="87">
        <v>54.8</v>
      </c>
      <c r="C30" s="87">
        <v>61.1</v>
      </c>
      <c r="D30" s="87">
        <v>23.3</v>
      </c>
      <c r="E30" s="21">
        <v>12.8</v>
      </c>
      <c r="F30" s="21">
        <v>-13.3</v>
      </c>
      <c r="G30" s="21">
        <v>-2.4</v>
      </c>
      <c r="H30" s="21">
        <f t="shared" ref="H30:H43" si="5">(E30^2+F30^2+G30^2)^0.5</f>
        <v>18.614241859393577</v>
      </c>
      <c r="I30" s="87">
        <v>440</v>
      </c>
      <c r="J30" s="88" t="s">
        <v>254</v>
      </c>
      <c r="K30" s="87">
        <v>1501.5</v>
      </c>
      <c r="L30" s="87">
        <v>88.1</v>
      </c>
      <c r="M30" s="93">
        <f t="shared" si="0"/>
        <v>30.062530062530062</v>
      </c>
      <c r="N30" s="57">
        <v>1.0338000000000001</v>
      </c>
      <c r="O30" s="57">
        <v>0.26861000000000002</v>
      </c>
      <c r="P30" s="57">
        <v>1.5832999999999999</v>
      </c>
      <c r="Q30" s="57">
        <v>0.53722000000000003</v>
      </c>
      <c r="R30" s="57">
        <v>2.8792999999999999E-2</v>
      </c>
      <c r="S30" s="57">
        <v>1.6236E-2</v>
      </c>
      <c r="T30" s="57">
        <v>5.3836000000000002E-2</v>
      </c>
      <c r="U30" s="57">
        <v>3.2781999999999999E-2</v>
      </c>
      <c r="V30" s="57">
        <v>38.978999999999999</v>
      </c>
      <c r="W30" s="57">
        <v>37.972000000000001</v>
      </c>
      <c r="X30" s="80">
        <v>38.475000000000001</v>
      </c>
      <c r="Y30" s="57">
        <v>0.50363000000000002</v>
      </c>
      <c r="Z30" s="57">
        <v>3.3251000000000003E-2</v>
      </c>
      <c r="AA30" s="57">
        <v>3.3293999999999997E-2</v>
      </c>
      <c r="AB30" s="57">
        <v>3.3264000000000002E-2</v>
      </c>
      <c r="AC30" s="58">
        <v>4.3000000000000002E-5</v>
      </c>
      <c r="AD30" s="57">
        <v>37.597999999999999</v>
      </c>
      <c r="AE30" s="57">
        <v>4.3639999999999998E-2</v>
      </c>
      <c r="AF30" s="57">
        <v>6.4846000000000001E-2</v>
      </c>
      <c r="AG30" s="57">
        <v>0.11169</v>
      </c>
      <c r="AH30" s="57">
        <v>2.5265999999999998E-4</v>
      </c>
      <c r="AI30" s="57">
        <v>300</v>
      </c>
      <c r="AJ30" s="57">
        <v>2.6714999999999999E-2</v>
      </c>
      <c r="AK30" s="57">
        <v>2.9387E-2</v>
      </c>
      <c r="AL30" s="57">
        <v>2.6855E-2</v>
      </c>
      <c r="AM30" s="58">
        <v>2.6716000000000001E-3</v>
      </c>
      <c r="AN30" s="57">
        <v>60.515999999999998</v>
      </c>
      <c r="AO30" s="57">
        <v>0.22461</v>
      </c>
      <c r="AP30" s="58">
        <v>4.9081999999999997E-3</v>
      </c>
      <c r="AQ30" s="57">
        <v>0.25146000000000002</v>
      </c>
      <c r="AR30" s="58">
        <v>1.3143E-2</v>
      </c>
      <c r="AS30" s="57">
        <v>0.26402999999999999</v>
      </c>
      <c r="AT30" s="57">
        <v>0.34982000000000002</v>
      </c>
      <c r="AU30" s="57">
        <v>1.8008E-2</v>
      </c>
      <c r="AV30" s="57">
        <v>2.5990000000000002E-3</v>
      </c>
      <c r="AW30" s="57">
        <v>1.9375999999999999E-4</v>
      </c>
      <c r="AX30" s="58">
        <v>1.3212E-4</v>
      </c>
      <c r="AY30" s="58">
        <v>8.7199999999999995E-6</v>
      </c>
      <c r="AZ30" s="58">
        <v>1.5099999999999999E-6</v>
      </c>
      <c r="BA30" s="58">
        <v>1.91E-5</v>
      </c>
      <c r="BB30" s="58">
        <v>2.8499999999999998E-6</v>
      </c>
      <c r="BC30" s="57">
        <v>0.69286999999999999</v>
      </c>
      <c r="BD30" s="57">
        <v>1.2547999999999999</v>
      </c>
      <c r="BE30" s="57">
        <v>1.1068E-2</v>
      </c>
      <c r="BF30" s="57">
        <v>1.1261999999999999E-2</v>
      </c>
      <c r="BG30" s="57">
        <v>2.2336E-4</v>
      </c>
      <c r="BH30" s="58">
        <v>2.2955E-4</v>
      </c>
      <c r="BI30" s="58">
        <v>6.3E-5</v>
      </c>
      <c r="BJ30" s="58">
        <v>7.2200000000000007E-5</v>
      </c>
      <c r="BK30" s="58">
        <v>2.9E-5</v>
      </c>
      <c r="BL30" s="58">
        <v>1.66E-5</v>
      </c>
      <c r="BM30" s="57">
        <v>103.73</v>
      </c>
      <c r="BN30" s="57">
        <v>52.652000000000001</v>
      </c>
      <c r="BO30" s="57">
        <v>2.4011</v>
      </c>
      <c r="BP30" s="57">
        <v>12.775</v>
      </c>
      <c r="BQ30" s="57">
        <v>7.5880000000000001</v>
      </c>
      <c r="BR30" s="57">
        <v>2.8393000000000002</v>
      </c>
      <c r="BS30" s="57">
        <v>7.3353999999999999</v>
      </c>
      <c r="BT30" s="57">
        <v>96.138000000000005</v>
      </c>
      <c r="BU30" s="57">
        <v>52.728000000000002</v>
      </c>
      <c r="BV30" s="57">
        <v>54.988999999999997</v>
      </c>
      <c r="BW30" s="57">
        <v>36.189</v>
      </c>
      <c r="BX30" s="57">
        <v>13.67</v>
      </c>
      <c r="BY30" s="57">
        <v>0.60455999999999999</v>
      </c>
      <c r="BZ30" s="57">
        <v>0.01</v>
      </c>
      <c r="CA30" s="57">
        <v>3</v>
      </c>
      <c r="CB30" s="57">
        <v>97.238</v>
      </c>
      <c r="CC30" s="57">
        <v>0.311</v>
      </c>
      <c r="CD30" s="57">
        <v>3</v>
      </c>
      <c r="CE30" s="57">
        <v>48</v>
      </c>
      <c r="CF30" s="57">
        <v>7</v>
      </c>
      <c r="CG30" s="57">
        <v>5</v>
      </c>
      <c r="CH30" s="57">
        <v>2</v>
      </c>
      <c r="CI30" s="57">
        <v>9</v>
      </c>
      <c r="CJ30" s="57">
        <v>2142.3000000000002</v>
      </c>
      <c r="CK30" s="57">
        <v>2</v>
      </c>
      <c r="CL30" s="57">
        <f t="shared" si="1"/>
        <v>0.24630905511811024</v>
      </c>
      <c r="CM30" s="57">
        <v>56.721359999999997</v>
      </c>
      <c r="CN30" s="57">
        <v>37.217590000000001</v>
      </c>
      <c r="CO30" s="87">
        <v>3</v>
      </c>
      <c r="CP30" s="87">
        <v>20</v>
      </c>
      <c r="CQ30" s="87">
        <v>33</v>
      </c>
      <c r="CR30" s="87">
        <v>14.2</v>
      </c>
      <c r="CS30" s="87">
        <v>290.8</v>
      </c>
      <c r="CT30" s="88" t="s">
        <v>209</v>
      </c>
      <c r="CU30" s="98">
        <v>0.20842592592592593</v>
      </c>
      <c r="CV30" s="88">
        <v>528.4</v>
      </c>
      <c r="CW30" s="87">
        <v>87.1</v>
      </c>
      <c r="CX30" s="87">
        <v>-3.4</v>
      </c>
      <c r="CY30" s="87">
        <v>328.5</v>
      </c>
      <c r="CZ30" s="87">
        <v>-48.4</v>
      </c>
      <c r="DA30" s="88" t="s">
        <v>215</v>
      </c>
      <c r="DB30" s="87">
        <v>2.5</v>
      </c>
      <c r="DC30" s="88">
        <v>-98.117999999999995</v>
      </c>
    </row>
    <row r="31" spans="1:107" s="87" customFormat="1">
      <c r="A31" s="99">
        <v>41320</v>
      </c>
      <c r="B31" s="87">
        <v>54.8</v>
      </c>
      <c r="C31" s="87">
        <v>61.1</v>
      </c>
      <c r="D31" s="87">
        <v>23.3</v>
      </c>
      <c r="E31" s="21">
        <v>12.8</v>
      </c>
      <c r="F31" s="21">
        <v>-13.3</v>
      </c>
      <c r="G31" s="21">
        <v>-2.4</v>
      </c>
      <c r="H31" s="21">
        <f t="shared" si="5"/>
        <v>18.614241859393577</v>
      </c>
      <c r="I31" s="87">
        <v>440</v>
      </c>
      <c r="J31" s="88" t="s">
        <v>240</v>
      </c>
      <c r="K31" s="87">
        <v>1531.8</v>
      </c>
      <c r="L31" s="87">
        <v>283.2</v>
      </c>
      <c r="M31" s="93">
        <f t="shared" si="0"/>
        <v>16.718493998060655</v>
      </c>
      <c r="N31" s="87">
        <v>1.5456000000000001</v>
      </c>
      <c r="O31" s="87">
        <v>0.22506000000000001</v>
      </c>
      <c r="P31" s="87">
        <v>2.5247999999999999</v>
      </c>
      <c r="Q31" s="87">
        <v>0.45012000000000002</v>
      </c>
      <c r="R31" s="87">
        <v>3.3471000000000001E-2</v>
      </c>
      <c r="S31" s="87">
        <v>1.9400000000000001E-2</v>
      </c>
      <c r="T31" s="87">
        <v>5.2144999999999997E-2</v>
      </c>
      <c r="U31" s="87">
        <v>2.9493999999999999E-2</v>
      </c>
      <c r="V31" s="87">
        <v>20.108000000000001</v>
      </c>
      <c r="W31" s="87">
        <v>22.059000000000001</v>
      </c>
      <c r="X31" s="93">
        <v>21.082999999999998</v>
      </c>
      <c r="Y31" s="87">
        <v>0.97543999999999997</v>
      </c>
      <c r="Z31" s="87">
        <v>5.9776000000000003E-2</v>
      </c>
      <c r="AA31" s="87">
        <v>5.9820999999999999E-2</v>
      </c>
      <c r="AB31" s="87">
        <v>5.9813999999999999E-2</v>
      </c>
      <c r="AC31" s="97">
        <v>4.4400000000000002E-5</v>
      </c>
      <c r="AD31" s="87">
        <v>71.415000000000006</v>
      </c>
      <c r="AE31" s="87">
        <v>0.16113</v>
      </c>
      <c r="AF31" s="87">
        <v>8.0221000000000008E-3</v>
      </c>
      <c r="AG31" s="87">
        <v>0.22949</v>
      </c>
      <c r="AH31" s="87">
        <v>1.1724E-2</v>
      </c>
      <c r="AI31" s="87">
        <v>150</v>
      </c>
      <c r="AJ31" s="87">
        <v>4.3788000000000001E-2</v>
      </c>
      <c r="AK31" s="87">
        <v>4.4059000000000001E-2</v>
      </c>
      <c r="AL31" s="87">
        <v>4.3944999999999998E-2</v>
      </c>
      <c r="AM31" s="87">
        <v>2.7017000000000002E-4</v>
      </c>
      <c r="AN31" s="87">
        <v>143.66</v>
      </c>
      <c r="AO31" s="87">
        <v>0.21484</v>
      </c>
      <c r="AP31" s="87">
        <v>3.7485999999999998E-2</v>
      </c>
      <c r="AQ31" s="87">
        <v>0.29785</v>
      </c>
      <c r="AR31" s="87">
        <v>5.2075000000000003E-3</v>
      </c>
      <c r="AS31" s="87">
        <v>5.3383E-2</v>
      </c>
      <c r="AT31" s="87">
        <v>2.3243E-2</v>
      </c>
      <c r="AU31" s="87">
        <v>5.9546E-3</v>
      </c>
      <c r="AV31" s="87">
        <v>3.8224000000000001E-3</v>
      </c>
      <c r="AW31" s="87">
        <v>1.8933000000000001E-3</v>
      </c>
      <c r="AX31" s="87">
        <v>9.4751000000000004E-4</v>
      </c>
      <c r="AY31" s="87">
        <v>1.722E-3</v>
      </c>
      <c r="AZ31" s="87">
        <v>2.0671E-4</v>
      </c>
      <c r="BA31" s="97">
        <v>1.872E-3</v>
      </c>
      <c r="BB31" s="97">
        <v>2.2753999999999999E-3</v>
      </c>
      <c r="BC31" s="87">
        <v>0.49220999999999998</v>
      </c>
      <c r="BD31" s="87">
        <v>0.57757999999999998</v>
      </c>
      <c r="BE31" s="87">
        <v>7.1235999999999999E-3</v>
      </c>
      <c r="BF31" s="87">
        <v>6.8459999999999997E-3</v>
      </c>
      <c r="BG31" s="87">
        <v>9.6004E-4</v>
      </c>
      <c r="BH31" s="87">
        <v>5.9106999999999996E-4</v>
      </c>
      <c r="BI31" s="87">
        <v>1.5949E-3</v>
      </c>
      <c r="BJ31" s="87">
        <v>1.4403E-3</v>
      </c>
      <c r="BK31" s="87">
        <v>6.5996000000000002E-4</v>
      </c>
      <c r="BL31" s="87">
        <v>4.9894000000000002E-4</v>
      </c>
      <c r="BM31" s="87">
        <v>79.956999999999994</v>
      </c>
      <c r="BN31" s="87">
        <v>17.111000000000001</v>
      </c>
      <c r="BO31" s="87">
        <v>1.8601000000000001</v>
      </c>
      <c r="BP31" s="87">
        <v>2.6118999999999999</v>
      </c>
      <c r="BQ31" s="87">
        <v>2.2360000000000002</v>
      </c>
      <c r="BR31" s="87">
        <v>0.62534999999999996</v>
      </c>
      <c r="BS31" s="87">
        <v>0.53156999999999999</v>
      </c>
      <c r="BT31" s="87">
        <v>77.721000000000004</v>
      </c>
      <c r="BU31" s="87">
        <v>17.123000000000001</v>
      </c>
      <c r="BV31" s="87">
        <v>75.430000000000007</v>
      </c>
      <c r="BW31" s="87">
        <v>45.74</v>
      </c>
      <c r="BX31" s="87">
        <v>35.759</v>
      </c>
      <c r="BY31" s="87">
        <v>8.8458000000000006</v>
      </c>
      <c r="BZ31" s="87">
        <v>0.02</v>
      </c>
      <c r="CA31" s="87">
        <v>4</v>
      </c>
      <c r="CB31" s="87">
        <v>268.36</v>
      </c>
      <c r="CC31" s="87">
        <v>0.373</v>
      </c>
      <c r="CD31" s="87">
        <v>3</v>
      </c>
      <c r="CE31" s="87">
        <v>48</v>
      </c>
      <c r="CF31" s="87">
        <v>14</v>
      </c>
      <c r="CG31" s="87">
        <v>4</v>
      </c>
      <c r="CH31" s="87">
        <v>44</v>
      </c>
      <c r="CI31" s="87">
        <v>29</v>
      </c>
      <c r="CJ31" s="87">
        <v>701.48</v>
      </c>
      <c r="CK31" s="87">
        <v>2</v>
      </c>
      <c r="CL31" s="57">
        <f t="shared" si="1"/>
        <v>0.30416997617156472</v>
      </c>
      <c r="CM31" s="57">
        <v>53.948720000000002</v>
      </c>
      <c r="CN31" s="57">
        <v>84.818910000000002</v>
      </c>
      <c r="CO31" s="87">
        <v>3</v>
      </c>
      <c r="CP31" s="87">
        <v>20</v>
      </c>
      <c r="CQ31" s="87">
        <v>33</v>
      </c>
      <c r="CR31" s="87">
        <v>13.53</v>
      </c>
      <c r="CS31" s="87">
        <v>81.099999999999994</v>
      </c>
      <c r="CT31" s="88" t="s">
        <v>209</v>
      </c>
      <c r="CU31" s="102" t="s">
        <v>262</v>
      </c>
      <c r="CV31" s="88">
        <v>-160</v>
      </c>
      <c r="CW31" s="87">
        <v>269.60000000000002</v>
      </c>
      <c r="CX31" s="87">
        <v>-10.199999999999999</v>
      </c>
      <c r="CY31" s="87">
        <v>304.8</v>
      </c>
      <c r="CZ31" s="87">
        <v>-72.099999999999994</v>
      </c>
      <c r="DA31" s="88" t="s">
        <v>210</v>
      </c>
      <c r="DB31" s="87">
        <v>51.2</v>
      </c>
      <c r="DC31" s="88">
        <v>112.464</v>
      </c>
    </row>
    <row r="32" spans="1:107" s="87" customFormat="1">
      <c r="A32" s="99">
        <v>41320</v>
      </c>
      <c r="B32" s="87">
        <v>54.8</v>
      </c>
      <c r="C32" s="87">
        <v>61.1</v>
      </c>
      <c r="D32" s="87">
        <v>23.3</v>
      </c>
      <c r="E32" s="21">
        <v>12.8</v>
      </c>
      <c r="F32" s="21">
        <v>-13.3</v>
      </c>
      <c r="G32" s="21">
        <v>-2.4</v>
      </c>
      <c r="H32" s="21">
        <f t="shared" si="5"/>
        <v>18.614241859393577</v>
      </c>
      <c r="I32" s="87">
        <v>440</v>
      </c>
      <c r="J32" s="88" t="s">
        <v>238</v>
      </c>
      <c r="K32" s="87">
        <v>3184.5</v>
      </c>
      <c r="L32" s="87">
        <v>301.2</v>
      </c>
      <c r="M32" s="93">
        <f t="shared" si="0"/>
        <v>30.340726356988984</v>
      </c>
      <c r="N32" s="87">
        <v>0.28082000000000001</v>
      </c>
      <c r="O32" s="87">
        <v>8.3362000000000006E-2</v>
      </c>
      <c r="P32" s="87">
        <v>0.49920999999999999</v>
      </c>
      <c r="Q32" s="87">
        <v>0.16672000000000001</v>
      </c>
      <c r="R32" s="87">
        <v>2.9774999999999999E-2</v>
      </c>
      <c r="S32" s="87">
        <v>1.7523E-2</v>
      </c>
      <c r="T32" s="87">
        <v>2.7376999999999999E-2</v>
      </c>
      <c r="U32" s="87">
        <v>1.5557E-2</v>
      </c>
      <c r="V32" s="87">
        <v>23.007999999999999</v>
      </c>
      <c r="W32" s="87">
        <v>22.565000000000001</v>
      </c>
      <c r="X32" s="93">
        <v>22.786000000000001</v>
      </c>
      <c r="Y32" s="87">
        <v>0.22155</v>
      </c>
      <c r="Z32" s="87">
        <v>3.2864999999999998E-2</v>
      </c>
      <c r="AA32" s="87">
        <v>3.3034000000000001E-2</v>
      </c>
      <c r="AB32" s="87">
        <v>3.2959000000000002E-2</v>
      </c>
      <c r="AC32" s="87">
        <v>1.683E-4</v>
      </c>
      <c r="AD32" s="87">
        <v>3.7833999999999999</v>
      </c>
      <c r="AE32" s="87">
        <v>3.4180000000000002E-2</v>
      </c>
      <c r="AF32" s="87">
        <v>0.17979999999999999</v>
      </c>
      <c r="AG32" s="87">
        <v>3.7231E-2</v>
      </c>
      <c r="AH32" s="87">
        <v>0.37964999999999999</v>
      </c>
      <c r="AI32" s="87">
        <v>200</v>
      </c>
      <c r="AJ32" s="87">
        <v>4.3270999999999997E-2</v>
      </c>
      <c r="AK32" s="87">
        <v>4.4312999999999998E-2</v>
      </c>
      <c r="AL32" s="87">
        <v>4.3944999999999998E-2</v>
      </c>
      <c r="AM32" s="87">
        <v>1.0415000000000001E-3</v>
      </c>
      <c r="AN32" s="87">
        <v>10.967000000000001</v>
      </c>
      <c r="AO32" s="87">
        <v>6.8359000000000003E-2</v>
      </c>
      <c r="AP32" s="87">
        <v>4.0534000000000001E-2</v>
      </c>
      <c r="AQ32" s="87">
        <v>8.3007999999999998E-2</v>
      </c>
      <c r="AR32" s="87">
        <v>1.1034E-2</v>
      </c>
      <c r="AS32" s="87">
        <v>0.11061</v>
      </c>
      <c r="AT32" s="87">
        <v>4.9564999999999998E-2</v>
      </c>
      <c r="AU32" s="87">
        <v>1.9090000000000001E-3</v>
      </c>
      <c r="AV32" s="87">
        <v>1.905E-3</v>
      </c>
      <c r="AW32" s="97">
        <v>8.7700000000000004E-5</v>
      </c>
      <c r="AX32" s="97">
        <v>3.0300000000000001E-5</v>
      </c>
      <c r="AY32" s="87">
        <v>1.8866E-4</v>
      </c>
      <c r="AZ32" s="87">
        <v>2.3159999999999999E-4</v>
      </c>
      <c r="BA32" s="97">
        <v>9.3899999999999999E-6</v>
      </c>
      <c r="BB32" s="97">
        <v>6.2099999999999998E-6</v>
      </c>
      <c r="BC32" s="87">
        <v>0.57443</v>
      </c>
      <c r="BD32" s="87">
        <v>0.98738000000000004</v>
      </c>
      <c r="BE32" s="87">
        <v>3.5385E-3</v>
      </c>
      <c r="BF32" s="87">
        <v>2.8817000000000001E-3</v>
      </c>
      <c r="BG32" s="87">
        <v>2.2673999999999999E-4</v>
      </c>
      <c r="BH32" s="87">
        <v>2.8380000000000001E-4</v>
      </c>
      <c r="BI32" s="97">
        <v>7.5900000000000002E-5</v>
      </c>
      <c r="BJ32" s="97">
        <v>5.3900000000000002E-5</v>
      </c>
      <c r="BK32" s="97">
        <v>4.21E-5</v>
      </c>
      <c r="BL32" s="97">
        <v>3.2100000000000001E-5</v>
      </c>
      <c r="BM32" s="87">
        <v>4.8612000000000002</v>
      </c>
      <c r="BN32" s="87">
        <v>1.2864</v>
      </c>
      <c r="BO32" s="87">
        <v>1.377</v>
      </c>
      <c r="BP32" s="87">
        <v>0.83331999999999995</v>
      </c>
      <c r="BQ32" s="87">
        <v>1.1052</v>
      </c>
      <c r="BR32" s="87">
        <v>0.37489</v>
      </c>
      <c r="BS32" s="87">
        <v>0.38446000000000002</v>
      </c>
      <c r="BT32" s="87">
        <v>3.7561</v>
      </c>
      <c r="BU32" s="87">
        <v>1.3399000000000001</v>
      </c>
      <c r="BV32" s="87">
        <v>16.765999999999998</v>
      </c>
      <c r="BW32" s="87">
        <v>11.345000000000001</v>
      </c>
      <c r="BX32" s="87">
        <v>4.3986000000000001</v>
      </c>
      <c r="BY32" s="87">
        <v>0.42292999999999997</v>
      </c>
      <c r="BZ32" s="87">
        <v>0.03</v>
      </c>
      <c r="CA32" s="87">
        <v>2</v>
      </c>
      <c r="CB32" s="87">
        <v>230.07</v>
      </c>
      <c r="CC32" s="87">
        <v>2.577</v>
      </c>
      <c r="CD32" s="87">
        <v>5</v>
      </c>
      <c r="CE32" s="87">
        <v>24</v>
      </c>
      <c r="CF32" s="87">
        <v>55</v>
      </c>
      <c r="CG32" s="87">
        <v>6</v>
      </c>
      <c r="CH32" s="87">
        <v>14</v>
      </c>
      <c r="CI32" s="87">
        <v>55</v>
      </c>
      <c r="CJ32" s="87">
        <v>923.69</v>
      </c>
      <c r="CK32" s="87">
        <v>2</v>
      </c>
      <c r="CL32" s="57">
        <f t="shared" si="1"/>
        <v>0.30438730644236284</v>
      </c>
      <c r="CM32" s="57">
        <v>47.801499999999997</v>
      </c>
      <c r="CN32" s="57">
        <v>106.40992</v>
      </c>
      <c r="CO32" s="87">
        <v>3</v>
      </c>
      <c r="CP32" s="87">
        <v>20</v>
      </c>
      <c r="CQ32" s="87">
        <v>33</v>
      </c>
      <c r="CR32" s="87">
        <v>28.41</v>
      </c>
      <c r="CS32" s="87">
        <v>84.2</v>
      </c>
      <c r="CT32" s="88" t="s">
        <v>209</v>
      </c>
      <c r="CU32" s="98">
        <v>0.25914351851851852</v>
      </c>
      <c r="CV32" s="88">
        <v>-163</v>
      </c>
      <c r="CW32" s="87">
        <v>296.39999999999998</v>
      </c>
      <c r="CX32" s="87">
        <v>-3.1</v>
      </c>
      <c r="CY32" s="87">
        <v>324</v>
      </c>
      <c r="CZ32" s="87">
        <v>-42.9</v>
      </c>
      <c r="DA32" s="88" t="s">
        <v>210</v>
      </c>
      <c r="DB32" s="87">
        <v>6.1</v>
      </c>
      <c r="DC32" s="88">
        <v>104.90300000000001</v>
      </c>
    </row>
    <row r="33" spans="1:130" s="87" customFormat="1">
      <c r="A33" s="99">
        <v>41320</v>
      </c>
      <c r="B33" s="87">
        <v>54.8</v>
      </c>
      <c r="C33" s="87">
        <v>61.1</v>
      </c>
      <c r="D33" s="87">
        <v>23.3</v>
      </c>
      <c r="E33" s="21">
        <v>12.8</v>
      </c>
      <c r="F33" s="21">
        <v>-13.3</v>
      </c>
      <c r="G33" s="21">
        <v>-2.4</v>
      </c>
      <c r="H33" s="21">
        <f t="shared" si="5"/>
        <v>18.614241859393577</v>
      </c>
      <c r="I33" s="87">
        <v>440</v>
      </c>
      <c r="J33" s="74" t="s">
        <v>175</v>
      </c>
      <c r="K33" s="87">
        <v>3257.4</v>
      </c>
      <c r="L33" s="87">
        <v>60.1</v>
      </c>
      <c r="M33" s="93">
        <f t="shared" si="0"/>
        <v>29.25687536571094</v>
      </c>
      <c r="N33" s="57">
        <v>0.61821999999999999</v>
      </c>
      <c r="O33" s="57">
        <v>8.8408E-2</v>
      </c>
      <c r="P33" s="57">
        <v>0.97392999999999996</v>
      </c>
      <c r="Q33" s="57">
        <v>0.17682</v>
      </c>
      <c r="R33" s="57">
        <v>5.6541000000000001E-2</v>
      </c>
      <c r="S33" s="57">
        <v>3.2523999999999997E-2</v>
      </c>
      <c r="T33" s="57">
        <v>8.8284000000000001E-2</v>
      </c>
      <c r="U33" s="57">
        <v>5.2609000000000003E-2</v>
      </c>
      <c r="V33" s="57">
        <v>30.943000000000001</v>
      </c>
      <c r="W33" s="57">
        <v>27.009</v>
      </c>
      <c r="X33" s="80">
        <v>28.975999999999999</v>
      </c>
      <c r="Y33" s="57">
        <v>1.9669000000000001</v>
      </c>
      <c r="Z33" s="57">
        <v>3.2870000000000003E-2</v>
      </c>
      <c r="AA33" s="57">
        <v>3.7447000000000001E-2</v>
      </c>
      <c r="AB33" s="57">
        <v>3.4180000000000002E-2</v>
      </c>
      <c r="AC33" s="57">
        <v>4.5766000000000001E-3</v>
      </c>
      <c r="AD33" s="57">
        <v>22.158999999999999</v>
      </c>
      <c r="AE33" s="57">
        <v>5.6152000000000001E-2</v>
      </c>
      <c r="AF33" s="57">
        <v>1.6112</v>
      </c>
      <c r="AG33" s="57">
        <v>6.2255999999999999E-2</v>
      </c>
      <c r="AH33" s="57">
        <v>0.34645999999999999</v>
      </c>
      <c r="AI33" s="57">
        <v>80</v>
      </c>
      <c r="AJ33" s="57">
        <v>1.6563999999999999E-2</v>
      </c>
      <c r="AK33" s="57">
        <v>4.3623000000000002E-2</v>
      </c>
      <c r="AL33" s="57">
        <v>2.9297E-2</v>
      </c>
      <c r="AM33" s="57">
        <v>2.7060000000000001E-2</v>
      </c>
      <c r="AN33" s="57">
        <v>72.007000000000005</v>
      </c>
      <c r="AO33" s="57">
        <v>0.12695000000000001</v>
      </c>
      <c r="AP33" s="57">
        <v>2.249E-2</v>
      </c>
      <c r="AQ33" s="57">
        <v>0.15625</v>
      </c>
      <c r="AR33" s="57">
        <v>0.10892</v>
      </c>
      <c r="AS33" s="57">
        <v>2.9462999999999999</v>
      </c>
      <c r="AT33" s="57">
        <v>3.528</v>
      </c>
      <c r="AU33" s="57">
        <v>4.0082E-2</v>
      </c>
      <c r="AV33" s="57">
        <v>3.0571999999999998E-2</v>
      </c>
      <c r="AW33" s="58">
        <v>1.2E-5</v>
      </c>
      <c r="AX33" s="58">
        <v>1.6300000000000001E-6</v>
      </c>
      <c r="AY33" s="58">
        <v>7.0699999999999997E-5</v>
      </c>
      <c r="AZ33" s="58">
        <v>8.0400000000000003E-5</v>
      </c>
      <c r="BA33" s="58">
        <v>4.1300000000000001E-5</v>
      </c>
      <c r="BB33" s="58">
        <v>5.0000000000000002E-5</v>
      </c>
      <c r="BC33" s="57">
        <v>20.099</v>
      </c>
      <c r="BD33" s="57">
        <v>18.376999999999999</v>
      </c>
      <c r="BE33" s="57">
        <v>4.3129000000000001E-2</v>
      </c>
      <c r="BF33" s="57">
        <v>3.9371999999999997E-2</v>
      </c>
      <c r="BG33" s="57">
        <v>5.9593999999999999E-4</v>
      </c>
      <c r="BH33" s="57">
        <v>7.0036000000000002E-4</v>
      </c>
      <c r="BI33" s="58">
        <v>1.8124999999999999E-4</v>
      </c>
      <c r="BJ33" s="58">
        <v>1.6516999999999999E-4</v>
      </c>
      <c r="BK33" s="58">
        <v>5.2599999999999998E-5</v>
      </c>
      <c r="BL33" s="58">
        <v>4.6600000000000001E-5</v>
      </c>
      <c r="BM33" s="57">
        <v>13.308999999999999</v>
      </c>
      <c r="BN33" s="57">
        <v>7.9130000000000003</v>
      </c>
      <c r="BO33" s="57">
        <v>2.6454</v>
      </c>
      <c r="BP33" s="57">
        <v>6.5692000000000004</v>
      </c>
      <c r="BQ33" s="57">
        <v>4.6073000000000004</v>
      </c>
      <c r="BR33" s="57">
        <v>10.446999999999999</v>
      </c>
      <c r="BS33" s="57">
        <v>2.7746</v>
      </c>
      <c r="BT33" s="57">
        <v>8.7017000000000007</v>
      </c>
      <c r="BU33" s="57">
        <v>13.105</v>
      </c>
      <c r="BV33" s="57">
        <v>17.225000000000001</v>
      </c>
      <c r="BW33" s="57">
        <v>10.39</v>
      </c>
      <c r="BX33" s="57">
        <v>2.8887</v>
      </c>
      <c r="BY33" s="57">
        <v>1.4846999999999999</v>
      </c>
      <c r="BZ33" s="57">
        <v>0.03</v>
      </c>
      <c r="CA33" s="57">
        <v>3</v>
      </c>
      <c r="CB33" s="57">
        <v>55.515999999999998</v>
      </c>
      <c r="CC33" s="57">
        <v>0.32900000000000001</v>
      </c>
      <c r="CD33" s="57">
        <v>5</v>
      </c>
      <c r="CE33" s="57">
        <v>31</v>
      </c>
      <c r="CF33" s="57">
        <v>14</v>
      </c>
      <c r="CG33" s="57">
        <v>7</v>
      </c>
      <c r="CH33" s="57">
        <v>10</v>
      </c>
      <c r="CI33" s="57">
        <v>31</v>
      </c>
      <c r="CJ33" s="57">
        <v>812.35</v>
      </c>
      <c r="CK33" s="57">
        <v>1</v>
      </c>
      <c r="CL33" s="57">
        <f t="shared" si="1"/>
        <v>0.23607769241919119</v>
      </c>
      <c r="CM33" s="57">
        <v>48.8461</v>
      </c>
      <c r="CN33" s="57">
        <v>13.7179</v>
      </c>
      <c r="CO33" s="87">
        <v>3</v>
      </c>
      <c r="CP33" s="87">
        <v>20</v>
      </c>
      <c r="CQ33" s="87">
        <v>33</v>
      </c>
      <c r="CR33" s="87">
        <v>29.94</v>
      </c>
      <c r="CS33" s="87">
        <v>280</v>
      </c>
      <c r="CT33" s="88" t="s">
        <v>209</v>
      </c>
      <c r="CU33" s="98">
        <v>0.2971064814814815</v>
      </c>
      <c r="CV33" s="87">
        <v>2556</v>
      </c>
      <c r="CW33" s="87">
        <v>59.8</v>
      </c>
      <c r="CX33" s="87">
        <v>-1.7</v>
      </c>
      <c r="CY33" s="87">
        <v>320.10000000000002</v>
      </c>
      <c r="CZ33" s="87">
        <v>-46.9</v>
      </c>
      <c r="DA33" s="88" t="s">
        <v>215</v>
      </c>
      <c r="DB33" s="87">
        <v>5.0999999999999996</v>
      </c>
      <c r="DC33" s="88">
        <v>-99.158000000000001</v>
      </c>
    </row>
    <row r="34" spans="1:130" s="87" customFormat="1">
      <c r="A34" s="99">
        <v>41320</v>
      </c>
      <c r="B34" s="87">
        <v>54.8</v>
      </c>
      <c r="C34" s="87">
        <v>61.1</v>
      </c>
      <c r="D34" s="87">
        <v>23.3</v>
      </c>
      <c r="E34" s="21">
        <v>12.8</v>
      </c>
      <c r="F34" s="21">
        <v>-13.3</v>
      </c>
      <c r="G34" s="21">
        <v>-2.4</v>
      </c>
      <c r="H34" s="21">
        <f t="shared" si="5"/>
        <v>18.614241859393577</v>
      </c>
      <c r="I34" s="87">
        <v>440</v>
      </c>
      <c r="J34" s="88" t="s">
        <v>223</v>
      </c>
      <c r="K34" s="87">
        <v>4893.2</v>
      </c>
      <c r="L34" s="87">
        <v>39.200000000000003</v>
      </c>
      <c r="M34" s="93">
        <f t="shared" si="0"/>
        <v>69.720421111343512</v>
      </c>
      <c r="N34" s="87">
        <v>1.7217</v>
      </c>
      <c r="O34" s="87">
        <v>4.2724999999999999E-2</v>
      </c>
      <c r="P34" s="87">
        <v>2.7307999999999999</v>
      </c>
      <c r="Q34" s="87">
        <v>8.5448999999999997E-2</v>
      </c>
      <c r="R34" s="87">
        <v>5.2843000000000001E-2</v>
      </c>
      <c r="S34" s="87">
        <v>3.1703000000000002E-2</v>
      </c>
      <c r="T34" s="87">
        <v>0.11812</v>
      </c>
      <c r="U34" s="87">
        <v>6.9386000000000003E-2</v>
      </c>
      <c r="V34" s="87">
        <v>49.603000000000002</v>
      </c>
      <c r="W34" s="87">
        <v>50.38</v>
      </c>
      <c r="X34" s="93">
        <v>49.991</v>
      </c>
      <c r="Y34" s="87">
        <v>0.38867000000000002</v>
      </c>
      <c r="Z34" s="87">
        <v>1.4152E-2</v>
      </c>
      <c r="AA34" s="87">
        <v>1.4642000000000001E-2</v>
      </c>
      <c r="AB34" s="87">
        <v>1.4343E-2</v>
      </c>
      <c r="AC34" s="87">
        <v>4.9038E-4</v>
      </c>
      <c r="AD34" s="87">
        <v>134.4</v>
      </c>
      <c r="AE34" s="87">
        <v>1.7090000000000001E-2</v>
      </c>
      <c r="AF34" s="87">
        <v>6.0762999999999998</v>
      </c>
      <c r="AG34" s="87">
        <v>2.9602E-2</v>
      </c>
      <c r="AH34" s="87">
        <v>3.1204000000000001</v>
      </c>
      <c r="AI34" s="87">
        <v>200</v>
      </c>
      <c r="AJ34" s="87">
        <v>1.3783E-2</v>
      </c>
      <c r="AK34" s="87">
        <v>1.6417000000000001E-2</v>
      </c>
      <c r="AL34" s="87">
        <v>1.4648E-2</v>
      </c>
      <c r="AM34" s="87">
        <v>2.6338999999999998E-3</v>
      </c>
      <c r="AN34" s="87">
        <v>452.62</v>
      </c>
      <c r="AO34" s="87">
        <v>5.3711000000000002E-2</v>
      </c>
      <c r="AP34" s="87">
        <v>0.81952000000000003</v>
      </c>
      <c r="AQ34" s="87">
        <v>7.8125E-2</v>
      </c>
      <c r="AR34" s="87">
        <v>0.13780999999999999</v>
      </c>
      <c r="AS34" s="87">
        <v>6.2343999999999999</v>
      </c>
      <c r="AT34" s="87">
        <v>8.0986999999999991</v>
      </c>
      <c r="AU34" s="87">
        <v>4.3772999999999998E-3</v>
      </c>
      <c r="AV34" s="87">
        <v>5.1370000000000001E-3</v>
      </c>
      <c r="AW34" s="87">
        <v>1.0119E-4</v>
      </c>
      <c r="AX34" s="87">
        <v>1.3343E-4</v>
      </c>
      <c r="AY34" s="97">
        <v>1.1E-5</v>
      </c>
      <c r="AZ34" s="97">
        <v>1.4399999999999999E-5</v>
      </c>
      <c r="BA34" s="97">
        <v>2.7699999999999999E-5</v>
      </c>
      <c r="BB34" s="97">
        <v>2.9799999999999998E-6</v>
      </c>
      <c r="BC34" s="87">
        <v>29.957000000000001</v>
      </c>
      <c r="BD34" s="87">
        <v>39.354999999999997</v>
      </c>
      <c r="BE34" s="87">
        <v>1.1632999999999999E-2</v>
      </c>
      <c r="BF34" s="87">
        <v>8.0324000000000003E-3</v>
      </c>
      <c r="BG34" s="87">
        <v>2.3593999999999999E-4</v>
      </c>
      <c r="BH34" s="87">
        <v>2.7263999999999999E-4</v>
      </c>
      <c r="BI34" s="97">
        <v>4.7800000000000003E-5</v>
      </c>
      <c r="BJ34" s="97">
        <v>3.1199999999999999E-5</v>
      </c>
      <c r="BK34" s="97">
        <v>1.8899999999999999E-5</v>
      </c>
      <c r="BL34" s="97">
        <v>2.8799999999999999E-5</v>
      </c>
      <c r="BM34" s="87">
        <v>287.82</v>
      </c>
      <c r="BN34" s="87">
        <v>5.3361000000000001</v>
      </c>
      <c r="BO34" s="87">
        <v>7.9851000000000001</v>
      </c>
      <c r="BP34" s="87">
        <v>33.893000000000001</v>
      </c>
      <c r="BQ34" s="87">
        <v>20.939</v>
      </c>
      <c r="BR34" s="87">
        <v>2.1985000000000001</v>
      </c>
      <c r="BS34" s="87">
        <v>18.32</v>
      </c>
      <c r="BT34" s="87">
        <v>266.88</v>
      </c>
      <c r="BU34" s="87">
        <v>5.7713000000000001</v>
      </c>
      <c r="BV34" s="87">
        <v>51.677999999999997</v>
      </c>
      <c r="BW34" s="87">
        <v>31.045999999999999</v>
      </c>
      <c r="BX34" s="87">
        <v>13.746</v>
      </c>
      <c r="BY34" s="87">
        <v>1.1637</v>
      </c>
      <c r="BZ34" s="87">
        <v>0.01</v>
      </c>
      <c r="CA34" s="87">
        <v>3</v>
      </c>
      <c r="CB34" s="87">
        <v>17.497</v>
      </c>
      <c r="CC34" s="87">
        <v>0.35</v>
      </c>
      <c r="CD34" s="87">
        <v>7</v>
      </c>
      <c r="CE34" s="87">
        <v>3</v>
      </c>
      <c r="CF34" s="87">
        <v>53</v>
      </c>
      <c r="CG34" s="87">
        <v>8</v>
      </c>
      <c r="CH34" s="87">
        <v>17</v>
      </c>
      <c r="CI34" s="87">
        <v>13</v>
      </c>
      <c r="CJ34" s="87">
        <v>1947.6</v>
      </c>
      <c r="CK34" s="87">
        <v>1</v>
      </c>
      <c r="CL34" s="57">
        <f t="shared" si="1"/>
        <v>0.2748988764044944</v>
      </c>
      <c r="CM34" s="57">
        <v>77.475999999999999</v>
      </c>
      <c r="CN34" s="57">
        <v>-69.287999999999997</v>
      </c>
      <c r="CO34" s="87">
        <v>3</v>
      </c>
      <c r="CP34" s="87">
        <v>20</v>
      </c>
      <c r="CQ34" s="87">
        <v>33</v>
      </c>
      <c r="CR34" s="87">
        <v>45.28</v>
      </c>
      <c r="CS34" s="87">
        <v>346.6</v>
      </c>
      <c r="CT34" s="88" t="s">
        <v>209</v>
      </c>
      <c r="CU34" s="98">
        <v>0.3439814814814815</v>
      </c>
      <c r="CV34" s="87">
        <v>977.7</v>
      </c>
      <c r="CW34" s="88">
        <v>22</v>
      </c>
      <c r="CX34" s="87">
        <v>-16.7</v>
      </c>
      <c r="CY34" s="87">
        <v>346.8</v>
      </c>
      <c r="CZ34" s="87">
        <v>-20.2</v>
      </c>
      <c r="DA34" s="88" t="s">
        <v>215</v>
      </c>
      <c r="DB34" s="87">
        <v>43</v>
      </c>
      <c r="DC34" s="88">
        <v>-20.995999999999999</v>
      </c>
    </row>
    <row r="35" spans="1:130" s="87" customFormat="1">
      <c r="A35" s="99">
        <v>41320</v>
      </c>
      <c r="B35" s="87">
        <v>54.8</v>
      </c>
      <c r="C35" s="87">
        <v>61.1</v>
      </c>
      <c r="D35" s="87">
        <v>23.3</v>
      </c>
      <c r="E35" s="21">
        <v>12.8</v>
      </c>
      <c r="F35" s="21">
        <v>-13.3</v>
      </c>
      <c r="G35" s="21">
        <v>-2.4</v>
      </c>
      <c r="H35" s="21">
        <f t="shared" si="5"/>
        <v>18.614241859393577</v>
      </c>
      <c r="I35" s="87">
        <v>440</v>
      </c>
      <c r="J35" s="74" t="s">
        <v>219</v>
      </c>
      <c r="K35" s="87">
        <v>5022.2</v>
      </c>
      <c r="L35" s="87">
        <v>309.8</v>
      </c>
      <c r="M35" s="93">
        <f t="shared" si="0"/>
        <v>21.005314344529168</v>
      </c>
      <c r="N35" s="87">
        <v>0.75731000000000004</v>
      </c>
      <c r="O35" s="87">
        <v>0.40366999999999997</v>
      </c>
      <c r="P35" s="87">
        <v>1.3371</v>
      </c>
      <c r="Q35" s="87">
        <v>0.80732999999999999</v>
      </c>
      <c r="R35" s="87">
        <v>0.21981000000000001</v>
      </c>
      <c r="S35" s="87">
        <v>0.13411000000000001</v>
      </c>
      <c r="T35" s="87">
        <v>0.12257</v>
      </c>
      <c r="U35" s="87">
        <v>7.1229000000000001E-2</v>
      </c>
      <c r="V35" s="87">
        <v>38.968000000000004</v>
      </c>
      <c r="W35" s="87">
        <v>37.926000000000002</v>
      </c>
      <c r="X35" s="93">
        <v>38.447000000000003</v>
      </c>
      <c r="Y35" s="87">
        <v>0.52109000000000005</v>
      </c>
      <c r="Z35" s="87">
        <v>4.7183000000000003E-2</v>
      </c>
      <c r="AA35" s="87">
        <v>4.7898999999999997E-2</v>
      </c>
      <c r="AB35" s="87">
        <v>4.7606999999999997E-2</v>
      </c>
      <c r="AC35" s="97">
        <v>7.1520000000000004E-4</v>
      </c>
      <c r="AD35" s="87">
        <v>20.248999999999999</v>
      </c>
      <c r="AE35" s="87">
        <v>4.8828000000000003E-2</v>
      </c>
      <c r="AF35" s="87">
        <v>6.2808000000000002</v>
      </c>
      <c r="AG35" s="87">
        <v>6.0425E-2</v>
      </c>
      <c r="AH35" s="87">
        <v>2.8959999999999999</v>
      </c>
      <c r="AI35" s="87">
        <v>120</v>
      </c>
      <c r="AJ35" s="87">
        <v>2.0879000000000002E-2</v>
      </c>
      <c r="AK35" s="87">
        <v>2.8667999999999999E-2</v>
      </c>
      <c r="AL35" s="87">
        <v>2.4414000000000002E-2</v>
      </c>
      <c r="AM35" s="87">
        <v>7.7895999999999998E-3</v>
      </c>
      <c r="AN35" s="87">
        <v>111.48</v>
      </c>
      <c r="AO35" s="87">
        <v>4.3944999999999998E-2</v>
      </c>
      <c r="AP35" s="87">
        <v>1.9626999999999999</v>
      </c>
      <c r="AQ35" s="87">
        <v>8.3007999999999998E-2</v>
      </c>
      <c r="AR35" s="87">
        <v>0.35186000000000001</v>
      </c>
      <c r="AS35" s="87">
        <v>2.3540999999999999</v>
      </c>
      <c r="AT35" s="87">
        <v>1.0293000000000001</v>
      </c>
      <c r="AU35" s="87">
        <v>1.6831999999999999E-3</v>
      </c>
      <c r="AV35" s="97">
        <v>1.6099999999999998E-5</v>
      </c>
      <c r="AW35" s="97">
        <v>9.0500000000000004E-5</v>
      </c>
      <c r="AX35" s="97">
        <v>3.2199999999999997E-5</v>
      </c>
      <c r="AY35" s="97">
        <v>6.1799999999999998E-5</v>
      </c>
      <c r="AZ35" s="97">
        <v>5.4200000000000003E-5</v>
      </c>
      <c r="BA35" s="97">
        <v>6.2399999999999999E-5</v>
      </c>
      <c r="BB35" s="97">
        <v>4.5300000000000003E-5</v>
      </c>
      <c r="BC35" s="87">
        <v>14.002000000000001</v>
      </c>
      <c r="BD35" s="87">
        <v>12.096</v>
      </c>
      <c r="BE35" s="87">
        <v>6.6138999999999998E-3</v>
      </c>
      <c r="BF35" s="87">
        <v>7.8645E-3</v>
      </c>
      <c r="BG35" s="87">
        <v>7.9489000000000003E-4</v>
      </c>
      <c r="BH35" s="87">
        <v>7.4133999999999995E-4</v>
      </c>
      <c r="BI35" s="87">
        <v>1.0854E-4</v>
      </c>
      <c r="BJ35" s="87">
        <v>1.3428999999999999E-4</v>
      </c>
      <c r="BK35" s="97">
        <v>4.7299999999999998E-5</v>
      </c>
      <c r="BL35" s="97">
        <v>5.1900000000000001E-5</v>
      </c>
      <c r="BM35" s="87">
        <v>31.125</v>
      </c>
      <c r="BN35" s="87">
        <v>3.4906999999999999</v>
      </c>
      <c r="BO35" s="87">
        <v>43.171999999999997</v>
      </c>
      <c r="BP35" s="87">
        <v>15.112</v>
      </c>
      <c r="BQ35" s="87">
        <v>29.141999999999999</v>
      </c>
      <c r="BR35" s="87">
        <v>12.494</v>
      </c>
      <c r="BS35" s="87">
        <v>19.841000000000001</v>
      </c>
      <c r="BT35" s="87">
        <v>1.9834000000000001</v>
      </c>
      <c r="BU35" s="87">
        <v>12.973000000000001</v>
      </c>
      <c r="BV35" s="87">
        <v>6.0829000000000004</v>
      </c>
      <c r="BW35" s="87">
        <v>5.2213000000000003</v>
      </c>
      <c r="BX35" s="87">
        <v>1.0681</v>
      </c>
      <c r="BY35" s="87">
        <v>0.23200000000000001</v>
      </c>
      <c r="BZ35" s="87">
        <v>0.02</v>
      </c>
      <c r="CA35" s="87">
        <v>3</v>
      </c>
      <c r="CB35" s="87">
        <v>304.58999999999997</v>
      </c>
      <c r="CC35" s="87">
        <v>0.33900000000000002</v>
      </c>
      <c r="CD35" s="87">
        <v>7</v>
      </c>
      <c r="CE35" s="87">
        <v>11</v>
      </c>
      <c r="CF35" s="87">
        <v>52</v>
      </c>
      <c r="CG35" s="87">
        <v>7</v>
      </c>
      <c r="CH35" s="87">
        <v>55</v>
      </c>
      <c r="CI35" s="87">
        <v>27</v>
      </c>
      <c r="CJ35" s="87">
        <v>886.55</v>
      </c>
      <c r="CK35" s="87">
        <v>1</v>
      </c>
      <c r="CL35" s="57">
        <f t="shared" si="1"/>
        <v>0.30448647993209649</v>
      </c>
      <c r="CM35" s="57">
        <v>44.1999</v>
      </c>
      <c r="CN35" s="57">
        <v>131.97730000000001</v>
      </c>
      <c r="CO35" s="87">
        <v>3</v>
      </c>
      <c r="CP35" s="87">
        <v>20</v>
      </c>
      <c r="CQ35" s="87">
        <v>33</v>
      </c>
      <c r="CR35" s="87">
        <v>45.17</v>
      </c>
      <c r="CS35" s="87">
        <v>72.599999999999994</v>
      </c>
      <c r="CT35" s="88" t="s">
        <v>209</v>
      </c>
      <c r="CU35" s="98">
        <v>0.3293402777777778</v>
      </c>
      <c r="CV35" s="88">
        <v>-248</v>
      </c>
      <c r="CW35" s="87">
        <v>302</v>
      </c>
      <c r="CX35" s="87">
        <v>-6.6</v>
      </c>
      <c r="CY35" s="87">
        <v>336.4</v>
      </c>
      <c r="CZ35" s="87">
        <v>-30.6</v>
      </c>
      <c r="DA35" s="88" t="s">
        <v>210</v>
      </c>
      <c r="DB35" s="87">
        <v>5.9</v>
      </c>
      <c r="DC35" s="88">
        <v>104.995</v>
      </c>
    </row>
    <row r="36" spans="1:130" s="87" customFormat="1">
      <c r="A36" s="99">
        <v>41320</v>
      </c>
      <c r="B36" s="87">
        <v>54.8</v>
      </c>
      <c r="C36" s="87">
        <v>61.1</v>
      </c>
      <c r="D36" s="87">
        <v>23.3</v>
      </c>
      <c r="E36" s="21">
        <v>12.8</v>
      </c>
      <c r="F36" s="21">
        <v>-13.3</v>
      </c>
      <c r="G36" s="21">
        <v>-2.4</v>
      </c>
      <c r="H36" s="21">
        <f t="shared" si="5"/>
        <v>18.614241859393577</v>
      </c>
      <c r="I36" s="87">
        <v>440</v>
      </c>
      <c r="J36" s="73" t="s">
        <v>220</v>
      </c>
      <c r="K36" s="87">
        <v>5798.4</v>
      </c>
      <c r="L36" s="87">
        <v>313.5</v>
      </c>
      <c r="M36" s="93">
        <f t="shared" si="0"/>
        <v>60.683293889192306</v>
      </c>
      <c r="N36" s="87">
        <v>0.55362</v>
      </c>
      <c r="O36" s="87">
        <v>5.0141999999999999E-2</v>
      </c>
      <c r="P36" s="87">
        <v>0.90436000000000005</v>
      </c>
      <c r="Q36" s="87">
        <v>0.10027999999999999</v>
      </c>
      <c r="R36" s="87">
        <v>6.1925000000000001E-2</v>
      </c>
      <c r="S36" s="87">
        <v>3.6250999999999999E-2</v>
      </c>
      <c r="T36" s="87">
        <v>5.6126000000000002E-2</v>
      </c>
      <c r="U36" s="87">
        <v>3.3449E-2</v>
      </c>
      <c r="V36" s="87">
        <v>20.013000000000002</v>
      </c>
      <c r="W36" s="87">
        <v>18.545000000000002</v>
      </c>
      <c r="X36" s="93">
        <v>19.279</v>
      </c>
      <c r="Y36" s="87">
        <v>0.73412999999999995</v>
      </c>
      <c r="Z36" s="87">
        <v>1.5727999999999999E-2</v>
      </c>
      <c r="AA36" s="87">
        <v>1.6583000000000001E-2</v>
      </c>
      <c r="AB36" s="87">
        <v>1.6479000000000001E-2</v>
      </c>
      <c r="AC36" s="87">
        <v>8.5479999999999996E-4</v>
      </c>
      <c r="AD36" s="87">
        <v>28.155999999999999</v>
      </c>
      <c r="AE36" s="87">
        <v>1.77E-2</v>
      </c>
      <c r="AF36" s="87">
        <v>3.2501000000000002</v>
      </c>
      <c r="AG36" s="87">
        <v>2.1972999999999999E-2</v>
      </c>
      <c r="AH36" s="87">
        <v>1.4424999999999999</v>
      </c>
      <c r="AI36" s="87">
        <v>150</v>
      </c>
      <c r="AJ36" s="87">
        <v>5.0361999999999997E-2</v>
      </c>
      <c r="AK36" s="87">
        <v>5.4105E-2</v>
      </c>
      <c r="AL36" s="87">
        <v>5.3711000000000002E-2</v>
      </c>
      <c r="AM36" s="87">
        <v>3.7431000000000001E-3</v>
      </c>
      <c r="AN36" s="87">
        <v>28.609000000000002</v>
      </c>
      <c r="AO36" s="87">
        <v>8.7890999999999997E-2</v>
      </c>
      <c r="AP36" s="87">
        <v>9.6167000000000006E-3</v>
      </c>
      <c r="AQ36" s="87">
        <v>0.13184000000000001</v>
      </c>
      <c r="AR36" s="87">
        <v>0.12642</v>
      </c>
      <c r="AS36" s="87">
        <v>2.0030999999999999</v>
      </c>
      <c r="AT36" s="87">
        <v>1.2350000000000001</v>
      </c>
      <c r="AU36" s="87">
        <v>9.6866999999999995E-3</v>
      </c>
      <c r="AV36" s="87">
        <v>9.5957000000000004E-3</v>
      </c>
      <c r="AW36" s="87">
        <v>1.1296E-4</v>
      </c>
      <c r="AX36" s="87">
        <v>1.5370999999999999E-4</v>
      </c>
      <c r="AY36" s="97">
        <v>1.1399999999999999E-5</v>
      </c>
      <c r="AZ36" s="97">
        <v>3.7400000000000002E-6</v>
      </c>
      <c r="BA36" s="97">
        <v>8.4499999999999994E-5</v>
      </c>
      <c r="BB36" s="97">
        <v>4.99E-5</v>
      </c>
      <c r="BC36" s="87">
        <v>0.46100999999999998</v>
      </c>
      <c r="BD36" s="87">
        <v>0.38334000000000001</v>
      </c>
      <c r="BE36" s="87">
        <v>8.7635000000000005E-3</v>
      </c>
      <c r="BF36" s="87">
        <v>5.5579000000000002E-3</v>
      </c>
      <c r="BG36" s="87">
        <v>7.2568999999999997E-4</v>
      </c>
      <c r="BH36" s="87">
        <v>9.8471999999999991E-4</v>
      </c>
      <c r="BI36" s="87">
        <v>2.8616999999999998E-4</v>
      </c>
      <c r="BJ36" s="87">
        <v>1.9902E-4</v>
      </c>
      <c r="BK36" s="97">
        <v>6.2600000000000004E-5</v>
      </c>
      <c r="BL36" s="97">
        <v>4.8999999999999998E-5</v>
      </c>
      <c r="BM36" s="87">
        <v>24.861999999999998</v>
      </c>
      <c r="BN36" s="87">
        <v>8.3015000000000008</v>
      </c>
      <c r="BO36" s="87">
        <v>7.1829000000000001</v>
      </c>
      <c r="BP36" s="87">
        <v>5.1553000000000004</v>
      </c>
      <c r="BQ36" s="87">
        <v>6.1691000000000003</v>
      </c>
      <c r="BR36" s="87">
        <v>7.1204999999999998</v>
      </c>
      <c r="BS36" s="87">
        <v>1.4338</v>
      </c>
      <c r="BT36" s="87">
        <v>18.693000000000001</v>
      </c>
      <c r="BU36" s="87">
        <v>10.936999999999999</v>
      </c>
      <c r="BV36" s="87">
        <v>14.603999999999999</v>
      </c>
      <c r="BW36" s="87">
        <v>8.7012999999999998</v>
      </c>
      <c r="BX36" s="87">
        <v>4.0301</v>
      </c>
      <c r="BY36" s="87">
        <v>0.91008</v>
      </c>
      <c r="BZ36" s="87">
        <v>0.02</v>
      </c>
      <c r="CA36" s="87">
        <v>3</v>
      </c>
      <c r="CB36" s="87">
        <v>302.10000000000002</v>
      </c>
      <c r="CC36" s="87">
        <v>0.32300000000000001</v>
      </c>
      <c r="CD36" s="87">
        <v>7</v>
      </c>
      <c r="CE36" s="87">
        <v>56</v>
      </c>
      <c r="CF36" s="87">
        <v>32</v>
      </c>
      <c r="CG36" s="87">
        <v>8</v>
      </c>
      <c r="CH36" s="87">
        <v>51</v>
      </c>
      <c r="CI36" s="87">
        <v>39</v>
      </c>
      <c r="CJ36" s="87">
        <v>1471.1</v>
      </c>
      <c r="CK36" s="87">
        <v>2</v>
      </c>
      <c r="CL36" s="57">
        <f t="shared" si="1"/>
        <v>0.29187556629417094</v>
      </c>
      <c r="CM36" s="57">
        <v>53.105800000000002</v>
      </c>
      <c r="CN36" s="57">
        <v>157.7139</v>
      </c>
      <c r="CO36" s="87">
        <v>3</v>
      </c>
      <c r="CP36" s="87">
        <v>20</v>
      </c>
      <c r="CQ36" s="87">
        <v>33</v>
      </c>
      <c r="CR36" s="87">
        <v>52.57</v>
      </c>
      <c r="CS36" s="87">
        <v>49</v>
      </c>
      <c r="CT36" s="88" t="s">
        <v>209</v>
      </c>
      <c r="CU36" s="98">
        <v>0.37008101851851855</v>
      </c>
      <c r="CV36" s="88">
        <v>557.29999999999995</v>
      </c>
      <c r="CW36" s="87">
        <v>309.5</v>
      </c>
      <c r="CX36" s="87">
        <v>-2.9</v>
      </c>
      <c r="CY36" s="87">
        <v>331</v>
      </c>
      <c r="CZ36" s="87">
        <v>-35.9</v>
      </c>
      <c r="DA36" s="88" t="s">
        <v>215</v>
      </c>
      <c r="DB36" s="87">
        <v>17.600000000000001</v>
      </c>
      <c r="DC36" s="88">
        <v>99.361000000000004</v>
      </c>
    </row>
    <row r="37" spans="1:130" s="87" customFormat="1">
      <c r="A37" s="99">
        <v>41320</v>
      </c>
      <c r="B37" s="87">
        <v>54.8</v>
      </c>
      <c r="C37" s="87">
        <v>61.1</v>
      </c>
      <c r="D37" s="87">
        <v>23.3</v>
      </c>
      <c r="E37" s="21">
        <v>12.8</v>
      </c>
      <c r="F37" s="21">
        <v>-13.3</v>
      </c>
      <c r="G37" s="21">
        <v>-2.4</v>
      </c>
      <c r="H37" s="21">
        <f t="shared" si="5"/>
        <v>18.614241859393577</v>
      </c>
      <c r="I37" s="87">
        <v>440</v>
      </c>
      <c r="J37" s="73" t="s">
        <v>222</v>
      </c>
      <c r="K37" s="87">
        <v>6481.1</v>
      </c>
      <c r="L37" s="87">
        <v>340.8</v>
      </c>
      <c r="M37" s="93">
        <f t="shared" si="0"/>
        <v>19.739829053080399</v>
      </c>
      <c r="N37" s="87">
        <v>7.9988000000000001</v>
      </c>
      <c r="O37" s="87">
        <v>0.40472999999999998</v>
      </c>
      <c r="P37" s="87">
        <v>12.616</v>
      </c>
      <c r="Q37" s="87">
        <v>0.80945999999999996</v>
      </c>
      <c r="R37" s="87">
        <v>4.3020000000000003E-2</v>
      </c>
      <c r="S37" s="87">
        <v>2.5436E-2</v>
      </c>
      <c r="T37" s="87">
        <v>0.10584</v>
      </c>
      <c r="U37" s="87">
        <v>6.2084E-2</v>
      </c>
      <c r="V37" s="87">
        <v>25.562999999999999</v>
      </c>
      <c r="W37" s="87">
        <v>25.812999999999999</v>
      </c>
      <c r="X37" s="93">
        <v>25.687999999999999</v>
      </c>
      <c r="Y37" s="87">
        <v>0.12526999999999999</v>
      </c>
      <c r="Z37" s="87">
        <v>5.0659000000000003E-2</v>
      </c>
      <c r="AA37" s="87">
        <v>5.0659999999999997E-2</v>
      </c>
      <c r="AB37" s="87">
        <v>5.0659000000000003E-2</v>
      </c>
      <c r="AC37" s="97">
        <v>1.39E-6</v>
      </c>
      <c r="AD37" s="87">
        <v>623.1</v>
      </c>
      <c r="AE37" s="87">
        <v>6.5002000000000004E-2</v>
      </c>
      <c r="AF37" s="87">
        <v>0.17301</v>
      </c>
      <c r="AG37" s="87">
        <v>9.5824999999999994E-2</v>
      </c>
      <c r="AH37" s="87">
        <v>0.10402</v>
      </c>
      <c r="AI37" s="87">
        <v>250</v>
      </c>
      <c r="AJ37" s="87">
        <v>3.4173000000000002E-2</v>
      </c>
      <c r="AK37" s="87">
        <v>3.4214000000000001E-2</v>
      </c>
      <c r="AL37" s="87">
        <v>3.4180000000000002E-2</v>
      </c>
      <c r="AM37" s="97">
        <v>4.0800000000000002E-5</v>
      </c>
      <c r="AN37" s="87">
        <v>6793.2</v>
      </c>
      <c r="AO37" s="87">
        <v>0.17333999999999999</v>
      </c>
      <c r="AP37" s="87">
        <v>0.42659999999999998</v>
      </c>
      <c r="AQ37" s="87">
        <v>0.21729000000000001</v>
      </c>
      <c r="AR37" s="87">
        <v>8.2143999999999995E-2</v>
      </c>
      <c r="AS37" s="87">
        <v>7.3585999999999999E-2</v>
      </c>
      <c r="AT37" s="87">
        <v>3.3501000000000003E-2</v>
      </c>
      <c r="AU37" s="87">
        <v>1.0146000000000001E-2</v>
      </c>
      <c r="AV37" s="87">
        <v>3.8925000000000001E-3</v>
      </c>
      <c r="AW37" s="87">
        <v>4.3430999999999998E-4</v>
      </c>
      <c r="AX37" s="87">
        <v>3.6013000000000001E-4</v>
      </c>
      <c r="AY37" s="87">
        <v>2.0322999999999999E-4</v>
      </c>
      <c r="AZ37" s="87">
        <v>2.6655E-4</v>
      </c>
      <c r="BA37" s="97">
        <v>1.4600000000000001E-5</v>
      </c>
      <c r="BB37" s="97">
        <v>9.3100000000000006E-6</v>
      </c>
      <c r="BC37" s="87">
        <v>3.2210000000000001</v>
      </c>
      <c r="BD37" s="87">
        <v>4.0262000000000002</v>
      </c>
      <c r="BE37" s="87">
        <v>6.5639000000000003E-2</v>
      </c>
      <c r="BF37" s="87">
        <v>9.5794000000000004E-2</v>
      </c>
      <c r="BG37" s="87">
        <v>1.9292000000000001E-3</v>
      </c>
      <c r="BH37" s="87">
        <v>3.5152999999999998E-3</v>
      </c>
      <c r="BI37" s="87">
        <v>4.7843000000000001E-4</v>
      </c>
      <c r="BJ37" s="87">
        <v>9.2265999999999995E-4</v>
      </c>
      <c r="BK37" s="87">
        <v>1.7164E-4</v>
      </c>
      <c r="BL37" s="87">
        <v>3.3896000000000002E-4</v>
      </c>
      <c r="BM37" s="87">
        <v>3086.2</v>
      </c>
      <c r="BN37" s="87">
        <v>350.56</v>
      </c>
      <c r="BO37" s="87">
        <v>13.965999999999999</v>
      </c>
      <c r="BP37" s="87">
        <v>23.411000000000001</v>
      </c>
      <c r="BQ37" s="87">
        <v>18.687999999999999</v>
      </c>
      <c r="BR37" s="87">
        <v>3.6989999999999998</v>
      </c>
      <c r="BS37" s="87">
        <v>6.6783999999999999</v>
      </c>
      <c r="BT37" s="87">
        <v>3067.5</v>
      </c>
      <c r="BU37" s="87">
        <v>350.58</v>
      </c>
      <c r="BV37" s="87">
        <v>293.26</v>
      </c>
      <c r="BW37" s="87">
        <v>174.41</v>
      </c>
      <c r="BX37" s="87">
        <v>165.14</v>
      </c>
      <c r="BY37" s="87">
        <v>7.3651</v>
      </c>
      <c r="BZ37" s="87">
        <v>0.02</v>
      </c>
      <c r="CA37" s="87">
        <v>4</v>
      </c>
      <c r="CB37" s="87">
        <v>338.67</v>
      </c>
      <c r="CC37" s="87">
        <v>0.35299999999999998</v>
      </c>
      <c r="CD37" s="87">
        <v>8</v>
      </c>
      <c r="CE37" s="87">
        <v>36</v>
      </c>
      <c r="CF37" s="87">
        <v>13</v>
      </c>
      <c r="CG37" s="87">
        <v>9</v>
      </c>
      <c r="CH37" s="87">
        <v>36</v>
      </c>
      <c r="CI37" s="87">
        <v>30</v>
      </c>
      <c r="CJ37" s="87">
        <v>1659.6</v>
      </c>
      <c r="CK37" s="87">
        <v>1</v>
      </c>
      <c r="CL37" s="57">
        <f t="shared" si="1"/>
        <v>0.2873210089994237</v>
      </c>
      <c r="CM37" s="57">
        <v>64.875</v>
      </c>
      <c r="CN37" s="57">
        <v>-147.86099999999999</v>
      </c>
      <c r="CO37" s="87">
        <v>3</v>
      </c>
      <c r="CP37" s="87">
        <v>20</v>
      </c>
      <c r="CQ37" s="87">
        <v>33</v>
      </c>
      <c r="CR37" s="87">
        <v>59.22</v>
      </c>
      <c r="CS37" s="87">
        <v>14.2</v>
      </c>
      <c r="CT37" s="88" t="s">
        <v>209</v>
      </c>
      <c r="CU37" s="102" t="s">
        <v>263</v>
      </c>
      <c r="CV37" s="88">
        <v>360.1</v>
      </c>
      <c r="CW37" s="87">
        <v>339.3</v>
      </c>
      <c r="CX37" s="87">
        <v>-0.8</v>
      </c>
      <c r="CY37" s="87">
        <v>325.3</v>
      </c>
      <c r="CZ37" s="87">
        <v>-41.6</v>
      </c>
      <c r="DA37" s="88" t="s">
        <v>210</v>
      </c>
      <c r="DB37" s="87">
        <v>60.7</v>
      </c>
      <c r="DC37" s="88">
        <v>48.86</v>
      </c>
    </row>
    <row r="38" spans="1:130" s="87" customFormat="1">
      <c r="A38" s="99">
        <v>41320</v>
      </c>
      <c r="B38" s="87">
        <v>54.8</v>
      </c>
      <c r="C38" s="87">
        <v>61.1</v>
      </c>
      <c r="D38" s="87">
        <v>23.3</v>
      </c>
      <c r="E38" s="21">
        <v>12.8</v>
      </c>
      <c r="F38" s="21">
        <v>-13.3</v>
      </c>
      <c r="G38" s="21">
        <v>-2.4</v>
      </c>
      <c r="H38" s="21">
        <f t="shared" si="5"/>
        <v>18.614241859393577</v>
      </c>
      <c r="I38" s="87">
        <v>440</v>
      </c>
      <c r="J38" s="73" t="s">
        <v>241</v>
      </c>
      <c r="K38" s="87">
        <v>8146.5</v>
      </c>
      <c r="L38" s="87">
        <v>13.5</v>
      </c>
      <c r="M38" s="93">
        <f t="shared" si="0"/>
        <v>36.408650695405228</v>
      </c>
      <c r="N38" s="87">
        <v>1.9804999999999999</v>
      </c>
      <c r="O38" s="87">
        <v>0.12218999999999999</v>
      </c>
      <c r="P38" s="87">
        <v>2.7530000000000001</v>
      </c>
      <c r="Q38" s="87">
        <v>0.24437</v>
      </c>
      <c r="R38" s="87">
        <v>7.9237000000000002E-2</v>
      </c>
      <c r="S38" s="87">
        <v>4.5499999999999999E-2</v>
      </c>
      <c r="T38" s="87">
        <v>0.19491</v>
      </c>
      <c r="U38" s="87">
        <v>0.11469</v>
      </c>
      <c r="V38" s="87">
        <v>28.341000000000001</v>
      </c>
      <c r="W38" s="87">
        <v>36.722999999999999</v>
      </c>
      <c r="X38" s="93">
        <v>32.531999999999996</v>
      </c>
      <c r="Y38" s="87">
        <v>4.1913</v>
      </c>
      <c r="Z38" s="87">
        <v>2.6995999999999999E-2</v>
      </c>
      <c r="AA38" s="87">
        <v>2.7879999999999999E-2</v>
      </c>
      <c r="AB38" s="87">
        <v>2.7466000000000001E-2</v>
      </c>
      <c r="AC38" s="87">
        <v>8.8389000000000002E-4</v>
      </c>
      <c r="AD38" s="87">
        <v>161.56</v>
      </c>
      <c r="AE38" s="87">
        <v>3.6011000000000001E-2</v>
      </c>
      <c r="AF38" s="87">
        <v>3.1888000000000001</v>
      </c>
      <c r="AG38" s="87">
        <v>4.2724999999999999E-2</v>
      </c>
      <c r="AH38" s="87">
        <v>4.2367999999999997</v>
      </c>
      <c r="AI38" s="87">
        <v>250</v>
      </c>
      <c r="AJ38" s="87">
        <v>2.3255000000000001E-2</v>
      </c>
      <c r="AK38" s="87">
        <v>2.5196E-2</v>
      </c>
      <c r="AL38" s="87">
        <v>2.4414000000000002E-2</v>
      </c>
      <c r="AM38" s="87">
        <v>1.9411999999999999E-3</v>
      </c>
      <c r="AN38" s="87">
        <v>310.22000000000003</v>
      </c>
      <c r="AO38" s="87">
        <v>4.8828000000000003E-2</v>
      </c>
      <c r="AP38" s="87">
        <v>1.8172999999999999</v>
      </c>
      <c r="AQ38" s="87">
        <v>9.5214999999999994E-2</v>
      </c>
      <c r="AR38" s="87">
        <v>8.1745999999999999E-2</v>
      </c>
      <c r="AS38" s="87">
        <v>6.8513000000000002</v>
      </c>
      <c r="AT38" s="87">
        <v>9.5405999999999995</v>
      </c>
      <c r="AU38" s="87">
        <v>5.5378999999999998E-2</v>
      </c>
      <c r="AV38" s="87">
        <v>7.6217999999999994E-2</v>
      </c>
      <c r="AW38" s="87">
        <v>3.8062000000000003E-4</v>
      </c>
      <c r="AX38" s="87">
        <v>2.4468999999999999E-4</v>
      </c>
      <c r="AY38" s="97">
        <v>3.26E-5</v>
      </c>
      <c r="AZ38" s="97">
        <v>1.9199999999999999E-5</v>
      </c>
      <c r="BA38" s="97">
        <v>3.5200000000000002E-5</v>
      </c>
      <c r="BB38" s="97">
        <v>2.8900000000000001E-5</v>
      </c>
      <c r="BC38" s="87">
        <v>12.388</v>
      </c>
      <c r="BD38" s="87">
        <v>15.680999999999999</v>
      </c>
      <c r="BE38" s="87">
        <v>2.5971000000000001E-2</v>
      </c>
      <c r="BF38" s="87">
        <v>2.1583000000000001E-2</v>
      </c>
      <c r="BG38" s="87">
        <v>5.0774000000000001E-4</v>
      </c>
      <c r="BH38" s="87">
        <v>5.4788999999999999E-4</v>
      </c>
      <c r="BI38" s="87">
        <v>3.0696E-4</v>
      </c>
      <c r="BJ38" s="87">
        <v>5.2977999999999999E-4</v>
      </c>
      <c r="BK38" s="97">
        <v>3.6199999999999999E-5</v>
      </c>
      <c r="BL38" s="97">
        <v>3.6199999999999999E-5</v>
      </c>
      <c r="BM38" s="87">
        <v>233.03</v>
      </c>
      <c r="BN38" s="87">
        <v>70.855999999999995</v>
      </c>
      <c r="BO38" s="87">
        <v>30.831</v>
      </c>
      <c r="BP38" s="87">
        <v>53.149000000000001</v>
      </c>
      <c r="BQ38" s="87">
        <v>41.99</v>
      </c>
      <c r="BR38" s="87">
        <v>25.206</v>
      </c>
      <c r="BS38" s="87">
        <v>15.782</v>
      </c>
      <c r="BT38" s="87">
        <v>191.04</v>
      </c>
      <c r="BU38" s="87">
        <v>75.206000000000003</v>
      </c>
      <c r="BV38" s="87">
        <v>34.744</v>
      </c>
      <c r="BW38" s="87">
        <v>20.187999999999999</v>
      </c>
      <c r="BX38" s="87">
        <v>5.5495999999999999</v>
      </c>
      <c r="BY38" s="87">
        <v>0.89956000000000003</v>
      </c>
      <c r="BZ38" s="87">
        <v>0.01</v>
      </c>
      <c r="CA38" s="87">
        <v>1</v>
      </c>
      <c r="CB38" s="87">
        <v>354.67</v>
      </c>
      <c r="CC38" s="87">
        <v>0.34599999999999997</v>
      </c>
      <c r="CD38" s="87">
        <v>10</v>
      </c>
      <c r="CE38" s="87">
        <v>14</v>
      </c>
      <c r="CF38" s="87">
        <v>11</v>
      </c>
      <c r="CG38" s="87">
        <v>11</v>
      </c>
      <c r="CH38" s="87">
        <v>29</v>
      </c>
      <c r="CI38" s="87">
        <v>57</v>
      </c>
      <c r="CJ38" s="87">
        <v>1107.2</v>
      </c>
      <c r="CK38" s="87">
        <v>1</v>
      </c>
      <c r="CL38" s="57">
        <f t="shared" si="1"/>
        <v>0.27743154883530852</v>
      </c>
      <c r="CM38" s="57">
        <v>50.206499999999998</v>
      </c>
      <c r="CN38" s="57">
        <v>-96.011700000000005</v>
      </c>
      <c r="CO38" s="87">
        <v>3</v>
      </c>
      <c r="CP38" s="87">
        <v>20</v>
      </c>
      <c r="CQ38" s="87">
        <v>33</v>
      </c>
      <c r="CR38" s="87">
        <v>74.459999999999994</v>
      </c>
      <c r="CS38" s="87">
        <v>345.4</v>
      </c>
      <c r="CT38" s="88" t="s">
        <v>209</v>
      </c>
      <c r="CU38" s="98">
        <v>0.46961805555555558</v>
      </c>
      <c r="CV38" s="87">
        <v>1125</v>
      </c>
      <c r="CW38" s="87">
        <v>357.5</v>
      </c>
      <c r="CX38" s="87">
        <v>-15.9</v>
      </c>
      <c r="CY38" s="87">
        <v>336.3</v>
      </c>
      <c r="CZ38" s="87">
        <v>-30.7</v>
      </c>
      <c r="DA38" s="88" t="s">
        <v>215</v>
      </c>
      <c r="DB38" s="87">
        <v>11.6</v>
      </c>
      <c r="DC38" s="88">
        <v>-35.521000000000001</v>
      </c>
    </row>
    <row r="39" spans="1:130" s="87" customFormat="1">
      <c r="A39" s="99">
        <v>41320</v>
      </c>
      <c r="B39" s="87">
        <v>54.8</v>
      </c>
      <c r="C39" s="87">
        <v>61.1</v>
      </c>
      <c r="D39" s="87">
        <v>23.3</v>
      </c>
      <c r="E39" s="21">
        <v>12.8</v>
      </c>
      <c r="F39" s="21">
        <v>-13.3</v>
      </c>
      <c r="G39" s="21">
        <v>-2.4</v>
      </c>
      <c r="H39" s="21">
        <f t="shared" si="5"/>
        <v>18.614241859393577</v>
      </c>
      <c r="I39" s="87">
        <v>440</v>
      </c>
      <c r="J39" s="73" t="s">
        <v>260</v>
      </c>
      <c r="K39" s="87">
        <v>8311.4</v>
      </c>
      <c r="L39" s="87">
        <v>8.1999999999999993</v>
      </c>
      <c r="M39" s="93">
        <f t="shared" si="0"/>
        <v>43.116457551847546</v>
      </c>
      <c r="N39" s="87">
        <v>1.1822999999999999</v>
      </c>
      <c r="O39" s="87">
        <v>0.10017</v>
      </c>
      <c r="P39" s="87">
        <v>1.9387000000000001</v>
      </c>
      <c r="Q39" s="87">
        <v>0.20033999999999999</v>
      </c>
      <c r="R39" s="87">
        <v>0.20566000000000001</v>
      </c>
      <c r="S39" s="87">
        <v>0.11398</v>
      </c>
      <c r="T39" s="87">
        <v>0.19436</v>
      </c>
      <c r="U39" s="87">
        <v>0.11372</v>
      </c>
      <c r="V39" s="87">
        <v>47.677999999999997</v>
      </c>
      <c r="W39" s="87">
        <v>48.232999999999997</v>
      </c>
      <c r="X39" s="93">
        <v>47.956000000000003</v>
      </c>
      <c r="Y39" s="87">
        <v>0.27771000000000001</v>
      </c>
      <c r="Z39" s="87">
        <v>2.2644999999999998E-2</v>
      </c>
      <c r="AA39" s="87">
        <v>2.8771999999999999E-2</v>
      </c>
      <c r="AB39" s="87">
        <v>2.3192999999999998E-2</v>
      </c>
      <c r="AC39" s="87">
        <v>6.1268E-3</v>
      </c>
      <c r="AD39" s="87">
        <v>128.77000000000001</v>
      </c>
      <c r="AE39" s="87">
        <v>3.2959000000000002E-2</v>
      </c>
      <c r="AF39" s="87">
        <v>3.7292999999999998</v>
      </c>
      <c r="AG39" s="87">
        <v>4.1503999999999999E-2</v>
      </c>
      <c r="AH39" s="87">
        <v>0.91910999999999998</v>
      </c>
      <c r="AI39" s="87">
        <v>120</v>
      </c>
      <c r="AJ39" s="87">
        <v>1.49E-2</v>
      </c>
      <c r="AK39" s="87">
        <v>2.9515E-2</v>
      </c>
      <c r="AL39" s="87">
        <v>2.4414000000000002E-2</v>
      </c>
      <c r="AM39" s="87">
        <v>1.4615E-2</v>
      </c>
      <c r="AN39" s="87">
        <v>240.11</v>
      </c>
      <c r="AO39" s="87">
        <v>3.9063000000000001E-2</v>
      </c>
      <c r="AP39" s="87">
        <v>1.9752000000000001</v>
      </c>
      <c r="AQ39" s="87">
        <v>6.8359000000000003E-2</v>
      </c>
      <c r="AR39" s="87">
        <v>1.0844</v>
      </c>
      <c r="AS39" s="87">
        <v>16.661000000000001</v>
      </c>
      <c r="AT39" s="87">
        <v>14.339</v>
      </c>
      <c r="AU39" s="87">
        <v>1.6344000000000001E-2</v>
      </c>
      <c r="AV39" s="87">
        <v>2.0652000000000001E-3</v>
      </c>
      <c r="AW39" s="87">
        <v>1.1620000000000001E-3</v>
      </c>
      <c r="AX39" s="87">
        <v>1.0235999999999999E-3</v>
      </c>
      <c r="AY39" s="97">
        <v>9.1100000000000005E-5</v>
      </c>
      <c r="AZ39" s="97">
        <v>1.01E-5</v>
      </c>
      <c r="BA39" s="97">
        <v>1.4E-5</v>
      </c>
      <c r="BB39" s="97">
        <v>7.8599999999999993E-6</v>
      </c>
      <c r="BC39" s="87">
        <v>60.115000000000002</v>
      </c>
      <c r="BD39" s="87">
        <v>48.942</v>
      </c>
      <c r="BE39" s="87">
        <v>1.0702E-2</v>
      </c>
      <c r="BF39" s="87">
        <v>1.065E-2</v>
      </c>
      <c r="BG39" s="87">
        <v>1.0472999999999999E-3</v>
      </c>
      <c r="BH39" s="87">
        <v>9.1350000000000003E-4</v>
      </c>
      <c r="BI39" s="87">
        <v>2.0019999999999999E-4</v>
      </c>
      <c r="BJ39" s="87">
        <v>2.5301000000000002E-4</v>
      </c>
      <c r="BK39" s="97">
        <v>9.7600000000000001E-5</v>
      </c>
      <c r="BL39" s="87">
        <v>1.4354999999999999E-4</v>
      </c>
      <c r="BM39" s="87">
        <v>92.328999999999994</v>
      </c>
      <c r="BN39" s="87">
        <v>16.917999999999999</v>
      </c>
      <c r="BO39" s="87">
        <v>53.622999999999998</v>
      </c>
      <c r="BP39" s="87">
        <v>35.607999999999997</v>
      </c>
      <c r="BQ39" s="87">
        <v>44.615000000000002</v>
      </c>
      <c r="BR39" s="87">
        <v>9.3560999999999996</v>
      </c>
      <c r="BS39" s="87">
        <v>12.739000000000001</v>
      </c>
      <c r="BT39" s="87">
        <v>47.713000000000001</v>
      </c>
      <c r="BU39" s="87">
        <v>19.332999999999998</v>
      </c>
      <c r="BV39" s="87">
        <v>9.4267000000000003</v>
      </c>
      <c r="BW39" s="87">
        <v>5.3143000000000002</v>
      </c>
      <c r="BX39" s="87">
        <v>2.0693999999999999</v>
      </c>
      <c r="BY39" s="87">
        <v>0.32857999999999998</v>
      </c>
      <c r="BZ39" s="87">
        <v>0.01</v>
      </c>
      <c r="CA39" s="87">
        <v>0.2</v>
      </c>
      <c r="CB39" s="87">
        <v>11.598000000000001</v>
      </c>
      <c r="CC39" s="87">
        <v>0.34</v>
      </c>
      <c r="CD39" s="87">
        <v>10</v>
      </c>
      <c r="CE39" s="87">
        <v>28</v>
      </c>
      <c r="CF39" s="87">
        <v>50</v>
      </c>
      <c r="CG39" s="87">
        <v>11</v>
      </c>
      <c r="CH39" s="87">
        <v>20</v>
      </c>
      <c r="CI39" s="87">
        <v>35</v>
      </c>
      <c r="CJ39" s="87">
        <v>719.66</v>
      </c>
      <c r="CK39" s="87">
        <v>1</v>
      </c>
      <c r="CL39" s="57">
        <f t="shared" si="1"/>
        <v>0.28857023817790428</v>
      </c>
      <c r="CM39" s="57">
        <v>-19.010860000000001</v>
      </c>
      <c r="CN39" s="57">
        <v>47.305019999999999</v>
      </c>
      <c r="CO39" s="87">
        <v>3</v>
      </c>
      <c r="CP39" s="87">
        <v>20</v>
      </c>
      <c r="CQ39" s="87">
        <v>33</v>
      </c>
      <c r="CR39" s="87">
        <v>73.83</v>
      </c>
      <c r="CS39" s="87">
        <v>194.3</v>
      </c>
      <c r="CT39" s="88" t="s">
        <v>209</v>
      </c>
      <c r="CU39" s="98">
        <v>0.46990740740740744</v>
      </c>
      <c r="CV39" s="87">
        <v>1380</v>
      </c>
      <c r="CW39" s="87">
        <v>15.6</v>
      </c>
      <c r="CX39" s="87">
        <v>6.8</v>
      </c>
      <c r="CY39" s="87">
        <v>308.39999999999998</v>
      </c>
      <c r="CZ39" s="87">
        <v>-58.6</v>
      </c>
      <c r="DA39" s="88" t="s">
        <v>215</v>
      </c>
      <c r="DB39" s="87">
        <v>8.3000000000000007</v>
      </c>
      <c r="DC39" s="88">
        <v>-5.3579999999999997</v>
      </c>
    </row>
    <row r="40" spans="1:130" s="87" customFormat="1">
      <c r="A40" s="99">
        <v>41320</v>
      </c>
      <c r="B40" s="87">
        <v>54.8</v>
      </c>
      <c r="C40" s="87">
        <v>61.1</v>
      </c>
      <c r="D40" s="87">
        <v>23.3</v>
      </c>
      <c r="E40" s="21">
        <v>12.8</v>
      </c>
      <c r="F40" s="21">
        <v>-13.3</v>
      </c>
      <c r="G40" s="21">
        <v>-2.4</v>
      </c>
      <c r="H40" s="21">
        <f t="shared" si="5"/>
        <v>18.614241859393577</v>
      </c>
      <c r="I40" s="87">
        <v>440</v>
      </c>
      <c r="J40" s="73" t="s">
        <v>224</v>
      </c>
      <c r="K40" s="87">
        <v>8553.7000000000007</v>
      </c>
      <c r="L40" s="87">
        <v>1</v>
      </c>
      <c r="M40" s="93">
        <f t="shared" si="0"/>
        <v>30.91285665708368</v>
      </c>
      <c r="N40" s="87">
        <v>0.95479000000000003</v>
      </c>
      <c r="O40" s="87">
        <v>5.5985E-2</v>
      </c>
      <c r="P40" s="87">
        <v>1.5935999999999999</v>
      </c>
      <c r="Q40" s="87">
        <v>0.11197</v>
      </c>
      <c r="R40" s="87">
        <v>3.1004E-2</v>
      </c>
      <c r="S40" s="87">
        <v>1.8200000000000001E-2</v>
      </c>
      <c r="T40" s="87">
        <v>9.4076999999999994E-2</v>
      </c>
      <c r="U40" s="87">
        <v>5.4751000000000001E-2</v>
      </c>
      <c r="V40" s="87">
        <v>30.715</v>
      </c>
      <c r="W40" s="87">
        <v>28.189</v>
      </c>
      <c r="X40" s="93">
        <v>29.452000000000002</v>
      </c>
      <c r="Y40" s="87">
        <v>1.2627999999999999</v>
      </c>
      <c r="Z40" s="87">
        <v>3.1405000000000002E-2</v>
      </c>
      <c r="AA40" s="87">
        <v>3.2497999999999999E-2</v>
      </c>
      <c r="AB40" s="87">
        <v>3.2349000000000003E-2</v>
      </c>
      <c r="AC40" s="87">
        <v>1.0931000000000001E-3</v>
      </c>
      <c r="AD40" s="87">
        <v>31.817</v>
      </c>
      <c r="AE40" s="87">
        <v>3.5400000000000001E-2</v>
      </c>
      <c r="AF40" s="87">
        <v>3.0573000000000001</v>
      </c>
      <c r="AG40" s="87">
        <v>3.6621000000000001E-2</v>
      </c>
      <c r="AH40" s="87">
        <v>1.6908000000000001</v>
      </c>
      <c r="AI40" s="87">
        <v>250</v>
      </c>
      <c r="AJ40" s="87">
        <v>2.9080999999999999E-2</v>
      </c>
      <c r="AK40" s="87">
        <v>3.1788999999999998E-2</v>
      </c>
      <c r="AL40" s="87">
        <v>2.9297E-2</v>
      </c>
      <c r="AM40" s="87">
        <v>2.7084000000000001E-3</v>
      </c>
      <c r="AN40" s="87">
        <v>66.492999999999995</v>
      </c>
      <c r="AO40" s="87">
        <v>5.3711000000000002E-2</v>
      </c>
      <c r="AP40" s="87">
        <v>0.45992</v>
      </c>
      <c r="AQ40" s="87">
        <v>8.7890999999999997E-2</v>
      </c>
      <c r="AR40" s="87">
        <v>0.21451999999999999</v>
      </c>
      <c r="AS40" s="87">
        <v>1.3024</v>
      </c>
      <c r="AT40" s="87">
        <v>1.7491000000000001</v>
      </c>
      <c r="AU40" s="87">
        <v>2.0846E-2</v>
      </c>
      <c r="AV40" s="87">
        <v>1.7011999999999999E-2</v>
      </c>
      <c r="AW40" s="87">
        <v>1.6071999999999999E-4</v>
      </c>
      <c r="AX40" s="97">
        <v>1.2799999999999999E-5</v>
      </c>
      <c r="AY40" s="97">
        <v>1.15E-5</v>
      </c>
      <c r="AZ40" s="97">
        <v>5.8599999999999998E-6</v>
      </c>
      <c r="BA40" s="97">
        <v>9.7599999999999997E-6</v>
      </c>
      <c r="BB40" s="97">
        <v>1.29E-5</v>
      </c>
      <c r="BC40" s="87">
        <v>1.2373000000000001</v>
      </c>
      <c r="BD40" s="87">
        <v>0.86790999999999996</v>
      </c>
      <c r="BE40" s="87">
        <v>2.3158999999999999E-2</v>
      </c>
      <c r="BF40" s="87">
        <v>1.5720000000000001E-2</v>
      </c>
      <c r="BG40" s="87">
        <v>2.7522000000000001E-4</v>
      </c>
      <c r="BH40" s="87">
        <v>2.0565000000000001E-4</v>
      </c>
      <c r="BI40" s="97">
        <v>5.63E-5</v>
      </c>
      <c r="BJ40" s="97">
        <v>2.6100000000000001E-5</v>
      </c>
      <c r="BK40" s="97">
        <v>9.2099999999999999E-6</v>
      </c>
      <c r="BL40" s="97">
        <v>1.06E-5</v>
      </c>
      <c r="BM40" s="87">
        <v>76.724000000000004</v>
      </c>
      <c r="BN40" s="87">
        <v>5.5339</v>
      </c>
      <c r="BO40" s="87">
        <v>4.5937000000000001</v>
      </c>
      <c r="BP40" s="87">
        <v>15.561999999999999</v>
      </c>
      <c r="BQ40" s="87">
        <v>10.077999999999999</v>
      </c>
      <c r="BR40" s="87">
        <v>1.4419</v>
      </c>
      <c r="BS40" s="87">
        <v>7.7558999999999996</v>
      </c>
      <c r="BT40" s="87">
        <v>66.646000000000001</v>
      </c>
      <c r="BU40" s="87">
        <v>5.7187000000000001</v>
      </c>
      <c r="BV40" s="87">
        <v>51.4</v>
      </c>
      <c r="BW40" s="87">
        <v>30.388999999999999</v>
      </c>
      <c r="BX40" s="87">
        <v>7.6130000000000004</v>
      </c>
      <c r="BY40" s="87">
        <v>0.78513999999999995</v>
      </c>
      <c r="BZ40" s="87">
        <v>1.4999999999999999E-2</v>
      </c>
      <c r="CA40" s="87">
        <v>3</v>
      </c>
      <c r="CB40" s="87">
        <v>352.49</v>
      </c>
      <c r="CC40" s="87">
        <v>0.373</v>
      </c>
      <c r="CD40" s="87">
        <v>10</v>
      </c>
      <c r="CE40" s="87">
        <v>37</v>
      </c>
      <c r="CF40" s="87">
        <v>38</v>
      </c>
      <c r="CG40" s="87">
        <v>11</v>
      </c>
      <c r="CH40" s="87">
        <v>35</v>
      </c>
      <c r="CI40" s="87">
        <v>8</v>
      </c>
      <c r="CJ40" s="87">
        <v>1621.4</v>
      </c>
      <c r="CK40" s="87">
        <v>1</v>
      </c>
      <c r="CL40" s="57">
        <f t="shared" si="1"/>
        <v>0.28824599831508008</v>
      </c>
      <c r="CM40" s="57">
        <v>48.264000000000003</v>
      </c>
      <c r="CN40" s="57">
        <v>-117.12569999999999</v>
      </c>
      <c r="CO40" s="87">
        <v>3</v>
      </c>
      <c r="CP40" s="87">
        <v>20</v>
      </c>
      <c r="CQ40" s="87">
        <v>33</v>
      </c>
      <c r="CR40" s="87">
        <v>78.05</v>
      </c>
      <c r="CS40" s="87">
        <v>359.3</v>
      </c>
      <c r="CT40" s="88" t="s">
        <v>209</v>
      </c>
      <c r="CU40" s="98">
        <v>0.48258101851851848</v>
      </c>
      <c r="CV40" s="87">
        <v>926.6</v>
      </c>
      <c r="CW40" s="88">
        <v>356.5</v>
      </c>
      <c r="CX40" s="87">
        <v>-4.0999999999999996</v>
      </c>
      <c r="CY40" s="87">
        <v>315</v>
      </c>
      <c r="CZ40" s="87">
        <v>-51.9</v>
      </c>
      <c r="DA40" s="88" t="s">
        <v>215</v>
      </c>
      <c r="DB40" s="87">
        <v>29.6</v>
      </c>
      <c r="DC40" s="88">
        <v>4.1100000000000003</v>
      </c>
    </row>
    <row r="41" spans="1:130" s="87" customFormat="1">
      <c r="A41" s="99">
        <v>41320</v>
      </c>
      <c r="B41" s="87">
        <v>54.8</v>
      </c>
      <c r="C41" s="87">
        <v>61.1</v>
      </c>
      <c r="D41" s="87">
        <v>23.3</v>
      </c>
      <c r="E41" s="21">
        <v>12.8</v>
      </c>
      <c r="F41" s="21">
        <v>-13.3</v>
      </c>
      <c r="G41" s="21">
        <v>-2.4</v>
      </c>
      <c r="H41" s="21">
        <f t="shared" si="5"/>
        <v>18.614241859393577</v>
      </c>
      <c r="I41" s="87">
        <v>440</v>
      </c>
      <c r="J41" s="73" t="s">
        <v>264</v>
      </c>
      <c r="K41" s="87">
        <v>10182</v>
      </c>
      <c r="L41" s="87">
        <v>1.4</v>
      </c>
      <c r="M41" s="116">
        <f t="shared" si="0"/>
        <v>27.306736571912289</v>
      </c>
      <c r="N41">
        <v>1.1218999999999999</v>
      </c>
      <c r="O41">
        <v>0.24739</v>
      </c>
      <c r="P41">
        <v>1.5906</v>
      </c>
      <c r="Q41">
        <v>0.49476999999999999</v>
      </c>
      <c r="R41">
        <v>4.9624000000000001E-2</v>
      </c>
      <c r="S41">
        <v>2.9454000000000001E-2</v>
      </c>
      <c r="T41">
        <v>0.12720999999999999</v>
      </c>
      <c r="U41">
        <v>7.4682999999999999E-2</v>
      </c>
      <c r="V41">
        <v>31.474</v>
      </c>
      <c r="W41">
        <v>25.431999999999999</v>
      </c>
      <c r="X41" s="79">
        <v>28.452999999999999</v>
      </c>
      <c r="Y41">
        <v>3.0211999999999999</v>
      </c>
      <c r="Z41">
        <v>3.6455000000000001E-2</v>
      </c>
      <c r="AA41">
        <v>3.6642000000000001E-2</v>
      </c>
      <c r="AB41">
        <v>3.6621000000000001E-2</v>
      </c>
      <c r="AC41">
        <v>1.8683999999999999E-4</v>
      </c>
      <c r="AD41">
        <v>85.141000000000005</v>
      </c>
      <c r="AE41">
        <v>3.7537000000000001E-2</v>
      </c>
      <c r="AF41">
        <v>1.3520000000000001</v>
      </c>
      <c r="AG41">
        <v>3.8757E-2</v>
      </c>
      <c r="AH41">
        <v>2.7210000000000001</v>
      </c>
      <c r="AI41">
        <v>300</v>
      </c>
      <c r="AJ41">
        <v>3.1330999999999998E-2</v>
      </c>
      <c r="AK41">
        <v>3.2799000000000002E-2</v>
      </c>
      <c r="AL41">
        <v>3.1738000000000002E-2</v>
      </c>
      <c r="AM41">
        <v>1.4683999999999999E-3</v>
      </c>
      <c r="AN41">
        <v>74.87</v>
      </c>
      <c r="AO41">
        <v>4.3944999999999998E-2</v>
      </c>
      <c r="AP41">
        <v>4.9351000000000003</v>
      </c>
      <c r="AQ41">
        <v>6.3477000000000006E-2</v>
      </c>
      <c r="AR41">
        <v>1.4692000000000001</v>
      </c>
      <c r="AS41">
        <v>1.5281</v>
      </c>
      <c r="AT41">
        <v>2.0464000000000002</v>
      </c>
      <c r="AU41">
        <v>1.8936999999999999E-2</v>
      </c>
      <c r="AV41">
        <v>1.5073E-2</v>
      </c>
      <c r="AW41">
        <v>1.9131E-3</v>
      </c>
      <c r="AX41" s="56">
        <v>2.1865000000000002E-5</v>
      </c>
      <c r="AY41">
        <v>2.5011E-4</v>
      </c>
      <c r="AZ41">
        <v>2.9362000000000002E-4</v>
      </c>
      <c r="BA41">
        <v>1.3397999999999999E-4</v>
      </c>
      <c r="BB41" s="56">
        <v>8.1260999999999993E-5</v>
      </c>
      <c r="BC41">
        <v>2.7810000000000001</v>
      </c>
      <c r="BD41">
        <v>2.3580000000000001</v>
      </c>
      <c r="BE41">
        <v>1.9435999999999998E-2</v>
      </c>
      <c r="BF41">
        <v>1.2192E-2</v>
      </c>
      <c r="BG41">
        <v>9.8040999999999992E-4</v>
      </c>
      <c r="BH41">
        <v>1.2679E-3</v>
      </c>
      <c r="BI41">
        <v>2.1034999999999999E-4</v>
      </c>
      <c r="BJ41">
        <v>4.3305999999999998E-4</v>
      </c>
      <c r="BK41">
        <v>1.0692999999999999E-4</v>
      </c>
      <c r="BL41">
        <v>1.2896000000000001E-4</v>
      </c>
      <c r="BM41">
        <v>109.45</v>
      </c>
      <c r="BN41">
        <v>99.637</v>
      </c>
      <c r="BO41">
        <v>27.951000000000001</v>
      </c>
      <c r="BP41">
        <v>36.140999999999998</v>
      </c>
      <c r="BQ41">
        <v>32.045999999999999</v>
      </c>
      <c r="BR41">
        <v>34.988999999999997</v>
      </c>
      <c r="BS41">
        <v>5.7915999999999999</v>
      </c>
      <c r="BT41">
        <v>77.408000000000001</v>
      </c>
      <c r="BU41">
        <v>105.6</v>
      </c>
      <c r="BV41">
        <v>32.052999999999997</v>
      </c>
      <c r="BW41">
        <v>21.478999999999999</v>
      </c>
      <c r="BX41">
        <v>3.4156</v>
      </c>
      <c r="BY41">
        <v>0.4118</v>
      </c>
      <c r="BZ41">
        <v>0.01</v>
      </c>
      <c r="CA41">
        <v>1</v>
      </c>
      <c r="CB41">
        <v>1.9750000000000001</v>
      </c>
      <c r="CC41">
        <v>0.374</v>
      </c>
      <c r="CD41">
        <v>12</v>
      </c>
      <c r="CE41">
        <v>12</v>
      </c>
      <c r="CF41">
        <v>50</v>
      </c>
      <c r="CG41">
        <v>13</v>
      </c>
      <c r="CH41">
        <v>10</v>
      </c>
      <c r="CI41">
        <v>0</v>
      </c>
      <c r="CJ41">
        <v>2000</v>
      </c>
      <c r="CK41">
        <v>1</v>
      </c>
      <c r="CL41" s="57">
        <f t="shared" si="1"/>
        <v>0.28789549580117058</v>
      </c>
      <c r="CM41" s="57">
        <v>33.605800000000002</v>
      </c>
      <c r="CN41" s="57">
        <v>-116.4532</v>
      </c>
      <c r="CO41" s="87">
        <v>3</v>
      </c>
      <c r="CP41" s="87">
        <v>20</v>
      </c>
      <c r="CQ41" s="87">
        <v>33</v>
      </c>
      <c r="CR41" s="87">
        <v>92.69</v>
      </c>
      <c r="CS41" s="87">
        <v>358.5</v>
      </c>
      <c r="CT41" s="88" t="s">
        <v>209</v>
      </c>
      <c r="CU41" s="98">
        <v>0.54890046296296291</v>
      </c>
      <c r="CV41" s="87">
        <v>1286</v>
      </c>
      <c r="CW41" s="87">
        <v>354.9</v>
      </c>
      <c r="CX41" s="87">
        <v>-6.1</v>
      </c>
      <c r="CY41" s="87">
        <v>305.5</v>
      </c>
      <c r="CZ41" s="87">
        <v>-61.4</v>
      </c>
      <c r="DA41" s="88" t="s">
        <v>215</v>
      </c>
      <c r="DB41" s="87">
        <v>2.2000000000000002</v>
      </c>
      <c r="DC41" s="88">
        <v>-1.5780000000000001</v>
      </c>
      <c r="DI41" s="87" t="s">
        <v>211</v>
      </c>
    </row>
    <row r="42" spans="1:130" s="87" customFormat="1">
      <c r="A42" s="99">
        <v>41320</v>
      </c>
      <c r="B42" s="87">
        <v>54.8</v>
      </c>
      <c r="C42" s="87">
        <v>61.1</v>
      </c>
      <c r="D42" s="87">
        <v>23.3</v>
      </c>
      <c r="E42" s="21">
        <v>12.8</v>
      </c>
      <c r="F42" s="21">
        <v>-13.3</v>
      </c>
      <c r="G42" s="21">
        <v>-2.4</v>
      </c>
      <c r="H42" s="21">
        <f t="shared" si="5"/>
        <v>18.614241859393577</v>
      </c>
      <c r="I42" s="87">
        <v>440</v>
      </c>
      <c r="J42" s="73" t="s">
        <v>265</v>
      </c>
      <c r="K42" s="87">
        <v>11029.6</v>
      </c>
      <c r="L42" s="87">
        <v>339.4</v>
      </c>
      <c r="M42" s="93">
        <f t="shared" si="0"/>
        <v>81.92020971573686</v>
      </c>
      <c r="N42" s="87">
        <v>0.25324000000000002</v>
      </c>
      <c r="O42" s="87">
        <v>6.3705999999999999E-2</v>
      </c>
      <c r="P42" s="87">
        <v>0.39406000000000002</v>
      </c>
      <c r="Q42" s="87">
        <v>0.12741</v>
      </c>
      <c r="R42" s="87">
        <v>7.2972999999999996E-2</v>
      </c>
      <c r="S42" s="87">
        <v>4.3817000000000002E-2</v>
      </c>
      <c r="T42" s="87">
        <v>7.4648999999999993E-2</v>
      </c>
      <c r="U42" s="87">
        <v>4.2518E-2</v>
      </c>
      <c r="V42" s="87">
        <v>81.626999999999995</v>
      </c>
      <c r="W42" s="87">
        <v>87.775999999999996</v>
      </c>
      <c r="X42" s="93">
        <v>84.701999999999998</v>
      </c>
      <c r="Y42" s="87">
        <v>3.0745</v>
      </c>
      <c r="Z42" s="87">
        <v>6.4022000000000003E-3</v>
      </c>
      <c r="AA42" s="87">
        <v>1.3323E-2</v>
      </c>
      <c r="AB42" s="87">
        <v>1.2207000000000001E-2</v>
      </c>
      <c r="AC42" s="87">
        <v>6.9208999999999998E-3</v>
      </c>
      <c r="AD42" s="87">
        <v>27.698</v>
      </c>
      <c r="AE42" s="87">
        <v>1.7090000000000001E-2</v>
      </c>
      <c r="AF42" s="87">
        <v>4.1471999999999998</v>
      </c>
      <c r="AG42" s="87">
        <v>5.8594E-2</v>
      </c>
      <c r="AH42" s="87">
        <v>2.1388999999999998E-2</v>
      </c>
      <c r="AI42" s="87">
        <v>80</v>
      </c>
      <c r="AJ42" s="87" t="s">
        <v>13</v>
      </c>
      <c r="AK42" s="87" t="s">
        <v>13</v>
      </c>
      <c r="AL42" s="87">
        <v>1.9531E-2</v>
      </c>
      <c r="AM42" s="87" t="s">
        <v>13</v>
      </c>
      <c r="AN42" s="87">
        <v>10.127000000000001</v>
      </c>
      <c r="AO42" s="87">
        <v>5.8594E-2</v>
      </c>
      <c r="AP42" s="87">
        <v>7.8919000000000003E-3</v>
      </c>
      <c r="AQ42" s="87">
        <v>8.7890999999999997E-2</v>
      </c>
      <c r="AR42" s="87">
        <v>4.5211000000000001E-3</v>
      </c>
      <c r="AS42" s="87">
        <v>3.8136000000000001</v>
      </c>
      <c r="AT42" s="87">
        <v>2.8889999999999998</v>
      </c>
      <c r="AU42" s="87">
        <v>2.2213E-2</v>
      </c>
      <c r="AV42" s="87">
        <v>1.6181999999999998E-2</v>
      </c>
      <c r="AW42" s="87">
        <v>1.6268999999999999E-3</v>
      </c>
      <c r="AX42" s="87">
        <v>1.8207E-3</v>
      </c>
      <c r="AY42" s="87">
        <v>3.3017000000000002E-4</v>
      </c>
      <c r="AZ42" s="87">
        <v>4.3956000000000003E-4</v>
      </c>
      <c r="BA42" s="97">
        <v>1.3556000000000001E-4</v>
      </c>
      <c r="BB42" s="97">
        <v>1.3703000000000001E-4</v>
      </c>
      <c r="BC42" s="87">
        <v>38.246000000000002</v>
      </c>
      <c r="BD42" s="87">
        <v>49.152000000000001</v>
      </c>
      <c r="BE42" s="87">
        <v>3.8066000000000003E-2</v>
      </c>
      <c r="BF42" s="87">
        <v>4.1512E-2</v>
      </c>
      <c r="BG42" s="87">
        <v>2.1369000000000002E-3</v>
      </c>
      <c r="BH42" s="87">
        <v>1.784E-3</v>
      </c>
      <c r="BI42" s="87">
        <v>4.3563E-4</v>
      </c>
      <c r="BJ42" s="87">
        <v>4.6609E-4</v>
      </c>
      <c r="BK42" s="87">
        <v>1.6503000000000001E-4</v>
      </c>
      <c r="BL42" s="87">
        <v>1.0639E-4</v>
      </c>
      <c r="BM42" s="87">
        <v>5.0801999999999996</v>
      </c>
      <c r="BN42" s="87">
        <v>3.5859999999999999</v>
      </c>
      <c r="BO42" s="87">
        <v>2.0051999999999999</v>
      </c>
      <c r="BP42" s="87">
        <v>2.0983000000000001</v>
      </c>
      <c r="BQ42" s="87">
        <v>2.0516999999999999</v>
      </c>
      <c r="BR42" s="87">
        <v>1.556</v>
      </c>
      <c r="BS42" s="87">
        <v>6.5882999999999997E-2</v>
      </c>
      <c r="BT42" s="87">
        <v>3.0285000000000002</v>
      </c>
      <c r="BU42" s="87">
        <v>3.9089999999999998</v>
      </c>
      <c r="BV42" s="87">
        <v>5.4001000000000001</v>
      </c>
      <c r="BW42" s="87">
        <v>3.6827000000000001</v>
      </c>
      <c r="BX42" s="87">
        <v>2.4761000000000002</v>
      </c>
      <c r="BY42" s="87">
        <v>0.54825000000000002</v>
      </c>
      <c r="BZ42" s="87">
        <v>0.01</v>
      </c>
      <c r="CA42" s="87">
        <v>0.1</v>
      </c>
      <c r="CB42" s="87">
        <v>316.36</v>
      </c>
      <c r="CC42" s="87">
        <v>0.20899999999999999</v>
      </c>
      <c r="CD42" s="87">
        <v>13</v>
      </c>
      <c r="CE42" s="87">
        <v>3</v>
      </c>
      <c r="CF42" s="87">
        <v>18</v>
      </c>
      <c r="CG42" s="87">
        <v>13</v>
      </c>
      <c r="CH42" s="87">
        <v>42</v>
      </c>
      <c r="CI42" s="87">
        <v>44</v>
      </c>
      <c r="CJ42" s="87">
        <v>376.59</v>
      </c>
      <c r="CK42" s="87">
        <v>1</v>
      </c>
      <c r="CL42" s="57">
        <f t="shared" si="1"/>
        <v>0.29545418017197506</v>
      </c>
      <c r="CM42" s="57">
        <v>19.591999999999999</v>
      </c>
      <c r="CN42" s="57">
        <v>-155.8931</v>
      </c>
      <c r="CO42" s="87">
        <v>3</v>
      </c>
      <c r="CP42" s="87">
        <v>20</v>
      </c>
      <c r="CQ42" s="87">
        <v>33</v>
      </c>
      <c r="CR42" s="87">
        <v>99.82</v>
      </c>
      <c r="CS42" s="87">
        <v>35.799999999999997</v>
      </c>
      <c r="CT42" s="88" t="s">
        <v>209</v>
      </c>
      <c r="CU42" s="98">
        <v>0.56858796296296299</v>
      </c>
      <c r="CV42" s="88">
        <v>368.7</v>
      </c>
      <c r="CW42" s="87">
        <v>346.2</v>
      </c>
      <c r="CX42" s="87">
        <v>7.7</v>
      </c>
      <c r="CY42" s="87">
        <v>274.7</v>
      </c>
      <c r="CZ42" s="87">
        <v>-92.2</v>
      </c>
      <c r="DA42" s="88" t="s">
        <v>215</v>
      </c>
      <c r="DC42" s="88">
        <v>64.397999999999996</v>
      </c>
    </row>
    <row r="43" spans="1:130" s="94" customFormat="1">
      <c r="A43" s="99">
        <v>41320</v>
      </c>
      <c r="B43" s="87">
        <v>54.8</v>
      </c>
      <c r="C43" s="87">
        <v>61.1</v>
      </c>
      <c r="D43" s="87">
        <v>23.3</v>
      </c>
      <c r="E43" s="21">
        <v>12.8</v>
      </c>
      <c r="F43" s="21">
        <v>-13.3</v>
      </c>
      <c r="G43" s="21">
        <v>-2.4</v>
      </c>
      <c r="H43" s="21">
        <f t="shared" si="5"/>
        <v>18.614241859393577</v>
      </c>
      <c r="I43" s="94">
        <v>440</v>
      </c>
      <c r="J43" s="77" t="s">
        <v>266</v>
      </c>
      <c r="K43" s="94">
        <v>14982.9</v>
      </c>
      <c r="L43" s="94">
        <v>49.4</v>
      </c>
      <c r="M43" s="95">
        <f t="shared" si="0"/>
        <v>44.281096399946868</v>
      </c>
      <c r="N43" s="94">
        <v>1.0376000000000001</v>
      </c>
      <c r="O43" s="94">
        <v>0.16281000000000001</v>
      </c>
      <c r="P43" s="94">
        <v>1.8584000000000001</v>
      </c>
      <c r="Q43" s="94">
        <v>0.32561000000000001</v>
      </c>
      <c r="R43" s="94">
        <v>0.24607999999999999</v>
      </c>
      <c r="S43" s="94">
        <v>0.14074999999999999</v>
      </c>
      <c r="T43" s="94">
        <v>0.10056</v>
      </c>
      <c r="U43" s="94">
        <v>5.9073000000000001E-2</v>
      </c>
      <c r="V43" s="94">
        <v>43.737000000000002</v>
      </c>
      <c r="W43" s="94">
        <v>46.564</v>
      </c>
      <c r="X43" s="95">
        <v>45.151000000000003</v>
      </c>
      <c r="Y43" s="94">
        <v>1.4137</v>
      </c>
      <c r="Z43" s="94">
        <v>2.2526999999999998E-2</v>
      </c>
      <c r="AA43" s="94">
        <v>2.2653E-2</v>
      </c>
      <c r="AB43" s="94">
        <v>2.2582999999999999E-2</v>
      </c>
      <c r="AC43" s="94">
        <v>1.2589E-4</v>
      </c>
      <c r="AD43" s="94">
        <v>328.47</v>
      </c>
      <c r="AE43" s="94">
        <v>3.4180000000000002E-2</v>
      </c>
      <c r="AF43" s="94">
        <v>7.4212999999999996</v>
      </c>
      <c r="AG43" s="94">
        <v>5.9204E-2</v>
      </c>
      <c r="AH43" s="94">
        <v>7.2989999999999999E-2</v>
      </c>
      <c r="AI43" s="94">
        <v>120</v>
      </c>
      <c r="AJ43" s="94">
        <v>2.0395E-2</v>
      </c>
      <c r="AK43" s="94">
        <v>2.6098E-2</v>
      </c>
      <c r="AL43" s="94">
        <v>2.4414000000000002E-2</v>
      </c>
      <c r="AM43" s="94">
        <v>5.7026999999999998E-3</v>
      </c>
      <c r="AN43" s="94">
        <v>252.08</v>
      </c>
      <c r="AO43" s="94">
        <v>4.3944999999999998E-2</v>
      </c>
      <c r="AP43" s="94">
        <v>1.0663</v>
      </c>
      <c r="AQ43" s="94">
        <v>0.10254000000000001</v>
      </c>
      <c r="AR43" s="94">
        <v>1.2532E-2</v>
      </c>
      <c r="AS43" s="94">
        <v>2.7441</v>
      </c>
      <c r="AT43" s="94">
        <v>3.3858000000000001</v>
      </c>
      <c r="AU43" s="94">
        <v>1.9975E-2</v>
      </c>
      <c r="AV43" s="94">
        <v>1.9494999999999998E-2</v>
      </c>
      <c r="AW43" s="94">
        <v>1.7956999999999999E-4</v>
      </c>
      <c r="AX43" s="94">
        <v>2.2329000000000001E-4</v>
      </c>
      <c r="AY43" s="100">
        <v>9.2100000000000003E-5</v>
      </c>
      <c r="AZ43" s="100">
        <v>2.34E-5</v>
      </c>
      <c r="BA43" s="100">
        <v>1.84E-5</v>
      </c>
      <c r="BB43" s="100">
        <v>2.3799999999999999E-5</v>
      </c>
      <c r="BC43" s="94">
        <v>25.827999999999999</v>
      </c>
      <c r="BD43" s="94">
        <v>24.853999999999999</v>
      </c>
      <c r="BE43" s="94">
        <v>3.8635000000000003E-2</v>
      </c>
      <c r="BF43" s="94">
        <v>3.9757000000000001E-2</v>
      </c>
      <c r="BG43" s="94">
        <v>7.0817000000000005E-4</v>
      </c>
      <c r="BH43" s="94">
        <v>6.0787999999999999E-4</v>
      </c>
      <c r="BI43" s="94">
        <v>2.2877999999999999E-4</v>
      </c>
      <c r="BJ43" s="94">
        <v>2.8349000000000001E-4</v>
      </c>
      <c r="BK43" s="100">
        <v>1.9000000000000001E-5</v>
      </c>
      <c r="BL43" s="100">
        <v>2.0800000000000001E-5</v>
      </c>
      <c r="BM43" s="94">
        <v>121.71</v>
      </c>
      <c r="BN43" s="94">
        <v>34.715000000000003</v>
      </c>
      <c r="BO43" s="94">
        <v>50.281999999999996</v>
      </c>
      <c r="BP43" s="94">
        <v>14.528</v>
      </c>
      <c r="BQ43" s="94">
        <v>32.405000000000001</v>
      </c>
      <c r="BR43" s="94">
        <v>26.420999999999999</v>
      </c>
      <c r="BS43" s="94">
        <v>25.282</v>
      </c>
      <c r="BT43" s="94">
        <v>89.307000000000002</v>
      </c>
      <c r="BU43" s="94">
        <v>43.625999999999998</v>
      </c>
      <c r="BV43" s="94">
        <v>7.5522</v>
      </c>
      <c r="BW43" s="94">
        <v>4.5178000000000003</v>
      </c>
      <c r="BX43" s="94">
        <v>3.7559999999999998</v>
      </c>
      <c r="BY43" s="94">
        <v>0.56540000000000001</v>
      </c>
      <c r="BZ43" s="94">
        <v>0.01</v>
      </c>
      <c r="CA43" s="94">
        <v>0.1</v>
      </c>
      <c r="CB43" s="94">
        <v>60.628999999999998</v>
      </c>
      <c r="CC43" s="94">
        <v>0.30299999999999999</v>
      </c>
      <c r="CD43" s="94">
        <v>16</v>
      </c>
      <c r="CE43" s="94">
        <v>59</v>
      </c>
      <c r="CF43" s="94">
        <v>9</v>
      </c>
      <c r="CG43" s="94">
        <v>17</v>
      </c>
      <c r="CH43" s="94">
        <v>50</v>
      </c>
      <c r="CI43" s="94">
        <v>43</v>
      </c>
      <c r="CJ43" s="94">
        <v>830.39</v>
      </c>
      <c r="CK43" s="94">
        <v>1</v>
      </c>
      <c r="CL43" s="85">
        <f t="shared" si="1"/>
        <v>0.28697375981612716</v>
      </c>
      <c r="CM43" s="85">
        <v>-70.662000000000006</v>
      </c>
      <c r="CN43" s="85">
        <v>-8.3209999999999997</v>
      </c>
      <c r="CO43" s="94">
        <v>3</v>
      </c>
      <c r="CP43" s="94">
        <v>20</v>
      </c>
      <c r="CQ43" s="94">
        <v>33</v>
      </c>
      <c r="CR43" s="94">
        <v>134.03</v>
      </c>
      <c r="CS43" s="94">
        <v>205.8</v>
      </c>
      <c r="CT43" s="92" t="s">
        <v>209</v>
      </c>
      <c r="CU43" s="113" t="s">
        <v>267</v>
      </c>
      <c r="CV43" s="94">
        <v>2448</v>
      </c>
      <c r="CW43" s="94">
        <v>51.7</v>
      </c>
      <c r="CX43" s="94">
        <v>1.2</v>
      </c>
      <c r="CY43" s="94">
        <v>347</v>
      </c>
      <c r="CZ43" s="94">
        <v>-19.899999999999999</v>
      </c>
      <c r="DA43" s="92" t="s">
        <v>215</v>
      </c>
      <c r="DC43" s="92">
        <v>-1.284</v>
      </c>
    </row>
    <row r="44" spans="1:130" s="111" customFormat="1">
      <c r="A44" s="112">
        <v>41394</v>
      </c>
      <c r="B44" s="107">
        <v>35.5</v>
      </c>
      <c r="C44" s="107">
        <v>-30.7</v>
      </c>
      <c r="D44" s="107">
        <v>21.2</v>
      </c>
      <c r="E44" s="114">
        <v>1</v>
      </c>
      <c r="F44" s="114">
        <v>9</v>
      </c>
      <c r="G44" s="114">
        <v>-8</v>
      </c>
      <c r="H44" s="75">
        <f>(E44^2+F44^2+G44^2)^0.5</f>
        <v>12.083045973594572</v>
      </c>
      <c r="I44" s="107">
        <v>10</v>
      </c>
      <c r="J44" s="108" t="s">
        <v>268</v>
      </c>
      <c r="K44" s="107">
        <v>460.4</v>
      </c>
      <c r="L44" s="107">
        <v>212</v>
      </c>
      <c r="M44" s="110">
        <f>1/AB44</f>
        <v>8.0314834149867487</v>
      </c>
      <c r="N44" s="107">
        <v>1.1002000000000001</v>
      </c>
      <c r="O44" s="107">
        <v>0.11289</v>
      </c>
      <c r="P44" s="107">
        <v>1.2716000000000001</v>
      </c>
      <c r="Q44" s="107">
        <v>0.22578999999999999</v>
      </c>
      <c r="R44" s="107">
        <v>2.6239999999999999E-2</v>
      </c>
      <c r="S44" s="107">
        <v>1.5121000000000001E-2</v>
      </c>
      <c r="T44" s="107">
        <v>2.1413999999999999E-2</v>
      </c>
      <c r="U44" s="107">
        <v>1.2963000000000001E-2</v>
      </c>
      <c r="V44" s="107">
        <v>6.4397000000000002</v>
      </c>
      <c r="W44" s="107">
        <v>7.1093999999999999</v>
      </c>
      <c r="X44" s="110">
        <v>6.7744999999999997</v>
      </c>
      <c r="Y44" s="107">
        <v>0.33488000000000001</v>
      </c>
      <c r="Z44" s="107">
        <v>0.12018</v>
      </c>
      <c r="AA44" s="107">
        <v>0.12508</v>
      </c>
      <c r="AB44" s="107">
        <v>0.12451</v>
      </c>
      <c r="AC44" s="107">
        <v>4.8983000000000004E-3</v>
      </c>
      <c r="AD44" s="107">
        <v>6.6759000000000004</v>
      </c>
      <c r="AE44" s="107">
        <v>0.15625</v>
      </c>
      <c r="AF44" s="107">
        <v>0.13424</v>
      </c>
      <c r="AG44" s="107">
        <v>0.18432999999999999</v>
      </c>
      <c r="AH44" s="107">
        <v>5.0307999999999999E-2</v>
      </c>
      <c r="AI44" s="107">
        <v>200</v>
      </c>
      <c r="AJ44" s="107">
        <v>0.11293</v>
      </c>
      <c r="AK44" s="107">
        <v>0.11873</v>
      </c>
      <c r="AL44" s="107">
        <v>0.11719</v>
      </c>
      <c r="AM44" s="107">
        <v>5.8015000000000002E-3</v>
      </c>
      <c r="AN44" s="107">
        <v>19.033000000000001</v>
      </c>
      <c r="AO44" s="107">
        <v>0.18065999999999999</v>
      </c>
      <c r="AP44" s="107">
        <v>8.3236000000000004E-2</v>
      </c>
      <c r="AQ44" s="107">
        <v>0.21973000000000001</v>
      </c>
      <c r="AR44" s="107">
        <v>7.7897000000000001E-3</v>
      </c>
      <c r="AS44" s="107">
        <v>0.56542000000000003</v>
      </c>
      <c r="AT44" s="107">
        <v>0.38102000000000003</v>
      </c>
      <c r="AU44" s="107">
        <v>1.2487E-2</v>
      </c>
      <c r="AV44" s="107">
        <v>5.6154999999999998E-3</v>
      </c>
      <c r="AW44" s="107">
        <v>5.3706000000000001E-4</v>
      </c>
      <c r="AX44" s="107">
        <v>5.7182000000000001E-4</v>
      </c>
      <c r="AY44" s="107">
        <v>1.7799E-4</v>
      </c>
      <c r="AZ44" s="107">
        <v>1.0543999999999999E-4</v>
      </c>
      <c r="BA44" s="107">
        <v>2.1133999999999999E-4</v>
      </c>
      <c r="BB44" s="107">
        <v>1.2532999999999999E-4</v>
      </c>
      <c r="BC44" s="107">
        <v>1.002</v>
      </c>
      <c r="BD44" s="107">
        <v>1.0345</v>
      </c>
      <c r="BE44" s="107">
        <v>1.3305000000000001E-2</v>
      </c>
      <c r="BF44" s="107">
        <v>1.702E-2</v>
      </c>
      <c r="BG44" s="107">
        <v>8.6370999999999996E-4</v>
      </c>
      <c r="BH44" s="107">
        <v>7.0361999999999996E-4</v>
      </c>
      <c r="BI44" s="107">
        <v>1.1558E-4</v>
      </c>
      <c r="BJ44" s="107">
        <v>1.1615E-4</v>
      </c>
      <c r="BK44" s="107">
        <v>2.33E-4</v>
      </c>
      <c r="BL44" s="107">
        <v>5.0913E-4</v>
      </c>
      <c r="BM44" s="107">
        <v>5.2455999999999996</v>
      </c>
      <c r="BN44" s="107">
        <v>5.4798999999999998</v>
      </c>
      <c r="BO44" s="107">
        <v>0.59116000000000002</v>
      </c>
      <c r="BP44" s="107">
        <v>0.37203999999999998</v>
      </c>
      <c r="BQ44" s="107">
        <v>0.48159999999999997</v>
      </c>
      <c r="BR44" s="107">
        <v>2.3896000000000002</v>
      </c>
      <c r="BS44" s="107">
        <v>0.15493999999999999</v>
      </c>
      <c r="BT44" s="107">
        <v>4.7640000000000002</v>
      </c>
      <c r="BU44" s="107">
        <v>5.9782999999999999</v>
      </c>
      <c r="BV44" s="107">
        <v>48.460999999999999</v>
      </c>
      <c r="BW44" s="107">
        <v>29.222000000000001</v>
      </c>
      <c r="BX44" s="107">
        <v>10.891999999999999</v>
      </c>
      <c r="BY44" s="107">
        <v>2.9289000000000001</v>
      </c>
      <c r="BZ44" s="107">
        <v>0.2</v>
      </c>
      <c r="CA44" s="107">
        <v>8</v>
      </c>
      <c r="CB44" s="107">
        <v>216.19</v>
      </c>
      <c r="CC44" s="107">
        <v>0.34</v>
      </c>
      <c r="CD44" s="107">
        <v>8</v>
      </c>
      <c r="CE44" s="107">
        <v>40</v>
      </c>
      <c r="CF44" s="107">
        <v>0</v>
      </c>
      <c r="CG44" s="107">
        <v>9</v>
      </c>
      <c r="CH44" s="107">
        <v>5</v>
      </c>
      <c r="CI44" s="107">
        <v>32</v>
      </c>
      <c r="CJ44" s="107">
        <v>486.33</v>
      </c>
      <c r="CK44" s="107">
        <v>2</v>
      </c>
      <c r="CL44" s="85">
        <f t="shared" si="1"/>
        <v>0.30816599732262379</v>
      </c>
      <c r="CM44" s="107">
        <v>39.042299999999997</v>
      </c>
      <c r="CN44" s="107">
        <v>-28.005500000000001</v>
      </c>
      <c r="CO44" s="107">
        <v>8</v>
      </c>
      <c r="CP44" s="107">
        <v>40</v>
      </c>
      <c r="CQ44" s="107">
        <v>38</v>
      </c>
      <c r="CR44" s="107"/>
      <c r="CS44" s="107"/>
      <c r="CT44" s="107"/>
      <c r="CU44" s="107"/>
      <c r="CV44" s="107"/>
      <c r="CW44" s="107"/>
      <c r="CX44" s="107"/>
      <c r="CY44" s="107"/>
      <c r="CZ44" s="107"/>
      <c r="DA44" s="107"/>
      <c r="DB44" s="107"/>
      <c r="DC44" s="107">
        <v>-7.6109999999999998</v>
      </c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07"/>
      <c r="DO44" s="107"/>
      <c r="DP44" s="107"/>
      <c r="DQ44" s="107"/>
      <c r="DR44" s="107"/>
      <c r="DS44" s="107"/>
      <c r="DT44" s="107"/>
      <c r="DU44" s="107"/>
      <c r="DV44" s="107"/>
      <c r="DW44" s="107"/>
      <c r="DX44" s="107"/>
      <c r="DY44" s="107"/>
      <c r="DZ44" s="107"/>
    </row>
    <row r="45" spans="1:130">
      <c r="A45" s="84">
        <v>42406</v>
      </c>
      <c r="B45" s="87">
        <v>-30.4</v>
      </c>
      <c r="C45" s="87">
        <v>-25.5</v>
      </c>
      <c r="I45">
        <v>13</v>
      </c>
      <c r="J45" s="88" t="s">
        <v>270</v>
      </c>
      <c r="K45" s="87">
        <v>1424.7</v>
      </c>
      <c r="L45" s="87">
        <v>297.60000000000002</v>
      </c>
      <c r="M45" s="79">
        <f>1/AB45</f>
        <v>7.3142188414277349</v>
      </c>
      <c r="N45" s="87">
        <v>7.3757000000000003E-2</v>
      </c>
      <c r="O45" s="87">
        <v>4.7709000000000001E-2</v>
      </c>
      <c r="P45" s="87">
        <v>0.10632</v>
      </c>
      <c r="Q45" s="87">
        <v>9.5417000000000002E-2</v>
      </c>
      <c r="R45" s="87">
        <v>1.8568999999999999E-2</v>
      </c>
      <c r="S45" s="87">
        <v>1.1152E-2</v>
      </c>
      <c r="T45" s="87">
        <v>2.1693E-2</v>
      </c>
      <c r="U45" s="87">
        <v>1.2371E-2</v>
      </c>
      <c r="V45" s="87">
        <v>5.3905000000000003</v>
      </c>
      <c r="W45" s="87">
        <v>6.3452000000000002</v>
      </c>
      <c r="X45" s="117">
        <v>5.8677999999999999</v>
      </c>
      <c r="Y45" s="87">
        <v>0.47731000000000001</v>
      </c>
      <c r="Z45" s="87">
        <v>0.12681999999999999</v>
      </c>
      <c r="AA45" s="87">
        <v>0.14308999999999999</v>
      </c>
      <c r="AB45" s="87">
        <v>0.13672000000000001</v>
      </c>
      <c r="AC45" s="87">
        <v>1.6268999999999999E-2</v>
      </c>
      <c r="AD45" s="87">
        <v>0.84467000000000003</v>
      </c>
      <c r="AE45" s="87">
        <v>0.15625</v>
      </c>
      <c r="AF45" s="87">
        <v>0.18095</v>
      </c>
      <c r="AG45" s="87">
        <v>0.23438000000000001</v>
      </c>
      <c r="AH45" s="87">
        <v>2.6356000000000001E-2</v>
      </c>
      <c r="AI45" s="87">
        <v>60</v>
      </c>
      <c r="AJ45" s="87">
        <v>0.11906</v>
      </c>
      <c r="AK45" s="87">
        <v>0.15171999999999999</v>
      </c>
      <c r="AL45" s="87">
        <v>0.13672000000000001</v>
      </c>
      <c r="AM45" s="87">
        <v>3.2650999999999999E-2</v>
      </c>
      <c r="AN45" s="87">
        <v>0.99483999999999995</v>
      </c>
      <c r="AO45" s="87">
        <v>0.16602</v>
      </c>
      <c r="AP45" s="87">
        <v>0.16494</v>
      </c>
      <c r="AQ45" s="87">
        <v>0.26367000000000002</v>
      </c>
      <c r="AR45" s="87">
        <v>1.2897E-2</v>
      </c>
      <c r="AS45" s="87">
        <v>0.15615999999999999</v>
      </c>
      <c r="AT45" s="87">
        <v>0.17566999999999999</v>
      </c>
      <c r="AU45" s="87">
        <v>1.66E-2</v>
      </c>
      <c r="AV45" s="87">
        <v>1.1542E-2</v>
      </c>
      <c r="AW45" s="87">
        <v>2.4543E-3</v>
      </c>
      <c r="AX45" s="87">
        <v>1.6581E-3</v>
      </c>
      <c r="AY45" s="87">
        <v>1.2830000000000001E-3</v>
      </c>
      <c r="AZ45" s="87">
        <v>1.2991000000000001E-3</v>
      </c>
      <c r="BA45" s="87">
        <v>7.5235999999999999E-4</v>
      </c>
      <c r="BB45" s="87">
        <v>7.6084000000000004E-4</v>
      </c>
      <c r="BC45" s="87">
        <v>0.25319999999999998</v>
      </c>
      <c r="BD45" s="87">
        <v>0.27988000000000002</v>
      </c>
      <c r="BE45" s="87">
        <v>4.8723000000000002E-2</v>
      </c>
      <c r="BF45" s="87">
        <v>5.7166000000000002E-2</v>
      </c>
      <c r="BG45" s="87">
        <v>2.0964E-3</v>
      </c>
      <c r="BH45" s="87">
        <v>1.073E-3</v>
      </c>
      <c r="BI45" s="87">
        <v>9.6219000000000003E-4</v>
      </c>
      <c r="BJ45" s="87">
        <v>8.3164999999999997E-4</v>
      </c>
      <c r="BK45" s="87">
        <v>5.9004000000000001E-4</v>
      </c>
      <c r="BL45" s="87">
        <v>7.2769000000000002E-4</v>
      </c>
      <c r="BM45" s="87">
        <v>6.0291999999999998E-2</v>
      </c>
      <c r="BN45" s="87">
        <v>2.2818000000000001E-2</v>
      </c>
      <c r="BO45" s="87">
        <v>4.4873999999999997E-2</v>
      </c>
      <c r="BP45" s="87">
        <v>6.3871999999999998E-2</v>
      </c>
      <c r="BQ45" s="87">
        <v>5.4372999999999998E-2</v>
      </c>
      <c r="BR45" s="87">
        <v>7.9975000000000004E-2</v>
      </c>
      <c r="BS45" s="87">
        <v>1.3433E-2</v>
      </c>
      <c r="BT45" s="87">
        <v>5.9186000000000004E-3</v>
      </c>
      <c r="BU45" s="87">
        <v>8.3166000000000004E-2</v>
      </c>
      <c r="BV45" s="87">
        <v>5.7255000000000003</v>
      </c>
      <c r="BW45" s="87">
        <v>6.1829000000000001</v>
      </c>
      <c r="BX45" s="87">
        <v>1.1089</v>
      </c>
      <c r="BY45" s="87">
        <v>0.33291999999999999</v>
      </c>
      <c r="BZ45" s="87">
        <v>0.25</v>
      </c>
      <c r="CA45" s="87">
        <v>1.5</v>
      </c>
      <c r="CB45" s="87">
        <v>295.70999999999998</v>
      </c>
      <c r="CC45" s="87">
        <v>0.36199999999999999</v>
      </c>
      <c r="CD45" s="87">
        <v>14</v>
      </c>
      <c r="CE45" s="87">
        <v>18</v>
      </c>
      <c r="CF45" s="87">
        <v>28</v>
      </c>
      <c r="CG45" s="87">
        <v>15</v>
      </c>
      <c r="CH45" s="87">
        <v>23</v>
      </c>
      <c r="CI45" s="87">
        <v>34</v>
      </c>
      <c r="CJ45" s="87">
        <v>120</v>
      </c>
      <c r="CK45" s="87">
        <v>1</v>
      </c>
      <c r="CL45" s="87">
        <f t="shared" si="1"/>
        <v>0.26855796418473138</v>
      </c>
      <c r="CM45" s="87">
        <v>-37.089950000000002</v>
      </c>
      <c r="CN45" s="87">
        <v>-12.33192</v>
      </c>
      <c r="CO45" s="87">
        <v>13</v>
      </c>
      <c r="CP45" s="87">
        <v>55</v>
      </c>
      <c r="CQ45" s="87">
        <v>9</v>
      </c>
      <c r="CT45" s="87"/>
      <c r="CU45" s="87"/>
      <c r="CV45" s="87"/>
      <c r="CW45" s="87"/>
      <c r="CX45" s="87"/>
      <c r="CY45" s="87"/>
      <c r="CZ45" s="87"/>
      <c r="DA45" s="87"/>
      <c r="DB45" s="87"/>
      <c r="DC45" s="87"/>
      <c r="DD45" s="87"/>
      <c r="DE45" s="87"/>
      <c r="DF45" s="87"/>
      <c r="DG45" s="87"/>
      <c r="DH45" s="87"/>
      <c r="DI45" s="87"/>
    </row>
    <row r="46" spans="1:130">
      <c r="A46" s="84">
        <v>42406</v>
      </c>
      <c r="B46" s="87">
        <v>-30.4</v>
      </c>
      <c r="C46" s="87">
        <v>-25.5</v>
      </c>
      <c r="I46">
        <v>13</v>
      </c>
      <c r="J46" s="73" t="s">
        <v>271</v>
      </c>
      <c r="K46">
        <v>4601.1000000000004</v>
      </c>
      <c r="L46">
        <v>337.3</v>
      </c>
      <c r="M46" s="79">
        <f t="shared" ref="M46:M47" si="6">1/AB46</f>
        <v>6.9425159677867256</v>
      </c>
      <c r="N46" s="76">
        <v>1.0867</v>
      </c>
      <c r="O46">
        <v>4.7017999999999997E-2</v>
      </c>
      <c r="P46">
        <v>1.4973000000000001</v>
      </c>
      <c r="Q46">
        <v>9.4034999999999994E-2</v>
      </c>
      <c r="R46">
        <v>2.5711000000000001E-2</v>
      </c>
      <c r="S46">
        <v>1.4841999999999999E-2</v>
      </c>
      <c r="T46">
        <v>4.7923E-2</v>
      </c>
      <c r="U46">
        <v>2.8421999999999999E-2</v>
      </c>
      <c r="V46">
        <v>6.8071000000000002</v>
      </c>
      <c r="W46">
        <v>6.4130000000000003</v>
      </c>
      <c r="X46" s="79">
        <v>6.6101000000000001</v>
      </c>
      <c r="Y46">
        <v>0.19708000000000001</v>
      </c>
      <c r="Z46">
        <v>0.14402999999999999</v>
      </c>
      <c r="AA46">
        <v>0.14405999999999999</v>
      </c>
      <c r="AB46">
        <v>0.14404</v>
      </c>
      <c r="AC46" s="56">
        <v>3.7499999999999997E-5</v>
      </c>
      <c r="AD46">
        <v>6.0140000000000002</v>
      </c>
      <c r="AE46">
        <v>0.15625</v>
      </c>
      <c r="AF46">
        <v>6.5211000000000005E-2</v>
      </c>
      <c r="AG46">
        <v>0.22705</v>
      </c>
      <c r="AH46">
        <v>2.5703E-2</v>
      </c>
      <c r="AI46">
        <v>50</v>
      </c>
      <c r="AJ46" t="s">
        <v>13</v>
      </c>
      <c r="AK46">
        <v>0.16728000000000001</v>
      </c>
      <c r="AL46">
        <v>0.15625</v>
      </c>
      <c r="AM46" t="s">
        <v>13</v>
      </c>
      <c r="AN46">
        <v>10.629</v>
      </c>
      <c r="AO46">
        <v>0.76171999999999995</v>
      </c>
      <c r="AP46">
        <v>3.2410000000000002E-4</v>
      </c>
      <c r="AQ46">
        <v>1.3476999999999999</v>
      </c>
      <c r="AR46" s="56">
        <v>1.91E-5</v>
      </c>
      <c r="AS46">
        <v>7.1980000000000004E-3</v>
      </c>
      <c r="AT46">
        <v>6.3584000000000002E-3</v>
      </c>
      <c r="AU46">
        <v>2.2086E-4</v>
      </c>
      <c r="AV46" s="56">
        <v>3.0499999999999999E-4</v>
      </c>
      <c r="AW46">
        <v>3.3314E-4</v>
      </c>
      <c r="AX46">
        <v>4.2784000000000002E-4</v>
      </c>
      <c r="AY46" s="56">
        <v>5.91E-5</v>
      </c>
      <c r="AZ46" s="56">
        <v>1.6699999999999999E-5</v>
      </c>
      <c r="BA46" s="56">
        <v>2.5299999999999998E-5</v>
      </c>
      <c r="BB46" s="56">
        <v>2.6299999999999999E-5</v>
      </c>
      <c r="BC46">
        <v>8.7235999999999994E-2</v>
      </c>
      <c r="BD46">
        <v>9.3699000000000005E-2</v>
      </c>
      <c r="BE46">
        <v>2.4205999999999998E-2</v>
      </c>
      <c r="BF46">
        <v>1.1645000000000001E-2</v>
      </c>
      <c r="BG46">
        <v>9.1207000000000007E-3</v>
      </c>
      <c r="BH46">
        <v>2.3885E-2</v>
      </c>
      <c r="BI46" s="56">
        <v>4.1800000000000002E-4</v>
      </c>
      <c r="BJ46" s="56">
        <v>6.2699999999999995E-4</v>
      </c>
      <c r="BK46">
        <v>3.4305000000000002E-4</v>
      </c>
      <c r="BL46">
        <v>7.7676999999999998E-4</v>
      </c>
      <c r="BM46">
        <v>18.181000000000001</v>
      </c>
      <c r="BN46">
        <v>0.44653999999999999</v>
      </c>
      <c r="BO46">
        <v>0.26504</v>
      </c>
      <c r="BP46">
        <v>0.83416999999999997</v>
      </c>
      <c r="BQ46">
        <v>0.54961000000000004</v>
      </c>
      <c r="BR46">
        <v>6.3464999999999994E-2</v>
      </c>
      <c r="BS46">
        <v>0.40243000000000001</v>
      </c>
      <c r="BT46">
        <v>17.631</v>
      </c>
      <c r="BU46">
        <v>0.45101999999999998</v>
      </c>
      <c r="BV46">
        <v>58.238999999999997</v>
      </c>
      <c r="BW46">
        <v>33.817999999999998</v>
      </c>
      <c r="BX46">
        <v>33.08</v>
      </c>
      <c r="BY46">
        <v>1.2757000000000001</v>
      </c>
      <c r="BZ46">
        <v>0.02</v>
      </c>
      <c r="CA46">
        <v>3.5</v>
      </c>
      <c r="CB46">
        <v>333.8</v>
      </c>
      <c r="CC46">
        <v>0.31900000000000001</v>
      </c>
      <c r="CD46">
        <v>17</v>
      </c>
      <c r="CE46">
        <v>45</v>
      </c>
      <c r="CF46">
        <v>0</v>
      </c>
      <c r="CG46">
        <v>18</v>
      </c>
      <c r="CH46">
        <v>6</v>
      </c>
      <c r="CI46">
        <v>14</v>
      </c>
      <c r="CJ46">
        <v>360</v>
      </c>
      <c r="CK46" s="73">
        <v>1</v>
      </c>
      <c r="CL46" s="57">
        <f t="shared" si="1"/>
        <v>0.30541652837703287</v>
      </c>
      <c r="CM46" s="57">
        <v>-70.662000000000006</v>
      </c>
      <c r="CN46" s="57">
        <v>-8.3209999999999997</v>
      </c>
      <c r="CO46">
        <v>13</v>
      </c>
      <c r="CP46">
        <v>55</v>
      </c>
      <c r="CQ46">
        <v>9</v>
      </c>
      <c r="CV46" s="73"/>
      <c r="DC46" s="73"/>
    </row>
    <row r="47" spans="1:130" s="59" customFormat="1">
      <c r="A47" s="84">
        <v>42406</v>
      </c>
      <c r="B47" s="87">
        <v>-30.4</v>
      </c>
      <c r="C47" s="87">
        <v>-25.5</v>
      </c>
      <c r="I47">
        <v>13</v>
      </c>
      <c r="J47" s="77" t="s">
        <v>272</v>
      </c>
      <c r="K47" s="59">
        <v>5082.8999999999996</v>
      </c>
      <c r="L47" s="59">
        <v>182.8</v>
      </c>
      <c r="M47" s="86">
        <f t="shared" si="6"/>
        <v>2.3540489642184559</v>
      </c>
      <c r="N47" s="91">
        <v>3.6688999999999999E-2</v>
      </c>
      <c r="O47" s="59">
        <v>9.9836000000000005E-3</v>
      </c>
      <c r="P47" s="59">
        <v>5.5063000000000001E-2</v>
      </c>
      <c r="Q47" s="59">
        <v>1.9966999999999999E-2</v>
      </c>
      <c r="R47" s="59">
        <v>7.2290999999999996E-3</v>
      </c>
      <c r="S47" s="59">
        <v>4.2458000000000001E-3</v>
      </c>
      <c r="T47" s="59">
        <v>7.4894999999999996E-3</v>
      </c>
      <c r="U47" s="59">
        <v>4.3740000000000003E-3</v>
      </c>
      <c r="V47" s="59">
        <v>3.1356999999999999</v>
      </c>
      <c r="W47" s="59">
        <v>1.71</v>
      </c>
      <c r="X47" s="86">
        <v>2.4228999999999998</v>
      </c>
      <c r="Y47" s="59">
        <v>0.71287</v>
      </c>
      <c r="Z47" s="59">
        <v>0.42283999999999999</v>
      </c>
      <c r="AA47" s="59">
        <v>0.42784</v>
      </c>
      <c r="AB47" s="59">
        <v>0.42480000000000001</v>
      </c>
      <c r="AC47" s="59">
        <v>5.0009E-3</v>
      </c>
      <c r="AD47" s="59">
        <v>7.5729999999999999E-3</v>
      </c>
      <c r="AE47" s="59">
        <v>0.43457000000000001</v>
      </c>
      <c r="AF47" s="59">
        <v>2.4702999999999999E-3</v>
      </c>
      <c r="AG47" s="59">
        <v>0.49315999999999999</v>
      </c>
      <c r="AH47" s="59">
        <v>1.4224000000000001E-3</v>
      </c>
      <c r="AI47" s="59">
        <v>60</v>
      </c>
      <c r="AJ47" s="59">
        <v>0.26960000000000001</v>
      </c>
      <c r="AK47" s="59">
        <v>0.34214</v>
      </c>
      <c r="AL47" s="59">
        <v>0.30273</v>
      </c>
      <c r="AM47" s="59">
        <v>7.2539999999999993E-2</v>
      </c>
      <c r="AN47" s="59">
        <v>1.371E-2</v>
      </c>
      <c r="AO47" s="59">
        <v>0.32227</v>
      </c>
      <c r="AP47" s="59">
        <v>4.7013000000000003E-3</v>
      </c>
      <c r="AQ47" s="59">
        <v>0.44922000000000001</v>
      </c>
      <c r="AR47" s="59">
        <v>9.5701E-4</v>
      </c>
      <c r="AS47" s="59">
        <v>9.6909999999999997E-4</v>
      </c>
      <c r="AT47" s="59">
        <v>4.9204000000000001E-4</v>
      </c>
      <c r="AU47" s="59">
        <v>4.1529999999999996E-3</v>
      </c>
      <c r="AV47" s="59">
        <v>4.5713000000000004E-3</v>
      </c>
      <c r="AW47" s="59">
        <v>8.3739000000000003E-4</v>
      </c>
      <c r="AX47" s="59">
        <v>6.0459999999999995E-4</v>
      </c>
      <c r="AY47" s="59">
        <v>2.2362E-4</v>
      </c>
      <c r="AZ47" s="59">
        <v>2.2296999999999999E-4</v>
      </c>
      <c r="BA47" s="59">
        <v>1.0842E-4</v>
      </c>
      <c r="BB47" s="59">
        <v>1.1373E-4</v>
      </c>
      <c r="BC47" s="59">
        <v>5.0940999999999998E-3</v>
      </c>
      <c r="BD47" s="59">
        <v>3.8844000000000001E-3</v>
      </c>
      <c r="BE47" s="59">
        <v>1.2571000000000001E-2</v>
      </c>
      <c r="BF47" s="59">
        <v>1.2921999999999999E-2</v>
      </c>
      <c r="BG47" s="59">
        <v>1.5416E-3</v>
      </c>
      <c r="BH47" s="59">
        <v>1.3163999999999999E-3</v>
      </c>
      <c r="BI47" s="59">
        <v>1.9932000000000001E-4</v>
      </c>
      <c r="BJ47" s="59">
        <v>1.5946999999999999E-4</v>
      </c>
      <c r="BK47" s="96">
        <v>3.2799999999999998E-5</v>
      </c>
      <c r="BL47" s="96">
        <v>5.3499999999999999E-5</v>
      </c>
      <c r="BM47" s="59">
        <v>1.2063000000000001E-2</v>
      </c>
      <c r="BN47" s="59">
        <v>7.9482000000000008E-3</v>
      </c>
      <c r="BO47" s="59">
        <v>8.5923000000000006E-3</v>
      </c>
      <c r="BP47" s="59">
        <v>8.1642999999999993E-3</v>
      </c>
      <c r="BQ47" s="59">
        <v>8.3783E-3</v>
      </c>
      <c r="BR47" s="59">
        <v>2.2725000000000002E-3</v>
      </c>
      <c r="BS47" s="59">
        <v>3.0263000000000002E-4</v>
      </c>
      <c r="BT47" s="59">
        <v>3.6847999999999998E-3</v>
      </c>
      <c r="BU47" s="59">
        <v>8.2667000000000001E-3</v>
      </c>
      <c r="BV47" s="59">
        <v>7.6167999999999996</v>
      </c>
      <c r="BW47" s="59">
        <v>5.2573999999999996</v>
      </c>
      <c r="BX47" s="59">
        <v>1.4398</v>
      </c>
      <c r="BY47" s="59">
        <v>0.28378999999999999</v>
      </c>
      <c r="BZ47" s="59">
        <v>0.4</v>
      </c>
      <c r="CA47" s="59">
        <v>1.2</v>
      </c>
      <c r="CB47" s="59">
        <v>158.16</v>
      </c>
      <c r="CC47" s="59">
        <v>0.33500000000000002</v>
      </c>
      <c r="CD47" s="59">
        <v>18</v>
      </c>
      <c r="CE47" s="59">
        <v>30</v>
      </c>
      <c r="CF47" s="59">
        <v>0</v>
      </c>
      <c r="CG47" s="59">
        <v>18</v>
      </c>
      <c r="CH47" s="59">
        <v>51</v>
      </c>
      <c r="CI47" s="59">
        <v>18</v>
      </c>
      <c r="CJ47" s="59">
        <v>142.35</v>
      </c>
      <c r="CK47" s="77">
        <v>1</v>
      </c>
      <c r="CL47" s="85">
        <f t="shared" si="1"/>
        <v>0.28605436434239406</v>
      </c>
      <c r="CM47" s="85">
        <v>15.257289999999999</v>
      </c>
      <c r="CN47" s="85">
        <v>-23.183879999999998</v>
      </c>
      <c r="CO47" s="59">
        <v>13</v>
      </c>
      <c r="CP47" s="59">
        <v>55</v>
      </c>
      <c r="CQ47" s="59">
        <v>9</v>
      </c>
      <c r="CV47" s="77"/>
      <c r="DC47" s="7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CB144-7689-49E5-B90C-69E1ED7FC85A}">
  <dimension ref="A1:M51"/>
  <sheetViews>
    <sheetView tabSelected="1" topLeftCell="A24" workbookViewId="0">
      <selection activeCell="Q45" sqref="Q45"/>
    </sheetView>
  </sheetViews>
  <sheetFormatPr defaultRowHeight="15"/>
  <sheetData>
    <row r="1" spans="1:13" ht="36">
      <c r="A1" s="33" t="s">
        <v>132</v>
      </c>
      <c r="B1" s="125" t="s">
        <v>31</v>
      </c>
      <c r="C1" s="125" t="s">
        <v>134</v>
      </c>
      <c r="D1" s="37" t="s">
        <v>135</v>
      </c>
      <c r="E1" s="36" t="s">
        <v>137</v>
      </c>
      <c r="F1" s="36" t="s">
        <v>139</v>
      </c>
      <c r="G1" s="36" t="s">
        <v>141</v>
      </c>
      <c r="H1" s="36" t="s">
        <v>88</v>
      </c>
      <c r="I1" s="36" t="s">
        <v>143</v>
      </c>
      <c r="J1" s="36" t="s">
        <v>145</v>
      </c>
      <c r="K1" s="36" t="s">
        <v>146</v>
      </c>
      <c r="L1" s="37" t="s">
        <v>148</v>
      </c>
      <c r="M1" s="36" t="s">
        <v>150</v>
      </c>
    </row>
    <row r="2" spans="1:13" ht="24">
      <c r="A2" s="34" t="s">
        <v>133</v>
      </c>
      <c r="B2" s="126"/>
      <c r="C2" s="126"/>
      <c r="D2" s="38" t="s">
        <v>136</v>
      </c>
      <c r="E2" s="38" t="s">
        <v>138</v>
      </c>
      <c r="F2" s="38" t="s">
        <v>140</v>
      </c>
      <c r="G2" s="38" t="s">
        <v>140</v>
      </c>
      <c r="H2" s="38" t="s">
        <v>142</v>
      </c>
      <c r="I2" s="38" t="s">
        <v>144</v>
      </c>
      <c r="J2" s="38" t="s">
        <v>136</v>
      </c>
      <c r="K2" s="38" t="s">
        <v>147</v>
      </c>
      <c r="L2" s="41" t="s">
        <v>149</v>
      </c>
      <c r="M2" s="38" t="s">
        <v>151</v>
      </c>
    </row>
    <row r="3" spans="1:13" ht="15.75" thickBot="1">
      <c r="A3" s="35"/>
      <c r="B3" s="127"/>
      <c r="C3" s="127"/>
      <c r="D3" s="39"/>
      <c r="E3" s="39"/>
      <c r="F3" s="39"/>
      <c r="G3" s="39"/>
      <c r="H3" s="39"/>
      <c r="I3" s="39"/>
      <c r="J3" s="39"/>
      <c r="K3" s="40" t="s">
        <v>136</v>
      </c>
      <c r="L3" s="39"/>
      <c r="M3" s="39"/>
    </row>
    <row r="4" spans="1:13" ht="15.75" thickBot="1">
      <c r="A4" s="26">
        <v>38233.50513888889</v>
      </c>
      <c r="B4" s="27" t="s">
        <v>126</v>
      </c>
      <c r="C4" s="28">
        <v>0.5546875</v>
      </c>
      <c r="D4" s="27">
        <v>1150</v>
      </c>
      <c r="E4" s="27">
        <v>1088</v>
      </c>
      <c r="F4" s="27">
        <v>85</v>
      </c>
      <c r="G4" s="27">
        <v>91</v>
      </c>
      <c r="H4" s="27">
        <v>13</v>
      </c>
      <c r="I4" s="27">
        <v>0.82</v>
      </c>
      <c r="J4" s="27">
        <v>45.72</v>
      </c>
      <c r="K4" s="29">
        <v>40.96</v>
      </c>
      <c r="L4" s="27">
        <v>19.53</v>
      </c>
      <c r="M4" s="27" t="s">
        <v>127</v>
      </c>
    </row>
    <row r="5" spans="1:13" ht="15.75" thickBot="1">
      <c r="A5" s="26">
        <v>38233.50513888889</v>
      </c>
      <c r="B5" s="30" t="s">
        <v>128</v>
      </c>
      <c r="C5" s="31">
        <v>0.66252314814814817</v>
      </c>
      <c r="D5" s="30">
        <v>1119</v>
      </c>
      <c r="E5" s="30">
        <v>3716</v>
      </c>
      <c r="F5" s="30">
        <v>201</v>
      </c>
      <c r="G5" s="30">
        <v>213</v>
      </c>
      <c r="H5" s="30">
        <v>13</v>
      </c>
      <c r="I5" s="30">
        <v>0.91</v>
      </c>
      <c r="J5" s="30">
        <v>20.66</v>
      </c>
      <c r="K5" s="32">
        <v>21.85</v>
      </c>
      <c r="L5" s="30">
        <v>43.79</v>
      </c>
      <c r="M5" s="30" t="s">
        <v>129</v>
      </c>
    </row>
    <row r="6" spans="1:13" ht="15.75" thickBot="1">
      <c r="A6" s="26">
        <v>38233.50513888889</v>
      </c>
      <c r="B6" s="30" t="s">
        <v>130</v>
      </c>
      <c r="C6" s="31">
        <v>0.72087962962962959</v>
      </c>
      <c r="D6" s="30">
        <v>1212</v>
      </c>
      <c r="E6" s="30">
        <v>5394</v>
      </c>
      <c r="F6" s="30">
        <v>180</v>
      </c>
      <c r="G6" s="30">
        <v>173</v>
      </c>
      <c r="H6" s="30">
        <v>13</v>
      </c>
      <c r="I6" s="30">
        <v>0.21</v>
      </c>
      <c r="J6" s="30">
        <v>13.14</v>
      </c>
      <c r="K6" s="32">
        <v>14.5</v>
      </c>
      <c r="L6" s="30">
        <v>1.96</v>
      </c>
      <c r="M6" s="30" t="s">
        <v>131</v>
      </c>
    </row>
    <row r="7" spans="1:13" ht="15.75" thickBot="1">
      <c r="A7" s="26">
        <v>38233.50513888889</v>
      </c>
      <c r="B7" s="27" t="s">
        <v>128</v>
      </c>
      <c r="C7" s="28">
        <v>0.83592592592592596</v>
      </c>
      <c r="D7" s="27">
        <v>471</v>
      </c>
      <c r="E7" s="27">
        <v>7189</v>
      </c>
      <c r="F7" s="27">
        <v>263</v>
      </c>
      <c r="G7" s="27">
        <v>270</v>
      </c>
      <c r="H7" s="27">
        <v>18.420000000000002</v>
      </c>
      <c r="I7" s="27">
        <v>0.25</v>
      </c>
      <c r="J7" s="27">
        <v>11.43</v>
      </c>
      <c r="K7" s="29">
        <v>14.12</v>
      </c>
      <c r="L7" s="27">
        <v>4.17</v>
      </c>
      <c r="M7" s="27" t="s">
        <v>152</v>
      </c>
    </row>
    <row r="8" spans="1:13" ht="15.75" thickBot="1">
      <c r="A8" s="26">
        <v>38233.50513888889</v>
      </c>
      <c r="B8" s="30" t="s">
        <v>153</v>
      </c>
      <c r="C8" s="31">
        <v>0.63579861111111113</v>
      </c>
      <c r="D8" s="30">
        <v>857</v>
      </c>
      <c r="E8" s="30">
        <v>2218</v>
      </c>
      <c r="F8" s="30">
        <v>181</v>
      </c>
      <c r="G8" s="30">
        <v>177</v>
      </c>
      <c r="H8" s="30">
        <v>18.420000000000002</v>
      </c>
      <c r="I8" s="30">
        <v>0.28000000000000003</v>
      </c>
      <c r="J8" s="30">
        <v>8.9600000000000009</v>
      </c>
      <c r="K8" s="32">
        <v>9.81</v>
      </c>
      <c r="L8" s="30">
        <v>1.26</v>
      </c>
      <c r="M8" s="30" t="s">
        <v>154</v>
      </c>
    </row>
    <row r="9" spans="1:13" ht="15.75" thickBot="1">
      <c r="A9" s="26">
        <v>38233.50513888889</v>
      </c>
      <c r="B9" s="30" t="s">
        <v>155</v>
      </c>
      <c r="C9" s="31">
        <v>0.96327546296296296</v>
      </c>
      <c r="D9" s="30">
        <v>4230</v>
      </c>
      <c r="E9" s="30">
        <v>10221</v>
      </c>
      <c r="F9" s="30">
        <v>131</v>
      </c>
      <c r="G9" s="30">
        <v>127</v>
      </c>
      <c r="H9" s="30">
        <v>18.420000000000002</v>
      </c>
      <c r="I9" s="30">
        <v>0.13</v>
      </c>
      <c r="J9" s="30">
        <v>15.9</v>
      </c>
      <c r="K9" s="32">
        <v>17.86</v>
      </c>
      <c r="L9" s="30">
        <v>1.51</v>
      </c>
      <c r="M9" s="30" t="s">
        <v>156</v>
      </c>
    </row>
    <row r="10" spans="1:13" ht="15.75" thickBot="1">
      <c r="A10" s="26">
        <v>38233.50513888889</v>
      </c>
      <c r="B10" s="30" t="s">
        <v>157</v>
      </c>
      <c r="C10" s="31">
        <v>0.26403935185185184</v>
      </c>
      <c r="D10" s="30">
        <v>2374</v>
      </c>
      <c r="E10" s="30">
        <v>17256</v>
      </c>
      <c r="F10" s="30">
        <v>27</v>
      </c>
      <c r="G10" s="30">
        <v>24</v>
      </c>
      <c r="H10" s="30">
        <v>18.420000000000002</v>
      </c>
      <c r="I10" s="30">
        <v>0.09</v>
      </c>
      <c r="J10" s="30">
        <v>15.71</v>
      </c>
      <c r="K10" s="32">
        <v>10.08</v>
      </c>
      <c r="L10" s="30">
        <v>0.02</v>
      </c>
      <c r="M10" s="30" t="s">
        <v>158</v>
      </c>
    </row>
    <row r="11" spans="1:13" ht="15.75" thickBot="1">
      <c r="A11" s="42">
        <v>39060.271666666667</v>
      </c>
      <c r="B11" s="45" t="s">
        <v>175</v>
      </c>
      <c r="C11" s="44">
        <v>0.38137731481481479</v>
      </c>
      <c r="D11" s="45">
        <v>251</v>
      </c>
      <c r="E11" s="45">
        <v>2733</v>
      </c>
      <c r="F11" s="45">
        <v>153</v>
      </c>
      <c r="G11" s="45">
        <v>150</v>
      </c>
      <c r="H11" s="45">
        <v>14</v>
      </c>
      <c r="I11" s="45">
        <v>0.39</v>
      </c>
      <c r="J11" s="45">
        <v>5.37</v>
      </c>
      <c r="K11" s="45">
        <v>4.88</v>
      </c>
      <c r="L11" s="45">
        <v>2.42</v>
      </c>
      <c r="M11" s="45" t="s">
        <v>225</v>
      </c>
    </row>
    <row r="12" spans="1:13" ht="15.75" thickBot="1">
      <c r="A12" s="42">
        <v>39060.271666666667</v>
      </c>
      <c r="B12" s="43" t="s">
        <v>177</v>
      </c>
      <c r="C12" s="46">
        <v>0.46913194444444445</v>
      </c>
      <c r="D12" s="43">
        <v>1350</v>
      </c>
      <c r="E12" s="43">
        <v>5129</v>
      </c>
      <c r="F12" s="43">
        <v>11</v>
      </c>
      <c r="G12" s="43">
        <v>133</v>
      </c>
      <c r="H12" s="43">
        <v>14</v>
      </c>
      <c r="I12" s="43">
        <v>0.16</v>
      </c>
      <c r="J12" s="43">
        <v>5.49</v>
      </c>
      <c r="K12" s="43">
        <v>4.8899999999999997</v>
      </c>
      <c r="L12" s="43">
        <v>1.8</v>
      </c>
      <c r="M12" s="43" t="s">
        <v>226</v>
      </c>
    </row>
    <row r="13" spans="1:13" ht="15.75" thickBot="1">
      <c r="A13" s="26">
        <v>40094.122916666667</v>
      </c>
      <c r="B13" s="54" t="s">
        <v>208</v>
      </c>
      <c r="C13" s="50">
        <v>0.20200231481481482</v>
      </c>
      <c r="D13" s="49">
        <v>151</v>
      </c>
      <c r="E13" s="49">
        <v>2024</v>
      </c>
      <c r="F13" s="49">
        <v>230</v>
      </c>
      <c r="G13" s="49">
        <v>274</v>
      </c>
      <c r="H13" s="54">
        <v>33</v>
      </c>
      <c r="I13" s="49">
        <v>1.1200000000000001</v>
      </c>
      <c r="J13" s="49">
        <v>6.23</v>
      </c>
      <c r="K13" s="49">
        <v>6.4</v>
      </c>
      <c r="L13" s="49">
        <v>0.48</v>
      </c>
      <c r="M13" s="49" t="s">
        <v>227</v>
      </c>
    </row>
    <row r="14" spans="1:13" ht="15.75" thickBot="1">
      <c r="A14" s="26">
        <v>40094.122916666667</v>
      </c>
      <c r="B14" s="47" t="s">
        <v>212</v>
      </c>
      <c r="C14" s="53">
        <v>0.20578703703703705</v>
      </c>
      <c r="D14" s="51">
        <v>925</v>
      </c>
      <c r="E14" s="51">
        <v>2296</v>
      </c>
      <c r="F14" s="51">
        <v>318</v>
      </c>
      <c r="G14" s="51">
        <v>317</v>
      </c>
      <c r="H14" s="47">
        <v>33</v>
      </c>
      <c r="I14" s="51">
        <v>1.1299999999999999</v>
      </c>
      <c r="J14" s="51">
        <v>3.18</v>
      </c>
      <c r="K14" s="51">
        <v>3.25</v>
      </c>
      <c r="L14" s="51">
        <v>2.73</v>
      </c>
      <c r="M14" s="51" t="s">
        <v>228</v>
      </c>
    </row>
    <row r="15" spans="1:13" ht="15.75" thickBot="1">
      <c r="A15" s="26">
        <v>40094.122916666667</v>
      </c>
      <c r="B15" s="47" t="s">
        <v>213</v>
      </c>
      <c r="C15" s="53">
        <v>0.24988425925925925</v>
      </c>
      <c r="D15" s="51">
        <v>954</v>
      </c>
      <c r="E15" s="51">
        <v>3408</v>
      </c>
      <c r="F15" s="51">
        <v>8</v>
      </c>
      <c r="G15" s="51">
        <v>9</v>
      </c>
      <c r="H15" s="47">
        <v>33</v>
      </c>
      <c r="I15" s="51">
        <v>0.2</v>
      </c>
      <c r="J15" s="51">
        <v>3.6</v>
      </c>
      <c r="K15" s="51">
        <v>2.66</v>
      </c>
      <c r="L15" s="51">
        <v>9.26</v>
      </c>
      <c r="M15" s="51" t="s">
        <v>229</v>
      </c>
    </row>
    <row r="16" spans="1:13" ht="15.75" thickBot="1">
      <c r="A16" s="26">
        <v>40094.122916666667</v>
      </c>
      <c r="B16" s="47" t="s">
        <v>214</v>
      </c>
      <c r="C16" s="53">
        <v>0.31790509259259259</v>
      </c>
      <c r="D16" s="51">
        <v>457</v>
      </c>
      <c r="E16" s="51">
        <v>4851</v>
      </c>
      <c r="F16" s="51">
        <v>209</v>
      </c>
      <c r="G16" s="51">
        <v>211</v>
      </c>
      <c r="H16" s="47">
        <v>33</v>
      </c>
      <c r="I16" s="51">
        <v>0.11</v>
      </c>
      <c r="J16" s="51">
        <v>1.79</v>
      </c>
      <c r="K16" s="51">
        <v>1.68</v>
      </c>
      <c r="L16" s="51">
        <v>2.19</v>
      </c>
      <c r="M16" s="51" t="s">
        <v>230</v>
      </c>
    </row>
    <row r="17" spans="1:13" ht="15.75" thickBot="1">
      <c r="A17" s="26">
        <v>40094.122916666667</v>
      </c>
      <c r="B17" s="47" t="s">
        <v>216</v>
      </c>
      <c r="C17" s="53">
        <v>0.32513888888888887</v>
      </c>
      <c r="D17" s="51">
        <v>411</v>
      </c>
      <c r="E17" s="51">
        <v>5030</v>
      </c>
      <c r="F17" s="51">
        <v>320</v>
      </c>
      <c r="G17" s="51">
        <v>317</v>
      </c>
      <c r="H17" s="47">
        <v>33</v>
      </c>
      <c r="I17" s="51">
        <v>0.31</v>
      </c>
      <c r="J17" s="51">
        <v>3.88</v>
      </c>
      <c r="K17" s="51">
        <v>3.53</v>
      </c>
      <c r="L17" s="51">
        <v>2.5</v>
      </c>
      <c r="M17" s="51" t="s">
        <v>231</v>
      </c>
    </row>
    <row r="18" spans="1:13" ht="15.75" thickBot="1">
      <c r="A18" s="26">
        <v>40094.122916666667</v>
      </c>
      <c r="B18" s="47" t="s">
        <v>218</v>
      </c>
      <c r="C18" s="53">
        <v>0.32659722222222221</v>
      </c>
      <c r="D18" s="51">
        <v>649</v>
      </c>
      <c r="E18" s="51">
        <v>5362</v>
      </c>
      <c r="F18" s="51">
        <v>285</v>
      </c>
      <c r="G18" s="51">
        <v>286</v>
      </c>
      <c r="H18" s="47">
        <v>33</v>
      </c>
      <c r="I18" s="51">
        <v>0.14000000000000001</v>
      </c>
      <c r="J18" s="51">
        <v>4.0599999999999996</v>
      </c>
      <c r="K18" s="51">
        <v>3.79</v>
      </c>
      <c r="L18" s="51">
        <v>1.66</v>
      </c>
      <c r="M18" s="51" t="s">
        <v>232</v>
      </c>
    </row>
    <row r="19" spans="1:13" ht="15.75" thickBot="1">
      <c r="A19" s="26">
        <v>40094.122916666667</v>
      </c>
      <c r="B19" s="47" t="s">
        <v>219</v>
      </c>
      <c r="C19" s="53">
        <v>0.3411689814814815</v>
      </c>
      <c r="D19" s="51">
        <v>755</v>
      </c>
      <c r="E19" s="51">
        <v>5500</v>
      </c>
      <c r="F19" s="51">
        <v>195</v>
      </c>
      <c r="G19" s="51">
        <v>197</v>
      </c>
      <c r="H19" s="47">
        <v>33</v>
      </c>
      <c r="I19" s="51">
        <v>1.18</v>
      </c>
      <c r="J19" s="51">
        <v>10.46</v>
      </c>
      <c r="K19" s="51">
        <v>9.8699999999999992</v>
      </c>
      <c r="L19" s="51">
        <v>5.85</v>
      </c>
      <c r="M19" s="51" t="s">
        <v>233</v>
      </c>
    </row>
    <row r="20" spans="1:13" ht="15.75" thickBot="1">
      <c r="A20" s="26">
        <v>40094.122916666667</v>
      </c>
      <c r="B20" s="47" t="s">
        <v>220</v>
      </c>
      <c r="C20" s="53">
        <v>0.40997685185185184</v>
      </c>
      <c r="D20" s="51">
        <v>914</v>
      </c>
      <c r="E20" s="51">
        <v>7254</v>
      </c>
      <c r="F20" s="51">
        <v>222</v>
      </c>
      <c r="G20" s="51">
        <v>222</v>
      </c>
      <c r="H20" s="47">
        <v>33</v>
      </c>
      <c r="I20" s="51">
        <v>0.62</v>
      </c>
      <c r="J20" s="51">
        <v>6.58</v>
      </c>
      <c r="K20" s="51">
        <v>7.55</v>
      </c>
      <c r="L20" s="51">
        <v>20.65</v>
      </c>
      <c r="M20" s="51" t="s">
        <v>234</v>
      </c>
    </row>
    <row r="21" spans="1:13" ht="15.75" thickBot="1">
      <c r="A21" s="26">
        <v>40094.122916666667</v>
      </c>
      <c r="B21" s="47" t="s">
        <v>221</v>
      </c>
      <c r="C21" s="53">
        <v>0.45729166666666665</v>
      </c>
      <c r="D21" s="51">
        <v>475</v>
      </c>
      <c r="E21" s="51">
        <v>8620</v>
      </c>
      <c r="F21" s="51">
        <v>312</v>
      </c>
      <c r="G21" s="51">
        <v>315</v>
      </c>
      <c r="H21" s="47">
        <v>33</v>
      </c>
      <c r="I21" s="51">
        <v>0.12</v>
      </c>
      <c r="J21" s="51">
        <v>6.14</v>
      </c>
      <c r="K21" s="51">
        <v>6.16</v>
      </c>
      <c r="L21" s="51">
        <v>2.31</v>
      </c>
      <c r="M21" s="51" t="s">
        <v>235</v>
      </c>
    </row>
    <row r="22" spans="1:13" ht="15.75" thickBot="1">
      <c r="A22" s="26">
        <v>40094.122916666667</v>
      </c>
      <c r="B22" s="47" t="s">
        <v>222</v>
      </c>
      <c r="C22" s="53">
        <v>0.53524305555555551</v>
      </c>
      <c r="D22" s="51">
        <v>551</v>
      </c>
      <c r="E22" s="51">
        <v>10503</v>
      </c>
      <c r="F22" s="51">
        <v>270</v>
      </c>
      <c r="G22" s="51">
        <v>270</v>
      </c>
      <c r="H22" s="47">
        <v>33</v>
      </c>
      <c r="I22" s="51">
        <v>0.43</v>
      </c>
      <c r="J22" s="51">
        <v>11.78</v>
      </c>
      <c r="K22" s="51">
        <v>12.6</v>
      </c>
      <c r="L22" s="51">
        <v>7</v>
      </c>
      <c r="M22" s="51" t="s">
        <v>225</v>
      </c>
    </row>
    <row r="23" spans="1:13" ht="15.75" thickBot="1">
      <c r="A23" s="26">
        <v>40094.122916666667</v>
      </c>
      <c r="B23" s="47" t="s">
        <v>223</v>
      </c>
      <c r="C23" s="53">
        <v>0.59693287037037035</v>
      </c>
      <c r="D23" s="51">
        <v>671</v>
      </c>
      <c r="E23" s="51">
        <v>11816</v>
      </c>
      <c r="F23" s="51">
        <v>350</v>
      </c>
      <c r="G23" s="51">
        <v>338</v>
      </c>
      <c r="H23" s="47">
        <v>33</v>
      </c>
      <c r="I23" s="51">
        <v>0.48</v>
      </c>
      <c r="J23" s="51">
        <v>11.5</v>
      </c>
      <c r="K23" s="51">
        <v>11.54</v>
      </c>
      <c r="L23" s="51">
        <v>3.24</v>
      </c>
      <c r="M23" s="51" t="s">
        <v>236</v>
      </c>
    </row>
    <row r="24" spans="1:13" ht="15.75" thickBot="1">
      <c r="A24" s="26">
        <v>40094.122916666667</v>
      </c>
      <c r="B24" s="47" t="s">
        <v>224</v>
      </c>
      <c r="C24" s="53">
        <v>0.62835648148148149</v>
      </c>
      <c r="D24" s="51">
        <v>645</v>
      </c>
      <c r="E24" s="51">
        <v>12693</v>
      </c>
      <c r="F24" s="51">
        <v>293</v>
      </c>
      <c r="G24" s="51">
        <v>319</v>
      </c>
      <c r="H24" s="47">
        <v>33</v>
      </c>
      <c r="I24" s="51">
        <v>0.76</v>
      </c>
      <c r="J24" s="51">
        <v>13.83</v>
      </c>
      <c r="K24" s="51">
        <v>12.8</v>
      </c>
      <c r="L24" s="51">
        <v>33.549999999999997</v>
      </c>
      <c r="M24" s="51" t="s">
        <v>237</v>
      </c>
    </row>
    <row r="25" spans="1:13" ht="15.75" thickBot="1">
      <c r="A25" s="26">
        <v>40537.974999999999</v>
      </c>
      <c r="B25" s="54" t="s">
        <v>214</v>
      </c>
      <c r="C25" s="50">
        <v>4.1250000000000002E-2</v>
      </c>
      <c r="D25" s="49">
        <v>560</v>
      </c>
      <c r="E25" s="49">
        <v>1603</v>
      </c>
      <c r="F25" s="49">
        <v>74</v>
      </c>
      <c r="G25" s="49">
        <v>72</v>
      </c>
      <c r="H25" s="54">
        <v>33</v>
      </c>
      <c r="I25" s="49">
        <v>0.59</v>
      </c>
      <c r="J25" s="49">
        <v>6.61</v>
      </c>
      <c r="K25" s="49">
        <v>6.88</v>
      </c>
      <c r="L25" s="49">
        <v>0.79</v>
      </c>
      <c r="M25" s="49" t="s">
        <v>243</v>
      </c>
    </row>
    <row r="26" spans="1:13" ht="15.75" thickBot="1">
      <c r="A26" s="26">
        <v>40537.974999999999</v>
      </c>
      <c r="B26" s="47" t="s">
        <v>220</v>
      </c>
      <c r="C26" s="53">
        <v>4.0462962962962964E-2</v>
      </c>
      <c r="D26" s="51">
        <v>544</v>
      </c>
      <c r="E26" s="51">
        <v>1680</v>
      </c>
      <c r="F26" s="51">
        <v>179</v>
      </c>
      <c r="G26" s="51">
        <v>178</v>
      </c>
      <c r="H26" s="47">
        <v>33</v>
      </c>
      <c r="I26" s="51">
        <v>0.61</v>
      </c>
      <c r="J26" s="51">
        <v>2.76</v>
      </c>
      <c r="K26" s="51">
        <v>3.14</v>
      </c>
      <c r="L26" s="51">
        <v>4.82</v>
      </c>
      <c r="M26" s="51" t="s">
        <v>244</v>
      </c>
    </row>
    <row r="27" spans="1:13" ht="15.75" thickBot="1">
      <c r="A27" s="26">
        <v>40537.974999999999</v>
      </c>
      <c r="B27" s="47" t="s">
        <v>219</v>
      </c>
      <c r="C27" s="53">
        <v>6.4988425925925922E-2</v>
      </c>
      <c r="D27" s="51">
        <v>610</v>
      </c>
      <c r="E27" s="51">
        <v>2276</v>
      </c>
      <c r="F27" s="51">
        <v>99</v>
      </c>
      <c r="G27" s="51">
        <v>93</v>
      </c>
      <c r="H27" s="47">
        <v>33</v>
      </c>
      <c r="I27" s="51">
        <v>0.74</v>
      </c>
      <c r="J27" s="51">
        <v>3.37</v>
      </c>
      <c r="K27" s="51">
        <v>3.26</v>
      </c>
      <c r="L27" s="51">
        <v>8.06</v>
      </c>
      <c r="M27" s="51" t="s">
        <v>245</v>
      </c>
    </row>
    <row r="28" spans="1:13" ht="15.75" thickBot="1">
      <c r="A28" s="26">
        <v>40537.974999999999</v>
      </c>
      <c r="B28" s="47" t="s">
        <v>208</v>
      </c>
      <c r="C28" s="53">
        <v>0.15266203703703704</v>
      </c>
      <c r="D28" s="51">
        <v>649</v>
      </c>
      <c r="E28" s="51">
        <v>4127</v>
      </c>
      <c r="F28" s="51">
        <v>31</v>
      </c>
      <c r="G28" s="51">
        <v>36</v>
      </c>
      <c r="H28" s="47">
        <v>33</v>
      </c>
      <c r="I28" s="51">
        <v>2.3199999999999998</v>
      </c>
      <c r="J28" s="51">
        <v>12.49</v>
      </c>
      <c r="K28" s="51">
        <v>11.7</v>
      </c>
      <c r="L28" s="51">
        <v>1.88</v>
      </c>
      <c r="M28" s="51" t="s">
        <v>246</v>
      </c>
    </row>
    <row r="29" spans="1:13" ht="15.75" thickBot="1">
      <c r="A29" s="26">
        <v>40537.974999999999</v>
      </c>
      <c r="B29" s="47" t="s">
        <v>238</v>
      </c>
      <c r="C29" s="53">
        <v>0.1449537037037037</v>
      </c>
      <c r="D29" s="51">
        <v>769</v>
      </c>
      <c r="E29" s="51">
        <v>4257</v>
      </c>
      <c r="F29" s="51">
        <v>85</v>
      </c>
      <c r="G29" s="51">
        <v>15</v>
      </c>
      <c r="H29" s="47">
        <v>33</v>
      </c>
      <c r="I29" s="51">
        <v>0.02</v>
      </c>
      <c r="J29" s="51">
        <v>1.9</v>
      </c>
      <c r="K29" s="51">
        <v>2.34</v>
      </c>
      <c r="L29" s="51">
        <v>1.0900000000000001</v>
      </c>
      <c r="M29" s="51" t="s">
        <v>247</v>
      </c>
    </row>
    <row r="30" spans="1:13" ht="15.75" thickBot="1">
      <c r="A30" s="26">
        <v>40537.974999999999</v>
      </c>
      <c r="B30" s="47" t="s">
        <v>222</v>
      </c>
      <c r="C30" s="53">
        <v>0.15349537037037037</v>
      </c>
      <c r="D30" s="51">
        <v>594</v>
      </c>
      <c r="E30" s="51">
        <v>4572</v>
      </c>
      <c r="F30" s="51">
        <v>256</v>
      </c>
      <c r="G30" s="51">
        <v>256</v>
      </c>
      <c r="H30" s="47">
        <v>33</v>
      </c>
      <c r="I30" s="51">
        <v>2.02</v>
      </c>
      <c r="J30" s="51">
        <v>8.35</v>
      </c>
      <c r="K30" s="51">
        <v>8.19</v>
      </c>
      <c r="L30" s="51">
        <v>35.92</v>
      </c>
      <c r="M30" s="51" t="s">
        <v>248</v>
      </c>
    </row>
    <row r="31" spans="1:13" ht="15.75" thickBot="1">
      <c r="A31" s="26">
        <v>40537.974999999999</v>
      </c>
      <c r="B31" s="47" t="s">
        <v>224</v>
      </c>
      <c r="C31" s="53">
        <v>0.24054398148148148</v>
      </c>
      <c r="D31" s="51">
        <v>309</v>
      </c>
      <c r="E31" s="51">
        <v>6625</v>
      </c>
      <c r="F31" s="51">
        <v>295</v>
      </c>
      <c r="G31" s="51">
        <v>295</v>
      </c>
      <c r="H31" s="47">
        <v>33</v>
      </c>
      <c r="I31" s="51">
        <v>0.78</v>
      </c>
      <c r="J31" s="51">
        <v>15.63</v>
      </c>
      <c r="K31" s="51">
        <v>15.17</v>
      </c>
      <c r="L31" s="51">
        <v>3.43</v>
      </c>
      <c r="M31" s="51" t="s">
        <v>249</v>
      </c>
    </row>
    <row r="32" spans="1:13" ht="15.75" thickBot="1">
      <c r="A32" s="26">
        <v>40537.974999999999</v>
      </c>
      <c r="B32" s="47" t="s">
        <v>223</v>
      </c>
      <c r="C32" s="53">
        <v>0.23641203703703703</v>
      </c>
      <c r="D32" s="51">
        <v>1075</v>
      </c>
      <c r="E32" s="51">
        <v>6758</v>
      </c>
      <c r="F32" s="51">
        <v>318</v>
      </c>
      <c r="G32" s="51">
        <v>308</v>
      </c>
      <c r="H32" s="47">
        <v>33</v>
      </c>
      <c r="I32" s="51">
        <v>0.49</v>
      </c>
      <c r="J32" s="51">
        <v>11.32</v>
      </c>
      <c r="K32" s="51">
        <v>11.38</v>
      </c>
      <c r="L32" s="51">
        <v>7.04</v>
      </c>
      <c r="M32" s="51" t="s">
        <v>250</v>
      </c>
    </row>
    <row r="33" spans="1:13" ht="15.75" thickBot="1">
      <c r="A33" s="26">
        <v>40537.974999999999</v>
      </c>
      <c r="B33" s="47" t="s">
        <v>241</v>
      </c>
      <c r="C33" s="53">
        <v>0.27888888888888891</v>
      </c>
      <c r="D33" s="51">
        <v>677</v>
      </c>
      <c r="E33" s="51">
        <v>7837</v>
      </c>
      <c r="F33" s="51">
        <v>307</v>
      </c>
      <c r="G33" s="51">
        <v>308</v>
      </c>
      <c r="H33" s="47">
        <v>33</v>
      </c>
      <c r="I33" s="51">
        <v>0.52</v>
      </c>
      <c r="J33" s="51">
        <v>9.8800000000000008</v>
      </c>
      <c r="K33" s="51">
        <v>9.75</v>
      </c>
      <c r="L33" s="51">
        <v>3.43</v>
      </c>
      <c r="M33" s="51" t="s">
        <v>234</v>
      </c>
    </row>
    <row r="34" spans="1:13" ht="15.75" thickBot="1">
      <c r="A34" s="26">
        <v>40537.974999999999</v>
      </c>
      <c r="B34" s="47" t="s">
        <v>221</v>
      </c>
      <c r="C34" s="53">
        <v>0.48177083333333331</v>
      </c>
      <c r="D34" s="51">
        <v>737</v>
      </c>
      <c r="E34" s="51">
        <v>12885</v>
      </c>
      <c r="F34" s="51">
        <v>352</v>
      </c>
      <c r="G34" s="51">
        <v>347</v>
      </c>
      <c r="H34" s="47">
        <v>33</v>
      </c>
      <c r="I34" s="51">
        <v>0.13</v>
      </c>
      <c r="J34" s="51">
        <v>18.440000000000001</v>
      </c>
      <c r="K34" s="51">
        <v>15.46</v>
      </c>
      <c r="L34" s="51">
        <v>4.54</v>
      </c>
      <c r="M34" s="51" t="s">
        <v>251</v>
      </c>
    </row>
    <row r="35" spans="1:13" ht="15.75" thickBot="1">
      <c r="A35" s="26">
        <v>40537.974999999999</v>
      </c>
      <c r="B35" s="47" t="s">
        <v>242</v>
      </c>
      <c r="C35" s="53">
        <v>0.57506944444444441</v>
      </c>
      <c r="D35" s="51">
        <v>212</v>
      </c>
      <c r="E35" s="51">
        <v>14887</v>
      </c>
      <c r="F35" s="51">
        <v>308</v>
      </c>
      <c r="G35" s="51">
        <v>156</v>
      </c>
      <c r="H35" s="47">
        <v>33</v>
      </c>
      <c r="I35" s="51">
        <v>0.1</v>
      </c>
      <c r="J35" s="51">
        <v>7.91</v>
      </c>
      <c r="K35" s="51">
        <v>7.06</v>
      </c>
      <c r="L35" s="51">
        <v>1.1100000000000001</v>
      </c>
      <c r="M35" s="51" t="s">
        <v>252</v>
      </c>
    </row>
    <row r="36" spans="1:13" ht="15.75" thickBot="1">
      <c r="A36" s="26">
        <v>41320.139270833337</v>
      </c>
      <c r="B36" s="54" t="s">
        <v>176</v>
      </c>
      <c r="C36" s="50">
        <v>0.15842592592592591</v>
      </c>
      <c r="D36" s="49">
        <v>1026</v>
      </c>
      <c r="E36" s="49">
        <v>530</v>
      </c>
      <c r="F36" s="49">
        <v>22</v>
      </c>
      <c r="G36" s="49">
        <v>29</v>
      </c>
      <c r="H36" s="54">
        <v>440</v>
      </c>
      <c r="I36" s="49">
        <v>12.24</v>
      </c>
      <c r="J36" s="49">
        <v>37.99</v>
      </c>
      <c r="K36" s="49">
        <v>45.51</v>
      </c>
      <c r="L36" s="49">
        <v>76.900000000000006</v>
      </c>
      <c r="M36" s="49" t="s">
        <v>253</v>
      </c>
    </row>
    <row r="37" spans="1:13" ht="15.75" thickBot="1">
      <c r="A37" s="26">
        <v>41320.139270833337</v>
      </c>
      <c r="B37" s="47" t="s">
        <v>254</v>
      </c>
      <c r="C37" s="53">
        <v>0.20982638888888888</v>
      </c>
      <c r="D37" s="51">
        <v>2142</v>
      </c>
      <c r="E37" s="51">
        <v>1502</v>
      </c>
      <c r="F37" s="51">
        <v>88</v>
      </c>
      <c r="G37" s="51">
        <v>97</v>
      </c>
      <c r="H37" s="47">
        <v>440</v>
      </c>
      <c r="I37" s="51">
        <v>1.58</v>
      </c>
      <c r="J37" s="51">
        <v>38.479999999999997</v>
      </c>
      <c r="K37" s="51">
        <v>30.06</v>
      </c>
      <c r="L37" s="51">
        <v>13.67</v>
      </c>
      <c r="M37" s="51" t="s">
        <v>255</v>
      </c>
    </row>
    <row r="38" spans="1:13" ht="15.75" thickBot="1">
      <c r="A38" s="26">
        <v>41320.139270833337</v>
      </c>
      <c r="B38" s="47" t="s">
        <v>240</v>
      </c>
      <c r="C38" s="53">
        <v>0.19755787037037037</v>
      </c>
      <c r="D38" s="51">
        <v>701</v>
      </c>
      <c r="E38" s="51">
        <v>1532</v>
      </c>
      <c r="F38" s="51">
        <v>283</v>
      </c>
      <c r="G38" s="51">
        <v>268</v>
      </c>
      <c r="H38" s="47">
        <v>440</v>
      </c>
      <c r="I38" s="51">
        <v>2.52</v>
      </c>
      <c r="J38" s="51">
        <v>21.08</v>
      </c>
      <c r="K38" s="51">
        <v>16.72</v>
      </c>
      <c r="L38" s="51">
        <v>35.76</v>
      </c>
      <c r="M38" s="51" t="s">
        <v>256</v>
      </c>
    </row>
    <row r="39" spans="1:13" ht="15.75" thickBot="1">
      <c r="A39" s="26">
        <v>41320.139270833337</v>
      </c>
      <c r="B39" s="47" t="s">
        <v>238</v>
      </c>
      <c r="C39" s="53">
        <v>0.26035879629629627</v>
      </c>
      <c r="D39" s="51">
        <v>924</v>
      </c>
      <c r="E39" s="51">
        <v>3185</v>
      </c>
      <c r="F39" s="51">
        <v>301</v>
      </c>
      <c r="G39" s="51">
        <v>230</v>
      </c>
      <c r="H39" s="47">
        <v>440</v>
      </c>
      <c r="I39" s="51">
        <v>0.5</v>
      </c>
      <c r="J39" s="51">
        <v>22.79</v>
      </c>
      <c r="K39" s="51">
        <v>30.34</v>
      </c>
      <c r="L39" s="51">
        <v>4.4000000000000004</v>
      </c>
      <c r="M39" s="51" t="s">
        <v>257</v>
      </c>
    </row>
    <row r="40" spans="1:13" ht="15.75" thickBot="1">
      <c r="A40" s="26">
        <v>41320.139270833337</v>
      </c>
      <c r="B40" s="47" t="s">
        <v>175</v>
      </c>
      <c r="C40" s="53">
        <v>0.29896990740740742</v>
      </c>
      <c r="D40" s="51">
        <v>812</v>
      </c>
      <c r="E40" s="51">
        <v>3257</v>
      </c>
      <c r="F40" s="51">
        <v>60</v>
      </c>
      <c r="G40" s="51">
        <v>56</v>
      </c>
      <c r="H40" s="47">
        <v>440</v>
      </c>
      <c r="I40" s="51">
        <v>0.97</v>
      </c>
      <c r="J40" s="51">
        <v>28.98</v>
      </c>
      <c r="K40" s="51">
        <v>29.26</v>
      </c>
      <c r="L40" s="51">
        <v>2.89</v>
      </c>
      <c r="M40" s="51" t="s">
        <v>258</v>
      </c>
    </row>
    <row r="41" spans="1:13" ht="15.75" thickBot="1">
      <c r="A41" s="26">
        <v>41320.139270833337</v>
      </c>
      <c r="B41" s="47" t="s">
        <v>223</v>
      </c>
      <c r="C41" s="53">
        <v>0.34528935185185183</v>
      </c>
      <c r="D41" s="51">
        <v>1948</v>
      </c>
      <c r="E41" s="51">
        <v>4893</v>
      </c>
      <c r="F41" s="51">
        <v>39</v>
      </c>
      <c r="G41" s="51">
        <v>17</v>
      </c>
      <c r="H41" s="47">
        <v>440</v>
      </c>
      <c r="I41" s="51">
        <v>2.73</v>
      </c>
      <c r="J41" s="51">
        <v>49.99</v>
      </c>
      <c r="K41" s="51">
        <v>69.72</v>
      </c>
      <c r="L41" s="51">
        <v>13.75</v>
      </c>
      <c r="M41" s="51" t="s">
        <v>255</v>
      </c>
    </row>
    <row r="42" spans="1:13" ht="15.75" thickBot="1">
      <c r="A42" s="26">
        <v>41320.139270833337</v>
      </c>
      <c r="B42" s="47" t="s">
        <v>219</v>
      </c>
      <c r="C42" s="53">
        <v>0.3301736111111111</v>
      </c>
      <c r="D42" s="51">
        <v>887</v>
      </c>
      <c r="E42" s="51">
        <v>5022</v>
      </c>
      <c r="F42" s="51">
        <v>310</v>
      </c>
      <c r="G42" s="51">
        <v>305</v>
      </c>
      <c r="H42" s="47">
        <v>440</v>
      </c>
      <c r="I42" s="51">
        <v>1.34</v>
      </c>
      <c r="J42" s="51">
        <v>38.450000000000003</v>
      </c>
      <c r="K42" s="51">
        <v>21.01</v>
      </c>
      <c r="L42" s="51">
        <v>1.07</v>
      </c>
      <c r="M42" s="51" t="s">
        <v>131</v>
      </c>
    </row>
    <row r="43" spans="1:13" ht="15.75" thickBot="1">
      <c r="A43" s="26">
        <v>41320.139270833337</v>
      </c>
      <c r="B43" s="47" t="s">
        <v>220</v>
      </c>
      <c r="C43" s="48">
        <v>0.36869212962962961</v>
      </c>
      <c r="D43" s="55">
        <v>1493</v>
      </c>
      <c r="E43" s="51">
        <v>5798</v>
      </c>
      <c r="F43" s="51">
        <v>314</v>
      </c>
      <c r="G43" s="55">
        <v>303</v>
      </c>
      <c r="H43" s="47">
        <v>440</v>
      </c>
      <c r="I43" s="55">
        <v>0.88</v>
      </c>
      <c r="J43" s="52">
        <v>19.25</v>
      </c>
      <c r="K43" s="52">
        <v>39</v>
      </c>
      <c r="L43" s="52">
        <v>4.2</v>
      </c>
      <c r="M43" s="51" t="s">
        <v>131</v>
      </c>
    </row>
    <row r="44" spans="1:13" ht="15.75" thickBot="1">
      <c r="A44" s="26">
        <v>41320.139270833337</v>
      </c>
      <c r="B44" s="47" t="s">
        <v>222</v>
      </c>
      <c r="C44" s="53">
        <v>0.40034722222222224</v>
      </c>
      <c r="D44" s="51">
        <v>1660</v>
      </c>
      <c r="E44" s="51">
        <v>6481</v>
      </c>
      <c r="F44" s="51">
        <v>341</v>
      </c>
      <c r="G44" s="51">
        <v>339</v>
      </c>
      <c r="H44" s="47">
        <v>440</v>
      </c>
      <c r="I44" s="51">
        <v>12.62</v>
      </c>
      <c r="J44" s="51">
        <v>25.69</v>
      </c>
      <c r="K44" s="51">
        <v>19.739999999999998</v>
      </c>
      <c r="L44" s="51">
        <v>165.14</v>
      </c>
      <c r="M44" s="51" t="s">
        <v>256</v>
      </c>
    </row>
    <row r="45" spans="1:13" ht="15.75" thickBot="1">
      <c r="A45" s="26">
        <v>41320.139270833337</v>
      </c>
      <c r="B45" s="47" t="s">
        <v>241</v>
      </c>
      <c r="C45" s="53">
        <v>0.47913194444444446</v>
      </c>
      <c r="D45" s="51">
        <v>1107</v>
      </c>
      <c r="E45" s="51">
        <v>8147</v>
      </c>
      <c r="F45" s="51">
        <v>14</v>
      </c>
      <c r="G45" s="51">
        <v>355</v>
      </c>
      <c r="H45" s="47">
        <v>440</v>
      </c>
      <c r="I45" s="51">
        <v>2.75</v>
      </c>
      <c r="J45" s="51">
        <v>32.53</v>
      </c>
      <c r="K45" s="51">
        <v>36.409999999999997</v>
      </c>
      <c r="L45" s="51">
        <v>5.55</v>
      </c>
      <c r="M45" s="51" t="s">
        <v>259</v>
      </c>
    </row>
    <row r="46" spans="1:13" ht="15.75" thickBot="1">
      <c r="A46" s="26">
        <v>41320.139270833337</v>
      </c>
      <c r="B46" s="47" t="s">
        <v>260</v>
      </c>
      <c r="C46" s="53">
        <v>0.47262731481481479</v>
      </c>
      <c r="D46" s="51">
        <v>720</v>
      </c>
      <c r="E46" s="51">
        <v>8311</v>
      </c>
      <c r="F46" s="51">
        <v>8</v>
      </c>
      <c r="G46" s="51">
        <v>12</v>
      </c>
      <c r="H46" s="47">
        <v>440</v>
      </c>
      <c r="I46" s="51">
        <v>1.94</v>
      </c>
      <c r="J46" s="51">
        <v>47.96</v>
      </c>
      <c r="K46" s="51">
        <v>43.12</v>
      </c>
      <c r="L46" s="51">
        <v>2.0699999999999998</v>
      </c>
      <c r="M46" s="51" t="s">
        <v>261</v>
      </c>
    </row>
    <row r="47" spans="1:13" ht="15.75" thickBot="1">
      <c r="A47" s="26">
        <v>41394.361550925925</v>
      </c>
      <c r="B47" s="123" t="s">
        <v>268</v>
      </c>
      <c r="C47" s="128">
        <v>0.37884259259259262</v>
      </c>
      <c r="D47" s="121">
        <v>486</v>
      </c>
      <c r="E47" s="121">
        <v>460</v>
      </c>
      <c r="F47" s="121">
        <v>212</v>
      </c>
      <c r="G47" s="121">
        <v>216</v>
      </c>
      <c r="H47" s="123">
        <v>10</v>
      </c>
      <c r="I47" s="121">
        <v>1.27</v>
      </c>
      <c r="J47" s="121">
        <v>6.77</v>
      </c>
      <c r="K47" s="121">
        <v>8.0299999999999994</v>
      </c>
      <c r="L47" s="121">
        <v>10.89</v>
      </c>
      <c r="M47" s="121" t="s">
        <v>269</v>
      </c>
    </row>
    <row r="48" spans="1:13" ht="15.75" thickBot="1">
      <c r="A48" s="26">
        <v>41394.361550925925</v>
      </c>
      <c r="B48" s="124"/>
      <c r="C48" s="129"/>
      <c r="D48" s="122"/>
      <c r="E48" s="122"/>
      <c r="F48" s="122"/>
      <c r="G48" s="122"/>
      <c r="H48" s="124"/>
      <c r="I48" s="122"/>
      <c r="J48" s="122"/>
      <c r="K48" s="122"/>
      <c r="L48" s="122"/>
      <c r="M48" s="122"/>
    </row>
    <row r="49" spans="1:13" ht="15.75" thickBot="1">
      <c r="A49" s="26">
        <v>42406.579965277779</v>
      </c>
      <c r="B49" s="54" t="s">
        <v>273</v>
      </c>
      <c r="C49" s="50">
        <v>0.64136574074074071</v>
      </c>
      <c r="D49" s="49">
        <v>120</v>
      </c>
      <c r="E49" s="49">
        <v>1425</v>
      </c>
      <c r="F49" s="49">
        <v>298</v>
      </c>
      <c r="G49" s="49">
        <v>296</v>
      </c>
      <c r="H49" s="54">
        <v>13</v>
      </c>
      <c r="I49" s="49">
        <v>0.11</v>
      </c>
      <c r="J49" s="49">
        <v>5.87</v>
      </c>
      <c r="K49" s="49">
        <v>7.31</v>
      </c>
      <c r="L49" s="49">
        <v>1.1100000000000001</v>
      </c>
      <c r="M49" s="49" t="s">
        <v>274</v>
      </c>
    </row>
    <row r="50" spans="1:13" ht="15.75" thickBot="1">
      <c r="A50" s="26">
        <v>42406.579965277779</v>
      </c>
      <c r="B50" s="47" t="s">
        <v>266</v>
      </c>
      <c r="C50" s="53">
        <v>0.75432870370370375</v>
      </c>
      <c r="D50" s="51">
        <v>360</v>
      </c>
      <c r="E50" s="51">
        <v>4601</v>
      </c>
      <c r="F50" s="51">
        <v>337</v>
      </c>
      <c r="G50" s="51">
        <v>334</v>
      </c>
      <c r="H50" s="47">
        <v>13</v>
      </c>
      <c r="I50" s="51">
        <v>1.5</v>
      </c>
      <c r="J50" s="51">
        <v>6.61</v>
      </c>
      <c r="K50" s="51">
        <v>6.94</v>
      </c>
      <c r="L50" s="51">
        <v>33.08</v>
      </c>
      <c r="M50" s="51" t="s">
        <v>275</v>
      </c>
    </row>
    <row r="51" spans="1:13" ht="15.75" thickBot="1">
      <c r="A51" s="26">
        <v>42406.579965277779</v>
      </c>
      <c r="B51" s="47" t="s">
        <v>276</v>
      </c>
      <c r="C51" s="53">
        <v>0.78562500000000002</v>
      </c>
      <c r="D51" s="51">
        <v>142</v>
      </c>
      <c r="E51" s="51">
        <v>5083</v>
      </c>
      <c r="F51" s="51">
        <v>183</v>
      </c>
      <c r="G51" s="51">
        <v>158</v>
      </c>
      <c r="H51" s="47">
        <v>13</v>
      </c>
      <c r="I51" s="51">
        <v>0.06</v>
      </c>
      <c r="J51" s="51">
        <v>2.42</v>
      </c>
      <c r="K51" s="51">
        <v>2.35</v>
      </c>
      <c r="L51" s="51">
        <v>1.44</v>
      </c>
      <c r="M51" s="51" t="s">
        <v>277</v>
      </c>
    </row>
  </sheetData>
  <mergeCells count="14">
    <mergeCell ref="B1:B3"/>
    <mergeCell ref="C1:C3"/>
    <mergeCell ref="B47:B48"/>
    <mergeCell ref="C47:C48"/>
    <mergeCell ref="J47:J48"/>
    <mergeCell ref="K47:K48"/>
    <mergeCell ref="L47:L48"/>
    <mergeCell ref="M47:M48"/>
    <mergeCell ref="D47:D48"/>
    <mergeCell ref="E47:E48"/>
    <mergeCell ref="F47:F48"/>
    <mergeCell ref="G47:G48"/>
    <mergeCell ref="H47:H48"/>
    <mergeCell ref="I47:I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data_final_v2</vt:lpstr>
      <vt:lpstr>gi</vt:lpstr>
      <vt:lpstr>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Chow</dc:creator>
  <cp:lastModifiedBy>Ian Chow</cp:lastModifiedBy>
  <dcterms:created xsi:type="dcterms:W3CDTF">2015-06-05T18:17:20Z</dcterms:created>
  <dcterms:modified xsi:type="dcterms:W3CDTF">2024-08-05T22:38:18Z</dcterms:modified>
</cp:coreProperties>
</file>