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3_PROG SAS\1_REQUÊTES_PERSO\1_5_1_SMCL\2025\007_au31juillet2025\"/>
    </mc:Choice>
  </mc:AlternateContent>
  <bookViews>
    <workbookView xWindow="0" yWindow="0" windowWidth="23040" windowHeight="9492" tabRatio="810" activeTab="3"/>
  </bookViews>
  <sheets>
    <sheet name="DRI" sheetId="10" r:id="rId1"/>
    <sheet name="DEPENSES TOTALES" sheetId="9" r:id="rId2"/>
    <sheet name="CAF BRUTE" sheetId="1" r:id="rId3"/>
    <sheet name="CAF NETTE" sheetId="2" r:id="rId4"/>
    <sheet name="TRESORERIE brute" sheetId="4" r:id="rId5"/>
    <sheet name="TRESORERIE nette" sheetId="3" r:id="rId6"/>
  </sheets>
  <definedNames>
    <definedName name="_AMO_UniqueIdentifier" hidden="1">"'b9e49ab9-3724-4ab5-b34f-c3d2a4ecefd3'"</definedName>
    <definedName name="_xlnm.Print_Area" localSheetId="2">'CAF BRUTE'!$A$1:$I$24</definedName>
    <definedName name="_xlnm.Print_Area" localSheetId="3">'CAF NETTE'!$A$1:$I$25</definedName>
    <definedName name="_xlnm.Print_Area" localSheetId="1">'DEPENSES TOTALES'!$A$1:$I$19</definedName>
    <definedName name="_xlnm.Print_Area" localSheetId="0">DRI!$A$1:$I$19</definedName>
    <definedName name="_xlnm.Print_Area" localSheetId="4">'TRESORERIE brute'!$A$1:$I$25</definedName>
    <definedName name="_xlnm.Print_Area" localSheetId="5">'TRESORERIE nette'!$A$1:$I$25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G3" i="1" l="1"/>
  <c r="H7" i="10" l="1"/>
  <c r="G7" i="10"/>
  <c r="H6" i="10"/>
  <c r="G6" i="10"/>
  <c r="H5" i="10"/>
  <c r="G5" i="10"/>
  <c r="H4" i="10"/>
  <c r="G4" i="10"/>
  <c r="H3" i="10"/>
  <c r="G3" i="10"/>
  <c r="H7" i="9" l="1"/>
  <c r="G7" i="9"/>
  <c r="H6" i="9"/>
  <c r="G6" i="9"/>
  <c r="H5" i="9"/>
  <c r="G5" i="9"/>
  <c r="H4" i="9"/>
  <c r="G4" i="9"/>
  <c r="H3" i="9"/>
  <c r="G3" i="9"/>
  <c r="H5" i="3" l="1"/>
  <c r="G5" i="3"/>
  <c r="G6" i="3" l="1"/>
  <c r="G3" i="3"/>
  <c r="G7" i="4"/>
  <c r="G4" i="4"/>
  <c r="G6" i="4"/>
  <c r="G5" i="4"/>
  <c r="G3" i="4"/>
  <c r="G7" i="3"/>
  <c r="G4" i="3"/>
  <c r="G7" i="2"/>
  <c r="G5" i="2"/>
  <c r="G4" i="2"/>
  <c r="G3" i="2"/>
  <c r="G7" i="1"/>
  <c r="G6" i="1"/>
  <c r="G5" i="1"/>
  <c r="G4" i="1"/>
  <c r="H3" i="3"/>
  <c r="H7" i="3"/>
  <c r="H7" i="4"/>
  <c r="H7" i="1"/>
  <c r="H6" i="3"/>
  <c r="H3" i="4"/>
  <c r="H6" i="4"/>
  <c r="H5" i="4"/>
  <c r="H4" i="4"/>
  <c r="H4" i="3"/>
  <c r="H7" i="2"/>
  <c r="H6" i="2"/>
  <c r="H5" i="2"/>
  <c r="H4" i="2"/>
  <c r="H3" i="2"/>
  <c r="H4" i="1"/>
  <c r="H5" i="1"/>
  <c r="H6" i="1"/>
</calcChain>
</file>

<file path=xl/sharedStrings.xml><?xml version="1.0" encoding="utf-8"?>
<sst xmlns="http://schemas.openxmlformats.org/spreadsheetml/2006/main" count="73" uniqueCount="20">
  <si>
    <t>Epargne brute (CAF brute) 
en M€</t>
  </si>
  <si>
    <t xml:space="preserve">Communes </t>
  </si>
  <si>
    <t>GFP</t>
  </si>
  <si>
    <t>Départements</t>
  </si>
  <si>
    <t>Régions</t>
  </si>
  <si>
    <t>Total</t>
  </si>
  <si>
    <t>Epargne nette (CAF nette) 
en M€</t>
  </si>
  <si>
    <t>Trésorerie nette
en M€</t>
  </si>
  <si>
    <t>Trésorerie brute
en M€</t>
  </si>
  <si>
    <t>Evolution sur la période 2023-2025</t>
  </si>
  <si>
    <t>Évolution 2024/2023</t>
  </si>
  <si>
    <t>Evolution 2025/2024</t>
  </si>
  <si>
    <t>Dépenses totales en M€</t>
  </si>
  <si>
    <t>Dépenses Totales = Dépenses réelles de fonctionnement + Dépenses réelles d'investissement hors remboursement d'emprunt</t>
  </si>
  <si>
    <t>Dépenses réelles d'investissement (DRI) en M€</t>
  </si>
  <si>
    <t>Exécution 2023
au 31 juillet 2023</t>
  </si>
  <si>
    <t>Exécution 2024
au 31 juillet 2024</t>
  </si>
  <si>
    <t>Exécution 2025
au 31 juillet 2025</t>
  </si>
  <si>
    <t>Exécution 2023
 au 31 juillet 2023</t>
  </si>
  <si>
    <t>Exécution 2024
 au 31 juillet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</si>
</sst>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#,##0.00\ [$€-40C];[Red]\-#,##0.00\ [$€-40C]"/>
    <numFmt numFmtId="165" formatCode="0.0%"/>
    <numFmt numFmtId="166" formatCode="_(* #,##0.00_);_(* \(#,##0.00\);_(* &quot;-&quot;??_);_(@_)"/>
    <numFmt numFmtId="167" formatCode="_-* #,##0_-;\-* #,##0_-;_-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i/>
      <u/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1"/>
      <color rgb="FF000000"/>
      <name val="Calibri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b/>
      <i/>
      <sz val="10"/>
      <color rgb="FF000000"/>
      <name val="Arial"/>
      <family val="2"/>
    </font>
    <font>
      <sz val="10"/>
      <color rgb="FF000000"/>
      <name val="Arial"/>
      <family val="2"/>
    </font>
    <font>
      <sz val="9.5"/>
      <color rgb="FF00000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FFFFFF"/>
      <name val="Arial"/>
      <family val="2"/>
    </font>
    <font>
      <sz val="12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EEEEEE"/>
        <bgColor rgb="FFF2F2F2"/>
      </patternFill>
    </fill>
    <fill>
      <patternFill patternType="solid">
        <fgColor rgb="FFDDDDDD"/>
        <bgColor rgb="FFEEEEEE"/>
      </patternFill>
    </fill>
    <fill>
      <patternFill patternType="solid">
        <fgColor rgb="FF375C7A"/>
        <bgColor rgb="FF333399"/>
      </patternFill>
    </fill>
    <fill>
      <patternFill patternType="solid">
        <fgColor rgb="FFCFA45D"/>
        <bgColor rgb="FFFF8080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/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887081514938816E-2"/>
      </left>
      <right style="thin">
        <color theme="2" tint="-9.9917600024414813E-2"/>
      </right>
      <top style="thin">
        <color theme="2" tint="-9.9917600024414813E-2"/>
      </top>
      <bottom style="thin">
        <color theme="2" tint="-9.9917600024414813E-2"/>
      </bottom>
      <diagonal/>
    </border>
    <border>
      <left style="thin">
        <color theme="2" tint="-9.9887081514938816E-2"/>
      </left>
      <right style="thin">
        <color theme="2" tint="-9.9887081514938816E-2"/>
      </right>
      <top style="thin">
        <color theme="2" tint="-9.9917600024414813E-2"/>
      </top>
      <bottom style="thin">
        <color theme="2" tint="-9.9917600024414813E-2"/>
      </bottom>
      <diagonal/>
    </border>
    <border>
      <left style="thin">
        <color theme="2" tint="-9.9917600024414813E-2"/>
      </left>
      <right/>
      <top style="thin">
        <color theme="2" tint="-9.9917600024414813E-2"/>
      </top>
      <bottom style="thin">
        <color theme="2" tint="-9.9948118533890809E-2"/>
      </bottom>
      <diagonal/>
    </border>
    <border>
      <left style="thin">
        <color theme="2" tint="-9.9917600024414813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17600024414813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17600024414813E-2"/>
      </left>
      <right style="thin">
        <color theme="2" tint="-9.9948118533890809E-2"/>
      </right>
      <top style="thin">
        <color theme="2" tint="-9.9948118533890809E-2"/>
      </top>
      <bottom style="thin">
        <color theme="2" tint="-9.9917600024414813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17600024414813E-2"/>
      </bottom>
      <diagonal/>
    </border>
    <border>
      <left style="thin">
        <color theme="2" tint="-9.9948118533890809E-2"/>
      </left>
      <right style="thin">
        <color theme="2" tint="-9.9917600024414813E-2"/>
      </right>
      <top style="thin">
        <color theme="2" tint="-9.9948118533890809E-2"/>
      </top>
      <bottom style="thin">
        <color theme="2" tint="-9.9917600024414813E-2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9.9948118533890809E-2"/>
      </bottom>
      <diagonal/>
    </border>
    <border>
      <left style="thin">
        <color theme="2" tint="-9.9887081514938816E-2"/>
      </left>
      <right style="thin">
        <color theme="2" tint="-9.9887081514938816E-2"/>
      </right>
      <top style="thin">
        <color theme="2" tint="-0.24994659260841701"/>
      </top>
      <bottom style="thin">
        <color theme="2" tint="-9.9917600024414813E-2"/>
      </bottom>
      <diagonal/>
    </border>
    <border>
      <left style="thin">
        <color theme="2" tint="-9.9887081514938816E-2"/>
      </left>
      <right style="thin">
        <color theme="2" tint="-0.24994659260841701"/>
      </right>
      <top style="thin">
        <color theme="2" tint="-0.24994659260841701"/>
      </top>
      <bottom style="thin">
        <color theme="2" tint="-9.9917600024414813E-2"/>
      </bottom>
      <diagonal/>
    </border>
    <border>
      <left style="thin">
        <color theme="2" tint="-0.24994659260841701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0.24994659260841701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0.24994659260841701"/>
      </left>
      <right style="thin">
        <color theme="2" tint="-9.9948118533890809E-2"/>
      </right>
      <top style="thin">
        <color theme="2" tint="-9.9948118533890809E-2"/>
      </top>
      <bottom style="thin">
        <color theme="2" tint="-0.24994659260841701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0.24994659260841701"/>
      </bottom>
      <diagonal/>
    </border>
    <border>
      <left style="thin">
        <color theme="2" tint="-9.9948118533890809E-2"/>
      </left>
      <right style="thin">
        <color theme="2" tint="-0.24994659260841701"/>
      </right>
      <top style="thin">
        <color theme="2" tint="-9.9948118533890809E-2"/>
      </top>
      <bottom style="thin">
        <color theme="2" tint="-0.24994659260841701"/>
      </bottom>
      <diagonal/>
    </border>
    <border>
      <left style="thin">
        <color theme="2" tint="-9.9917600024414813E-2"/>
      </left>
      <right/>
      <top style="thin">
        <color theme="2" tint="-0.24994659260841701"/>
      </top>
      <bottom style="thin">
        <color theme="2" tint="-9.9948118533890809E-2"/>
      </bottom>
      <diagonal/>
    </border>
  </borders>
  <cellStyleXfs count="31">
    <xf numFmtId="0" fontId="0" fillId="0" borderId="0"/>
    <xf numFmtId="0" fontId="2" fillId="0" borderId="0"/>
    <xf numFmtId="9" fontId="3" fillId="0" borderId="0" applyBorder="0" applyAlignment="0" applyProtection="0"/>
    <xf numFmtId="0" fontId="4" fillId="0" borderId="0" applyBorder="0" applyAlignment="0" applyProtection="0"/>
    <xf numFmtId="164" fontId="4" fillId="0" borderId="0" applyBorder="0" applyAlignment="0" applyProtection="0"/>
    <xf numFmtId="0" fontId="5" fillId="0" borderId="0" applyBorder="0" applyProtection="0">
      <alignment horizontal="center"/>
    </xf>
    <xf numFmtId="0" fontId="5" fillId="0" borderId="0" applyBorder="0" applyProtection="0">
      <alignment horizontal="center" textRotation="90"/>
    </xf>
    <xf numFmtId="0" fontId="2" fillId="2" borderId="0" applyBorder="0" applyAlignment="0" applyProtection="0"/>
    <xf numFmtId="0" fontId="2" fillId="2" borderId="0" applyBorder="0" applyAlignment="0" applyProtection="0"/>
    <xf numFmtId="0" fontId="6" fillId="2" borderId="0" applyBorder="0" applyAlignment="0" applyProtection="0"/>
    <xf numFmtId="0" fontId="6" fillId="0" borderId="0" applyBorder="0" applyAlignment="0" applyProtection="0"/>
    <xf numFmtId="0" fontId="2" fillId="2" borderId="0" applyBorder="0" applyAlignment="0" applyProtection="0"/>
    <xf numFmtId="0" fontId="6" fillId="2" borderId="0" applyBorder="0" applyAlignment="0" applyProtection="0"/>
    <xf numFmtId="0" fontId="6" fillId="0" borderId="0" applyBorder="0" applyAlignment="0" applyProtection="0"/>
    <xf numFmtId="0" fontId="6" fillId="0" borderId="0" applyBorder="0" applyAlignment="0" applyProtection="0"/>
    <xf numFmtId="0" fontId="2" fillId="3" borderId="0" applyBorder="0" applyAlignment="0" applyProtection="0"/>
    <xf numFmtId="0" fontId="2" fillId="3" borderId="0" applyBorder="0" applyAlignment="0" applyProtection="0"/>
    <xf numFmtId="0" fontId="2" fillId="2" borderId="0" applyBorder="0" applyAlignment="0" applyProtection="0"/>
    <xf numFmtId="0" fontId="2" fillId="2" borderId="0" applyBorder="0" applyAlignment="0" applyProtection="0"/>
    <xf numFmtId="0" fontId="2" fillId="0" borderId="0" applyBorder="0" applyAlignment="0" applyProtection="0"/>
    <xf numFmtId="0" fontId="6" fillId="0" borderId="0" applyBorder="0" applyAlignment="0" applyProtection="0"/>
    <xf numFmtId="0" fontId="6" fillId="2" borderId="0" applyBorder="0" applyAlignment="0" applyProtection="0"/>
    <xf numFmtId="0" fontId="6" fillId="0" borderId="0" applyBorder="0" applyAlignment="0" applyProtection="0"/>
    <xf numFmtId="0" fontId="6" fillId="2" borderId="0" applyBorder="0" applyAlignment="0" applyProtection="0"/>
    <xf numFmtId="0" fontId="6" fillId="0" borderId="0" applyBorder="0" applyAlignment="0" applyProtection="0"/>
    <xf numFmtId="0" fontId="1" fillId="0" borderId="0"/>
    <xf numFmtId="0" fontId="13" fillId="0" borderId="0"/>
    <xf numFmtId="9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3" fontId="6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3" fontId="6" fillId="0" borderId="0" xfId="0" applyNumberFormat="1" applyFont="1"/>
    <xf numFmtId="3" fontId="0" fillId="0" borderId="0" xfId="0" applyNumberFormat="1"/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 wrapText="1"/>
    </xf>
    <xf numFmtId="3" fontId="12" fillId="0" borderId="1" xfId="0" applyNumberFormat="1" applyFont="1" applyFill="1" applyBorder="1" applyAlignment="1">
      <alignment vertical="center"/>
    </xf>
    <xf numFmtId="3" fontId="10" fillId="6" borderId="1" xfId="0" applyNumberFormat="1" applyFont="1" applyFill="1" applyBorder="1" applyAlignment="1">
      <alignment vertical="center"/>
    </xf>
    <xf numFmtId="165" fontId="14" fillId="6" borderId="1" xfId="2" applyNumberFormat="1" applyFont="1" applyFill="1" applyBorder="1" applyAlignment="1">
      <alignment vertical="center"/>
    </xf>
    <xf numFmtId="3" fontId="12" fillId="0" borderId="1" xfId="0" quotePrefix="1" applyNumberFormat="1" applyFont="1" applyFill="1" applyBorder="1" applyAlignment="1">
      <alignment horizontal="right" vertical="center"/>
    </xf>
    <xf numFmtId="0" fontId="12" fillId="6" borderId="1" xfId="0" applyFont="1" applyFill="1" applyBorder="1" applyAlignment="1">
      <alignment vertical="center"/>
    </xf>
    <xf numFmtId="0" fontId="10" fillId="6" borderId="1" xfId="0" applyFont="1" applyFill="1" applyBorder="1" applyAlignment="1">
      <alignment vertical="center"/>
    </xf>
    <xf numFmtId="3" fontId="10" fillId="0" borderId="1" xfId="0" quotePrefix="1" applyNumberFormat="1" applyFont="1" applyFill="1" applyBorder="1" applyAlignment="1">
      <alignment horizontal="right" vertical="center"/>
    </xf>
    <xf numFmtId="165" fontId="15" fillId="6" borderId="1" xfId="2" applyNumberFormat="1" applyFont="1" applyFill="1" applyBorder="1" applyAlignment="1">
      <alignment vertical="center"/>
    </xf>
    <xf numFmtId="0" fontId="9" fillId="4" borderId="2" xfId="0" applyFont="1" applyFill="1" applyBorder="1" applyAlignment="1">
      <alignment horizontal="center" vertical="center" wrapText="1"/>
    </xf>
    <xf numFmtId="0" fontId="11" fillId="5" borderId="4" xfId="26" applyFont="1" applyFill="1" applyBorder="1" applyAlignment="1">
      <alignment horizontal="center" vertical="center" wrapText="1"/>
    </xf>
    <xf numFmtId="0" fontId="11" fillId="5" borderId="3" xfId="26" applyFont="1" applyFill="1" applyBorder="1" applyAlignment="1">
      <alignment horizontal="center" vertical="center" wrapText="1"/>
    </xf>
    <xf numFmtId="3" fontId="6" fillId="0" borderId="0" xfId="0" applyNumberFormat="1" applyFont="1" applyAlignment="1">
      <alignment vertical="center"/>
    </xf>
    <xf numFmtId="3" fontId="0" fillId="0" borderId="0" xfId="0" applyNumberFormat="1"/>
    <xf numFmtId="0" fontId="10" fillId="5" borderId="4" xfId="26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12" fillId="6" borderId="6" xfId="0" applyFont="1" applyFill="1" applyBorder="1" applyAlignment="1">
      <alignment vertical="center"/>
    </xf>
    <xf numFmtId="165" fontId="14" fillId="6" borderId="7" xfId="2" applyNumberFormat="1" applyFont="1" applyFill="1" applyBorder="1" applyAlignment="1">
      <alignment vertical="center"/>
    </xf>
    <xf numFmtId="0" fontId="10" fillId="6" borderId="8" xfId="0" applyFont="1" applyFill="1" applyBorder="1" applyAlignment="1">
      <alignment vertical="center"/>
    </xf>
    <xf numFmtId="3" fontId="10" fillId="0" borderId="9" xfId="0" quotePrefix="1" applyNumberFormat="1" applyFont="1" applyFill="1" applyBorder="1" applyAlignment="1">
      <alignment horizontal="right" vertical="center"/>
    </xf>
    <xf numFmtId="3" fontId="10" fillId="6" borderId="9" xfId="0" applyNumberFormat="1" applyFont="1" applyFill="1" applyBorder="1" applyAlignment="1">
      <alignment vertical="center"/>
    </xf>
    <xf numFmtId="165" fontId="15" fillId="6" borderId="9" xfId="2" applyNumberFormat="1" applyFont="1" applyFill="1" applyBorder="1" applyAlignment="1">
      <alignment vertical="center"/>
    </xf>
    <xf numFmtId="165" fontId="15" fillId="6" borderId="10" xfId="2" applyNumberFormat="1" applyFont="1" applyFill="1" applyBorder="1" applyAlignment="1">
      <alignment vertical="center"/>
    </xf>
    <xf numFmtId="0" fontId="9" fillId="4" borderId="11" xfId="0" applyFont="1" applyFill="1" applyBorder="1" applyAlignment="1">
      <alignment horizontal="center" vertical="center" wrapText="1"/>
    </xf>
    <xf numFmtId="0" fontId="10" fillId="5" borderId="12" xfId="26" applyFont="1" applyFill="1" applyBorder="1" applyAlignment="1">
      <alignment horizontal="center" vertical="center" wrapText="1"/>
    </xf>
    <xf numFmtId="0" fontId="11" fillId="5" borderId="12" xfId="26" applyFont="1" applyFill="1" applyBorder="1" applyAlignment="1">
      <alignment horizontal="center" vertical="center" wrapText="1"/>
    </xf>
    <xf numFmtId="0" fontId="11" fillId="5" borderId="13" xfId="26" applyFont="1" applyFill="1" applyBorder="1" applyAlignment="1">
      <alignment horizontal="center" vertical="center" wrapText="1"/>
    </xf>
    <xf numFmtId="0" fontId="12" fillId="6" borderId="14" xfId="0" applyFont="1" applyFill="1" applyBorder="1" applyAlignment="1">
      <alignment vertical="center"/>
    </xf>
    <xf numFmtId="165" fontId="14" fillId="6" borderId="15" xfId="2" applyNumberFormat="1" applyFont="1" applyFill="1" applyBorder="1" applyAlignment="1">
      <alignment vertical="center"/>
    </xf>
    <xf numFmtId="0" fontId="10" fillId="6" borderId="16" xfId="0" applyFont="1" applyFill="1" applyBorder="1" applyAlignment="1">
      <alignment vertical="center"/>
    </xf>
    <xf numFmtId="3" fontId="10" fillId="0" borderId="17" xfId="0" quotePrefix="1" applyNumberFormat="1" applyFont="1" applyFill="1" applyBorder="1" applyAlignment="1">
      <alignment horizontal="right" vertical="center"/>
    </xf>
    <xf numFmtId="3" fontId="10" fillId="6" borderId="17" xfId="0" applyNumberFormat="1" applyFont="1" applyFill="1" applyBorder="1" applyAlignment="1">
      <alignment vertical="center"/>
    </xf>
    <xf numFmtId="165" fontId="15" fillId="6" borderId="17" xfId="2" applyNumberFormat="1" applyFont="1" applyFill="1" applyBorder="1" applyAlignment="1">
      <alignment vertical="center"/>
    </xf>
    <xf numFmtId="165" fontId="15" fillId="6" borderId="18" xfId="2" applyNumberFormat="1" applyFont="1" applyFill="1" applyBorder="1" applyAlignment="1">
      <alignment vertical="center"/>
    </xf>
    <xf numFmtId="0" fontId="16" fillId="0" borderId="0" xfId="0" applyFont="1"/>
    <xf numFmtId="167" fontId="0" fillId="0" borderId="0" xfId="30" applyNumberFormat="1" applyFont="1"/>
    <xf numFmtId="3" fontId="12" fillId="0" borderId="1" xfId="0" applyNumberFormat="1" applyFont="1" applyFill="1" applyBorder="1" applyAlignment="1">
      <alignment horizontal="right" vertical="center"/>
    </xf>
    <xf numFmtId="3" fontId="12" fillId="0" borderId="1" xfId="0" applyNumberFormat="1" applyFont="1" applyBorder="1" applyAlignment="1">
      <alignment vertical="center"/>
    </xf>
    <xf numFmtId="3" fontId="12" fillId="0" borderId="1" xfId="0" quotePrefix="1" applyNumberFormat="1" applyFont="1" applyBorder="1" applyAlignment="1">
      <alignment horizontal="right" vertical="center"/>
    </xf>
    <xf numFmtId="3" fontId="7" fillId="0" borderId="0" xfId="0" applyNumberFormat="1" applyFont="1"/>
    <xf numFmtId="0" fontId="19" fillId="4" borderId="19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3" fontId="20" fillId="0" borderId="0" xfId="0" applyNumberFormat="1" applyFont="1"/>
    <xf numFmtId="0" fontId="18" fillId="0" borderId="0" xfId="0" applyFont="1"/>
    <xf numFmtId="0" fontId="12" fillId="0" borderId="0" xfId="0" applyFont="1"/>
  </cellXfs>
  <cellStyles count="31">
    <cellStyle name="En-tête" xfId="5"/>
    <cellStyle name="Milliers" xfId="30" builtinId="3"/>
    <cellStyle name="Milliers 2" xfId="28"/>
    <cellStyle name="Milliers 2 2" xfId="29"/>
    <cellStyle name="Normal" xfId="0" builtinId="0"/>
    <cellStyle name="Normal 2" xfId="25"/>
    <cellStyle name="Normal 3" xfId="1"/>
    <cellStyle name="Normal 4" xfId="26"/>
    <cellStyle name="Pourcentage 2" xfId="2"/>
    <cellStyle name="Pourcentage 3" xfId="27"/>
    <cellStyle name="Résultat" xfId="3"/>
    <cellStyle name="Résultat2" xfId="4"/>
    <cellStyle name="Sans nom1" xfId="7"/>
    <cellStyle name="Sans nom10" xfId="16"/>
    <cellStyle name="Sans nom11" xfId="17"/>
    <cellStyle name="Sans nom12" xfId="18"/>
    <cellStyle name="Sans nom13" xfId="19"/>
    <cellStyle name="Sans nom14" xfId="20"/>
    <cellStyle name="Sans nom15" xfId="21"/>
    <cellStyle name="Sans nom16" xfId="22"/>
    <cellStyle name="Sans nom17" xfId="23"/>
    <cellStyle name="Sans nom18" xfId="24"/>
    <cellStyle name="Sans nom2" xfId="14"/>
    <cellStyle name="Sans nom3" xfId="8"/>
    <cellStyle name="Sans nom4" xfId="9"/>
    <cellStyle name="Sans nom5" xfId="10"/>
    <cellStyle name="Sans nom6" xfId="11"/>
    <cellStyle name="Sans nom7" xfId="12"/>
    <cellStyle name="Sans nom8" xfId="13"/>
    <cellStyle name="Sans nom9" xfId="15"/>
    <cellStyle name="Titre1" xfId="6"/>
  </cellStyles>
  <dxfs count="0"/>
  <tableStyles count="0" defaultTableStyle="TableStyleMedium2" defaultPivotStyle="PivotStyleLight16"/>
  <colors>
    <mruColors>
      <color rgb="FFF5D3DD"/>
      <color rgb="FFE8A0B5"/>
      <color rgb="FFFCF2F5"/>
      <color rgb="FFDE7492"/>
      <color rgb="FFC32F59"/>
      <color rgb="FFD34970"/>
      <color rgb="FFDEC8EE"/>
      <color rgb="FFBF95DF"/>
      <color rgb="FFF9F6FC"/>
      <color rgb="FFA162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Evolution CAF brute par strate (en M€) </a:t>
            </a:r>
          </a:p>
        </c:rich>
      </c:tx>
      <c:layout>
        <c:manualLayout>
          <c:xMode val="edge"/>
          <c:yMode val="edge"/>
          <c:x val="0.28693454769896864"/>
          <c:y val="1.75332957976493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73280872584541"/>
          <c:y val="0.18547665765737079"/>
          <c:w val="0.8522612468057289"/>
          <c:h val="0.689884733516423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'CAF BRUTE'!$B$3</c:f>
              <c:strCache>
                <c:ptCount val="1"/>
                <c:pt idx="0">
                  <c:v>Communes 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solidFill>
                <a:schemeClr val="bg1">
                  <a:lumMod val="7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'CAF BRUTE'!$C$2:$E$2</c:f>
              <c:strCache>
                <c:ptCount val="3"/>
                <c:pt idx="0">
                  <c:v>Exécution 2023
au 31 juillet 2023</c:v>
                </c:pt>
                <c:pt idx="1">
                  <c:v>Exécution 2024
au 31 juillet 2024</c:v>
                </c:pt>
                <c:pt idx="2">
                  <c:v>Exécution 2025
au 31 juillet 2025</c:v>
                </c:pt>
              </c:strCache>
            </c:strRef>
          </c:cat>
          <c:val>
            <c:numRef>
              <c:f>'CAF BRUTE'!$C$3:$E$3</c:f>
              <c:numCache>
                <c:formatCode>#,##0</c:formatCode>
                <c:ptCount val="3"/>
                <c:pt idx="0">
                  <c:v>1975.8000000000029</c:v>
                </c:pt>
                <c:pt idx="1">
                  <c:v>1557.9</c:v>
                </c:pt>
                <c:pt idx="2">
                  <c:v>2713.1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B-4676-97CA-766A69FD221D}"/>
            </c:ext>
          </c:extLst>
        </c:ser>
        <c:ser>
          <c:idx val="2"/>
          <c:order val="1"/>
          <c:tx>
            <c:strRef>
              <c:f>'CAF BRUTE'!$B$4</c:f>
              <c:strCache>
                <c:ptCount val="1"/>
                <c:pt idx="0">
                  <c:v>GFP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12700"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'CAF BRUTE'!$C$2:$E$2</c:f>
              <c:strCache>
                <c:ptCount val="3"/>
                <c:pt idx="0">
                  <c:v>Exécution 2023
au 31 juillet 2023</c:v>
                </c:pt>
                <c:pt idx="1">
                  <c:v>Exécution 2024
au 31 juillet 2024</c:v>
                </c:pt>
                <c:pt idx="2">
                  <c:v>Exécution 2025
au 31 juillet 2025</c:v>
                </c:pt>
              </c:strCache>
            </c:strRef>
          </c:cat>
          <c:val>
            <c:numRef>
              <c:f>'CAF BRUTE'!$C$4:$E$4</c:f>
              <c:numCache>
                <c:formatCode>#,##0</c:formatCode>
                <c:ptCount val="3"/>
                <c:pt idx="0">
                  <c:v>2459.6999999999998</c:v>
                </c:pt>
                <c:pt idx="1">
                  <c:v>2609.6999999999998</c:v>
                </c:pt>
                <c:pt idx="2">
                  <c:v>3486.7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B-4676-97CA-766A69FD221D}"/>
            </c:ext>
          </c:extLst>
        </c:ser>
        <c:ser>
          <c:idx val="1"/>
          <c:order val="2"/>
          <c:tx>
            <c:strRef>
              <c:f>'CAF BRUTE'!$B$5</c:f>
              <c:strCache>
                <c:ptCount val="1"/>
                <c:pt idx="0">
                  <c:v>Départements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1.645822639806682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8968-43DC-AE5C-6D509683528D}"/>
                </c:ext>
              </c:extLst>
            </c:dLbl>
            <c:dLbl>
              <c:idx val="1"/>
              <c:layout>
                <c:manualLayout>
                  <c:x val="0"/>
                  <c:y val="2.052510656893910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EA59-42A0-A527-BCBCE772AF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'CAF BRUTE'!$C$2:$E$2</c:f>
              <c:strCache>
                <c:ptCount val="3"/>
                <c:pt idx="0">
                  <c:v>Exécution 2023
au 31 juillet 2023</c:v>
                </c:pt>
                <c:pt idx="1">
                  <c:v>Exécution 2024
au 31 juillet 2024</c:v>
                </c:pt>
                <c:pt idx="2">
                  <c:v>Exécution 2025
au 31 juillet 2025</c:v>
                </c:pt>
              </c:strCache>
            </c:strRef>
          </c:cat>
          <c:val>
            <c:numRef>
              <c:f>'CAF BRUTE'!$C$5:$E$5</c:f>
              <c:numCache>
                <c:formatCode>#,##0</c:formatCode>
                <c:ptCount val="3"/>
                <c:pt idx="0">
                  <c:v>4586.3999999999996</c:v>
                </c:pt>
                <c:pt idx="1">
                  <c:v>3143.1</c:v>
                </c:pt>
                <c:pt idx="2">
                  <c:v>3091.5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9B-4676-97CA-766A69FD221D}"/>
            </c:ext>
          </c:extLst>
        </c:ser>
        <c:ser>
          <c:idx val="3"/>
          <c:order val="3"/>
          <c:tx>
            <c:strRef>
              <c:f>'CAF BRUTE'!$B$6</c:f>
              <c:strCache>
                <c:ptCount val="1"/>
                <c:pt idx="0">
                  <c:v>Régions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 w="12700"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'CAF BRUTE'!$C$2:$E$2</c:f>
              <c:strCache>
                <c:ptCount val="3"/>
                <c:pt idx="0">
                  <c:v>Exécution 2023
au 31 juillet 2023</c:v>
                </c:pt>
                <c:pt idx="1">
                  <c:v>Exécution 2024
au 31 juillet 2024</c:v>
                </c:pt>
                <c:pt idx="2">
                  <c:v>Exécution 2025
au 31 juillet 2025</c:v>
                </c:pt>
              </c:strCache>
            </c:strRef>
          </c:cat>
          <c:val>
            <c:numRef>
              <c:f>'CAF BRUTE'!$C$6:$E$6</c:f>
              <c:numCache>
                <c:formatCode>#,##0</c:formatCode>
                <c:ptCount val="3"/>
                <c:pt idx="0">
                  <c:v>1558.1</c:v>
                </c:pt>
                <c:pt idx="1">
                  <c:v>2110.3000000000002</c:v>
                </c:pt>
                <c:pt idx="2">
                  <c:v>1815.7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9B-4676-97CA-766A69FD221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7"/>
        <c:axId val="396788176"/>
        <c:axId val="396790144"/>
      </c:barChart>
      <c:catAx>
        <c:axId val="39678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6790144"/>
        <c:crosses val="autoZero"/>
        <c:auto val="1"/>
        <c:lblAlgn val="ctr"/>
        <c:lblOffset val="100"/>
        <c:noMultiLvlLbl val="0"/>
      </c:catAx>
      <c:valAx>
        <c:axId val="396790144"/>
        <c:scaling>
          <c:orientation val="minMax"/>
          <c:max val="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6788176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6020105884808634E-2"/>
          <c:y val="7.1826753656806103E-2"/>
          <c:w val="0.65787156551932369"/>
          <c:h val="0.121679790026246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r>
              <a:rPr lang="en-US" sz="1100" b="1" i="0" baseline="0">
                <a:latin typeface="Calibri" panose="020F0502020204030204" pitchFamily="34" charset="0"/>
              </a:rPr>
              <a:t>Evolution CAF nette par strate (en M€) </a:t>
            </a:r>
          </a:p>
        </c:rich>
      </c:tx>
      <c:layout>
        <c:manualLayout>
          <c:xMode val="edge"/>
          <c:yMode val="edge"/>
          <c:x val="0.28713888888888889"/>
          <c:y val="1.6865359477124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732805305066983"/>
          <c:y val="0.19602352941176471"/>
          <c:w val="0.85497129931929239"/>
          <c:h val="0.682856209150326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'CAF NETTE'!$B$3</c:f>
              <c:strCache>
                <c:ptCount val="1"/>
                <c:pt idx="0">
                  <c:v>Communes </c:v>
                </c:pt>
              </c:strCache>
            </c:strRef>
          </c:tx>
          <c:spPr>
            <a:solidFill>
              <a:srgbClr val="FC740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'CAF NETTE'!$C$2:$E$2</c:f>
              <c:strCache>
                <c:ptCount val="3"/>
                <c:pt idx="0">
                  <c:v>Exécution 2023
 au 31 juillet 2023</c:v>
                </c:pt>
                <c:pt idx="1">
                  <c:v>Exécution 2024
 au 31 juillet 2024</c:v>
                </c:pt>
                <c:pt idx="2">
                  <c:v>Exécution 2025
au 31 juillet 2025</c:v>
                </c:pt>
              </c:strCache>
            </c:strRef>
          </c:cat>
          <c:val>
            <c:numRef>
              <c:f>'CAF NETTE'!$C$3:$E$3</c:f>
              <c:numCache>
                <c:formatCode>#,##0</c:formatCode>
                <c:ptCount val="3"/>
                <c:pt idx="0">
                  <c:v>-1365.1999999999971</c:v>
                </c:pt>
                <c:pt idx="1">
                  <c:v>-1621.4</c:v>
                </c:pt>
                <c:pt idx="2">
                  <c:v>-491.8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1E-466A-8881-2EC7ADADE3E7}"/>
            </c:ext>
          </c:extLst>
        </c:ser>
        <c:ser>
          <c:idx val="2"/>
          <c:order val="1"/>
          <c:tx>
            <c:strRef>
              <c:f>'CAF NETTE'!$B$4</c:f>
              <c:strCache>
                <c:ptCount val="1"/>
                <c:pt idx="0">
                  <c:v>GFP</c:v>
                </c:pt>
              </c:strCache>
            </c:strRef>
          </c:tx>
          <c:spPr>
            <a:solidFill>
              <a:srgbClr val="FFC000"/>
            </a:solidFill>
            <a:ln w="6350">
              <a:solidFill>
                <a:srgbClr val="FC7404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'CAF NETTE'!$C$2:$E$2</c:f>
              <c:strCache>
                <c:ptCount val="3"/>
                <c:pt idx="0">
                  <c:v>Exécution 2023
 au 31 juillet 2023</c:v>
                </c:pt>
                <c:pt idx="1">
                  <c:v>Exécution 2024
 au 31 juillet 2024</c:v>
                </c:pt>
                <c:pt idx="2">
                  <c:v>Exécution 2025
au 31 juillet 2025</c:v>
                </c:pt>
              </c:strCache>
            </c:strRef>
          </c:cat>
          <c:val>
            <c:numRef>
              <c:f>'CAF NETTE'!$C$4:$E$4</c:f>
              <c:numCache>
                <c:formatCode>#,##0</c:formatCode>
                <c:ptCount val="3"/>
                <c:pt idx="0">
                  <c:v>1225.7</c:v>
                </c:pt>
                <c:pt idx="1">
                  <c:v>1319.9</c:v>
                </c:pt>
                <c:pt idx="2">
                  <c:v>2124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1E-466A-8881-2EC7ADADE3E7}"/>
            </c:ext>
          </c:extLst>
        </c:ser>
        <c:ser>
          <c:idx val="1"/>
          <c:order val="2"/>
          <c:tx>
            <c:strRef>
              <c:f>'CAF NETTE'!$B$5</c:f>
              <c:strCache>
                <c:ptCount val="1"/>
                <c:pt idx="0">
                  <c:v>Départements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6350">
              <a:solidFill>
                <a:srgbClr val="FC7404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1.359751290425388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636A-47A7-82D5-592C0AB390B0}"/>
                </c:ext>
              </c:extLst>
            </c:dLbl>
            <c:dLbl>
              <c:idx val="1"/>
              <c:layout>
                <c:manualLayout>
                  <c:x val="-1.0483095134123393E-16"/>
                  <c:y val="1.359751290425388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636A-47A7-82D5-592C0AB390B0}"/>
                </c:ext>
              </c:extLst>
            </c:dLbl>
            <c:dLbl>
              <c:idx val="2"/>
              <c:layout>
                <c:manualLayout>
                  <c:x val="1.0483095134123393E-16"/>
                  <c:y val="1.359751290425383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636A-47A7-82D5-592C0AB390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'CAF NETTE'!$C$2:$E$2</c:f>
              <c:strCache>
                <c:ptCount val="3"/>
                <c:pt idx="0">
                  <c:v>Exécution 2023
 au 31 juillet 2023</c:v>
                </c:pt>
                <c:pt idx="1">
                  <c:v>Exécution 2024
 au 31 juillet 2024</c:v>
                </c:pt>
                <c:pt idx="2">
                  <c:v>Exécution 2025
au 31 juillet 2025</c:v>
                </c:pt>
              </c:strCache>
            </c:strRef>
          </c:cat>
          <c:val>
            <c:numRef>
              <c:f>'CAF NETTE'!$C$5:$E$5</c:f>
              <c:numCache>
                <c:formatCode>#,##0</c:formatCode>
                <c:ptCount val="3"/>
                <c:pt idx="0">
                  <c:v>2946.5</c:v>
                </c:pt>
                <c:pt idx="1">
                  <c:v>1453.5</c:v>
                </c:pt>
                <c:pt idx="2">
                  <c:v>1387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1E-466A-8881-2EC7ADADE3E7}"/>
            </c:ext>
          </c:extLst>
        </c:ser>
        <c:ser>
          <c:idx val="3"/>
          <c:order val="3"/>
          <c:tx>
            <c:strRef>
              <c:f>'CAF NETTE'!$B$6</c:f>
              <c:strCache>
                <c:ptCount val="1"/>
                <c:pt idx="0">
                  <c:v>Régions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 w="6350">
              <a:solidFill>
                <a:srgbClr val="FC7404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'CAF NETTE'!$C$2:$E$2</c:f>
              <c:strCache>
                <c:ptCount val="3"/>
                <c:pt idx="0">
                  <c:v>Exécution 2023
 au 31 juillet 2023</c:v>
                </c:pt>
                <c:pt idx="1">
                  <c:v>Exécution 2024
 au 31 juillet 2024</c:v>
                </c:pt>
                <c:pt idx="2">
                  <c:v>Exécution 2025
au 31 juillet 2025</c:v>
                </c:pt>
              </c:strCache>
            </c:strRef>
          </c:cat>
          <c:val>
            <c:numRef>
              <c:f>'CAF NETTE'!$C$6:$E$6</c:f>
              <c:numCache>
                <c:formatCode>#,##0</c:formatCode>
                <c:ptCount val="3"/>
                <c:pt idx="0">
                  <c:v>342.3</c:v>
                </c:pt>
                <c:pt idx="1">
                  <c:v>597.5</c:v>
                </c:pt>
                <c:pt idx="2">
                  <c:v>51.5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1E-466A-8881-2EC7ADADE3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7"/>
        <c:axId val="396788176"/>
        <c:axId val="396790144"/>
      </c:barChart>
      <c:catAx>
        <c:axId val="396788176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6790144"/>
        <c:crosses val="autoZero"/>
        <c:auto val="1"/>
        <c:lblAlgn val="ctr"/>
        <c:lblOffset val="100"/>
        <c:noMultiLvlLbl val="0"/>
      </c:catAx>
      <c:valAx>
        <c:axId val="396790144"/>
        <c:scaling>
          <c:orientation val="minMax"/>
          <c:max val="3000"/>
          <c:min val="-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6788176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312309688482239"/>
          <c:y val="7.2541131646008061E-2"/>
          <c:w val="0.65060263347763347"/>
          <c:h val="0.121679790026246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 i="0" baseline="0"/>
              <a:t>Trésorerie brute par strate (en M€) </a:t>
            </a:r>
          </a:p>
        </c:rich>
      </c:tx>
      <c:layout>
        <c:manualLayout>
          <c:xMode val="edge"/>
          <c:yMode val="edge"/>
          <c:x val="0.32480899000543922"/>
          <c:y val="3.01593000048678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21402883316447144"/>
          <c:y val="0.10886676331148011"/>
          <c:w val="0.78015070921985818"/>
          <c:h val="0.76638351088466883"/>
        </c:manualLayout>
      </c:layout>
      <c:barChart>
        <c:barDir val="bar"/>
        <c:grouping val="clustered"/>
        <c:varyColors val="0"/>
        <c:ser>
          <c:idx val="3"/>
          <c:order val="0"/>
          <c:tx>
            <c:strRef>
              <c:f>'TRESORERIE brute'!$B$6</c:f>
              <c:strCache>
                <c:ptCount val="1"/>
                <c:pt idx="0">
                  <c:v>Régions</c:v>
                </c:pt>
              </c:strCache>
            </c:strRef>
          </c:tx>
          <c:spPr>
            <a:solidFill>
              <a:srgbClr val="F4EAFA"/>
            </a:solidFill>
            <a:ln w="6350">
              <a:solidFill>
                <a:srgbClr val="9751CB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'TRESORERIE brute'!$C$2:$E$2</c:f>
              <c:strCache>
                <c:ptCount val="3"/>
                <c:pt idx="0">
                  <c:v>Exécution 2023
 au 31 juillet 2023</c:v>
                </c:pt>
                <c:pt idx="1">
                  <c:v>Exécution 2024
 au 31 juillet 2024</c:v>
                </c:pt>
                <c:pt idx="2">
                  <c:v>Exécution 2025
au 31 juillet 2025</c:v>
                </c:pt>
              </c:strCache>
            </c:strRef>
          </c:cat>
          <c:val>
            <c:numRef>
              <c:f>'TRESORERIE brute'!$C$6:$E$6</c:f>
              <c:numCache>
                <c:formatCode>#,##0</c:formatCode>
                <c:ptCount val="3"/>
                <c:pt idx="0">
                  <c:v>1960.1</c:v>
                </c:pt>
                <c:pt idx="1">
                  <c:v>779</c:v>
                </c:pt>
                <c:pt idx="2">
                  <c:v>946.4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3E-4AD8-BAF1-5FACE279278B}"/>
            </c:ext>
          </c:extLst>
        </c:ser>
        <c:ser>
          <c:idx val="1"/>
          <c:order val="1"/>
          <c:tx>
            <c:strRef>
              <c:f>'TRESORERIE brute'!$B$5</c:f>
              <c:strCache>
                <c:ptCount val="1"/>
                <c:pt idx="0">
                  <c:v>Départements</c:v>
                </c:pt>
              </c:strCache>
            </c:strRef>
          </c:tx>
          <c:spPr>
            <a:solidFill>
              <a:srgbClr val="DCC4EE"/>
            </a:solidFill>
            <a:ln w="6350">
              <a:solidFill>
                <a:srgbClr val="9751CB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'TRESORERIE brute'!$C$2:$E$2</c:f>
              <c:strCache>
                <c:ptCount val="3"/>
                <c:pt idx="0">
                  <c:v>Exécution 2023
 au 31 juillet 2023</c:v>
                </c:pt>
                <c:pt idx="1">
                  <c:v>Exécution 2024
 au 31 juillet 2024</c:v>
                </c:pt>
                <c:pt idx="2">
                  <c:v>Exécution 2025
au 31 juillet 2025</c:v>
                </c:pt>
              </c:strCache>
            </c:strRef>
          </c:cat>
          <c:val>
            <c:numRef>
              <c:f>'TRESORERIE brute'!$C$5:$E$5</c:f>
              <c:numCache>
                <c:formatCode>#,##0</c:formatCode>
                <c:ptCount val="3"/>
                <c:pt idx="0">
                  <c:v>10059.799999999999</c:v>
                </c:pt>
                <c:pt idx="1">
                  <c:v>5920.3</c:v>
                </c:pt>
                <c:pt idx="2">
                  <c:v>5419.8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3E-4AD8-BAF1-5FACE279278B}"/>
            </c:ext>
          </c:extLst>
        </c:ser>
        <c:ser>
          <c:idx val="2"/>
          <c:order val="2"/>
          <c:tx>
            <c:strRef>
              <c:f>'TRESORERIE brute'!$B$4</c:f>
              <c:strCache>
                <c:ptCount val="1"/>
                <c:pt idx="0">
                  <c:v>GFP</c:v>
                </c:pt>
              </c:strCache>
            </c:strRef>
          </c:tx>
          <c:spPr>
            <a:solidFill>
              <a:srgbClr val="B685DB"/>
            </a:solidFill>
            <a:ln w="6350">
              <a:solidFill>
                <a:srgbClr val="9751CB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'TRESORERIE brute'!$C$2:$E$2</c:f>
              <c:strCache>
                <c:ptCount val="3"/>
                <c:pt idx="0">
                  <c:v>Exécution 2023
 au 31 juillet 2023</c:v>
                </c:pt>
                <c:pt idx="1">
                  <c:v>Exécution 2024
 au 31 juillet 2024</c:v>
                </c:pt>
                <c:pt idx="2">
                  <c:v>Exécution 2025
au 31 juillet 2025</c:v>
                </c:pt>
              </c:strCache>
            </c:strRef>
          </c:cat>
          <c:val>
            <c:numRef>
              <c:f>'TRESORERIE brute'!$C$4:$E$4</c:f>
              <c:numCache>
                <c:formatCode>#,##0</c:formatCode>
                <c:ptCount val="3"/>
                <c:pt idx="0">
                  <c:v>11113.4</c:v>
                </c:pt>
                <c:pt idx="1">
                  <c:v>10137.9</c:v>
                </c:pt>
                <c:pt idx="2">
                  <c:v>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3E-4AD8-BAF1-5FACE279278B}"/>
            </c:ext>
          </c:extLst>
        </c:ser>
        <c:ser>
          <c:idx val="0"/>
          <c:order val="3"/>
          <c:tx>
            <c:strRef>
              <c:f>'TRESORERIE brute'!$B$3</c:f>
              <c:strCache>
                <c:ptCount val="1"/>
                <c:pt idx="0">
                  <c:v>Communes </c:v>
                </c:pt>
              </c:strCache>
            </c:strRef>
          </c:tx>
          <c:spPr>
            <a:solidFill>
              <a:srgbClr val="9751C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'TRESORERIE brute'!$C$2:$E$2</c:f>
              <c:strCache>
                <c:ptCount val="3"/>
                <c:pt idx="0">
                  <c:v>Exécution 2023
 au 31 juillet 2023</c:v>
                </c:pt>
                <c:pt idx="1">
                  <c:v>Exécution 2024
 au 31 juillet 2024</c:v>
                </c:pt>
                <c:pt idx="2">
                  <c:v>Exécution 2025
au 31 juillet 2025</c:v>
                </c:pt>
              </c:strCache>
            </c:strRef>
          </c:cat>
          <c:val>
            <c:numRef>
              <c:f>'TRESORERIE brute'!$C$3:$E$3</c:f>
              <c:numCache>
                <c:formatCode>#,##0</c:formatCode>
                <c:ptCount val="3"/>
                <c:pt idx="0">
                  <c:v>30583.4</c:v>
                </c:pt>
                <c:pt idx="1">
                  <c:v>28307</c:v>
                </c:pt>
                <c:pt idx="2">
                  <c:v>28043.3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3E-4AD8-BAF1-5FACE27927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396788176"/>
        <c:axId val="396790144"/>
      </c:barChart>
      <c:catAx>
        <c:axId val="396788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6790144"/>
        <c:crosses val="autoZero"/>
        <c:auto val="1"/>
        <c:lblAlgn val="ctr"/>
        <c:lblOffset val="100"/>
        <c:noMultiLvlLbl val="0"/>
      </c:catAx>
      <c:valAx>
        <c:axId val="396790144"/>
        <c:scaling>
          <c:orientation val="minMax"/>
          <c:max val="35000"/>
          <c:min val="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39678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9285756501182033"/>
          <c:y val="0.90614067504311402"/>
          <c:w val="0.73476387265976817"/>
          <c:h val="7.45555055249963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 i="0" baseline="0"/>
              <a:t>Trésorerie nette par strate (en M€) </a:t>
            </a:r>
          </a:p>
        </c:rich>
      </c:tx>
      <c:layout>
        <c:manualLayout>
          <c:xMode val="edge"/>
          <c:yMode val="edge"/>
          <c:x val="0.32480899000543922"/>
          <c:y val="3.01593000048678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22235064935064935"/>
          <c:y val="0.10495565410199556"/>
          <c:w val="0.75495238095238093"/>
          <c:h val="0.76638351088466883"/>
        </c:manualLayout>
      </c:layout>
      <c:barChart>
        <c:barDir val="bar"/>
        <c:grouping val="clustered"/>
        <c:varyColors val="0"/>
        <c:ser>
          <c:idx val="3"/>
          <c:order val="0"/>
          <c:tx>
            <c:strRef>
              <c:f>'TRESORERIE nette'!$B$6</c:f>
              <c:strCache>
                <c:ptCount val="1"/>
                <c:pt idx="0">
                  <c:v>Régions</c:v>
                </c:pt>
              </c:strCache>
            </c:strRef>
          </c:tx>
          <c:spPr>
            <a:solidFill>
              <a:srgbClr val="F5D7E0"/>
            </a:solidFill>
            <a:ln w="6350">
              <a:solidFill>
                <a:srgbClr val="DE7492"/>
              </a:solidFill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'TRESORERIE nette'!$C$2:$E$2</c:f>
              <c:strCache>
                <c:ptCount val="3"/>
                <c:pt idx="0">
                  <c:v>Exécution 2023
 au 31 juillet 2023</c:v>
                </c:pt>
                <c:pt idx="1">
                  <c:v>Exécution 2024
 au 31 juillet 2024</c:v>
                </c:pt>
                <c:pt idx="2">
                  <c:v>Exécution 2025
au 31 juillet 2025</c:v>
                </c:pt>
              </c:strCache>
            </c:strRef>
          </c:cat>
          <c:val>
            <c:numRef>
              <c:f>'TRESORERIE nette'!$C$6:$E$6</c:f>
              <c:numCache>
                <c:formatCode>#,##0</c:formatCode>
                <c:ptCount val="3"/>
                <c:pt idx="0">
                  <c:v>1240.5999999999999</c:v>
                </c:pt>
                <c:pt idx="1">
                  <c:v>-896.2</c:v>
                </c:pt>
                <c:pt idx="2">
                  <c:v>-803.6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8A-4074-B50D-B2DA6BA7886B}"/>
            </c:ext>
          </c:extLst>
        </c:ser>
        <c:ser>
          <c:idx val="1"/>
          <c:order val="1"/>
          <c:tx>
            <c:strRef>
              <c:f>'TRESORERIE nette'!$B$5</c:f>
              <c:strCache>
                <c:ptCount val="1"/>
                <c:pt idx="0">
                  <c:v>Départements</c:v>
                </c:pt>
              </c:strCache>
            </c:strRef>
          </c:tx>
          <c:spPr>
            <a:solidFill>
              <a:srgbClr val="E9A1B6"/>
            </a:solidFill>
            <a:ln w="6350">
              <a:solidFill>
                <a:srgbClr val="DE749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'TRESORERIE nette'!$C$2:$E$2</c:f>
              <c:strCache>
                <c:ptCount val="3"/>
                <c:pt idx="0">
                  <c:v>Exécution 2023
 au 31 juillet 2023</c:v>
                </c:pt>
                <c:pt idx="1">
                  <c:v>Exécution 2024
 au 31 juillet 2024</c:v>
                </c:pt>
                <c:pt idx="2">
                  <c:v>Exécution 2025
au 31 juillet 2025</c:v>
                </c:pt>
              </c:strCache>
            </c:strRef>
          </c:cat>
          <c:val>
            <c:numRef>
              <c:f>'TRESORERIE nette'!$C$5:$E$5</c:f>
              <c:numCache>
                <c:formatCode>#,##0</c:formatCode>
                <c:ptCount val="3"/>
                <c:pt idx="0">
                  <c:v>9958.0999999999985</c:v>
                </c:pt>
                <c:pt idx="1">
                  <c:v>5244.2</c:v>
                </c:pt>
                <c:pt idx="2">
                  <c:v>4850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8A-4074-B50D-B2DA6BA7886B}"/>
            </c:ext>
          </c:extLst>
        </c:ser>
        <c:ser>
          <c:idx val="2"/>
          <c:order val="2"/>
          <c:tx>
            <c:strRef>
              <c:f>'TRESORERIE nette'!$B$4</c:f>
              <c:strCache>
                <c:ptCount val="1"/>
                <c:pt idx="0">
                  <c:v>GFP</c:v>
                </c:pt>
              </c:strCache>
            </c:strRef>
          </c:tx>
          <c:spPr>
            <a:solidFill>
              <a:srgbClr val="DE7492"/>
            </a:solidFill>
            <a:ln w="6350">
              <a:solidFill>
                <a:srgbClr val="D3497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'TRESORERIE nette'!$C$2:$E$2</c:f>
              <c:strCache>
                <c:ptCount val="3"/>
                <c:pt idx="0">
                  <c:v>Exécution 2023
 au 31 juillet 2023</c:v>
                </c:pt>
                <c:pt idx="1">
                  <c:v>Exécution 2024
 au 31 juillet 2024</c:v>
                </c:pt>
                <c:pt idx="2">
                  <c:v>Exécution 2025
au 31 juillet 2025</c:v>
                </c:pt>
              </c:strCache>
            </c:strRef>
          </c:cat>
          <c:val>
            <c:numRef>
              <c:f>'TRESORERIE nette'!$C$4:$E$4</c:f>
              <c:numCache>
                <c:formatCode>#,##0</c:formatCode>
                <c:ptCount val="3"/>
                <c:pt idx="0">
                  <c:v>10908.3</c:v>
                </c:pt>
                <c:pt idx="1">
                  <c:v>9789.9</c:v>
                </c:pt>
                <c:pt idx="2">
                  <c:v>9271.1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8A-4074-B50D-B2DA6BA7886B}"/>
            </c:ext>
          </c:extLst>
        </c:ser>
        <c:ser>
          <c:idx val="0"/>
          <c:order val="3"/>
          <c:tx>
            <c:strRef>
              <c:f>'TRESORERIE nette'!$B$3</c:f>
              <c:strCache>
                <c:ptCount val="1"/>
                <c:pt idx="0">
                  <c:v>Communes </c:v>
                </c:pt>
              </c:strCache>
            </c:strRef>
          </c:tx>
          <c:spPr>
            <a:solidFill>
              <a:srgbClr val="D34970"/>
            </a:solidFill>
            <a:ln w="6350">
              <a:solidFill>
                <a:srgbClr val="D3497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'TRESORERIE nette'!$C$2:$E$2</c:f>
              <c:strCache>
                <c:ptCount val="3"/>
                <c:pt idx="0">
                  <c:v>Exécution 2023
 au 31 juillet 2023</c:v>
                </c:pt>
                <c:pt idx="1">
                  <c:v>Exécution 2024
 au 31 juillet 2024</c:v>
                </c:pt>
                <c:pt idx="2">
                  <c:v>Exécution 2025
au 31 juillet 2025</c:v>
                </c:pt>
              </c:strCache>
            </c:strRef>
          </c:cat>
          <c:val>
            <c:numRef>
              <c:f>'TRESORERIE nette'!$C$3:$E$3</c:f>
              <c:numCache>
                <c:formatCode>#,##0</c:formatCode>
                <c:ptCount val="3"/>
                <c:pt idx="0">
                  <c:v>29672.400000000001</c:v>
                </c:pt>
                <c:pt idx="1">
                  <c:v>27538.7</c:v>
                </c:pt>
                <c:pt idx="2">
                  <c:v>27242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8A-4074-B50D-B2DA6BA78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axId val="396788176"/>
        <c:axId val="396790144"/>
      </c:barChart>
      <c:catAx>
        <c:axId val="396788176"/>
        <c:scaling>
          <c:orientation val="minMax"/>
        </c:scaling>
        <c:delete val="0"/>
        <c:axPos val="l"/>
        <c:numFmt formatCode="#,##0.0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6790144"/>
        <c:crosses val="autoZero"/>
        <c:auto val="1"/>
        <c:lblAlgn val="ctr"/>
        <c:lblOffset val="100"/>
        <c:noMultiLvlLbl val="0"/>
      </c:catAx>
      <c:valAx>
        <c:axId val="39679014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39678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3038711583924351"/>
          <c:y val="0.90614067504311402"/>
          <c:w val="0.56290008664933688"/>
          <c:h val="8.00833333333333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8</xdr:row>
      <xdr:rowOff>30428</xdr:rowOff>
    </xdr:from>
    <xdr:to>
      <xdr:col>7</xdr:col>
      <xdr:colOff>552450</xdr:colOff>
      <xdr:row>23</xdr:row>
      <xdr:rowOff>114300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7</xdr:row>
      <xdr:rowOff>102300</xdr:rowOff>
    </xdr:from>
    <xdr:to>
      <xdr:col>7</xdr:col>
      <xdr:colOff>390975</xdr:colOff>
      <xdr:row>22</xdr:row>
      <xdr:rowOff>161925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56030</xdr:rowOff>
    </xdr:from>
    <xdr:to>
      <xdr:col>7</xdr:col>
      <xdr:colOff>190950</xdr:colOff>
      <xdr:row>23</xdr:row>
      <xdr:rowOff>115655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695325</xdr:colOff>
      <xdr:row>7</xdr:row>
      <xdr:rowOff>180450</xdr:rowOff>
    </xdr:from>
    <xdr:to>
      <xdr:col>7</xdr:col>
      <xdr:colOff>124275</xdr:colOff>
      <xdr:row>23</xdr:row>
      <xdr:rowOff>40050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5"/>
  <sheetViews>
    <sheetView showGridLines="0" zoomScale="98" zoomScaleNormal="98" workbookViewId="0">
      <selection activeCell="A13" sqref="A13"/>
    </sheetView>
  </sheetViews>
  <sheetFormatPr baseColWidth="10" defaultColWidth="0" defaultRowHeight="15" customHeight="1" zeroHeight="1" x14ac:dyDescent="0.3"/>
  <cols>
    <col min="1" max="1" width="11.44140625" customWidth="1"/>
    <col min="2" max="2" width="18.44140625" customWidth="1"/>
    <col min="3" max="5" width="15.88671875" customWidth="1"/>
    <col min="6" max="8" width="12.6640625" customWidth="1"/>
    <col min="9" max="9" width="11.44140625" customWidth="1"/>
    <col min="10" max="10" width="0" hidden="1" customWidth="1"/>
    <col min="11" max="16384" width="11.44140625" hidden="1"/>
  </cols>
  <sheetData>
    <row r="1" spans="1:8" ht="14.4" x14ac:dyDescent="0.3">
      <c r="C1" s="24"/>
      <c r="D1" s="24"/>
      <c r="E1" s="24"/>
    </row>
    <row r="2" spans="1:8" s="4" customFormat="1" ht="58.5" customHeight="1" x14ac:dyDescent="0.3">
      <c r="A2" s="5"/>
      <c r="B2" s="51" t="s">
        <v>14</v>
      </c>
      <c r="C2" s="25" t="s">
        <v>15</v>
      </c>
      <c r="D2" s="25" t="s">
        <v>16</v>
      </c>
      <c r="E2" s="25" t="s">
        <v>17</v>
      </c>
      <c r="F2" s="25" t="s">
        <v>9</v>
      </c>
      <c r="G2" s="21" t="s">
        <v>10</v>
      </c>
      <c r="H2" s="22" t="s">
        <v>11</v>
      </c>
    </row>
    <row r="3" spans="1:8" s="4" customFormat="1" ht="18.75" customHeight="1" x14ac:dyDescent="0.3">
      <c r="A3" s="5"/>
      <c r="B3" s="27" t="s">
        <v>1</v>
      </c>
      <c r="C3" s="47">
        <v>16004.5</v>
      </c>
      <c r="D3" s="47">
        <v>17488.8</v>
      </c>
      <c r="E3" s="47">
        <v>18316.7</v>
      </c>
      <c r="F3" s="13"/>
      <c r="G3" s="14">
        <f>SIGN(C3)*(D3/C3-1)</f>
        <v>9.2742666125152251E-2</v>
      </c>
      <c r="H3" s="28">
        <f>SIGN(D3)*(E3/D3-1)</f>
        <v>4.7338868304286352E-2</v>
      </c>
    </row>
    <row r="4" spans="1:8" s="4" customFormat="1" ht="18.75" customHeight="1" x14ac:dyDescent="0.3">
      <c r="A4" s="5"/>
      <c r="B4" s="27" t="s">
        <v>2</v>
      </c>
      <c r="C4" s="15">
        <v>6315.5</v>
      </c>
      <c r="D4" s="15">
        <v>7332.5</v>
      </c>
      <c r="E4" s="15">
        <v>7762.7</v>
      </c>
      <c r="F4" s="13"/>
      <c r="G4" s="14">
        <f t="shared" ref="G4:H4" si="0">SIGN(C4)*(D4/C4-1)</f>
        <v>0.16103238065077985</v>
      </c>
      <c r="H4" s="28">
        <f t="shared" si="0"/>
        <v>5.8670303443573157E-2</v>
      </c>
    </row>
    <row r="5" spans="1:8" s="4" customFormat="1" ht="18.75" customHeight="1" x14ac:dyDescent="0.3">
      <c r="A5" s="52"/>
      <c r="B5" s="27" t="s">
        <v>3</v>
      </c>
      <c r="C5" s="47">
        <v>6809.7</v>
      </c>
      <c r="D5" s="47">
        <v>7106.9</v>
      </c>
      <c r="E5" s="47">
        <v>6631.6</v>
      </c>
      <c r="F5" s="13"/>
      <c r="G5" s="14">
        <f>SIGN(C5)*(D5/C5-1)</f>
        <v>4.3643626004082448E-2</v>
      </c>
      <c r="H5" s="28">
        <f>SIGN(D5)*(E5/D5-1)</f>
        <v>-6.6878667210738763E-2</v>
      </c>
    </row>
    <row r="6" spans="1:8" s="4" customFormat="1" ht="18.75" customHeight="1" x14ac:dyDescent="0.3">
      <c r="A6" s="5"/>
      <c r="B6" s="27" t="s">
        <v>4</v>
      </c>
      <c r="C6" s="15">
        <v>7149.7</v>
      </c>
      <c r="D6" s="15">
        <v>8902.7000000000007</v>
      </c>
      <c r="E6" s="15">
        <v>8148.1</v>
      </c>
      <c r="F6" s="13"/>
      <c r="G6" s="14">
        <f t="shared" ref="G6:H7" si="1">SIGN(C6)*(D6/C6-1)</f>
        <v>0.24518511266206988</v>
      </c>
      <c r="H6" s="28">
        <f t="shared" si="1"/>
        <v>-8.4760802902490329E-2</v>
      </c>
    </row>
    <row r="7" spans="1:8" s="53" customFormat="1" ht="18.75" customHeight="1" x14ac:dyDescent="0.3">
      <c r="A7" s="52"/>
      <c r="B7" s="29" t="s">
        <v>5</v>
      </c>
      <c r="C7" s="30">
        <v>36279.300000000003</v>
      </c>
      <c r="D7" s="30">
        <v>40830.9</v>
      </c>
      <c r="E7" s="30">
        <v>40859.199999999997</v>
      </c>
      <c r="F7" s="31"/>
      <c r="G7" s="32">
        <f t="shared" si="1"/>
        <v>0.1254599730424788</v>
      </c>
      <c r="H7" s="33">
        <f t="shared" si="1"/>
        <v>6.9310252774235082E-4</v>
      </c>
    </row>
    <row r="8" spans="1:8" ht="15.6" x14ac:dyDescent="0.3">
      <c r="A8" s="1"/>
      <c r="C8" s="8"/>
      <c r="D8" s="8"/>
      <c r="E8" s="8"/>
      <c r="F8" s="1"/>
      <c r="G8" s="1"/>
      <c r="H8" s="1"/>
    </row>
    <row r="9" spans="1:8" ht="15.6" x14ac:dyDescent="0.3">
      <c r="A9" s="1"/>
      <c r="B9" s="1"/>
      <c r="C9" s="8"/>
      <c r="D9" s="8"/>
      <c r="E9" s="8"/>
      <c r="F9" s="1"/>
      <c r="G9" s="1"/>
      <c r="H9" s="1"/>
    </row>
    <row r="10" spans="1:8" ht="15.6" x14ac:dyDescent="0.3">
      <c r="A10" s="55"/>
      <c r="C10" s="54"/>
      <c r="D10" s="54"/>
      <c r="E10" s="54"/>
      <c r="F10" s="1"/>
      <c r="G10" s="1"/>
      <c r="H10" s="1"/>
    </row>
    <row r="11" spans="1:8" ht="15.6" x14ac:dyDescent="0.3">
      <c r="A11" s="2"/>
      <c r="B11" s="2"/>
      <c r="C11" s="50"/>
      <c r="D11" s="50"/>
      <c r="E11" s="50"/>
      <c r="F11" s="2"/>
      <c r="G11" s="2"/>
      <c r="H11" s="2"/>
    </row>
    <row r="12" spans="1:8" ht="15.6" x14ac:dyDescent="0.3">
      <c r="A12" s="1"/>
      <c r="B12" s="1"/>
      <c r="C12" s="1"/>
      <c r="D12" s="1"/>
      <c r="E12" s="1"/>
      <c r="F12" s="1"/>
      <c r="G12" s="1"/>
      <c r="H12" s="1"/>
    </row>
    <row r="13" spans="1:8" ht="15.6" x14ac:dyDescent="0.3">
      <c r="A13" s="1"/>
      <c r="B13" s="1"/>
      <c r="C13" s="1"/>
      <c r="D13" s="1"/>
      <c r="E13" s="1"/>
      <c r="F13" s="1"/>
      <c r="G13" s="1"/>
      <c r="H13" s="1"/>
    </row>
    <row r="14" spans="1:8" ht="15.6" x14ac:dyDescent="0.3">
      <c r="A14" s="1"/>
      <c r="B14" s="1"/>
      <c r="C14" s="1"/>
      <c r="D14" s="1"/>
      <c r="E14" s="1"/>
      <c r="F14" s="1"/>
      <c r="G14" s="1"/>
      <c r="H14" s="1"/>
    </row>
    <row r="15" spans="1:8" ht="15.6" x14ac:dyDescent="0.3">
      <c r="A15" s="1"/>
      <c r="B15" s="1"/>
      <c r="C15" s="1"/>
      <c r="D15" s="1"/>
      <c r="E15" s="1"/>
      <c r="F15" s="1"/>
      <c r="G15" s="1"/>
      <c r="H15" s="1"/>
    </row>
    <row r="16" spans="1:8" ht="15.6" x14ac:dyDescent="0.3">
      <c r="A16" s="1"/>
      <c r="B16" s="1"/>
      <c r="C16" s="1"/>
      <c r="D16" s="1"/>
      <c r="E16" s="1"/>
      <c r="F16" s="1"/>
      <c r="G16" s="1"/>
      <c r="H16" s="1"/>
    </row>
    <row r="17" spans="1:8" ht="15.6" x14ac:dyDescent="0.3">
      <c r="A17" s="1"/>
      <c r="B17" s="1"/>
      <c r="C17" s="1"/>
      <c r="D17" s="1"/>
      <c r="E17" s="1"/>
      <c r="F17" s="1"/>
      <c r="G17" s="1"/>
      <c r="H17" s="1"/>
    </row>
    <row r="18" spans="1:8" ht="15.6" x14ac:dyDescent="0.3">
      <c r="A18" s="1"/>
      <c r="B18" s="1"/>
      <c r="C18" s="1"/>
      <c r="D18" s="1"/>
      <c r="E18" s="1"/>
      <c r="F18" s="1"/>
      <c r="G18" s="1"/>
      <c r="H18" s="1"/>
    </row>
    <row r="19" spans="1:8" ht="15.6" x14ac:dyDescent="0.3">
      <c r="A19" s="1"/>
      <c r="B19" s="1"/>
      <c r="C19" s="1"/>
      <c r="D19" s="1"/>
      <c r="E19" s="1"/>
      <c r="F19" s="1"/>
      <c r="G19" s="1"/>
      <c r="H19" s="1"/>
    </row>
    <row r="20" spans="1:8" ht="15.6" x14ac:dyDescent="0.3">
      <c r="A20" s="1"/>
      <c r="B20" s="1"/>
      <c r="C20" s="1"/>
      <c r="D20" s="1"/>
      <c r="E20" s="1"/>
      <c r="F20" s="1"/>
      <c r="G20" s="1"/>
      <c r="H20" s="1"/>
    </row>
    <row r="21" spans="1:8" ht="15.6" x14ac:dyDescent="0.3">
      <c r="A21" s="1"/>
      <c r="B21" s="1"/>
      <c r="C21" s="1"/>
      <c r="D21" s="1"/>
      <c r="E21" s="1"/>
      <c r="F21" s="1"/>
      <c r="G21" s="1"/>
      <c r="H21" s="1"/>
    </row>
    <row r="22" spans="1:8" ht="15.6" x14ac:dyDescent="0.3">
      <c r="A22" s="1"/>
      <c r="B22" s="1"/>
      <c r="C22" s="1"/>
      <c r="D22" s="1"/>
      <c r="E22" s="1"/>
      <c r="F22" s="1"/>
      <c r="G22" s="1"/>
      <c r="H22" s="1"/>
    </row>
    <row r="23" spans="1:8" ht="15.6" x14ac:dyDescent="0.3">
      <c r="A23" s="1"/>
      <c r="B23" s="1"/>
      <c r="C23" s="1"/>
      <c r="D23" s="1"/>
      <c r="E23" s="1"/>
      <c r="F23" s="1"/>
      <c r="G23" s="1"/>
      <c r="H23" s="1"/>
    </row>
    <row r="24" spans="1:8" ht="15.6" x14ac:dyDescent="0.3">
      <c r="A24" s="1"/>
      <c r="B24" s="1"/>
      <c r="C24" s="1"/>
      <c r="D24" s="1"/>
      <c r="E24" s="1"/>
      <c r="F24" s="1"/>
      <c r="G24" s="1"/>
      <c r="H24" s="1"/>
    </row>
    <row r="25" spans="1:8" ht="14.4" x14ac:dyDescent="0.3"/>
    <row r="26" spans="1:8" ht="15" customHeight="1" x14ac:dyDescent="0.3"/>
    <row r="27" spans="1:8" ht="15" customHeight="1" x14ac:dyDescent="0.3"/>
    <row r="28" spans="1:8" ht="15" customHeight="1" x14ac:dyDescent="0.3"/>
    <row r="29" spans="1:8" ht="15" customHeight="1" x14ac:dyDescent="0.3"/>
    <row r="30" spans="1:8" ht="15" customHeight="1" x14ac:dyDescent="0.3"/>
    <row r="31" spans="1:8" ht="15" customHeight="1" x14ac:dyDescent="0.3"/>
    <row r="32" spans="1:8" ht="15" customHeight="1" x14ac:dyDescent="0.3"/>
    <row r="33" ht="15" customHeight="1" x14ac:dyDescent="0.3"/>
    <row r="34" ht="15" customHeight="1" x14ac:dyDescent="0.3"/>
    <row r="35" ht="15" customHeight="1" x14ac:dyDescent="0.3"/>
  </sheetData>
  <printOptions horizontalCentered="1"/>
  <pageMargins left="0.51181102362204722" right="0.51181102362204722" top="0.74803149606299213" bottom="0.74803149606299213" header="0.31496062992125984" footer="0.31496062992125984"/>
  <pageSetup paperSize="9" scale="72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DRI!C5:E5</xm:f>
              <xm:sqref>F5</xm:sqref>
            </x14:sparkline>
            <x14:sparkline>
              <xm:f>DRI!C6:E6</xm:f>
              <xm:sqref>F6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DRI!C3:E3</xm:f>
              <xm:sqref>F3</xm:sqref>
            </x14:sparkline>
            <x14:sparkline>
              <xm:f>DRI!C4:E4</xm:f>
              <xm:sqref>F4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DRI!C7:E7</xm:f>
              <xm:sqref>F7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5"/>
  <sheetViews>
    <sheetView showGridLines="0" zoomScale="98" zoomScaleNormal="98" workbookViewId="0">
      <selection activeCell="A13" sqref="A13"/>
    </sheetView>
  </sheetViews>
  <sheetFormatPr baseColWidth="10" defaultColWidth="0" defaultRowHeight="15" customHeight="1" zeroHeight="1" x14ac:dyDescent="0.3"/>
  <cols>
    <col min="1" max="1" width="11.44140625" customWidth="1"/>
    <col min="2" max="2" width="17" customWidth="1"/>
    <col min="3" max="5" width="15.88671875" customWidth="1"/>
    <col min="6" max="8" width="12.6640625" customWidth="1"/>
    <col min="9" max="9" width="11.44140625" customWidth="1"/>
    <col min="10" max="10" width="0" hidden="1" customWidth="1"/>
    <col min="11" max="16384" width="11.44140625" hidden="1"/>
  </cols>
  <sheetData>
    <row r="1" spans="1:8" ht="14.4" x14ac:dyDescent="0.3">
      <c r="C1" s="24"/>
      <c r="D1" s="24"/>
      <c r="E1" s="24"/>
    </row>
    <row r="2" spans="1:8" s="4" customFormat="1" ht="51" customHeight="1" x14ac:dyDescent="0.3">
      <c r="A2" s="5"/>
      <c r="B2" s="51" t="s">
        <v>12</v>
      </c>
      <c r="C2" s="25" t="s">
        <v>15</v>
      </c>
      <c r="D2" s="25" t="s">
        <v>16</v>
      </c>
      <c r="E2" s="25" t="s">
        <v>17</v>
      </c>
      <c r="F2" s="25" t="s">
        <v>9</v>
      </c>
      <c r="G2" s="21" t="s">
        <v>10</v>
      </c>
      <c r="H2" s="22" t="s">
        <v>11</v>
      </c>
    </row>
    <row r="3" spans="1:8" s="4" customFormat="1" ht="18.75" customHeight="1" x14ac:dyDescent="0.3">
      <c r="A3" s="5"/>
      <c r="B3" s="27" t="s">
        <v>1</v>
      </c>
      <c r="C3" s="47">
        <v>55630.2</v>
      </c>
      <c r="D3" s="47">
        <v>60410.7</v>
      </c>
      <c r="E3" s="47">
        <v>62153.7</v>
      </c>
      <c r="F3" s="13"/>
      <c r="G3" s="14">
        <f>SIGN(C3)*(D3/C3-1)</f>
        <v>8.5933539696064321E-2</v>
      </c>
      <c r="H3" s="28">
        <f>SIGN(D3)*(E3/D3-1)</f>
        <v>2.8852504605972218E-2</v>
      </c>
    </row>
    <row r="4" spans="1:8" s="4" customFormat="1" ht="18.75" customHeight="1" x14ac:dyDescent="0.3">
      <c r="A4" s="5"/>
      <c r="B4" s="27" t="s">
        <v>2</v>
      </c>
      <c r="C4" s="15">
        <v>18920.400000000001</v>
      </c>
      <c r="D4" s="15">
        <v>21003.200000000001</v>
      </c>
      <c r="E4" s="15">
        <v>22060.300000000003</v>
      </c>
      <c r="F4" s="13"/>
      <c r="G4" s="14">
        <f t="shared" ref="G4:H4" si="0">SIGN(C4)*(D4/C4-1)</f>
        <v>0.11008223927612515</v>
      </c>
      <c r="H4" s="28">
        <f t="shared" si="0"/>
        <v>5.0330425839872017E-2</v>
      </c>
    </row>
    <row r="5" spans="1:8" s="4" customFormat="1" ht="18.75" customHeight="1" x14ac:dyDescent="0.3">
      <c r="A5" s="52"/>
      <c r="B5" s="27" t="s">
        <v>3</v>
      </c>
      <c r="C5" s="47">
        <v>40571</v>
      </c>
      <c r="D5" s="47">
        <v>43123.5</v>
      </c>
      <c r="E5" s="47">
        <v>42911.199999999997</v>
      </c>
      <c r="F5" s="13"/>
      <c r="G5" s="14">
        <f>SIGN(C5)*(D5/C5-1)</f>
        <v>6.2914396983066778E-2</v>
      </c>
      <c r="H5" s="28">
        <f>SIGN(D5)*(E5/D5-1)</f>
        <v>-4.9230697879347751E-3</v>
      </c>
    </row>
    <row r="6" spans="1:8" s="4" customFormat="1" ht="18.75" customHeight="1" x14ac:dyDescent="0.3">
      <c r="A6" s="5"/>
      <c r="B6" s="27" t="s">
        <v>4</v>
      </c>
      <c r="C6" s="15">
        <v>19623.199999999997</v>
      </c>
      <c r="D6" s="15">
        <v>21971.7</v>
      </c>
      <c r="E6" s="15">
        <v>20972.9</v>
      </c>
      <c r="F6" s="13"/>
      <c r="G6" s="14">
        <f t="shared" ref="G6:H7" si="1">SIGN(C6)*(D6/C6-1)</f>
        <v>0.11967976680663717</v>
      </c>
      <c r="H6" s="28">
        <f t="shared" si="1"/>
        <v>-4.5458476130658898E-2</v>
      </c>
    </row>
    <row r="7" spans="1:8" s="53" customFormat="1" ht="18.75" customHeight="1" x14ac:dyDescent="0.3">
      <c r="A7" s="52"/>
      <c r="B7" s="29" t="s">
        <v>5</v>
      </c>
      <c r="C7" s="30">
        <v>134744.9</v>
      </c>
      <c r="D7" s="30">
        <v>146509.20000000001</v>
      </c>
      <c r="E7" s="30">
        <v>148098.1</v>
      </c>
      <c r="F7" s="31"/>
      <c r="G7" s="32">
        <f t="shared" si="1"/>
        <v>8.730794263827435E-2</v>
      </c>
      <c r="H7" s="33">
        <f t="shared" si="1"/>
        <v>1.0845052733889693E-2</v>
      </c>
    </row>
    <row r="8" spans="1:8" ht="15.6" x14ac:dyDescent="0.3">
      <c r="A8" s="1"/>
      <c r="C8" s="8"/>
      <c r="D8" s="8"/>
      <c r="E8" s="8"/>
      <c r="F8" s="1"/>
      <c r="G8" s="1"/>
      <c r="H8" s="1"/>
    </row>
    <row r="9" spans="1:8" ht="15.6" x14ac:dyDescent="0.3">
      <c r="A9" s="1"/>
      <c r="B9" s="1"/>
      <c r="C9" s="1"/>
      <c r="D9" s="1"/>
      <c r="E9" s="1"/>
      <c r="F9" s="1"/>
      <c r="G9" s="1"/>
      <c r="H9" s="1"/>
    </row>
    <row r="10" spans="1:8" ht="15.6" x14ac:dyDescent="0.3">
      <c r="B10" s="56" t="s">
        <v>13</v>
      </c>
      <c r="C10" s="54"/>
      <c r="D10" s="54"/>
      <c r="E10" s="54"/>
      <c r="F10" s="1"/>
      <c r="G10" s="1"/>
      <c r="H10" s="1"/>
    </row>
    <row r="11" spans="1:8" ht="15.6" x14ac:dyDescent="0.3">
      <c r="A11" s="2"/>
      <c r="B11" s="2"/>
      <c r="C11" s="50"/>
      <c r="D11" s="50"/>
      <c r="E11" s="50"/>
      <c r="F11" s="2"/>
      <c r="G11" s="2"/>
      <c r="H11" s="2"/>
    </row>
    <row r="12" spans="1:8" ht="15.6" x14ac:dyDescent="0.3">
      <c r="A12" s="1"/>
      <c r="B12" s="1"/>
      <c r="C12" s="1"/>
      <c r="D12" s="1"/>
      <c r="E12" s="1"/>
      <c r="F12" s="1"/>
      <c r="G12" s="1"/>
      <c r="H12" s="1"/>
    </row>
    <row r="13" spans="1:8" ht="15.6" x14ac:dyDescent="0.3">
      <c r="A13" s="1"/>
      <c r="B13" s="1"/>
      <c r="C13" s="1"/>
      <c r="D13" s="1"/>
      <c r="E13" s="1"/>
      <c r="F13" s="1"/>
      <c r="G13" s="1"/>
      <c r="H13" s="1"/>
    </row>
    <row r="14" spans="1:8" ht="15.6" x14ac:dyDescent="0.3">
      <c r="A14" s="1"/>
      <c r="B14" s="1"/>
      <c r="C14" s="1"/>
      <c r="D14" s="1"/>
      <c r="E14" s="1"/>
      <c r="F14" s="1"/>
      <c r="G14" s="1"/>
      <c r="H14" s="1"/>
    </row>
    <row r="15" spans="1:8" ht="15.6" x14ac:dyDescent="0.3">
      <c r="A15" s="1"/>
      <c r="B15" s="1"/>
      <c r="C15" s="1"/>
      <c r="D15" s="1"/>
      <c r="E15" s="1"/>
      <c r="F15" s="1"/>
      <c r="G15" s="1"/>
      <c r="H15" s="1"/>
    </row>
    <row r="16" spans="1:8" ht="15.6" x14ac:dyDescent="0.3">
      <c r="A16" s="1"/>
      <c r="B16" s="1"/>
      <c r="C16" s="1"/>
      <c r="D16" s="1"/>
      <c r="E16" s="1"/>
      <c r="F16" s="1"/>
      <c r="G16" s="1"/>
      <c r="H16" s="1"/>
    </row>
    <row r="17" spans="1:8" ht="15.6" x14ac:dyDescent="0.3">
      <c r="A17" s="1"/>
      <c r="B17" s="1"/>
      <c r="C17" s="1"/>
      <c r="D17" s="1"/>
      <c r="E17" s="1"/>
      <c r="F17" s="1"/>
      <c r="G17" s="1"/>
      <c r="H17" s="1"/>
    </row>
    <row r="18" spans="1:8" ht="15.6" x14ac:dyDescent="0.3">
      <c r="A18" s="1"/>
      <c r="B18" s="1"/>
      <c r="C18" s="1"/>
      <c r="D18" s="1"/>
      <c r="E18" s="1"/>
      <c r="F18" s="1"/>
      <c r="G18" s="1"/>
      <c r="H18" s="1"/>
    </row>
    <row r="19" spans="1:8" ht="15.6" x14ac:dyDescent="0.3">
      <c r="A19" s="1"/>
      <c r="B19" s="1"/>
      <c r="C19" s="1"/>
      <c r="D19" s="1"/>
      <c r="E19" s="1"/>
      <c r="F19" s="1"/>
      <c r="G19" s="1"/>
      <c r="H19" s="1"/>
    </row>
    <row r="20" spans="1:8" ht="15.6" x14ac:dyDescent="0.3">
      <c r="A20" s="1"/>
      <c r="B20" s="1"/>
      <c r="C20" s="1"/>
      <c r="D20" s="1"/>
      <c r="E20" s="1"/>
      <c r="F20" s="1"/>
      <c r="G20" s="1"/>
      <c r="H20" s="1"/>
    </row>
    <row r="21" spans="1:8" ht="15.6" x14ac:dyDescent="0.3">
      <c r="A21" s="1"/>
      <c r="B21" s="1"/>
      <c r="C21" s="1"/>
      <c r="D21" s="1"/>
      <c r="E21" s="1"/>
      <c r="F21" s="1"/>
      <c r="G21" s="1"/>
      <c r="H21" s="1"/>
    </row>
    <row r="22" spans="1:8" ht="15.6" x14ac:dyDescent="0.3">
      <c r="A22" s="1"/>
      <c r="B22" s="1"/>
      <c r="C22" s="1"/>
      <c r="D22" s="1"/>
      <c r="E22" s="1"/>
      <c r="F22" s="1"/>
      <c r="G22" s="1"/>
      <c r="H22" s="1"/>
    </row>
    <row r="23" spans="1:8" ht="15.6" x14ac:dyDescent="0.3">
      <c r="A23" s="1"/>
      <c r="B23" s="1"/>
      <c r="C23" s="1"/>
      <c r="D23" s="1"/>
      <c r="E23" s="1"/>
      <c r="F23" s="1"/>
      <c r="G23" s="1"/>
      <c r="H23" s="1"/>
    </row>
    <row r="24" spans="1:8" ht="15.6" x14ac:dyDescent="0.3">
      <c r="A24" s="1"/>
      <c r="B24" s="1"/>
      <c r="C24" s="1"/>
      <c r="D24" s="1"/>
      <c r="E24" s="1"/>
      <c r="F24" s="1"/>
      <c r="G24" s="1"/>
      <c r="H24" s="1"/>
    </row>
    <row r="25" spans="1:8" ht="14.4" x14ac:dyDescent="0.3"/>
    <row r="26" spans="1:8" ht="15" customHeight="1" x14ac:dyDescent="0.3"/>
    <row r="27" spans="1:8" ht="15" customHeight="1" x14ac:dyDescent="0.3"/>
    <row r="28" spans="1:8" ht="15" customHeight="1" x14ac:dyDescent="0.3"/>
    <row r="29" spans="1:8" ht="15" customHeight="1" x14ac:dyDescent="0.3"/>
    <row r="30" spans="1:8" ht="15" customHeight="1" x14ac:dyDescent="0.3"/>
    <row r="31" spans="1:8" ht="15" customHeight="1" x14ac:dyDescent="0.3"/>
    <row r="32" spans="1:8" ht="15" customHeight="1" x14ac:dyDescent="0.3"/>
    <row r="33" ht="15" customHeight="1" x14ac:dyDescent="0.3"/>
    <row r="34" ht="15" customHeight="1" x14ac:dyDescent="0.3"/>
    <row r="35" ht="15" customHeight="1" x14ac:dyDescent="0.3"/>
  </sheetData>
  <printOptions horizontalCentered="1"/>
  <pageMargins left="0.51181102362204722" right="0.51181102362204722" top="0.74803149606299213" bottom="0.74803149606299213" header="0.31496062992125984" footer="0.31496062992125984"/>
  <pageSetup paperSize="9" scale="73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'DEPENSES TOTALES'!C7:E7</xm:f>
              <xm:sqref>F7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'DEPENSES TOTALES'!C3:E3</xm:f>
              <xm:sqref>F3</xm:sqref>
            </x14:sparkline>
            <x14:sparkline>
              <xm:f>'DEPENSES TOTALES'!C4:E4</xm:f>
              <xm:sqref>F4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'DEPENSES TOTALES'!C5:E5</xm:f>
              <xm:sqref>F5</xm:sqref>
            </x14:sparkline>
            <x14:sparkline>
              <xm:f>'DEPENSES TOTALES'!C6:E6</xm:f>
              <xm:sqref>F6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>
    <pageSetUpPr fitToPage="1"/>
  </sheetPr>
  <dimension ref="A1:I24"/>
  <sheetViews>
    <sheetView showGridLines="0" zoomScaleNormal="100" workbookViewId="0">
      <selection activeCell="A10" sqref="A10"/>
    </sheetView>
  </sheetViews>
  <sheetFormatPr baseColWidth="10" defaultColWidth="0" defaultRowHeight="14.4" zeroHeight="1" x14ac:dyDescent="0.3"/>
  <cols>
    <col min="1" max="1" width="11.44140625" customWidth="1"/>
    <col min="2" max="2" width="13.6640625" customWidth="1"/>
    <col min="3" max="3" width="15.88671875" bestFit="1" customWidth="1"/>
    <col min="4" max="5" width="15.5546875" customWidth="1"/>
    <col min="6" max="8" width="12.6640625" customWidth="1"/>
    <col min="9" max="9" width="11.44140625" customWidth="1"/>
    <col min="10" max="16384" width="11.44140625" hidden="1"/>
  </cols>
  <sheetData>
    <row r="1" spans="1:9" x14ac:dyDescent="0.3">
      <c r="A1" s="45"/>
      <c r="C1" s="46"/>
      <c r="D1" s="46"/>
      <c r="E1" s="46"/>
    </row>
    <row r="2" spans="1:9" s="4" customFormat="1" ht="51" customHeight="1" x14ac:dyDescent="0.3">
      <c r="A2" s="5"/>
      <c r="B2" s="26" t="s">
        <v>0</v>
      </c>
      <c r="C2" s="25" t="s">
        <v>15</v>
      </c>
      <c r="D2" s="25" t="s">
        <v>16</v>
      </c>
      <c r="E2" s="25" t="s">
        <v>17</v>
      </c>
      <c r="F2" s="25" t="s">
        <v>9</v>
      </c>
      <c r="G2" s="21" t="s">
        <v>10</v>
      </c>
      <c r="H2" s="22" t="s">
        <v>11</v>
      </c>
    </row>
    <row r="3" spans="1:9" ht="15.6" x14ac:dyDescent="0.3">
      <c r="A3" s="1"/>
      <c r="B3" s="27" t="s">
        <v>1</v>
      </c>
      <c r="C3" s="47">
        <v>1975.8000000000029</v>
      </c>
      <c r="D3" s="47">
        <v>1557.9</v>
      </c>
      <c r="E3" s="47">
        <v>2713.1</v>
      </c>
      <c r="F3" s="13"/>
      <c r="G3" s="14">
        <f>SIGN(C3)*(D3/C3-1)</f>
        <v>-0.21150926207106091</v>
      </c>
      <c r="H3" s="28">
        <f>0.741</f>
        <v>0.74099999999999999</v>
      </c>
      <c r="I3" s="24"/>
    </row>
    <row r="4" spans="1:9" ht="15.6" x14ac:dyDescent="0.3">
      <c r="A4" s="1"/>
      <c r="B4" s="27" t="s">
        <v>2</v>
      </c>
      <c r="C4" s="15">
        <v>2459.6999999999998</v>
      </c>
      <c r="D4" s="15">
        <v>2609.6999999999998</v>
      </c>
      <c r="E4" s="15">
        <v>3486.7</v>
      </c>
      <c r="F4" s="13"/>
      <c r="G4" s="14">
        <f>SIGN(C4)*(D4/C4-1)</f>
        <v>6.0983046713013689E-2</v>
      </c>
      <c r="H4" s="28">
        <f t="shared" ref="H3:H6" si="0">SIGN(D4)*(E4/D4-1)</f>
        <v>0.33605395256159709</v>
      </c>
    </row>
    <row r="5" spans="1:9" ht="15.6" x14ac:dyDescent="0.3">
      <c r="A5" s="2"/>
      <c r="B5" s="27" t="s">
        <v>3</v>
      </c>
      <c r="C5" s="47">
        <v>4586.3999999999996</v>
      </c>
      <c r="D5" s="47">
        <v>3143.1</v>
      </c>
      <c r="E5" s="47">
        <v>3091.5</v>
      </c>
      <c r="F5" s="13"/>
      <c r="G5" s="14">
        <f>SIGN(C5)*(D5/C5-1)</f>
        <v>-0.31469126111983248</v>
      </c>
      <c r="H5" s="28">
        <f t="shared" si="0"/>
        <v>-1.6416913238522457E-2</v>
      </c>
    </row>
    <row r="6" spans="1:9" ht="15.6" x14ac:dyDescent="0.3">
      <c r="A6" s="1"/>
      <c r="B6" s="27" t="s">
        <v>4</v>
      </c>
      <c r="C6" s="15">
        <v>1558.1</v>
      </c>
      <c r="D6" s="15">
        <v>2110.3000000000002</v>
      </c>
      <c r="E6" s="15">
        <v>1815.7</v>
      </c>
      <c r="F6" s="13"/>
      <c r="G6" s="14">
        <f>SIGN(C6)*(D6/C6-1)</f>
        <v>0.35440600731660377</v>
      </c>
      <c r="H6" s="28">
        <f t="shared" si="0"/>
        <v>-0.13960100459650293</v>
      </c>
    </row>
    <row r="7" spans="1:9" ht="15.6" x14ac:dyDescent="0.3">
      <c r="A7" s="1"/>
      <c r="B7" s="29" t="s">
        <v>5</v>
      </c>
      <c r="C7" s="30">
        <v>10579.899999999994</v>
      </c>
      <c r="D7" s="30">
        <v>9421</v>
      </c>
      <c r="E7" s="30">
        <v>11107</v>
      </c>
      <c r="F7" s="31"/>
      <c r="G7" s="32">
        <f>SIGN(C7)*(D7/C7-1)</f>
        <v>-0.10953789733362274</v>
      </c>
      <c r="H7" s="33">
        <f>SIGN(D7)*(E7/D7-1)</f>
        <v>0.17896189364186399</v>
      </c>
    </row>
    <row r="8" spans="1:9" ht="15.6" x14ac:dyDescent="0.3">
      <c r="A8" s="1"/>
      <c r="B8" s="5"/>
      <c r="C8" s="6"/>
      <c r="D8" s="23"/>
      <c r="E8" s="23"/>
      <c r="F8" s="6"/>
    </row>
    <row r="9" spans="1:9" ht="15.6" x14ac:dyDescent="0.3">
      <c r="A9" s="1"/>
    </row>
    <row r="10" spans="1:9" ht="15.6" x14ac:dyDescent="0.3">
      <c r="A10" s="1"/>
    </row>
    <row r="11" spans="1:9" ht="15.6" x14ac:dyDescent="0.3">
      <c r="A11" s="2"/>
      <c r="B11" s="3"/>
      <c r="C11" s="3"/>
      <c r="D11" s="3"/>
      <c r="E11" s="3"/>
      <c r="F11" s="3"/>
      <c r="G11" s="3"/>
      <c r="H11" s="3"/>
    </row>
    <row r="12" spans="1:9" ht="15.6" x14ac:dyDescent="0.3">
      <c r="A12" s="1"/>
    </row>
    <row r="13" spans="1:9" ht="16.5" customHeight="1" x14ac:dyDescent="0.3">
      <c r="A13" s="1"/>
      <c r="B13" s="1"/>
      <c r="C13" s="5"/>
      <c r="D13" s="4"/>
      <c r="E13" s="1"/>
      <c r="F13" s="1"/>
      <c r="G13" s="1"/>
      <c r="H13" s="1"/>
    </row>
    <row r="14" spans="1:9" ht="15.6" x14ac:dyDescent="0.3">
      <c r="A14" s="1"/>
      <c r="B14" s="1"/>
      <c r="C14" s="1"/>
      <c r="D14" s="1"/>
      <c r="E14" s="1"/>
      <c r="F14" s="1"/>
      <c r="G14" s="1"/>
      <c r="H14" s="1"/>
    </row>
    <row r="15" spans="1:9" ht="15.6" x14ac:dyDescent="0.3">
      <c r="A15" s="1"/>
      <c r="B15" s="1"/>
      <c r="C15" s="1"/>
      <c r="D15" s="1"/>
      <c r="E15" s="1"/>
      <c r="F15" s="1"/>
      <c r="G15" s="1"/>
      <c r="H15" s="1"/>
    </row>
    <row r="16" spans="1:9" ht="15.6" x14ac:dyDescent="0.3">
      <c r="A16" s="1"/>
      <c r="B16" s="1"/>
      <c r="C16" s="1"/>
      <c r="D16" s="1"/>
      <c r="E16" s="1"/>
      <c r="F16" s="1"/>
      <c r="G16" s="1"/>
      <c r="H16" s="1"/>
    </row>
    <row r="17" spans="1:8" ht="15.6" x14ac:dyDescent="0.3">
      <c r="A17" s="1"/>
      <c r="B17" s="1"/>
      <c r="C17" s="1"/>
      <c r="D17" s="1"/>
      <c r="E17" s="1"/>
      <c r="F17" s="1"/>
      <c r="G17" s="1"/>
      <c r="H17" s="1"/>
    </row>
    <row r="18" spans="1:8" ht="15.6" x14ac:dyDescent="0.3">
      <c r="A18" s="4"/>
      <c r="B18" s="4"/>
      <c r="C18" s="4"/>
      <c r="D18" s="1"/>
      <c r="E18" s="1"/>
      <c r="F18" s="1"/>
      <c r="G18" s="1"/>
      <c r="H18" s="1"/>
    </row>
    <row r="19" spans="1:8" ht="15.6" x14ac:dyDescent="0.3">
      <c r="A19" s="4"/>
      <c r="B19" s="4"/>
      <c r="C19" s="4"/>
      <c r="D19" s="1"/>
      <c r="E19" s="1"/>
      <c r="F19" s="1"/>
      <c r="G19" s="1"/>
      <c r="H19" s="1"/>
    </row>
    <row r="20" spans="1:8" ht="15.6" x14ac:dyDescent="0.3">
      <c r="A20" s="7"/>
      <c r="B20" s="5"/>
      <c r="C20" s="4"/>
      <c r="D20" s="1"/>
      <c r="E20" s="1"/>
      <c r="F20" s="1"/>
      <c r="G20" s="1"/>
      <c r="H20" s="1"/>
    </row>
    <row r="21" spans="1:8" ht="15.6" x14ac:dyDescent="0.3">
      <c r="A21" s="7"/>
      <c r="B21" s="5"/>
      <c r="C21" s="4"/>
      <c r="D21" s="1"/>
      <c r="E21" s="1"/>
      <c r="F21" s="1"/>
      <c r="G21" s="1"/>
      <c r="H21" s="1"/>
    </row>
    <row r="22" spans="1:8" ht="15.6" x14ac:dyDescent="0.3">
      <c r="A22" s="7"/>
      <c r="B22" s="5"/>
      <c r="C22" s="4"/>
      <c r="D22" s="1"/>
      <c r="E22" s="1"/>
      <c r="F22" s="1"/>
      <c r="G22" s="1"/>
      <c r="H22" s="1"/>
    </row>
    <row r="23" spans="1:8" ht="15.6" x14ac:dyDescent="0.3">
      <c r="A23" s="7"/>
      <c r="B23" s="5"/>
      <c r="C23" s="4"/>
      <c r="D23" s="1"/>
      <c r="E23" s="1"/>
      <c r="F23" s="1"/>
      <c r="G23" s="1"/>
      <c r="H23" s="1"/>
    </row>
    <row r="24" spans="1:8" ht="15.6" x14ac:dyDescent="0.3">
      <c r="A24" s="7"/>
      <c r="B24" s="5"/>
      <c r="C24" s="4"/>
      <c r="D24" s="1"/>
      <c r="E24" s="1"/>
      <c r="F24" s="1"/>
      <c r="G24" s="1"/>
      <c r="H24" s="1"/>
    </row>
  </sheetData>
  <pageMargins left="0.51181102362204722" right="0.51181102362204722" top="0.74803149606299213" bottom="0.74803149606299213" header="0.31496062992125984" footer="0.31496062992125984"/>
  <pageSetup paperSize="9" scale="75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'CAF BRUTE'!C3:E3</xm:f>
              <xm:sqref>F3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'CAF BRUTE'!C7:E7</xm:f>
              <xm:sqref>F7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'CAF BRUTE'!C5:E5</xm:f>
              <xm:sqref>F5</xm:sqref>
            </x14:sparkline>
            <x14:sparkline>
              <xm:f>'CAF BRUTE'!C6:E6</xm:f>
              <xm:sqref>F6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'CAF BRUTE'!C4:E4</xm:f>
              <xm:sqref>F4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>
    <pageSetUpPr fitToPage="1"/>
  </sheetPr>
  <dimension ref="A1:I26"/>
  <sheetViews>
    <sheetView showGridLines="0" tabSelected="1" zoomScaleNormal="100" workbookViewId="0">
      <selection activeCell="I25" sqref="I25"/>
    </sheetView>
  </sheetViews>
  <sheetFormatPr baseColWidth="10" defaultColWidth="0" defaultRowHeight="14.4" zeroHeight="1" x14ac:dyDescent="0.3"/>
  <cols>
    <col min="1" max="1" width="11.44140625" customWidth="1"/>
    <col min="2" max="2" width="13.6640625" customWidth="1"/>
    <col min="3" max="5" width="15.88671875" customWidth="1"/>
    <col min="6" max="6" width="12.5546875" customWidth="1"/>
    <col min="7" max="7" width="12.44140625" customWidth="1"/>
    <col min="8" max="8" width="12.6640625" customWidth="1"/>
    <col min="9" max="9" width="11.44140625" customWidth="1"/>
    <col min="10" max="16384" width="11.44140625" hidden="1"/>
  </cols>
  <sheetData>
    <row r="1" spans="1:8" x14ac:dyDescent="0.3">
      <c r="C1" s="9"/>
      <c r="D1" s="24"/>
      <c r="E1" s="24"/>
    </row>
    <row r="2" spans="1:8" s="10" customFormat="1" ht="51" customHeight="1" x14ac:dyDescent="0.3">
      <c r="A2" s="11"/>
      <c r="B2" s="26" t="s">
        <v>6</v>
      </c>
      <c r="C2" s="25" t="s">
        <v>18</v>
      </c>
      <c r="D2" s="25" t="s">
        <v>19</v>
      </c>
      <c r="E2" s="25" t="s">
        <v>17</v>
      </c>
      <c r="F2" s="25" t="s">
        <v>9</v>
      </c>
      <c r="G2" s="21" t="s">
        <v>10</v>
      </c>
      <c r="H2" s="22" t="s">
        <v>11</v>
      </c>
    </row>
    <row r="3" spans="1:8" ht="15.6" x14ac:dyDescent="0.3">
      <c r="A3" s="1"/>
      <c r="B3" s="27" t="s">
        <v>1</v>
      </c>
      <c r="C3" s="12">
        <v>-1365.1999999999971</v>
      </c>
      <c r="D3" s="12">
        <v>-1621.4</v>
      </c>
      <c r="E3" s="12">
        <v>-491.8</v>
      </c>
      <c r="F3" s="13"/>
      <c r="G3" s="14">
        <f>SIGN(C3)*(D3/C3-1)</f>
        <v>-0.1876648110167034</v>
      </c>
      <c r="H3" s="28">
        <f>SIGN(D3)*(E3/D3-1)</f>
        <v>0.69668187985691377</v>
      </c>
    </row>
    <row r="4" spans="1:8" ht="15.6" x14ac:dyDescent="0.3">
      <c r="A4" s="1"/>
      <c r="B4" s="27" t="s">
        <v>2</v>
      </c>
      <c r="C4" s="15">
        <v>1225.7</v>
      </c>
      <c r="D4" s="15">
        <v>1319.9</v>
      </c>
      <c r="E4" s="15">
        <v>2124</v>
      </c>
      <c r="F4" s="13"/>
      <c r="G4" s="14">
        <f t="shared" ref="G4:G7" si="0">SIGN(C4)*(D4/C4-1)</f>
        <v>7.6854042587908955E-2</v>
      </c>
      <c r="H4" s="28">
        <f t="shared" ref="H4:H7" si="1">SIGN(D4)*(E4/D4-1)</f>
        <v>0.60921281915296599</v>
      </c>
    </row>
    <row r="5" spans="1:8" ht="15.6" x14ac:dyDescent="0.3">
      <c r="A5" s="2"/>
      <c r="B5" s="27" t="s">
        <v>3</v>
      </c>
      <c r="C5" s="12">
        <v>2946.5</v>
      </c>
      <c r="D5" s="12">
        <v>1453.5</v>
      </c>
      <c r="E5" s="12">
        <v>1387</v>
      </c>
      <c r="F5" s="13"/>
      <c r="G5" s="14">
        <f t="shared" si="0"/>
        <v>-0.50670286780926521</v>
      </c>
      <c r="H5" s="28">
        <f t="shared" si="1"/>
        <v>-4.5751633986928053E-2</v>
      </c>
    </row>
    <row r="6" spans="1:8" ht="15.6" x14ac:dyDescent="0.3">
      <c r="A6" s="1"/>
      <c r="B6" s="27" t="s">
        <v>4</v>
      </c>
      <c r="C6" s="15">
        <v>342.3</v>
      </c>
      <c r="D6" s="15">
        <v>597.5</v>
      </c>
      <c r="E6" s="15">
        <v>51.5</v>
      </c>
      <c r="F6" s="13"/>
      <c r="G6" s="14">
        <v>0.745</v>
      </c>
      <c r="H6" s="28">
        <f t="shared" si="1"/>
        <v>-0.9138075313807531</v>
      </c>
    </row>
    <row r="7" spans="1:8" ht="15.6" x14ac:dyDescent="0.3">
      <c r="A7" s="1"/>
      <c r="B7" s="29" t="s">
        <v>5</v>
      </c>
      <c r="C7" s="30">
        <v>3149.1999999999944</v>
      </c>
      <c r="D7" s="30">
        <v>1749.6</v>
      </c>
      <c r="E7" s="30">
        <v>3070.7</v>
      </c>
      <c r="F7" s="31"/>
      <c r="G7" s="32">
        <f t="shared" si="0"/>
        <v>-0.44443033151276423</v>
      </c>
      <c r="H7" s="33">
        <f t="shared" si="1"/>
        <v>0.75508687700045729</v>
      </c>
    </row>
    <row r="8" spans="1:8" ht="15.6" x14ac:dyDescent="0.3">
      <c r="A8" s="1"/>
      <c r="B8" s="1"/>
      <c r="C8" s="8"/>
      <c r="D8" s="8"/>
      <c r="E8" s="8"/>
      <c r="F8" s="1"/>
      <c r="G8" s="1"/>
      <c r="H8" s="1"/>
    </row>
    <row r="9" spans="1:8" ht="15.6" x14ac:dyDescent="0.3">
      <c r="A9" s="1"/>
      <c r="B9" s="1"/>
      <c r="C9" s="1"/>
      <c r="D9" s="1"/>
      <c r="E9" s="1"/>
      <c r="F9" s="1"/>
      <c r="G9" s="1"/>
      <c r="H9" s="1"/>
    </row>
    <row r="10" spans="1:8" ht="15.6" x14ac:dyDescent="0.3">
      <c r="A10" s="1"/>
      <c r="B10" s="1"/>
      <c r="C10" s="1"/>
      <c r="D10" s="1"/>
      <c r="E10" s="1"/>
      <c r="F10" s="1"/>
      <c r="G10" s="1"/>
      <c r="H10" s="1"/>
    </row>
    <row r="11" spans="1:8" ht="15.6" x14ac:dyDescent="0.3">
      <c r="A11" s="2"/>
      <c r="B11" s="2"/>
      <c r="C11" s="2"/>
      <c r="D11" s="2"/>
      <c r="E11" s="2"/>
      <c r="F11" s="2"/>
      <c r="G11" s="2"/>
      <c r="H11" s="2"/>
    </row>
    <row r="12" spans="1:8" ht="15.6" x14ac:dyDescent="0.3">
      <c r="A12" s="1"/>
      <c r="B12" s="1"/>
      <c r="C12" s="1"/>
      <c r="D12" s="1"/>
      <c r="E12" s="1"/>
      <c r="F12" s="1"/>
      <c r="G12" s="1"/>
      <c r="H12" s="1"/>
    </row>
    <row r="13" spans="1:8" ht="15.6" x14ac:dyDescent="0.3">
      <c r="A13" s="1"/>
      <c r="B13" s="1"/>
      <c r="C13" s="1"/>
      <c r="D13" s="1"/>
      <c r="E13" s="1"/>
      <c r="F13" s="1"/>
      <c r="G13" s="1"/>
      <c r="H13" s="1"/>
    </row>
    <row r="14" spans="1:8" ht="15.6" x14ac:dyDescent="0.3">
      <c r="A14" s="1"/>
      <c r="B14" s="1"/>
      <c r="C14" s="1"/>
      <c r="D14" s="1"/>
      <c r="E14" s="1"/>
      <c r="F14" s="1"/>
      <c r="G14" s="1"/>
      <c r="H14" s="1"/>
    </row>
    <row r="15" spans="1:8" ht="15.6" x14ac:dyDescent="0.3">
      <c r="A15" s="1"/>
      <c r="B15" s="1"/>
      <c r="C15" s="1"/>
      <c r="D15" s="1"/>
      <c r="E15" s="1"/>
      <c r="F15" s="1"/>
      <c r="G15" s="1"/>
      <c r="H15" s="1"/>
    </row>
    <row r="16" spans="1:8" ht="15.6" x14ac:dyDescent="0.3">
      <c r="A16" s="1"/>
      <c r="B16" s="1"/>
      <c r="C16" s="1"/>
      <c r="D16" s="1"/>
      <c r="E16" s="1"/>
      <c r="F16" s="1"/>
      <c r="G16" s="1"/>
      <c r="H16" s="1"/>
    </row>
    <row r="17" spans="1:8" ht="15.6" x14ac:dyDescent="0.3">
      <c r="A17" s="1"/>
      <c r="B17" s="1"/>
      <c r="C17" s="1"/>
      <c r="D17" s="1"/>
      <c r="E17" s="1"/>
      <c r="F17" s="1"/>
      <c r="G17" s="1"/>
      <c r="H17" s="1"/>
    </row>
    <row r="18" spans="1:8" ht="15.6" x14ac:dyDescent="0.3">
      <c r="A18" s="1"/>
      <c r="B18" s="1"/>
      <c r="C18" s="1"/>
      <c r="D18" s="1"/>
      <c r="E18" s="1"/>
      <c r="F18" s="1"/>
      <c r="G18" s="1"/>
      <c r="H18" s="1"/>
    </row>
    <row r="19" spans="1:8" ht="15.6" x14ac:dyDescent="0.3">
      <c r="A19" s="1"/>
      <c r="B19" s="1"/>
      <c r="C19" s="1"/>
      <c r="D19" s="1"/>
      <c r="E19" s="1"/>
      <c r="F19" s="1"/>
      <c r="G19" s="1"/>
      <c r="H19" s="1"/>
    </row>
    <row r="20" spans="1:8" ht="15.6" x14ac:dyDescent="0.3">
      <c r="A20" s="1"/>
      <c r="B20" s="1"/>
      <c r="C20" s="1"/>
      <c r="D20" s="1"/>
      <c r="E20" s="1"/>
      <c r="F20" s="1"/>
      <c r="G20" s="1"/>
      <c r="H20" s="1"/>
    </row>
    <row r="21" spans="1:8" ht="15.6" x14ac:dyDescent="0.3">
      <c r="A21" s="1"/>
      <c r="B21" s="1"/>
      <c r="C21" s="1"/>
      <c r="D21" s="1"/>
      <c r="E21" s="1"/>
      <c r="F21" s="1"/>
      <c r="G21" s="1"/>
      <c r="H21" s="1"/>
    </row>
    <row r="22" spans="1:8" ht="15.6" x14ac:dyDescent="0.3">
      <c r="A22" s="1"/>
      <c r="B22" s="1"/>
      <c r="C22" s="1"/>
      <c r="D22" s="1"/>
      <c r="E22" s="1"/>
      <c r="F22" s="1"/>
      <c r="G22" s="1"/>
      <c r="H22" s="1"/>
    </row>
    <row r="23" spans="1:8" ht="15.6" x14ac:dyDescent="0.3">
      <c r="A23" s="1"/>
      <c r="B23" s="1"/>
      <c r="C23" s="1"/>
      <c r="D23" s="1"/>
      <c r="E23" s="1"/>
      <c r="F23" s="1"/>
      <c r="G23" s="1"/>
      <c r="H23" s="1"/>
    </row>
    <row r="24" spans="1:8" ht="15.6" x14ac:dyDescent="0.3">
      <c r="A24" s="1"/>
      <c r="B24" s="1"/>
      <c r="C24" s="1"/>
      <c r="D24" s="1"/>
      <c r="E24" s="1"/>
      <c r="F24" s="1"/>
      <c r="G24" s="1"/>
      <c r="H24" s="1"/>
    </row>
    <row r="25" spans="1:8" ht="15.6" x14ac:dyDescent="0.3">
      <c r="A25" s="1"/>
      <c r="B25" s="1"/>
      <c r="C25" s="1"/>
      <c r="D25" s="1"/>
      <c r="E25" s="1"/>
      <c r="F25" s="1"/>
      <c r="G25" s="1"/>
      <c r="H25" s="1"/>
    </row>
    <row r="26" spans="1:8" ht="15.6" hidden="1" x14ac:dyDescent="0.3">
      <c r="A26" s="1"/>
      <c r="B26" s="1"/>
      <c r="C26" s="1"/>
      <c r="D26" s="1"/>
      <c r="E26" s="1"/>
      <c r="F26" s="1"/>
      <c r="G26" s="1"/>
      <c r="H26" s="1"/>
    </row>
  </sheetData>
  <printOptions horizontalCentered="1"/>
  <pageMargins left="0.51181102362204722" right="0.51181102362204722" top="0.74803149606299213" bottom="0.74803149606299213" header="0.31496062992125984" footer="0.31496062992125984"/>
  <pageSetup paperSize="9" scale="7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'CAF NETTE'!C5:E5</xm:f>
              <xm:sqref>F5</xm:sqref>
            </x14:sparkline>
            <x14:sparkline>
              <xm:f>'CAF NETTE'!C6:E6</xm:f>
              <xm:sqref>F6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'CAF NETTE'!C3:E3</xm:f>
              <xm:sqref>F3</xm:sqref>
            </x14:sparkline>
            <x14:sparkline>
              <xm:f>'CAF NETTE'!C4:E4</xm:f>
              <xm:sqref>F4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'CAF NETTE'!C7:E7</xm:f>
              <xm:sqref>F7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5"/>
  <sheetViews>
    <sheetView showGridLines="0" zoomScaleNormal="100" workbookViewId="0">
      <selection activeCell="A25" sqref="A25"/>
    </sheetView>
  </sheetViews>
  <sheetFormatPr baseColWidth="10" defaultColWidth="0" defaultRowHeight="15" customHeight="1" zeroHeight="1" x14ac:dyDescent="0.3"/>
  <cols>
    <col min="1" max="1" width="11.44140625" customWidth="1"/>
    <col min="2" max="2" width="13.6640625" customWidth="1"/>
    <col min="3" max="5" width="15.6640625" customWidth="1"/>
    <col min="6" max="8" width="12.6640625" customWidth="1"/>
    <col min="9" max="9" width="11.44140625" customWidth="1"/>
    <col min="10" max="16384" width="11.44140625" hidden="1"/>
  </cols>
  <sheetData>
    <row r="1" spans="1:8" ht="14.4" x14ac:dyDescent="0.3">
      <c r="C1" s="9"/>
      <c r="D1" s="24"/>
      <c r="E1" s="24"/>
    </row>
    <row r="2" spans="1:8" s="4" customFormat="1" ht="51" customHeight="1" x14ac:dyDescent="0.3">
      <c r="A2" s="5"/>
      <c r="B2" s="20" t="s">
        <v>8</v>
      </c>
      <c r="C2" s="25" t="s">
        <v>18</v>
      </c>
      <c r="D2" s="25" t="s">
        <v>19</v>
      </c>
      <c r="E2" s="25" t="s">
        <v>17</v>
      </c>
      <c r="F2" s="25" t="s">
        <v>9</v>
      </c>
      <c r="G2" s="21" t="s">
        <v>10</v>
      </c>
      <c r="H2" s="22" t="s">
        <v>11</v>
      </c>
    </row>
    <row r="3" spans="1:8" ht="15.6" x14ac:dyDescent="0.3">
      <c r="A3" s="1"/>
      <c r="B3" s="16" t="s">
        <v>1</v>
      </c>
      <c r="C3" s="12">
        <v>30583.4</v>
      </c>
      <c r="D3" s="12">
        <v>28307</v>
      </c>
      <c r="E3" s="12">
        <v>28043.3</v>
      </c>
      <c r="F3" s="13"/>
      <c r="G3" s="14">
        <f>D3/C3-1</f>
        <v>-7.4432535296925839E-2</v>
      </c>
      <c r="H3" s="14">
        <f>SIGN(D3)*(E3/D3-1)</f>
        <v>-9.3157169604691781E-3</v>
      </c>
    </row>
    <row r="4" spans="1:8" ht="15.6" x14ac:dyDescent="0.3">
      <c r="A4" s="1"/>
      <c r="B4" s="16" t="s">
        <v>2</v>
      </c>
      <c r="C4" s="15">
        <v>11113.4</v>
      </c>
      <c r="D4" s="15">
        <v>10137.9</v>
      </c>
      <c r="E4" s="15">
        <v>9589</v>
      </c>
      <c r="F4" s="13"/>
      <c r="G4" s="14">
        <f>D4/C4-1</f>
        <v>-8.7776917954901279E-2</v>
      </c>
      <c r="H4" s="14">
        <f t="shared" ref="H4:H6" si="0">SIGN(D4)*(E4/D4-1)</f>
        <v>-5.4143363023900326E-2</v>
      </c>
    </row>
    <row r="5" spans="1:8" ht="15.6" x14ac:dyDescent="0.3">
      <c r="A5" s="2"/>
      <c r="B5" s="16" t="s">
        <v>3</v>
      </c>
      <c r="C5" s="12">
        <v>10059.799999999999</v>
      </c>
      <c r="D5" s="12">
        <v>5920.3</v>
      </c>
      <c r="E5" s="12">
        <v>5419.8</v>
      </c>
      <c r="F5" s="13"/>
      <c r="G5" s="14">
        <f t="shared" ref="G5:G6" si="1">D5/C5-1</f>
        <v>-0.41148929402174983</v>
      </c>
      <c r="H5" s="14">
        <f t="shared" si="0"/>
        <v>-8.4539634815803288E-2</v>
      </c>
    </row>
    <row r="6" spans="1:8" ht="15.6" x14ac:dyDescent="0.3">
      <c r="A6" s="1"/>
      <c r="B6" s="16" t="s">
        <v>4</v>
      </c>
      <c r="C6" s="15">
        <v>1960.1</v>
      </c>
      <c r="D6" s="15">
        <v>779</v>
      </c>
      <c r="E6" s="15">
        <v>946.4</v>
      </c>
      <c r="F6" s="13"/>
      <c r="G6" s="14">
        <f t="shared" si="1"/>
        <v>-0.60257129738278659</v>
      </c>
      <c r="H6" s="14">
        <f t="shared" si="0"/>
        <v>0.21489088575096282</v>
      </c>
    </row>
    <row r="7" spans="1:8" ht="15.6" x14ac:dyDescent="0.3">
      <c r="A7" s="1"/>
      <c r="B7" s="17" t="s">
        <v>5</v>
      </c>
      <c r="C7" s="18">
        <v>53716.7</v>
      </c>
      <c r="D7" s="18">
        <v>45144.1</v>
      </c>
      <c r="E7" s="18">
        <v>43998.5</v>
      </c>
      <c r="F7" s="13"/>
      <c r="G7" s="19">
        <f>D7/C7-1</f>
        <v>-0.15958910357486589</v>
      </c>
      <c r="H7" s="19">
        <f>SIGN(D7)*(E7/D7-1)</f>
        <v>-2.5376516532614413E-2</v>
      </c>
    </row>
    <row r="8" spans="1:8" ht="15.6" x14ac:dyDescent="0.3">
      <c r="A8" s="1"/>
      <c r="B8" s="1"/>
      <c r="C8" s="8"/>
      <c r="D8" s="8"/>
      <c r="E8" s="8"/>
      <c r="F8" s="1"/>
      <c r="G8" s="1"/>
      <c r="H8" s="1"/>
    </row>
    <row r="9" spans="1:8" ht="15.6" x14ac:dyDescent="0.3">
      <c r="A9" s="1"/>
      <c r="B9" s="1"/>
      <c r="C9" s="1"/>
      <c r="D9" s="1"/>
      <c r="E9" s="1"/>
      <c r="F9" s="1"/>
      <c r="G9" s="1"/>
      <c r="H9" s="1"/>
    </row>
    <row r="10" spans="1:8" ht="15.6" x14ac:dyDescent="0.3">
      <c r="A10" s="1"/>
      <c r="B10" s="1"/>
      <c r="C10" s="1"/>
      <c r="D10" s="1"/>
      <c r="E10" s="1"/>
      <c r="F10" s="1"/>
      <c r="G10" s="1"/>
      <c r="H10" s="1"/>
    </row>
    <row r="11" spans="1:8" ht="15.6" x14ac:dyDescent="0.3">
      <c r="A11" s="2"/>
      <c r="B11" s="2"/>
      <c r="C11" s="2"/>
      <c r="D11" s="2"/>
      <c r="E11" s="2"/>
      <c r="F11" s="2"/>
      <c r="G11" s="2"/>
      <c r="H11" s="2"/>
    </row>
    <row r="12" spans="1:8" ht="15.6" x14ac:dyDescent="0.3">
      <c r="A12" s="1"/>
      <c r="B12" s="1"/>
      <c r="C12" s="1"/>
      <c r="D12" s="1"/>
      <c r="E12" s="1"/>
      <c r="F12" s="1"/>
      <c r="G12" s="1"/>
      <c r="H12" s="1"/>
    </row>
    <row r="13" spans="1:8" ht="15.6" x14ac:dyDescent="0.3">
      <c r="A13" s="1"/>
      <c r="B13" s="1"/>
      <c r="C13" s="1"/>
      <c r="D13" s="1"/>
      <c r="E13" s="1"/>
      <c r="F13" s="1"/>
      <c r="G13" s="1"/>
      <c r="H13" s="1"/>
    </row>
    <row r="14" spans="1:8" ht="15.6" x14ac:dyDescent="0.3">
      <c r="A14" s="1"/>
      <c r="B14" s="1"/>
      <c r="C14" s="1"/>
      <c r="D14" s="1"/>
      <c r="E14" s="1"/>
      <c r="F14" s="1"/>
      <c r="G14" s="1"/>
      <c r="H14" s="1"/>
    </row>
    <row r="15" spans="1:8" ht="15.6" x14ac:dyDescent="0.3">
      <c r="A15" s="1"/>
      <c r="B15" s="1"/>
      <c r="C15" s="1"/>
      <c r="D15" s="1"/>
      <c r="E15" s="1"/>
      <c r="F15" s="1"/>
      <c r="G15" s="1"/>
      <c r="H15" s="1"/>
    </row>
    <row r="16" spans="1:8" ht="15.6" x14ac:dyDescent="0.3">
      <c r="A16" s="1"/>
      <c r="B16" s="1"/>
      <c r="C16" s="1"/>
      <c r="D16" s="1"/>
      <c r="E16" s="1"/>
      <c r="F16" s="1"/>
      <c r="G16" s="1"/>
      <c r="H16" s="1"/>
    </row>
    <row r="17" spans="1:8" ht="15.6" x14ac:dyDescent="0.3">
      <c r="A17" s="1"/>
      <c r="B17" s="1"/>
      <c r="C17" s="1"/>
      <c r="D17" s="1"/>
      <c r="E17" s="1"/>
      <c r="F17" s="1"/>
      <c r="G17" s="1"/>
      <c r="H17" s="1"/>
    </row>
    <row r="18" spans="1:8" ht="15.6" x14ac:dyDescent="0.3">
      <c r="A18" s="1"/>
      <c r="B18" s="1"/>
      <c r="C18" s="1"/>
      <c r="D18" s="1"/>
      <c r="E18" s="1"/>
      <c r="F18" s="1"/>
      <c r="G18" s="1"/>
      <c r="H18" s="1"/>
    </row>
    <row r="19" spans="1:8" ht="15.6" x14ac:dyDescent="0.3">
      <c r="A19" s="1"/>
      <c r="B19" s="1"/>
      <c r="C19" s="1"/>
      <c r="D19" s="1"/>
      <c r="E19" s="1"/>
      <c r="F19" s="1"/>
      <c r="G19" s="1"/>
      <c r="H19" s="1"/>
    </row>
    <row r="20" spans="1:8" ht="15.6" x14ac:dyDescent="0.3">
      <c r="A20" s="1"/>
      <c r="B20" s="1"/>
      <c r="C20" s="1"/>
      <c r="D20" s="1"/>
      <c r="E20" s="1"/>
      <c r="F20" s="1"/>
      <c r="G20" s="1"/>
      <c r="H20" s="1"/>
    </row>
    <row r="21" spans="1:8" ht="15.6" x14ac:dyDescent="0.3">
      <c r="A21" s="1"/>
      <c r="B21" s="1"/>
      <c r="C21" s="1"/>
      <c r="D21" s="1"/>
      <c r="E21" s="1"/>
      <c r="F21" s="1"/>
      <c r="G21" s="1"/>
      <c r="H21" s="1"/>
    </row>
    <row r="22" spans="1:8" ht="15.6" x14ac:dyDescent="0.3">
      <c r="A22" s="1"/>
      <c r="B22" s="1"/>
      <c r="C22" s="1"/>
      <c r="D22" s="1"/>
      <c r="E22" s="1"/>
      <c r="F22" s="1"/>
      <c r="G22" s="1"/>
      <c r="H22" s="1"/>
    </row>
    <row r="23" spans="1:8" ht="15.6" x14ac:dyDescent="0.3">
      <c r="A23" s="1"/>
      <c r="B23" s="1"/>
      <c r="C23" s="1"/>
      <c r="D23" s="1"/>
      <c r="E23" s="1"/>
      <c r="F23" s="1"/>
      <c r="G23" s="1"/>
      <c r="H23" s="1"/>
    </row>
    <row r="24" spans="1:8" ht="15.6" x14ac:dyDescent="0.3">
      <c r="A24" s="1"/>
      <c r="B24" s="1"/>
      <c r="C24" s="1"/>
      <c r="D24" s="1"/>
      <c r="E24" s="1"/>
      <c r="F24" s="1"/>
      <c r="G24" s="1"/>
      <c r="H24" s="1"/>
    </row>
    <row r="25" spans="1:8" ht="14.4" x14ac:dyDescent="0.3"/>
  </sheetData>
  <printOptions horizontalCentered="1"/>
  <pageMargins left="0.51181102362204722" right="0.51181102362204722" top="0.74803149606299213" bottom="0.74803149606299213" header="0.31496062992125984" footer="0.31496062992125984"/>
  <pageSetup paperSize="9" scale="7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'TRESORERIE brute'!C5:E5</xm:f>
              <xm:sqref>F5</xm:sqref>
            </x14:sparkline>
            <x14:sparkline>
              <xm:f>'TRESORERIE brute'!C6:E6</xm:f>
              <xm:sqref>F6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'TRESORERIE brute'!C3:E3</xm:f>
              <xm:sqref>F3</xm:sqref>
            </x14:sparkline>
            <x14:sparkline>
              <xm:f>'TRESORERIE brute'!C4:E4</xm:f>
              <xm:sqref>F4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'TRESORERIE brute'!C7:E7</xm:f>
              <xm:sqref>F7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>
    <pageSetUpPr fitToPage="1"/>
  </sheetPr>
  <dimension ref="A1:I25"/>
  <sheetViews>
    <sheetView showGridLines="0" zoomScaleNormal="100" workbookViewId="0">
      <selection activeCell="A25" sqref="A25"/>
    </sheetView>
  </sheetViews>
  <sheetFormatPr baseColWidth="10" defaultColWidth="0" defaultRowHeight="14.4" zeroHeight="1" x14ac:dyDescent="0.3"/>
  <cols>
    <col min="1" max="1" width="11.44140625" customWidth="1"/>
    <col min="2" max="2" width="13.6640625" customWidth="1"/>
    <col min="3" max="5" width="16" customWidth="1"/>
    <col min="6" max="8" width="12.6640625" customWidth="1"/>
    <col min="9" max="9" width="11.44140625" customWidth="1"/>
    <col min="10" max="16384" width="11.44140625" hidden="1"/>
  </cols>
  <sheetData>
    <row r="1" spans="1:8" x14ac:dyDescent="0.3">
      <c r="C1" s="9"/>
      <c r="D1" s="24"/>
      <c r="E1" s="24"/>
    </row>
    <row r="2" spans="1:8" s="4" customFormat="1" ht="51" customHeight="1" x14ac:dyDescent="0.3">
      <c r="A2" s="5"/>
      <c r="B2" s="34" t="s">
        <v>7</v>
      </c>
      <c r="C2" s="35" t="s">
        <v>18</v>
      </c>
      <c r="D2" s="35" t="s">
        <v>19</v>
      </c>
      <c r="E2" s="35" t="s">
        <v>17</v>
      </c>
      <c r="F2" s="25" t="s">
        <v>9</v>
      </c>
      <c r="G2" s="36" t="s">
        <v>10</v>
      </c>
      <c r="H2" s="37" t="s">
        <v>11</v>
      </c>
    </row>
    <row r="3" spans="1:8" ht="15.6" x14ac:dyDescent="0.3">
      <c r="A3" s="1"/>
      <c r="B3" s="38" t="s">
        <v>1</v>
      </c>
      <c r="C3" s="12">
        <v>29672.400000000001</v>
      </c>
      <c r="D3" s="12">
        <v>27538.7</v>
      </c>
      <c r="E3" s="48">
        <v>27242</v>
      </c>
      <c r="F3" s="13"/>
      <c r="G3" s="14">
        <f>SIGN(C3)*(D3/C3-1)</f>
        <v>-7.190857497202785E-2</v>
      </c>
      <c r="H3" s="39">
        <f>SIGN(D3)*(E3/D3-1)</f>
        <v>-1.0773929052569686E-2</v>
      </c>
    </row>
    <row r="4" spans="1:8" ht="15.6" x14ac:dyDescent="0.3">
      <c r="A4" s="1"/>
      <c r="B4" s="38" t="s">
        <v>2</v>
      </c>
      <c r="C4" s="15">
        <v>10908.3</v>
      </c>
      <c r="D4" s="15">
        <v>9789.9</v>
      </c>
      <c r="E4" s="49">
        <v>9271.1</v>
      </c>
      <c r="F4" s="13"/>
      <c r="G4" s="14">
        <f t="shared" ref="G4:G7" si="0">SIGN(C4)*(D4/C4-1)</f>
        <v>-0.10252743323890978</v>
      </c>
      <c r="H4" s="39">
        <f t="shared" ref="H4:H7" si="1">SIGN(D4)*(E4/D4-1)</f>
        <v>-5.2993391148019819E-2</v>
      </c>
    </row>
    <row r="5" spans="1:8" ht="15.6" x14ac:dyDescent="0.3">
      <c r="A5" s="2"/>
      <c r="B5" s="38" t="s">
        <v>3</v>
      </c>
      <c r="C5" s="12">
        <v>9958.0999999999985</v>
      </c>
      <c r="D5" s="12">
        <v>5244.2</v>
      </c>
      <c r="E5" s="48">
        <v>4850</v>
      </c>
      <c r="F5" s="13"/>
      <c r="G5" s="14">
        <f>SIGN(C5)*(D5/C5-1)</f>
        <v>-0.47337343469135673</v>
      </c>
      <c r="H5" s="39">
        <f>SIGN(D5)*(E5/D5-1)</f>
        <v>-7.5168757865832658E-2</v>
      </c>
    </row>
    <row r="6" spans="1:8" ht="15.6" x14ac:dyDescent="0.3">
      <c r="A6" s="1"/>
      <c r="B6" s="38" t="s">
        <v>4</v>
      </c>
      <c r="C6" s="15">
        <v>1240.5999999999999</v>
      </c>
      <c r="D6" s="15">
        <v>-896.2</v>
      </c>
      <c r="E6" s="49">
        <v>-803.6</v>
      </c>
      <c r="F6" s="13"/>
      <c r="G6" s="14">
        <f>SIGN(C6)*(D6/C6-1)</f>
        <v>-1.7223923907786556</v>
      </c>
      <c r="H6" s="39">
        <f>SIGN(D6)*(E6/D6-1)</f>
        <v>0.10332515063601877</v>
      </c>
    </row>
    <row r="7" spans="1:8" ht="15.6" x14ac:dyDescent="0.3">
      <c r="A7" s="1"/>
      <c r="B7" s="40" t="s">
        <v>5</v>
      </c>
      <c r="C7" s="41">
        <v>51779.399999999994</v>
      </c>
      <c r="D7" s="41">
        <v>41676.6</v>
      </c>
      <c r="E7" s="41">
        <v>40559.5</v>
      </c>
      <c r="F7" s="42"/>
      <c r="G7" s="43">
        <f t="shared" si="0"/>
        <v>-0.19511234197383509</v>
      </c>
      <c r="H7" s="44">
        <f t="shared" si="1"/>
        <v>-2.6804009924034089E-2</v>
      </c>
    </row>
    <row r="8" spans="1:8" ht="15.6" x14ac:dyDescent="0.3">
      <c r="A8" s="1"/>
      <c r="B8" s="1"/>
      <c r="C8" s="8"/>
      <c r="D8" s="8"/>
      <c r="E8" s="8"/>
      <c r="F8" s="1"/>
      <c r="G8" s="1"/>
      <c r="H8" s="1"/>
    </row>
    <row r="9" spans="1:8" ht="15.6" x14ac:dyDescent="0.3">
      <c r="A9" s="1"/>
      <c r="B9" s="1"/>
      <c r="C9" s="1"/>
      <c r="D9" s="1"/>
      <c r="E9" s="1"/>
      <c r="F9" s="1"/>
      <c r="G9" s="1"/>
      <c r="H9" s="1"/>
    </row>
    <row r="10" spans="1:8" ht="15.6" x14ac:dyDescent="0.3">
      <c r="A10" s="1"/>
      <c r="B10" s="1"/>
      <c r="C10" s="1"/>
      <c r="D10" s="1"/>
      <c r="E10" s="1"/>
      <c r="F10" s="1"/>
      <c r="G10" s="1"/>
      <c r="H10" s="1"/>
    </row>
    <row r="11" spans="1:8" ht="15.6" x14ac:dyDescent="0.3">
      <c r="A11" s="2"/>
      <c r="B11" s="2"/>
      <c r="C11" s="2"/>
      <c r="D11" s="2"/>
      <c r="E11" s="2"/>
      <c r="F11" s="2"/>
      <c r="G11" s="2"/>
      <c r="H11" s="2"/>
    </row>
    <row r="12" spans="1:8" ht="15.6" x14ac:dyDescent="0.3">
      <c r="A12" s="1"/>
      <c r="B12" s="1"/>
      <c r="C12" s="1"/>
      <c r="D12" s="1"/>
      <c r="E12" s="1"/>
      <c r="F12" s="1"/>
      <c r="G12" s="1"/>
      <c r="H12" s="1"/>
    </row>
    <row r="13" spans="1:8" ht="15.6" x14ac:dyDescent="0.3">
      <c r="A13" s="1"/>
      <c r="B13" s="1"/>
      <c r="C13" s="1"/>
      <c r="D13" s="1"/>
      <c r="E13" s="1"/>
      <c r="F13" s="1"/>
      <c r="G13" s="1"/>
      <c r="H13" s="1"/>
    </row>
    <row r="14" spans="1:8" ht="15.6" x14ac:dyDescent="0.3">
      <c r="A14" s="1"/>
      <c r="B14" s="1"/>
      <c r="C14" s="1"/>
      <c r="D14" s="1"/>
      <c r="E14" s="1"/>
      <c r="F14" s="1"/>
      <c r="G14" s="1"/>
      <c r="H14" s="1"/>
    </row>
    <row r="15" spans="1:8" ht="15.6" x14ac:dyDescent="0.3">
      <c r="A15" s="1"/>
      <c r="B15" s="1"/>
      <c r="C15" s="1"/>
      <c r="D15" s="1"/>
      <c r="E15" s="1"/>
      <c r="F15" s="1"/>
      <c r="G15" s="1"/>
      <c r="H15" s="1"/>
    </row>
    <row r="16" spans="1:8" ht="15.6" x14ac:dyDescent="0.3">
      <c r="A16" s="1"/>
      <c r="B16" s="1"/>
      <c r="C16" s="1"/>
      <c r="D16" s="1"/>
      <c r="E16" s="1"/>
      <c r="F16" s="1"/>
      <c r="G16" s="1"/>
      <c r="H16" s="1"/>
    </row>
    <row r="17" spans="1:8" ht="15.6" x14ac:dyDescent="0.3">
      <c r="A17" s="1"/>
      <c r="B17" s="1"/>
      <c r="C17" s="1"/>
      <c r="D17" s="1"/>
      <c r="E17" s="1"/>
      <c r="F17" s="1"/>
      <c r="G17" s="1"/>
      <c r="H17" s="1"/>
    </row>
    <row r="18" spans="1:8" ht="15.6" x14ac:dyDescent="0.3">
      <c r="A18" s="1"/>
      <c r="B18" s="1"/>
      <c r="C18" s="1"/>
      <c r="D18" s="1"/>
      <c r="E18" s="1"/>
      <c r="F18" s="1"/>
      <c r="G18" s="1"/>
      <c r="H18" s="1"/>
    </row>
    <row r="19" spans="1:8" ht="15.6" x14ac:dyDescent="0.3">
      <c r="A19" s="1"/>
      <c r="B19" s="1"/>
      <c r="C19" s="1"/>
      <c r="D19" s="1"/>
      <c r="E19" s="1"/>
      <c r="F19" s="1"/>
      <c r="G19" s="1"/>
      <c r="H19" s="1"/>
    </row>
    <row r="20" spans="1:8" ht="15.6" x14ac:dyDescent="0.3">
      <c r="A20" s="1"/>
      <c r="B20" s="1"/>
      <c r="C20" s="1"/>
      <c r="D20" s="1"/>
      <c r="E20" s="1"/>
      <c r="F20" s="1"/>
      <c r="G20" s="1"/>
      <c r="H20" s="1"/>
    </row>
    <row r="21" spans="1:8" ht="15.6" x14ac:dyDescent="0.3">
      <c r="A21" s="1"/>
      <c r="B21" s="1"/>
      <c r="C21" s="1"/>
      <c r="D21" s="1"/>
      <c r="E21" s="1"/>
      <c r="F21" s="1"/>
      <c r="G21" s="1"/>
      <c r="H21" s="1"/>
    </row>
    <row r="22" spans="1:8" ht="15.6" x14ac:dyDescent="0.3">
      <c r="A22" s="1"/>
      <c r="B22" s="1"/>
      <c r="C22" s="1"/>
      <c r="D22" s="1"/>
      <c r="E22" s="1"/>
      <c r="F22" s="1"/>
      <c r="G22" s="1"/>
      <c r="H22" s="1"/>
    </row>
    <row r="23" spans="1:8" ht="15.6" x14ac:dyDescent="0.3">
      <c r="A23" s="1"/>
      <c r="B23" s="1"/>
      <c r="C23" s="1"/>
      <c r="D23" s="1"/>
      <c r="E23" s="1"/>
      <c r="F23" s="1"/>
      <c r="G23" s="1"/>
      <c r="H23" s="1"/>
    </row>
    <row r="24" spans="1:8" ht="15.6" x14ac:dyDescent="0.3">
      <c r="A24" s="1"/>
      <c r="B24" s="1"/>
      <c r="C24" s="1"/>
      <c r="D24" s="1"/>
      <c r="E24" s="1"/>
      <c r="F24" s="1"/>
      <c r="G24" s="1"/>
      <c r="H24" s="1"/>
    </row>
    <row r="25" spans="1:8" x14ac:dyDescent="0.3"/>
  </sheetData>
  <printOptions horizontalCentered="1"/>
  <pageMargins left="0.51181102362204722" right="0.51181102362204722" top="0.74803149606299213" bottom="0.74803149606299213" header="0.31496062992125984" footer="0.31496062992125984"/>
  <pageSetup paperSize="9" scale="7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'TRESORERIE nette'!C7:E7</xm:f>
              <xm:sqref>F7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'TRESORERIE nette'!C3:E3</xm:f>
              <xm:sqref>F3</xm:sqref>
            </x14:sparkline>
            <x14:sparkline>
              <xm:f>'TRESORERIE nette'!C4:E4</xm:f>
              <xm:sqref>F4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'TRESORERIE nette'!C5:E5</xm:f>
              <xm:sqref>F5</xm:sqref>
            </x14:sparkline>
            <x14:sparkline>
              <xm:f>'TRESORERIE nette'!C6:E6</xm:f>
              <xm:sqref>F6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6</vt:i4>
      </vt:variant>
    </vt:vector>
  </HeadingPairs>
  <TitlesOfParts>
    <vt:vector size="12" baseType="lpstr">
      <vt:lpstr>DRI</vt:lpstr>
      <vt:lpstr>DEPENSES TOTALES</vt:lpstr>
      <vt:lpstr>CAF BRUTE</vt:lpstr>
      <vt:lpstr>CAF NETTE</vt:lpstr>
      <vt:lpstr>TRESORERIE brute</vt:lpstr>
      <vt:lpstr>TRESORERIE nette</vt:lpstr>
      <vt:lpstr>'CAF BRUTE'!Zone_d_impression</vt:lpstr>
      <vt:lpstr>'CAF NETTE'!Zone_d_impression</vt:lpstr>
      <vt:lpstr>'DEPENSES TOTALES'!Zone_d_impression</vt:lpstr>
      <vt:lpstr>DRI!Zone_d_impression</vt:lpstr>
      <vt:lpstr>'TRESORERIE brute'!Zone_d_impression</vt:lpstr>
      <vt:lpstr>'TRESORERIE nette'!Zone_d_impression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Dhaou Elayeb</dc:creator>
  <cp:lastModifiedBy>Delphine Cintelli</cp:lastModifiedBy>
  <cp:lastPrinted>2025-07-17T16:48:37Z</cp:lastPrinted>
  <dcterms:created xsi:type="dcterms:W3CDTF">2022-12-09T09:55:56Z</dcterms:created>
  <dcterms:modified xsi:type="dcterms:W3CDTF">2025-08-18T08:39:29Z</dcterms:modified>
</cp:coreProperties>
</file>