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goa\OneDrive\Desktop\dce747\"/>
    </mc:Choice>
  </mc:AlternateContent>
  <xr:revisionPtr revIDLastSave="0" documentId="13_ncr:1_{306A34FF-0EBD-4FC3-8CF4-0F4B3152D176}" xr6:coauthVersionLast="47" xr6:coauthVersionMax="47" xr10:uidLastSave="{00000000-0000-0000-0000-000000000000}"/>
  <bookViews>
    <workbookView xWindow="828" yWindow="-108" windowWidth="22320" windowHeight="13176" xr2:uid="{72A12B66-DA0A-4AA8-A080-AA2CD399E4D5}"/>
  </bookViews>
  <sheets>
    <sheet name="Resumos" sheetId="1" r:id="rId1"/>
    <sheet name="Seminári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3" i="1" l="1"/>
  <c r="E42" i="1"/>
  <c r="E36" i="1"/>
  <c r="E33" i="1"/>
  <c r="E31" i="1"/>
  <c r="E27" i="1"/>
  <c r="E22" i="1"/>
  <c r="E14" i="1"/>
  <c r="E9" i="1"/>
  <c r="D30" i="1"/>
  <c r="D16" i="1"/>
  <c r="D10" i="1"/>
  <c r="D7" i="1"/>
  <c r="C41" i="1"/>
  <c r="C33" i="1"/>
  <c r="C25" i="1"/>
  <c r="C18" i="1"/>
  <c r="C15" i="1"/>
  <c r="C5" i="1"/>
  <c r="B25" i="1"/>
  <c r="B31" i="1"/>
  <c r="B26" i="1"/>
  <c r="B22" i="1"/>
  <c r="B21" i="1"/>
  <c r="B1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Iago Augusto</author>
  </authors>
  <commentList>
    <comment ref="B16" authorId="0" shapeId="0" xr:uid="{D313E3B9-3ECC-4BC0-B56A-701693D1B7A1}">
      <text>
        <r>
          <rPr>
            <b/>
            <sz val="9"/>
            <color indexed="81"/>
            <rFont val="Tahoma"/>
            <charset val="1"/>
          </rPr>
          <t>Iago Augusto:</t>
        </r>
        <r>
          <rPr>
            <sz val="9"/>
            <color indexed="81"/>
            <rFont val="Tahoma"/>
            <charset val="1"/>
          </rPr>
          <t xml:space="preserve">
Cópia com o aluno 2016.1.08.037</t>
        </r>
      </text>
    </comment>
    <comment ref="B45" authorId="0" shapeId="0" xr:uid="{59ABBED4-D084-46AB-A19E-3E54127CE42C}">
      <text>
        <r>
          <rPr>
            <b/>
            <sz val="9"/>
            <color indexed="81"/>
            <rFont val="Tahoma"/>
            <charset val="1"/>
          </rPr>
          <t>Iago Augusto:</t>
        </r>
        <r>
          <rPr>
            <sz val="9"/>
            <color indexed="81"/>
            <rFont val="Tahoma"/>
            <charset val="1"/>
          </rPr>
          <t xml:space="preserve">
Cópia com o aluno 2018.1.08.049</t>
        </r>
      </text>
    </comment>
  </commentList>
</comments>
</file>

<file path=xl/sharedStrings.xml><?xml version="1.0" encoding="utf-8"?>
<sst xmlns="http://schemas.openxmlformats.org/spreadsheetml/2006/main" count="93" uniqueCount="54">
  <si>
    <t>Matrícula</t>
  </si>
  <si>
    <t>2017.1.08.046</t>
  </si>
  <si>
    <t>2017.1.08.036</t>
  </si>
  <si>
    <t>2021.1.08.029</t>
  </si>
  <si>
    <t>2019.1.08.042</t>
  </si>
  <si>
    <t>2019.1.08.032</t>
  </si>
  <si>
    <t>2017.1.08.017</t>
  </si>
  <si>
    <t>2019.1.08.019</t>
  </si>
  <si>
    <t>2018.1.08.026</t>
  </si>
  <si>
    <t>2019.1.08.003</t>
  </si>
  <si>
    <t>2018.1.08.013</t>
  </si>
  <si>
    <t>2019.1.08.005</t>
  </si>
  <si>
    <t>2018.1.08.049</t>
  </si>
  <si>
    <t>2017.1.08.022</t>
  </si>
  <si>
    <t>2018.1.08.048</t>
  </si>
  <si>
    <t>2015.1.08.028</t>
  </si>
  <si>
    <t>2019.1.08.030</t>
  </si>
  <si>
    <t>2020.1.08.023</t>
  </si>
  <si>
    <t>2018.1.08.028</t>
  </si>
  <si>
    <t>2019.1.08.010</t>
  </si>
  <si>
    <t>2021.1.08.010</t>
  </si>
  <si>
    <t>2021.1.08.011</t>
  </si>
  <si>
    <t>2017.1.08.044</t>
  </si>
  <si>
    <t>2018.1.08.040</t>
  </si>
  <si>
    <t>2018.1.08.009</t>
  </si>
  <si>
    <t>2018.1.08.047</t>
  </si>
  <si>
    <t>2020.1.08.026</t>
  </si>
  <si>
    <t>2017.1.08.034</t>
  </si>
  <si>
    <t>2017.1.08.039</t>
  </si>
  <si>
    <t>2018.1.08.030</t>
  </si>
  <si>
    <t>2020.1.08.025</t>
  </si>
  <si>
    <t>2019.1.08.015</t>
  </si>
  <si>
    <t>2017.1.08.026</t>
  </si>
  <si>
    <t>2018.1.08.041</t>
  </si>
  <si>
    <t>2018.1.08.046</t>
  </si>
  <si>
    <t>2017.1.08.031</t>
  </si>
  <si>
    <t>2019.1.08.016</t>
  </si>
  <si>
    <t>2018.1.08.042</t>
  </si>
  <si>
    <t>2020.1.08.018</t>
  </si>
  <si>
    <t>2021.1.08.023</t>
  </si>
  <si>
    <t>2019.1.08.017</t>
  </si>
  <si>
    <t>2016.1.08.037</t>
  </si>
  <si>
    <t>Aula 04</t>
  </si>
  <si>
    <t>Aula 06</t>
  </si>
  <si>
    <t>Aula 08</t>
  </si>
  <si>
    <t>Aula 10</t>
  </si>
  <si>
    <t>Aula 12</t>
  </si>
  <si>
    <t>Aula 16</t>
  </si>
  <si>
    <t>Aula 18</t>
  </si>
  <si>
    <t>Aula 20</t>
  </si>
  <si>
    <t>Aula 23</t>
  </si>
  <si>
    <t>Aula 25</t>
  </si>
  <si>
    <t>Aula 27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</si>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</sst>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278D3-56F1-453D-BD81-7624E822CB85}">
  <dimension ref="A4:L45"/>
  <sheetViews>
    <sheetView tabSelected="1" workbookViewId="0">
      <selection activeCell="B1" sqref="B1:B1048576"/>
    </sheetView>
  </sheetViews>
  <sheetFormatPr defaultRowHeight="14.4" x14ac:dyDescent="0.3"/>
  <cols>
    <col min="1" max="1" width="12.6640625" bestFit="1" customWidth="1"/>
    <col min="2" max="12" width="8.88671875" style="3"/>
  </cols>
  <sheetData>
    <row r="4" spans="1:12" x14ac:dyDescent="0.3">
      <c r="A4" s="2" t="s">
        <v>0</v>
      </c>
      <c r="B4" s="2" t="s">
        <v>42</v>
      </c>
      <c r="C4" s="2" t="s">
        <v>43</v>
      </c>
      <c r="D4" s="2" t="s">
        <v>44</v>
      </c>
      <c r="E4" s="2" t="s">
        <v>45</v>
      </c>
      <c r="F4" s="2" t="s">
        <v>46</v>
      </c>
      <c r="G4" s="2" t="s">
        <v>47</v>
      </c>
      <c r="H4" s="2" t="s">
        <v>48</v>
      </c>
      <c r="I4" s="2" t="s">
        <v>49</v>
      </c>
      <c r="J4" s="2" t="s">
        <v>50</v>
      </c>
      <c r="K4" s="2" t="s">
        <v>51</v>
      </c>
      <c r="L4" s="2" t="s">
        <v>52</v>
      </c>
    </row>
    <row r="5" spans="1:12" x14ac:dyDescent="0.3">
      <c r="A5" t="s">
        <v>1</v>
      </c>
      <c r="B5" s="3">
        <v>87</v>
      </c>
      <c r="C5" s="3">
        <f>CEILING(90*0.8,1)</f>
        <v>72</v>
      </c>
      <c r="D5" s="3">
        <v>56</v>
      </c>
      <c r="E5" s="3">
        <v>78</v>
      </c>
    </row>
    <row r="6" spans="1:12" x14ac:dyDescent="0.3">
      <c r="A6" s="1" t="s">
        <v>2</v>
      </c>
      <c r="B6" s="4">
        <v>97</v>
      </c>
      <c r="C6" s="4" t="s">
        <v>53</v>
      </c>
      <c r="D6" s="4">
        <v>92</v>
      </c>
      <c r="E6" s="4" t="s">
        <v>53</v>
      </c>
      <c r="F6" s="4"/>
      <c r="G6" s="4"/>
      <c r="H6" s="4"/>
      <c r="I6" s="4"/>
      <c r="J6" s="4"/>
      <c r="K6" s="4"/>
      <c r="L6" s="4"/>
    </row>
    <row r="7" spans="1:12" x14ac:dyDescent="0.3">
      <c r="A7" t="s">
        <v>3</v>
      </c>
      <c r="B7" s="3">
        <v>83</v>
      </c>
      <c r="C7" s="3">
        <v>91</v>
      </c>
      <c r="D7" s="3">
        <f>CEILING(95*0.9,1)</f>
        <v>86</v>
      </c>
      <c r="E7" s="3">
        <v>92</v>
      </c>
    </row>
    <row r="8" spans="1:12" x14ac:dyDescent="0.3">
      <c r="A8" s="1" t="s">
        <v>4</v>
      </c>
      <c r="B8" s="4">
        <v>92</v>
      </c>
      <c r="C8" s="4">
        <v>90</v>
      </c>
      <c r="D8" s="4">
        <v>94</v>
      </c>
      <c r="E8" s="4" t="s">
        <v>53</v>
      </c>
      <c r="F8" s="4"/>
      <c r="G8" s="4"/>
      <c r="H8" s="4"/>
      <c r="I8" s="4"/>
      <c r="J8" s="4"/>
      <c r="K8" s="4"/>
      <c r="L8" s="4"/>
    </row>
    <row r="9" spans="1:12" x14ac:dyDescent="0.3">
      <c r="A9" t="s">
        <v>5</v>
      </c>
      <c r="B9" s="3">
        <v>98</v>
      </c>
      <c r="C9" s="3">
        <v>95</v>
      </c>
      <c r="D9" s="3">
        <v>94</v>
      </c>
      <c r="E9" s="3">
        <f>CEILING(100*0.9,1)</f>
        <v>90</v>
      </c>
    </row>
    <row r="10" spans="1:12" x14ac:dyDescent="0.3">
      <c r="A10" s="1" t="s">
        <v>6</v>
      </c>
      <c r="B10" s="4">
        <v>96</v>
      </c>
      <c r="C10" s="4" t="s">
        <v>53</v>
      </c>
      <c r="D10" s="4">
        <f>CEILING(91*0.8,1)</f>
        <v>73</v>
      </c>
      <c r="E10" s="4">
        <v>98</v>
      </c>
      <c r="F10" s="4"/>
      <c r="G10" s="4"/>
      <c r="H10" s="4"/>
      <c r="I10" s="4"/>
      <c r="J10" s="4"/>
      <c r="K10" s="4"/>
      <c r="L10" s="4"/>
    </row>
    <row r="11" spans="1:12" x14ac:dyDescent="0.3">
      <c r="A11" t="s">
        <v>7</v>
      </c>
      <c r="B11" s="3">
        <v>95</v>
      </c>
      <c r="C11" s="3">
        <v>96</v>
      </c>
      <c r="D11" s="3">
        <v>98</v>
      </c>
      <c r="E11" s="3">
        <v>90</v>
      </c>
    </row>
    <row r="12" spans="1:12" x14ac:dyDescent="0.3">
      <c r="A12" s="1" t="s">
        <v>8</v>
      </c>
      <c r="B12" s="4" t="s">
        <v>53</v>
      </c>
      <c r="C12" s="4" t="s">
        <v>53</v>
      </c>
      <c r="D12" s="4" t="s">
        <v>53</v>
      </c>
      <c r="E12" s="4" t="s">
        <v>53</v>
      </c>
      <c r="F12" s="4"/>
      <c r="G12" s="4"/>
      <c r="H12" s="4"/>
      <c r="I12" s="4"/>
      <c r="J12" s="4"/>
      <c r="K12" s="4"/>
      <c r="L12" s="4"/>
    </row>
    <row r="13" spans="1:12" x14ac:dyDescent="0.3">
      <c r="A13" t="s">
        <v>9</v>
      </c>
      <c r="B13" s="3">
        <v>89</v>
      </c>
      <c r="C13" s="3">
        <v>86</v>
      </c>
      <c r="D13" s="3">
        <v>83</v>
      </c>
      <c r="E13" s="3" t="s">
        <v>53</v>
      </c>
    </row>
    <row r="14" spans="1:12" x14ac:dyDescent="0.3">
      <c r="A14" s="1" t="s">
        <v>10</v>
      </c>
      <c r="B14" s="4">
        <v>27</v>
      </c>
      <c r="C14" s="4" t="s">
        <v>53</v>
      </c>
      <c r="D14" s="4" t="s">
        <v>53</v>
      </c>
      <c r="E14" s="4">
        <f>CEILING(96*0.9,1)</f>
        <v>87</v>
      </c>
      <c r="F14" s="4"/>
      <c r="G14" s="4"/>
      <c r="H14" s="4"/>
      <c r="I14" s="4"/>
      <c r="J14" s="4"/>
      <c r="K14" s="4"/>
      <c r="L14" s="4"/>
    </row>
    <row r="15" spans="1:12" x14ac:dyDescent="0.3">
      <c r="A15" t="s">
        <v>11</v>
      </c>
      <c r="B15" s="3">
        <v>98</v>
      </c>
      <c r="C15" s="3">
        <f>CEILING(97*0.8,1)</f>
        <v>78</v>
      </c>
      <c r="D15" s="3">
        <v>97</v>
      </c>
      <c r="E15" s="3">
        <v>98</v>
      </c>
    </row>
    <row r="16" spans="1:12" x14ac:dyDescent="0.3">
      <c r="A16" s="1" t="s">
        <v>12</v>
      </c>
      <c r="B16" s="4">
        <v>0</v>
      </c>
      <c r="C16" s="4">
        <v>91</v>
      </c>
      <c r="D16" s="4">
        <f>CEILING(93*0.9,1)</f>
        <v>84</v>
      </c>
      <c r="E16" s="4" t="s">
        <v>53</v>
      </c>
      <c r="F16" s="4"/>
      <c r="G16" s="4"/>
      <c r="H16" s="4"/>
      <c r="I16" s="4"/>
      <c r="J16" s="4"/>
      <c r="K16" s="4"/>
      <c r="L16" s="4"/>
    </row>
    <row r="17" spans="1:12" x14ac:dyDescent="0.3">
      <c r="A17" t="s">
        <v>13</v>
      </c>
      <c r="B17" s="3">
        <v>94</v>
      </c>
      <c r="C17" s="3">
        <v>95</v>
      </c>
      <c r="D17" s="3">
        <v>100</v>
      </c>
      <c r="E17" s="3" t="s">
        <v>53</v>
      </c>
    </row>
    <row r="18" spans="1:12" x14ac:dyDescent="0.3">
      <c r="A18" s="1" t="s">
        <v>14</v>
      </c>
      <c r="B18" s="4">
        <v>97</v>
      </c>
      <c r="C18" s="4">
        <f>CEILING(91*0.9,1)</f>
        <v>82</v>
      </c>
      <c r="D18" s="4">
        <v>90</v>
      </c>
      <c r="E18" s="4">
        <v>95</v>
      </c>
      <c r="F18" s="4"/>
      <c r="G18" s="4"/>
      <c r="H18" s="4"/>
      <c r="I18" s="4"/>
      <c r="J18" s="4"/>
      <c r="K18" s="4"/>
      <c r="L18" s="4"/>
    </row>
    <row r="19" spans="1:12" x14ac:dyDescent="0.3">
      <c r="A19" t="s">
        <v>15</v>
      </c>
      <c r="B19" s="3">
        <f>CEILING(92*0.8,1)</f>
        <v>74</v>
      </c>
      <c r="C19" s="3" t="s">
        <v>53</v>
      </c>
      <c r="D19" s="3" t="s">
        <v>53</v>
      </c>
      <c r="E19" s="3" t="s">
        <v>53</v>
      </c>
    </row>
    <row r="20" spans="1:12" x14ac:dyDescent="0.3">
      <c r="A20" s="1" t="s">
        <v>16</v>
      </c>
      <c r="B20" s="4">
        <v>92</v>
      </c>
      <c r="C20" s="4">
        <v>88</v>
      </c>
      <c r="D20" s="4" t="s">
        <v>53</v>
      </c>
      <c r="E20" s="4">
        <v>95</v>
      </c>
      <c r="F20" s="4"/>
      <c r="G20" s="4"/>
      <c r="H20" s="4"/>
      <c r="I20" s="4"/>
      <c r="J20" s="4"/>
      <c r="K20" s="4"/>
      <c r="L20" s="4"/>
    </row>
    <row r="21" spans="1:12" x14ac:dyDescent="0.3">
      <c r="A21" t="s">
        <v>17</v>
      </c>
      <c r="B21" s="3">
        <f>CEILING(94*0.9,1)</f>
        <v>85</v>
      </c>
      <c r="C21" s="3">
        <v>86</v>
      </c>
      <c r="D21" s="3">
        <v>90</v>
      </c>
      <c r="E21" s="3">
        <v>91</v>
      </c>
    </row>
    <row r="22" spans="1:12" x14ac:dyDescent="0.3">
      <c r="A22" s="1" t="s">
        <v>18</v>
      </c>
      <c r="B22" s="4">
        <f>CEILING(85*0.9,1)</f>
        <v>77</v>
      </c>
      <c r="C22" s="4">
        <v>86</v>
      </c>
      <c r="D22" s="4" t="s">
        <v>53</v>
      </c>
      <c r="E22" s="4">
        <f>CEILING(80*0.7,1)</f>
        <v>56</v>
      </c>
      <c r="F22" s="4"/>
      <c r="G22" s="4"/>
      <c r="H22" s="4"/>
      <c r="I22" s="4"/>
      <c r="J22" s="4"/>
      <c r="K22" s="4"/>
      <c r="L22" s="4"/>
    </row>
    <row r="23" spans="1:12" x14ac:dyDescent="0.3">
      <c r="A23" t="s">
        <v>19</v>
      </c>
      <c r="B23" s="3">
        <v>91</v>
      </c>
      <c r="C23" s="3">
        <v>87</v>
      </c>
      <c r="D23" s="3">
        <v>90</v>
      </c>
      <c r="E23" s="3">
        <v>93</v>
      </c>
    </row>
    <row r="24" spans="1:12" x14ac:dyDescent="0.3">
      <c r="A24" s="1" t="s">
        <v>20</v>
      </c>
      <c r="B24" s="4">
        <v>93</v>
      </c>
      <c r="C24" s="4">
        <v>92</v>
      </c>
      <c r="D24" s="4">
        <v>92</v>
      </c>
      <c r="E24" s="4" t="s">
        <v>53</v>
      </c>
      <c r="F24" s="4"/>
      <c r="G24" s="4"/>
      <c r="H24" s="4"/>
      <c r="I24" s="4"/>
      <c r="J24" s="4"/>
      <c r="K24" s="4"/>
      <c r="L24" s="4"/>
    </row>
    <row r="25" spans="1:12" x14ac:dyDescent="0.3">
      <c r="A25" t="s">
        <v>21</v>
      </c>
      <c r="B25" s="3">
        <f>CEILING(95*0.8,1)</f>
        <v>76</v>
      </c>
      <c r="C25" s="3">
        <f>CEILING(92*0.7,1)</f>
        <v>65</v>
      </c>
      <c r="D25" s="3" t="s">
        <v>53</v>
      </c>
      <c r="E25" s="3">
        <v>90</v>
      </c>
    </row>
    <row r="26" spans="1:12" x14ac:dyDescent="0.3">
      <c r="A26" s="1" t="s">
        <v>22</v>
      </c>
      <c r="B26" s="4">
        <f>CEILING(93*0.9,1)</f>
        <v>84</v>
      </c>
      <c r="C26" s="4">
        <v>97</v>
      </c>
      <c r="D26" s="4">
        <v>84</v>
      </c>
      <c r="E26" s="4" t="s">
        <v>53</v>
      </c>
      <c r="F26" s="4"/>
      <c r="G26" s="4"/>
      <c r="H26" s="4"/>
      <c r="I26" s="4"/>
      <c r="J26" s="4"/>
      <c r="K26" s="4"/>
      <c r="L26" s="4"/>
    </row>
    <row r="27" spans="1:12" x14ac:dyDescent="0.3">
      <c r="A27" t="s">
        <v>23</v>
      </c>
      <c r="B27" s="3">
        <v>96</v>
      </c>
      <c r="C27" s="3">
        <v>85</v>
      </c>
      <c r="D27" s="3" t="s">
        <v>53</v>
      </c>
      <c r="E27" s="3">
        <f>CEILING(91*0.8,1)</f>
        <v>73</v>
      </c>
    </row>
    <row r="28" spans="1:12" x14ac:dyDescent="0.3">
      <c r="A28" s="1" t="s">
        <v>24</v>
      </c>
      <c r="B28" s="4">
        <v>100</v>
      </c>
      <c r="C28" s="4">
        <v>98</v>
      </c>
      <c r="D28" s="4">
        <v>100</v>
      </c>
      <c r="E28" s="4" t="s">
        <v>53</v>
      </c>
      <c r="F28" s="4"/>
      <c r="G28" s="4"/>
      <c r="H28" s="4"/>
      <c r="I28" s="4"/>
      <c r="J28" s="4"/>
      <c r="K28" s="4"/>
      <c r="L28" s="4"/>
    </row>
    <row r="29" spans="1:12" x14ac:dyDescent="0.3">
      <c r="A29" t="s">
        <v>25</v>
      </c>
      <c r="B29" s="3">
        <v>68</v>
      </c>
      <c r="C29" s="3">
        <v>89</v>
      </c>
      <c r="D29" s="3">
        <v>92</v>
      </c>
      <c r="E29" s="3">
        <v>87</v>
      </c>
    </row>
    <row r="30" spans="1:12" x14ac:dyDescent="0.3">
      <c r="A30" s="1" t="s">
        <v>26</v>
      </c>
      <c r="B30" s="4">
        <v>100</v>
      </c>
      <c r="C30" s="4">
        <v>93</v>
      </c>
      <c r="D30" s="4">
        <f>CEILING(89*0.9,1)</f>
        <v>81</v>
      </c>
      <c r="E30" s="4" t="s">
        <v>53</v>
      </c>
      <c r="F30" s="4"/>
      <c r="G30" s="4"/>
      <c r="H30" s="4"/>
      <c r="I30" s="4"/>
      <c r="J30" s="4"/>
      <c r="K30" s="4"/>
      <c r="L30" s="4"/>
    </row>
    <row r="31" spans="1:12" x14ac:dyDescent="0.3">
      <c r="A31" t="s">
        <v>27</v>
      </c>
      <c r="B31" s="3">
        <f>CEILING(93*0.9,1)</f>
        <v>84</v>
      </c>
      <c r="C31" s="3" t="s">
        <v>53</v>
      </c>
      <c r="D31" s="3">
        <v>90</v>
      </c>
      <c r="E31" s="3">
        <f>CEILING(95*0.9,1)</f>
        <v>86</v>
      </c>
    </row>
    <row r="32" spans="1:12" x14ac:dyDescent="0.3">
      <c r="A32" s="1" t="s">
        <v>28</v>
      </c>
      <c r="B32" s="4" t="s">
        <v>53</v>
      </c>
      <c r="C32" s="4" t="s">
        <v>53</v>
      </c>
      <c r="D32" s="4" t="s">
        <v>53</v>
      </c>
      <c r="E32" s="4">
        <v>75</v>
      </c>
      <c r="F32" s="4"/>
      <c r="G32" s="4"/>
      <c r="H32" s="4"/>
      <c r="I32" s="4"/>
      <c r="J32" s="4"/>
      <c r="K32" s="4"/>
      <c r="L32" s="4"/>
    </row>
    <row r="33" spans="1:12" x14ac:dyDescent="0.3">
      <c r="A33" t="s">
        <v>29</v>
      </c>
      <c r="B33" s="3">
        <v>78</v>
      </c>
      <c r="C33" s="3">
        <f>CEILING(81*0.7,1)</f>
        <v>57</v>
      </c>
      <c r="D33" s="3">
        <v>81</v>
      </c>
      <c r="E33" s="3">
        <f>CEILING(82*0.9,1)</f>
        <v>74</v>
      </c>
    </row>
    <row r="34" spans="1:12" x14ac:dyDescent="0.3">
      <c r="A34" s="1" t="s">
        <v>30</v>
      </c>
      <c r="B34" s="4">
        <v>99</v>
      </c>
      <c r="C34" s="4" t="s">
        <v>53</v>
      </c>
      <c r="D34" s="4">
        <v>90</v>
      </c>
      <c r="E34" s="4" t="s">
        <v>53</v>
      </c>
      <c r="F34" s="4"/>
      <c r="G34" s="4"/>
      <c r="H34" s="4"/>
      <c r="I34" s="4"/>
      <c r="J34" s="4"/>
      <c r="K34" s="4"/>
      <c r="L34" s="4"/>
    </row>
    <row r="35" spans="1:12" x14ac:dyDescent="0.3">
      <c r="A35" t="s">
        <v>31</v>
      </c>
      <c r="B35" s="3">
        <v>91</v>
      </c>
      <c r="C35" s="3">
        <v>86</v>
      </c>
      <c r="D35" s="3">
        <v>86</v>
      </c>
      <c r="E35" s="3" t="s">
        <v>53</v>
      </c>
    </row>
    <row r="36" spans="1:12" x14ac:dyDescent="0.3">
      <c r="A36" s="1" t="s">
        <v>32</v>
      </c>
      <c r="B36" s="4" t="s">
        <v>53</v>
      </c>
      <c r="C36" s="4" t="s">
        <v>53</v>
      </c>
      <c r="D36" s="4" t="s">
        <v>53</v>
      </c>
      <c r="E36" s="4">
        <f>CEILING(97*0.8,1)</f>
        <v>78</v>
      </c>
      <c r="F36" s="4"/>
      <c r="G36" s="4"/>
      <c r="H36" s="4"/>
      <c r="I36" s="4"/>
      <c r="J36" s="4"/>
      <c r="K36" s="4"/>
      <c r="L36" s="4"/>
    </row>
    <row r="37" spans="1:12" x14ac:dyDescent="0.3">
      <c r="A37" t="s">
        <v>33</v>
      </c>
      <c r="B37" s="3">
        <v>94</v>
      </c>
      <c r="C37" s="3">
        <v>84</v>
      </c>
      <c r="D37" s="3">
        <v>88</v>
      </c>
      <c r="E37" s="3">
        <v>90</v>
      </c>
    </row>
    <row r="38" spans="1:12" x14ac:dyDescent="0.3">
      <c r="A38" s="1" t="s">
        <v>34</v>
      </c>
      <c r="B38" s="4">
        <v>89</v>
      </c>
      <c r="C38" s="4">
        <v>90</v>
      </c>
      <c r="D38" s="4" t="s">
        <v>53</v>
      </c>
      <c r="E38" s="4">
        <v>94</v>
      </c>
      <c r="F38" s="4"/>
      <c r="G38" s="4"/>
      <c r="H38" s="4"/>
      <c r="I38" s="4"/>
      <c r="J38" s="4"/>
      <c r="K38" s="4"/>
      <c r="L38" s="4"/>
    </row>
    <row r="39" spans="1:12" x14ac:dyDescent="0.3">
      <c r="A39" t="s">
        <v>35</v>
      </c>
      <c r="B39" s="3">
        <v>81</v>
      </c>
      <c r="C39" s="3" t="s">
        <v>53</v>
      </c>
      <c r="D39" s="3">
        <v>90</v>
      </c>
      <c r="E39" s="3">
        <v>83</v>
      </c>
    </row>
    <row r="40" spans="1:12" x14ac:dyDescent="0.3">
      <c r="A40" s="1" t="s">
        <v>36</v>
      </c>
      <c r="B40" s="4">
        <v>88</v>
      </c>
      <c r="C40" s="4">
        <v>96</v>
      </c>
      <c r="D40" s="4">
        <v>93</v>
      </c>
      <c r="E40" s="4">
        <v>92</v>
      </c>
      <c r="F40" s="4"/>
      <c r="G40" s="4"/>
      <c r="H40" s="4"/>
      <c r="I40" s="4"/>
      <c r="J40" s="4"/>
      <c r="K40" s="4"/>
      <c r="L40" s="4"/>
    </row>
    <row r="41" spans="1:12" x14ac:dyDescent="0.3">
      <c r="A41" t="s">
        <v>37</v>
      </c>
      <c r="B41" s="3">
        <v>95</v>
      </c>
      <c r="C41" s="3">
        <f>CEILING(97*0.9,1)</f>
        <v>88</v>
      </c>
      <c r="D41" s="3">
        <v>91</v>
      </c>
      <c r="E41" s="3">
        <v>92</v>
      </c>
    </row>
    <row r="42" spans="1:12" x14ac:dyDescent="0.3">
      <c r="A42" s="1" t="s">
        <v>38</v>
      </c>
      <c r="B42" s="4">
        <v>82</v>
      </c>
      <c r="C42" s="4">
        <v>54</v>
      </c>
      <c r="D42" s="4">
        <v>88</v>
      </c>
      <c r="E42" s="4">
        <f>CEILING(94*0.8,1)</f>
        <v>76</v>
      </c>
      <c r="F42" s="4"/>
      <c r="G42" s="4"/>
      <c r="H42" s="4"/>
      <c r="I42" s="4"/>
      <c r="J42" s="4"/>
      <c r="K42" s="4"/>
      <c r="L42" s="4"/>
    </row>
    <row r="43" spans="1:12" x14ac:dyDescent="0.3">
      <c r="A43" t="s">
        <v>39</v>
      </c>
      <c r="B43" s="3">
        <v>87</v>
      </c>
      <c r="C43" s="3">
        <v>90</v>
      </c>
      <c r="D43" s="3">
        <v>91</v>
      </c>
      <c r="E43" s="3">
        <f>CEILING(90*0.9,1)</f>
        <v>81</v>
      </c>
    </row>
    <row r="44" spans="1:12" x14ac:dyDescent="0.3">
      <c r="A44" s="1" t="s">
        <v>40</v>
      </c>
      <c r="B44" s="4">
        <v>91</v>
      </c>
      <c r="C44" s="4">
        <v>91</v>
      </c>
      <c r="D44" s="4" t="s">
        <v>53</v>
      </c>
      <c r="E44" s="4">
        <v>86</v>
      </c>
      <c r="F44" s="4"/>
      <c r="G44" s="4"/>
      <c r="H44" s="4"/>
      <c r="I44" s="4"/>
      <c r="J44" s="4"/>
      <c r="K44" s="4"/>
      <c r="L44" s="4"/>
    </row>
    <row r="45" spans="1:12" x14ac:dyDescent="0.3">
      <c r="A45" t="s">
        <v>41</v>
      </c>
      <c r="B45" s="3">
        <v>0</v>
      </c>
      <c r="C45" s="3" t="s">
        <v>53</v>
      </c>
      <c r="D45" s="3" t="s">
        <v>53</v>
      </c>
      <c r="E45" s="3" t="s">
        <v>53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607A-8BED-4306-84C1-76D8B1F2E23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Resumos</vt:lpstr>
      <vt:lpstr>Seminários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 Augusto</dc:creator>
  <cp:lastModifiedBy>Iago Augusto</cp:lastModifiedBy>
  <dcterms:created xsi:type="dcterms:W3CDTF">2021-11-30T17:23:32Z</dcterms:created>
  <dcterms:modified xsi:type="dcterms:W3CDTF">2022-02-10T18:27:36Z</dcterms:modified>
</cp:coreProperties>
</file>