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3064bec2e33241/Desktop/dce692/"/>
    </mc:Choice>
  </mc:AlternateContent>
  <xr:revisionPtr revIDLastSave="27" documentId="8_{E2D40D8B-AFF5-4982-8D7D-E46FC4162430}" xr6:coauthVersionLast="47" xr6:coauthVersionMax="47" xr10:uidLastSave="{4A1AC66B-19CE-4749-9265-E1F53C8A3ABB}"/>
  <bookViews>
    <workbookView xWindow="828" yWindow="-108" windowWidth="22320" windowHeight="13176" xr2:uid="{E291B56F-1897-4A20-9954-4388617D9E19}"/>
  </bookViews>
  <sheets>
    <sheet name="Provas" sheetId="2" r:id="rId1"/>
    <sheet name="List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23" i="2"/>
  <c r="C22" i="2"/>
  <c r="C21" i="2"/>
  <c r="C17" i="2"/>
  <c r="C20" i="2"/>
  <c r="C19" i="2"/>
  <c r="C18" i="2"/>
  <c r="C16" i="2"/>
  <c r="C15" i="2"/>
  <c r="C14" i="2"/>
  <c r="C12" i="2"/>
  <c r="C11" i="2"/>
  <c r="C10" i="2"/>
  <c r="C9" i="2"/>
  <c r="C7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7" i="1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</calcChain>
</file>

<file path=xl/sharedStrings.xml><?xml version="1.0" encoding="utf-8"?>
<sst xmlns="http://schemas.openxmlformats.org/spreadsheetml/2006/main" count="54" uniqueCount="33">
  <si>
    <t>Matrícula</t>
  </si>
  <si>
    <t>Lista 01</t>
  </si>
  <si>
    <t>Lista 02</t>
  </si>
  <si>
    <t>2017.1.08.046</t>
  </si>
  <si>
    <t>As notas de cada lista variam de 0 a 100</t>
  </si>
  <si>
    <t>A nota final das listas será igual a média (não ponderada) das notas das listas</t>
  </si>
  <si>
    <t>2018.1.08.003</t>
  </si>
  <si>
    <t>Se um aluno entregar uma lista fora do prazo, será atribuido a nota zero</t>
  </si>
  <si>
    <t>2017.1.08.004</t>
  </si>
  <si>
    <t>2017.1.08.021</t>
  </si>
  <si>
    <t>2018.1.08.049</t>
  </si>
  <si>
    <t>2015.1.08.026</t>
  </si>
  <si>
    <t>2015.1.08.028</t>
  </si>
  <si>
    <t>2017.1.08.001</t>
  </si>
  <si>
    <t>2016.1.08.024</t>
  </si>
  <si>
    <t>2016.1.08.029</t>
  </si>
  <si>
    <t>2017.1.08.039</t>
  </si>
  <si>
    <t>2018.1.08.017</t>
  </si>
  <si>
    <t>2016.1.08.010</t>
  </si>
  <si>
    <t>2017.1.08.026</t>
  </si>
  <si>
    <t>2016.1.08.034</t>
  </si>
  <si>
    <t>2015.1.08.035</t>
  </si>
  <si>
    <t>2019.1.08.028</t>
  </si>
  <si>
    <t>2015.1.08.018</t>
  </si>
  <si>
    <t>2016.1.08.037</t>
  </si>
  <si>
    <t>2016.1.08.023</t>
  </si>
  <si>
    <t>Lista 03</t>
  </si>
  <si>
    <t>Prova 01</t>
  </si>
  <si>
    <t>As notas das provas variam entre 0 e 100</t>
  </si>
  <si>
    <t>A nota de cada prova será multiplicada por 0.25 para fins de computação da nota final da disciplina</t>
  </si>
  <si>
    <t>Prova 02</t>
  </si>
  <si>
    <t>Lista 04</t>
  </si>
  <si>
    <t>Média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</si>
</sst>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CA92-77C3-4098-AB23-6C7B2EAEA915}">
  <dimension ref="A1:J26"/>
  <sheetViews>
    <sheetView tabSelected="1" workbookViewId="0">
      <selection activeCell="C27" sqref="C27"/>
    </sheetView>
  </sheetViews>
  <sheetFormatPr defaultRowHeight="14.4" x14ac:dyDescent="0.3"/>
  <cols>
    <col min="1" max="1" width="12.6640625" bestFit="1" customWidth="1"/>
  </cols>
  <sheetData>
    <row r="1" spans="1:10" x14ac:dyDescent="0.3">
      <c r="A1" s="3" t="s">
        <v>28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A2" s="3" t="s">
        <v>29</v>
      </c>
      <c r="B2" s="3"/>
      <c r="C2" s="3"/>
      <c r="D2" s="3"/>
      <c r="E2" s="3"/>
      <c r="F2" s="3"/>
      <c r="G2" s="3"/>
      <c r="H2" s="3"/>
      <c r="I2" s="3"/>
      <c r="J2" s="3"/>
    </row>
    <row r="6" spans="1:10" x14ac:dyDescent="0.3">
      <c r="A6" s="1" t="s">
        <v>0</v>
      </c>
      <c r="B6" s="1" t="s">
        <v>27</v>
      </c>
      <c r="C6" s="1" t="s">
        <v>30</v>
      </c>
    </row>
    <row r="7" spans="1:10" x14ac:dyDescent="0.3">
      <c r="A7" s="2" t="s">
        <v>3</v>
      </c>
      <c r="B7">
        <f>(15+22+20+35)</f>
        <v>92</v>
      </c>
      <c r="C7">
        <f>20+15+8+15+25</f>
        <v>83</v>
      </c>
    </row>
    <row r="8" spans="1:10" x14ac:dyDescent="0.3">
      <c r="A8" t="s">
        <v>6</v>
      </c>
      <c r="B8">
        <f>(15+25+20+25)</f>
        <v>85</v>
      </c>
      <c r="C8">
        <v>0</v>
      </c>
    </row>
    <row r="9" spans="1:10" x14ac:dyDescent="0.3">
      <c r="A9" t="s">
        <v>8</v>
      </c>
      <c r="B9">
        <f>(12+23+20+25)</f>
        <v>80</v>
      </c>
      <c r="C9">
        <f>20+0+10+25+0</f>
        <v>55</v>
      </c>
    </row>
    <row r="10" spans="1:10" x14ac:dyDescent="0.3">
      <c r="A10" t="s">
        <v>9</v>
      </c>
      <c r="B10">
        <f>(19+16+20+35)</f>
        <v>90</v>
      </c>
      <c r="C10">
        <f>20+0+8+25+25</f>
        <v>78</v>
      </c>
    </row>
    <row r="11" spans="1:10" x14ac:dyDescent="0.3">
      <c r="A11" t="s">
        <v>10</v>
      </c>
      <c r="B11">
        <f>(16+25+18+25)</f>
        <v>84</v>
      </c>
      <c r="C11">
        <f>20+0+5+20+25</f>
        <v>70</v>
      </c>
    </row>
    <row r="12" spans="1:10" x14ac:dyDescent="0.3">
      <c r="A12" t="s">
        <v>11</v>
      </c>
      <c r="B12">
        <f>(15+25+20+25)</f>
        <v>85</v>
      </c>
      <c r="C12">
        <f>20+0+13+22+25</f>
        <v>80</v>
      </c>
    </row>
    <row r="13" spans="1:10" x14ac:dyDescent="0.3">
      <c r="A13" t="s">
        <v>12</v>
      </c>
      <c r="B13">
        <f>(10+22+15+25)</f>
        <v>72</v>
      </c>
      <c r="C13">
        <v>0</v>
      </c>
    </row>
    <row r="14" spans="1:10" x14ac:dyDescent="0.3">
      <c r="A14" t="s">
        <v>13</v>
      </c>
      <c r="B14">
        <f>(19+16+20+25)</f>
        <v>80</v>
      </c>
      <c r="C14">
        <f>20+0+8+22+25</f>
        <v>75</v>
      </c>
    </row>
    <row r="15" spans="1:10" x14ac:dyDescent="0.3">
      <c r="A15" t="s">
        <v>14</v>
      </c>
      <c r="B15">
        <f>(8+25+20+25)</f>
        <v>78</v>
      </c>
      <c r="C15">
        <f>20+15+13+10+25</f>
        <v>83</v>
      </c>
    </row>
    <row r="16" spans="1:10" x14ac:dyDescent="0.3">
      <c r="A16" t="s">
        <v>15</v>
      </c>
      <c r="B16">
        <f>(13+24+20+35)</f>
        <v>92</v>
      </c>
      <c r="C16">
        <f>20+15+11+25+25</f>
        <v>96</v>
      </c>
    </row>
    <row r="17" spans="1:3" x14ac:dyDescent="0.3">
      <c r="A17" t="s">
        <v>16</v>
      </c>
      <c r="B17">
        <f>(8+25+15+30)</f>
        <v>78</v>
      </c>
      <c r="C17">
        <f>20+7+8+25+25</f>
        <v>85</v>
      </c>
    </row>
    <row r="18" spans="1:3" x14ac:dyDescent="0.3">
      <c r="A18" t="s">
        <v>17</v>
      </c>
      <c r="B18">
        <f>(15+24+20+25)</f>
        <v>84</v>
      </c>
      <c r="C18">
        <f>20+0+5+20+25</f>
        <v>70</v>
      </c>
    </row>
    <row r="19" spans="1:3" x14ac:dyDescent="0.3">
      <c r="A19" t="s">
        <v>18</v>
      </c>
      <c r="B19">
        <f>(12+23+20+35)</f>
        <v>90</v>
      </c>
      <c r="C19">
        <f>20+0+11+12+15</f>
        <v>58</v>
      </c>
    </row>
    <row r="20" spans="1:3" x14ac:dyDescent="0.3">
      <c r="A20" t="s">
        <v>19</v>
      </c>
      <c r="B20">
        <f>(16+25+20+35)</f>
        <v>96</v>
      </c>
      <c r="C20">
        <f>20+15+11+25+25</f>
        <v>96</v>
      </c>
    </row>
    <row r="21" spans="1:3" x14ac:dyDescent="0.3">
      <c r="A21" t="s">
        <v>20</v>
      </c>
      <c r="B21">
        <f>(12+25+15+25)</f>
        <v>77</v>
      </c>
      <c r="C21">
        <f>20+7+8+25+25</f>
        <v>85</v>
      </c>
    </row>
    <row r="22" spans="1:3" x14ac:dyDescent="0.3">
      <c r="A22" t="s">
        <v>21</v>
      </c>
      <c r="B22">
        <f>(10+15+25+25)</f>
        <v>75</v>
      </c>
      <c r="C22">
        <f>20+0+10+25+25</f>
        <v>80</v>
      </c>
    </row>
    <row r="23" spans="1:3" x14ac:dyDescent="0.3">
      <c r="A23" t="s">
        <v>22</v>
      </c>
      <c r="B23">
        <f>(13+23+20+25)</f>
        <v>81</v>
      </c>
      <c r="C23">
        <f>20+15+13+22+25</f>
        <v>95</v>
      </c>
    </row>
    <row r="24" spans="1:3" x14ac:dyDescent="0.3">
      <c r="A24" t="s">
        <v>23</v>
      </c>
      <c r="B24">
        <f>(15+25+20+25)</f>
        <v>85</v>
      </c>
      <c r="C24">
        <f>20+7+11+25+25</f>
        <v>88</v>
      </c>
    </row>
    <row r="25" spans="1:3" x14ac:dyDescent="0.3">
      <c r="A25" t="s">
        <v>24</v>
      </c>
      <c r="B25">
        <f>(10+25+15+25)</f>
        <v>75</v>
      </c>
      <c r="C25">
        <v>0</v>
      </c>
    </row>
    <row r="26" spans="1:3" x14ac:dyDescent="0.3">
      <c r="A26" t="s">
        <v>25</v>
      </c>
      <c r="B26">
        <f>(16+25+20+35)</f>
        <v>96</v>
      </c>
      <c r="C26">
        <v>100</v>
      </c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8A79-CAE1-418C-B1AD-8EE8954EBBCC}">
  <dimension ref="A1:G26"/>
  <sheetViews>
    <sheetView workbookViewId="0">
      <selection activeCell="A13" sqref="A13"/>
    </sheetView>
  </sheetViews>
  <sheetFormatPr defaultRowHeight="14.4" x14ac:dyDescent="0.3"/>
  <cols>
    <col min="1" max="1" width="12.6640625" bestFit="1" customWidth="1"/>
    <col min="7" max="7" width="10.44140625" bestFit="1" customWidth="1"/>
  </cols>
  <sheetData>
    <row r="1" spans="1:7" x14ac:dyDescent="0.3">
      <c r="A1" s="3" t="s">
        <v>4</v>
      </c>
      <c r="B1" s="3"/>
      <c r="C1" s="3"/>
      <c r="D1" s="3"/>
      <c r="E1" s="3"/>
      <c r="F1" s="3"/>
      <c r="G1" s="3"/>
    </row>
    <row r="2" spans="1:7" x14ac:dyDescent="0.3">
      <c r="A2" s="3" t="s">
        <v>5</v>
      </c>
      <c r="B2" s="3"/>
      <c r="C2" s="3"/>
      <c r="D2" s="3"/>
      <c r="E2" s="3"/>
      <c r="F2" s="3"/>
      <c r="G2" s="3"/>
    </row>
    <row r="3" spans="1:7" x14ac:dyDescent="0.3">
      <c r="A3" s="3" t="s">
        <v>7</v>
      </c>
      <c r="B3" s="3"/>
      <c r="C3" s="3"/>
      <c r="D3" s="3"/>
      <c r="E3" s="3"/>
      <c r="F3" s="3"/>
      <c r="G3" s="3"/>
    </row>
    <row r="6" spans="1:7" x14ac:dyDescent="0.3">
      <c r="A6" s="1" t="s">
        <v>0</v>
      </c>
      <c r="B6" s="1" t="s">
        <v>1</v>
      </c>
      <c r="C6" s="1" t="s">
        <v>2</v>
      </c>
      <c r="D6" s="1" t="s">
        <v>26</v>
      </c>
      <c r="E6" s="1" t="s">
        <v>31</v>
      </c>
      <c r="G6" s="1" t="s">
        <v>32</v>
      </c>
    </row>
    <row r="7" spans="1:7" x14ac:dyDescent="0.3">
      <c r="A7" s="2" t="s">
        <v>3</v>
      </c>
      <c r="B7">
        <v>90</v>
      </c>
      <c r="C7">
        <v>85</v>
      </c>
      <c r="D7">
        <v>100</v>
      </c>
      <c r="E7">
        <v>100</v>
      </c>
      <c r="G7">
        <f>AVERAGE(B7:E7)</f>
        <v>93.75</v>
      </c>
    </row>
    <row r="8" spans="1:7" x14ac:dyDescent="0.3">
      <c r="A8" t="s">
        <v>6</v>
      </c>
      <c r="B8">
        <v>0</v>
      </c>
      <c r="C8">
        <v>100</v>
      </c>
      <c r="D8">
        <v>0</v>
      </c>
      <c r="E8">
        <v>0</v>
      </c>
      <c r="G8">
        <f t="shared" ref="G8:G26" si="0">AVERAGE(B8:E8)</f>
        <v>25</v>
      </c>
    </row>
    <row r="9" spans="1:7" x14ac:dyDescent="0.3">
      <c r="A9" t="s">
        <v>8</v>
      </c>
      <c r="B9">
        <v>80</v>
      </c>
      <c r="C9">
        <v>40</v>
      </c>
      <c r="D9">
        <v>90</v>
      </c>
      <c r="E9">
        <v>20</v>
      </c>
      <c r="G9">
        <f t="shared" si="0"/>
        <v>57.5</v>
      </c>
    </row>
    <row r="10" spans="1:7" x14ac:dyDescent="0.3">
      <c r="A10" t="s">
        <v>9</v>
      </c>
      <c r="B10">
        <v>70</v>
      </c>
      <c r="C10">
        <v>80</v>
      </c>
      <c r="D10">
        <v>80</v>
      </c>
      <c r="E10">
        <v>85</v>
      </c>
      <c r="G10">
        <f t="shared" si="0"/>
        <v>78.75</v>
      </c>
    </row>
    <row r="11" spans="1:7" x14ac:dyDescent="0.3">
      <c r="A11" t="s">
        <v>10</v>
      </c>
      <c r="B11">
        <v>0</v>
      </c>
      <c r="C11">
        <v>100</v>
      </c>
      <c r="D11">
        <v>0</v>
      </c>
      <c r="E11">
        <v>0</v>
      </c>
      <c r="G11">
        <f t="shared" si="0"/>
        <v>25</v>
      </c>
    </row>
    <row r="12" spans="1:7" x14ac:dyDescent="0.3">
      <c r="A12" t="s">
        <v>11</v>
      </c>
      <c r="B12">
        <v>90</v>
      </c>
      <c r="C12">
        <v>100</v>
      </c>
      <c r="D12">
        <v>90</v>
      </c>
      <c r="E12">
        <v>99</v>
      </c>
      <c r="G12">
        <f t="shared" si="0"/>
        <v>94.75</v>
      </c>
    </row>
    <row r="13" spans="1:7" x14ac:dyDescent="0.3">
      <c r="A13" t="s">
        <v>12</v>
      </c>
      <c r="B13">
        <v>90</v>
      </c>
      <c r="C13">
        <v>95</v>
      </c>
      <c r="D13">
        <v>0</v>
      </c>
      <c r="E13">
        <v>0</v>
      </c>
      <c r="G13">
        <f t="shared" si="0"/>
        <v>46.25</v>
      </c>
    </row>
    <row r="14" spans="1:7" x14ac:dyDescent="0.3">
      <c r="A14" t="s">
        <v>13</v>
      </c>
      <c r="B14">
        <v>80</v>
      </c>
      <c r="C14">
        <v>80</v>
      </c>
      <c r="D14">
        <v>0</v>
      </c>
      <c r="E14">
        <v>0</v>
      </c>
      <c r="G14">
        <f t="shared" si="0"/>
        <v>40</v>
      </c>
    </row>
    <row r="15" spans="1:7" x14ac:dyDescent="0.3">
      <c r="A15" t="s">
        <v>14</v>
      </c>
      <c r="B15">
        <v>100</v>
      </c>
      <c r="C15">
        <v>85</v>
      </c>
      <c r="D15">
        <v>80</v>
      </c>
      <c r="E15">
        <v>100</v>
      </c>
      <c r="G15">
        <f t="shared" si="0"/>
        <v>91.25</v>
      </c>
    </row>
    <row r="16" spans="1:7" x14ac:dyDescent="0.3">
      <c r="A16" t="s">
        <v>15</v>
      </c>
      <c r="B16">
        <v>65</v>
      </c>
      <c r="C16">
        <v>100</v>
      </c>
      <c r="D16">
        <v>90</v>
      </c>
      <c r="E16">
        <v>100</v>
      </c>
      <c r="G16">
        <f t="shared" si="0"/>
        <v>88.75</v>
      </c>
    </row>
    <row r="17" spans="1:7" x14ac:dyDescent="0.3">
      <c r="A17" t="s">
        <v>16</v>
      </c>
      <c r="B17">
        <v>100</v>
      </c>
      <c r="C17">
        <v>95</v>
      </c>
      <c r="D17">
        <v>0</v>
      </c>
      <c r="E17">
        <v>0</v>
      </c>
      <c r="G17">
        <f t="shared" si="0"/>
        <v>48.75</v>
      </c>
    </row>
    <row r="18" spans="1:7" x14ac:dyDescent="0.3">
      <c r="A18" t="s">
        <v>17</v>
      </c>
      <c r="B18">
        <v>0</v>
      </c>
      <c r="C18">
        <v>0</v>
      </c>
      <c r="D18">
        <v>0</v>
      </c>
      <c r="E18">
        <v>0</v>
      </c>
      <c r="G18">
        <f t="shared" si="0"/>
        <v>0</v>
      </c>
    </row>
    <row r="19" spans="1:7" x14ac:dyDescent="0.3">
      <c r="A19" t="s">
        <v>18</v>
      </c>
      <c r="B19">
        <v>100</v>
      </c>
      <c r="C19">
        <v>75</v>
      </c>
      <c r="D19">
        <v>70</v>
      </c>
      <c r="E19">
        <v>85</v>
      </c>
      <c r="G19">
        <f t="shared" si="0"/>
        <v>82.5</v>
      </c>
    </row>
    <row r="20" spans="1:7" x14ac:dyDescent="0.3">
      <c r="A20" t="s">
        <v>19</v>
      </c>
      <c r="B20">
        <v>0</v>
      </c>
      <c r="C20">
        <v>100</v>
      </c>
      <c r="D20">
        <v>90</v>
      </c>
      <c r="E20">
        <v>100</v>
      </c>
      <c r="G20">
        <f t="shared" si="0"/>
        <v>72.5</v>
      </c>
    </row>
    <row r="21" spans="1:7" x14ac:dyDescent="0.3">
      <c r="A21" t="s">
        <v>20</v>
      </c>
      <c r="B21">
        <v>20</v>
      </c>
      <c r="C21">
        <v>70</v>
      </c>
      <c r="D21">
        <v>75</v>
      </c>
      <c r="E21">
        <v>85</v>
      </c>
      <c r="G21">
        <f t="shared" si="0"/>
        <v>62.5</v>
      </c>
    </row>
    <row r="22" spans="1:7" x14ac:dyDescent="0.3">
      <c r="A22" t="s">
        <v>21</v>
      </c>
      <c r="B22">
        <v>80</v>
      </c>
      <c r="C22">
        <v>65</v>
      </c>
      <c r="D22">
        <v>85</v>
      </c>
      <c r="E22">
        <v>100</v>
      </c>
      <c r="G22">
        <f t="shared" si="0"/>
        <v>82.5</v>
      </c>
    </row>
    <row r="23" spans="1:7" x14ac:dyDescent="0.3">
      <c r="A23" t="s">
        <v>22</v>
      </c>
      <c r="B23">
        <v>65</v>
      </c>
      <c r="C23">
        <v>85</v>
      </c>
      <c r="D23">
        <v>95</v>
      </c>
      <c r="E23">
        <v>85</v>
      </c>
      <c r="G23">
        <f t="shared" si="0"/>
        <v>82.5</v>
      </c>
    </row>
    <row r="24" spans="1:7" x14ac:dyDescent="0.3">
      <c r="A24" t="s">
        <v>23</v>
      </c>
      <c r="B24">
        <v>100</v>
      </c>
      <c r="C24">
        <v>75</v>
      </c>
      <c r="D24">
        <v>0</v>
      </c>
      <c r="E24">
        <v>0</v>
      </c>
      <c r="G24">
        <f t="shared" si="0"/>
        <v>43.75</v>
      </c>
    </row>
    <row r="25" spans="1:7" x14ac:dyDescent="0.3">
      <c r="A25" t="s">
        <v>24</v>
      </c>
      <c r="B25">
        <v>100</v>
      </c>
      <c r="C25">
        <v>100</v>
      </c>
      <c r="D25">
        <v>0</v>
      </c>
      <c r="E25">
        <v>0</v>
      </c>
      <c r="G25">
        <f t="shared" si="0"/>
        <v>50</v>
      </c>
    </row>
    <row r="26" spans="1:7" x14ac:dyDescent="0.3">
      <c r="A26" t="s">
        <v>25</v>
      </c>
      <c r="B26">
        <v>65</v>
      </c>
      <c r="C26">
        <v>95</v>
      </c>
      <c r="D26">
        <v>90</v>
      </c>
      <c r="E26">
        <v>100</v>
      </c>
      <c r="G26">
        <f t="shared" si="0"/>
        <v>87.5</v>
      </c>
    </row>
  </sheetData>
  <mergeCells count="3"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Provas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2021-08-09T16:31:51Z</dcterms:created>
  <dcterms:modified xsi:type="dcterms:W3CDTF">2021-10-23T13:56:27Z</dcterms:modified>
</cp:coreProperties>
</file>