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T:\Forschung\01 Projekte\03 laufende Projekte\DFG - HyPro_3034_4-1\DFG_SPP_2331\06_Simulationen &amp; Modellierung\Python\02_models\04_Separator Model_Henschke\Input\"/>
    </mc:Choice>
  </mc:AlternateContent>
  <xr:revisionPtr revIDLastSave="0" documentId="13_ncr:1_{5DE0AC4F-2804-4448-A717-64E62F220A0E}" xr6:coauthVersionLast="47" xr6:coauthVersionMax="47" xr10:uidLastSave="{00000000-0000-0000-0000-000000000000}"/>
  <bookViews>
    <workbookView xWindow="-120" yWindow="-120" windowWidth="29040" windowHeight="15840" activeTab="2" xr2:uid="{E05DA534-964F-48A7-BAA6-64E8E844F20B}"/>
  </bookViews>
  <sheets>
    <sheet name="DataSim" sheetId="1" r:id="rId1"/>
    <sheet name="DataExp" sheetId="3" r:id="rId2"/>
    <sheet name="Paramet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A9" i="3"/>
  <c r="A20" i="1"/>
  <c r="A21" i="1"/>
  <c r="A6" i="3"/>
  <c r="A7" i="3"/>
  <c r="A8" i="3"/>
  <c r="A18" i="1"/>
  <c r="A19" i="1"/>
  <c r="A3" i="3"/>
  <c r="A4" i="3"/>
  <c r="A5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<sst xmlns="http://schemas.openxmlformats.org/spreadsheetml/2006/main" count="38" uniqueCount="30">
  <si>
    <t>ρ_c</t>
  </si>
  <si>
    <t>kg/m^3</t>
  </si>
  <si>
    <t>ρ_d</t>
  </si>
  <si>
    <t>Value</t>
  </si>
  <si>
    <t>Unit</t>
  </si>
  <si>
    <t>σ</t>
  </si>
  <si>
    <t>N/m</t>
  </si>
  <si>
    <t>η_c</t>
  </si>
  <si>
    <t>η_d</t>
  </si>
  <si>
    <t>Pas</t>
  </si>
  <si>
    <t>-</t>
  </si>
  <si>
    <t>Parameters and Data from Henschke Diss</t>
  </si>
  <si>
    <t>dV_ges</t>
  </si>
  <si>
    <t>L/h</t>
  </si>
  <si>
    <t>phi_0</t>
  </si>
  <si>
    <t>m</t>
  </si>
  <si>
    <t>values for x</t>
  </si>
  <si>
    <t>h_p_sim</t>
  </si>
  <si>
    <t>x_sim</t>
  </si>
  <si>
    <t>x_exp</t>
  </si>
  <si>
    <t>h_p_exp</t>
  </si>
  <si>
    <t>adjust x so that x=0 at the beginning of the simulation</t>
  </si>
  <si>
    <t>x gets adjusted like in DataSim</t>
  </si>
  <si>
    <t>r_s_star</t>
  </si>
  <si>
    <t>h_p_star</t>
  </si>
  <si>
    <t>r_s_star and h_p_star from Settling-Tool</t>
  </si>
  <si>
    <t>eps_0</t>
  </si>
  <si>
    <t>D</t>
  </si>
  <si>
    <t>D_ein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</si>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</sst>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D260-C33C-419A-8D47-B7774150F38A}">
  <dimension ref="A1:F21"/>
  <sheetViews>
    <sheetView topLeftCell="A4" zoomScale="130" zoomScaleNormal="130" workbookViewId="0">
      <selection activeCell="C21" sqref="C21"/>
    </sheetView>
  </sheetViews>
  <sheetFormatPr baseColWidth="10" defaultRowHeight="15" x14ac:dyDescent="0.25"/>
  <cols>
    <col min="1" max="1" width="11.5703125" customWidth="1"/>
    <col min="2" max="2" width="11.7109375" customWidth="1"/>
    <col min="3" max="3" width="18.7109375" customWidth="1"/>
    <col min="4" max="4" width="12.140625" bestFit="1" customWidth="1"/>
    <col min="5" max="5" width="6.140625" bestFit="1" customWidth="1"/>
  </cols>
  <sheetData>
    <row r="1" spans="1:4" x14ac:dyDescent="0.25">
      <c r="A1" t="s">
        <v>18</v>
      </c>
      <c r="B1" t="s">
        <v>17</v>
      </c>
      <c r="D1" t="s">
        <v>16</v>
      </c>
    </row>
    <row r="2" spans="1:4" x14ac:dyDescent="0.25">
      <c r="A2">
        <f>D2-$D$2</f>
        <v>0</v>
      </c>
      <c r="B2">
        <v>25.9231846898046</v>
      </c>
      <c r="D2">
        <v>452.72395654357501</v>
      </c>
    </row>
    <row r="3" spans="1:4" x14ac:dyDescent="0.25">
      <c r="A3">
        <f t="shared" ref="A3:A21" si="0">D3-$D$2</f>
        <v>23.860502409839967</v>
      </c>
      <c r="B3">
        <v>24.516049447983502</v>
      </c>
      <c r="D3">
        <v>476.58445895341498</v>
      </c>
    </row>
    <row r="4" spans="1:4" x14ac:dyDescent="0.25">
      <c r="A4">
        <f t="shared" si="0"/>
        <v>53.708158212400974</v>
      </c>
      <c r="B4">
        <v>22.663512287101401</v>
      </c>
      <c r="D4">
        <v>506.43211475597599</v>
      </c>
    </row>
    <row r="5" spans="1:4" x14ac:dyDescent="0.25">
      <c r="A5">
        <f t="shared" si="0"/>
        <v>71.616751693936976</v>
      </c>
      <c r="B5">
        <v>21.5519899905721</v>
      </c>
      <c r="D5">
        <v>524.34070823751199</v>
      </c>
    </row>
    <row r="6" spans="1:4" x14ac:dyDescent="0.25">
      <c r="A6">
        <f t="shared" si="0"/>
        <v>90.719251407575939</v>
      </c>
      <c r="B6">
        <v>20.366366207607498</v>
      </c>
      <c r="D6">
        <v>543.44320795115095</v>
      </c>
    </row>
    <row r="7" spans="1:4" x14ac:dyDescent="0.25">
      <c r="A7">
        <f t="shared" si="0"/>
        <v>107.469183121426</v>
      </c>
      <c r="B7">
        <v>19.1791564237441</v>
      </c>
      <c r="D7">
        <v>560.19313966500101</v>
      </c>
    </row>
    <row r="8" spans="1:4" x14ac:dyDescent="0.25">
      <c r="A8">
        <f t="shared" si="0"/>
        <v>127.74796683495902</v>
      </c>
      <c r="B8">
        <v>17.994325641228901</v>
      </c>
      <c r="D8">
        <v>580.47192337853403</v>
      </c>
    </row>
    <row r="9" spans="1:4" x14ac:dyDescent="0.25">
      <c r="A9">
        <f t="shared" si="0"/>
        <v>145.67418254870302</v>
      </c>
      <c r="B9">
        <v>16.807908857815001</v>
      </c>
      <c r="D9">
        <v>598.39813909227803</v>
      </c>
    </row>
    <row r="10" spans="1:4" x14ac:dyDescent="0.25">
      <c r="A10">
        <f t="shared" si="0"/>
        <v>164.77668226234198</v>
      </c>
      <c r="B10">
        <v>15.622285074850399</v>
      </c>
      <c r="D10">
        <v>617.50063880591699</v>
      </c>
    </row>
    <row r="11" spans="1:4" x14ac:dyDescent="0.25">
      <c r="A11">
        <f t="shared" si="0"/>
        <v>183.91442644039694</v>
      </c>
      <c r="B11">
        <v>14.286872318116499</v>
      </c>
      <c r="D11">
        <v>636.63838298397195</v>
      </c>
    </row>
    <row r="12" spans="1:4" x14ac:dyDescent="0.25">
      <c r="A12">
        <f t="shared" si="0"/>
        <v>208.98645731454803</v>
      </c>
      <c r="B12">
        <v>12.7307411029755</v>
      </c>
      <c r="D12">
        <v>661.71041385812305</v>
      </c>
    </row>
    <row r="13" spans="1:4" x14ac:dyDescent="0.25">
      <c r="A13">
        <f t="shared" si="0"/>
        <v>247.20907897403299</v>
      </c>
      <c r="B13">
        <v>10.284599050161599</v>
      </c>
      <c r="D13">
        <v>699.933035517608</v>
      </c>
    </row>
    <row r="14" spans="1:4" x14ac:dyDescent="0.25">
      <c r="A14">
        <f t="shared" si="0"/>
        <v>279.46216947300695</v>
      </c>
      <c r="B14">
        <v>8.2089644295242792</v>
      </c>
      <c r="D14">
        <v>732.18612601658197</v>
      </c>
    </row>
    <row r="15" spans="1:4" x14ac:dyDescent="0.25">
      <c r="A15">
        <f t="shared" si="0"/>
        <v>308.133541275673</v>
      </c>
      <c r="B15">
        <v>6.3556342681927402</v>
      </c>
      <c r="D15">
        <v>760.85749781924801</v>
      </c>
    </row>
    <row r="16" spans="1:4" x14ac:dyDescent="0.25">
      <c r="A16">
        <f t="shared" si="0"/>
        <v>336.80491307833904</v>
      </c>
      <c r="B16">
        <v>4.5023041068612102</v>
      </c>
      <c r="D16">
        <v>789.52886962191405</v>
      </c>
    </row>
    <row r="17" spans="1:6" x14ac:dyDescent="0.25">
      <c r="A17">
        <f t="shared" si="0"/>
        <v>355.907412791978</v>
      </c>
      <c r="B17">
        <v>3.31668032389662</v>
      </c>
      <c r="D17">
        <v>808.63136933555302</v>
      </c>
      <c r="F17" t="s">
        <v>21</v>
      </c>
    </row>
    <row r="18" spans="1:6" x14ac:dyDescent="0.25">
      <c r="A18">
        <f t="shared" si="0"/>
        <v>379.78553743402699</v>
      </c>
      <c r="B18">
        <v>1.83465059519089</v>
      </c>
      <c r="D18">
        <v>832.50949397760201</v>
      </c>
    </row>
    <row r="19" spans="1:6" x14ac:dyDescent="0.25">
      <c r="A19">
        <f t="shared" si="0"/>
        <v>402.46975584397296</v>
      </c>
      <c r="B19">
        <v>0.42672235292045002</v>
      </c>
      <c r="D19">
        <v>855.19371238754798</v>
      </c>
    </row>
    <row r="20" spans="1:6" x14ac:dyDescent="0.25">
      <c r="A20">
        <f t="shared" si="0"/>
        <v>410.77423277206503</v>
      </c>
      <c r="B20">
        <v>0.132695408527396</v>
      </c>
      <c r="D20">
        <v>863.49818931564005</v>
      </c>
    </row>
    <row r="21" spans="1:6" x14ac:dyDescent="0.25">
      <c r="A21">
        <f t="shared" si="0"/>
        <v>417.86718123584694</v>
      </c>
      <c r="B21">
        <v>1.2335562545707999E-2</v>
      </c>
      <c r="D21">
        <v>870.59113777942196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872F-8069-4D2E-8C7C-E76B57195EE7}">
  <dimension ref="A1:F9"/>
  <sheetViews>
    <sheetView workbookViewId="0">
      <selection activeCell="F14" sqref="F14"/>
    </sheetView>
  </sheetViews>
  <sheetFormatPr baseColWidth="10" defaultRowHeight="15" x14ac:dyDescent="0.25"/>
  <sheetData>
    <row r="1" spans="1:6" x14ac:dyDescent="0.25">
      <c r="A1" t="s">
        <v>19</v>
      </c>
      <c r="B1" t="s">
        <v>20</v>
      </c>
      <c r="D1" t="s">
        <v>16</v>
      </c>
    </row>
    <row r="2" spans="1:6" x14ac:dyDescent="0.25">
      <c r="A2">
        <f>D2-DataSim!$D$2</f>
        <v>43.068735516727997</v>
      </c>
      <c r="B2">
        <v>22.881058743711002</v>
      </c>
      <c r="D2">
        <v>495.79269206030301</v>
      </c>
    </row>
    <row r="3" spans="1:6" x14ac:dyDescent="0.25">
      <c r="A3">
        <f>D3-DataSim!$D$2</f>
        <v>91.406518463693942</v>
      </c>
      <c r="B3">
        <v>17.445481219106</v>
      </c>
      <c r="D3">
        <v>544.13047500726896</v>
      </c>
    </row>
    <row r="4" spans="1:6" x14ac:dyDescent="0.25">
      <c r="A4">
        <f>D4-DataSim!$D$2</f>
        <v>142.79735314072195</v>
      </c>
      <c r="B4">
        <v>14.0344338417347</v>
      </c>
      <c r="D4">
        <v>595.52130968429697</v>
      </c>
    </row>
    <row r="5" spans="1:6" x14ac:dyDescent="0.25">
      <c r="A5">
        <f>D5-DataSim!$D$2</f>
        <v>190.78269144352498</v>
      </c>
      <c r="B5">
        <v>10.096746054822701</v>
      </c>
      <c r="D5">
        <v>643.5066479871</v>
      </c>
      <c r="F5" t="s">
        <v>22</v>
      </c>
    </row>
    <row r="6" spans="1:6" x14ac:dyDescent="0.25">
      <c r="A6">
        <f>D6-DataSim!$D$2</f>
        <v>239.73284695972404</v>
      </c>
      <c r="B6">
        <v>7.0585851109760096</v>
      </c>
      <c r="D6">
        <v>692.45680350329906</v>
      </c>
    </row>
    <row r="7" spans="1:6" x14ac:dyDescent="0.25">
      <c r="A7">
        <f>D7-DataSim!$D$2</f>
        <v>286.55952349484096</v>
      </c>
      <c r="B7">
        <v>3.04520983673001</v>
      </c>
      <c r="D7">
        <v>739.28348003841597</v>
      </c>
    </row>
    <row r="8" spans="1:6" x14ac:dyDescent="0.25">
      <c r="A8">
        <f>D8-DataSim!$D$2</f>
        <v>338.43937511564593</v>
      </c>
      <c r="B8">
        <v>2.55584044830958</v>
      </c>
      <c r="D8">
        <v>791.16333165922094</v>
      </c>
    </row>
    <row r="9" spans="1:6" x14ac:dyDescent="0.25">
      <c r="A9">
        <f>D9-DataSim!$D$2</f>
        <v>387.26617500638804</v>
      </c>
      <c r="B9">
        <v>4.1940912655405699E-2</v>
      </c>
      <c r="D9">
        <v>839.99013154996305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8D33A-7D60-41F1-8E76-471890D6F029}">
  <dimension ref="A1:N5"/>
  <sheetViews>
    <sheetView tabSelected="1" zoomScale="174" workbookViewId="0">
      <selection activeCell="J3" sqref="J3"/>
    </sheetView>
  </sheetViews>
  <sheetFormatPr baseColWidth="10" defaultRowHeight="15" x14ac:dyDescent="0.25"/>
  <cols>
    <col min="2" max="3" width="7.140625" bestFit="1" customWidth="1"/>
    <col min="4" max="4" width="9.140625" customWidth="1"/>
    <col min="5" max="5" width="10.28515625" customWidth="1"/>
    <col min="6" max="6" width="9" bestFit="1" customWidth="1"/>
    <col min="7" max="7" width="8" bestFit="1" customWidth="1"/>
    <col min="8" max="8" width="6.85546875" customWidth="1"/>
    <col min="9" max="9" width="9.7109375" customWidth="1"/>
    <col min="10" max="10" width="7.5703125" bestFit="1" customWidth="1"/>
    <col min="11" max="11" width="12.140625" customWidth="1"/>
    <col min="12" max="12" width="9" bestFit="1" customWidth="1"/>
  </cols>
  <sheetData>
    <row r="1" spans="1:14" x14ac:dyDescent="0.25">
      <c r="B1" t="s">
        <v>0</v>
      </c>
      <c r="C1" t="s">
        <v>2</v>
      </c>
      <c r="D1" t="s">
        <v>7</v>
      </c>
      <c r="E1" t="s">
        <v>8</v>
      </c>
      <c r="F1" t="s">
        <v>5</v>
      </c>
      <c r="G1" s="1" t="s">
        <v>26</v>
      </c>
      <c r="H1" t="s">
        <v>12</v>
      </c>
      <c r="I1" t="s">
        <v>14</v>
      </c>
      <c r="J1" t="s">
        <v>23</v>
      </c>
      <c r="K1" t="s">
        <v>24</v>
      </c>
      <c r="L1" t="s">
        <v>27</v>
      </c>
      <c r="M1" t="s">
        <v>28</v>
      </c>
      <c r="N1" t="s">
        <v>29</v>
      </c>
    </row>
    <row r="2" spans="1:14" x14ac:dyDescent="0.25">
      <c r="A2" t="s">
        <v>3</v>
      </c>
      <c r="B2">
        <v>998</v>
      </c>
      <c r="C2">
        <v>883</v>
      </c>
      <c r="D2">
        <v>1.0120000000000001E-3</v>
      </c>
      <c r="E2">
        <v>7.7499999999999997E-4</v>
      </c>
      <c r="F2">
        <v>1.2999999999999999E-2</v>
      </c>
      <c r="G2" s="1">
        <f>5/(6+5)</f>
        <v>0.45454545454545453</v>
      </c>
      <c r="H2">
        <v>330</v>
      </c>
      <c r="I2">
        <v>1.011E-3</v>
      </c>
      <c r="J2">
        <v>3.8300000000000001E-2</v>
      </c>
      <c r="K2">
        <v>5.4879999999999998E-2</v>
      </c>
      <c r="L2">
        <v>0.1</v>
      </c>
      <c r="M2">
        <v>1.7000000000000001E-2</v>
      </c>
      <c r="N2">
        <v>1</v>
      </c>
    </row>
    <row r="3" spans="1:14" x14ac:dyDescent="0.25">
      <c r="A3" t="s">
        <v>4</v>
      </c>
      <c r="B3" t="s">
        <v>1</v>
      </c>
      <c r="C3" t="s">
        <v>1</v>
      </c>
      <c r="D3" t="s">
        <v>9</v>
      </c>
      <c r="E3" t="s">
        <v>9</v>
      </c>
      <c r="F3" t="s">
        <v>6</v>
      </c>
      <c r="G3" s="1" t="s">
        <v>10</v>
      </c>
      <c r="H3" t="s">
        <v>13</v>
      </c>
      <c r="I3" t="s">
        <v>15</v>
      </c>
      <c r="J3" t="s">
        <v>10</v>
      </c>
      <c r="K3" t="s">
        <v>10</v>
      </c>
      <c r="L3" t="s">
        <v>15</v>
      </c>
      <c r="M3" t="s">
        <v>15</v>
      </c>
      <c r="N3" t="s">
        <v>15</v>
      </c>
    </row>
    <row r="5" spans="1:14" x14ac:dyDescent="0.25">
      <c r="A5" t="s">
        <v>11</v>
      </c>
      <c r="J5" t="s">
        <v>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DataSim</vt:lpstr>
      <vt:lpstr>DataExp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Song Zhai</cp:lastModifiedBy>
  <dcterms:created xsi:type="dcterms:W3CDTF">2023-09-11T13:41:13Z</dcterms:created>
  <dcterms:modified xsi:type="dcterms:W3CDTF">2024-11-20T15:41:17Z</dcterms:modified>
</cp:coreProperties>
</file>