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wsl.localhost\Ubuntu\home\iainp\RTT-clone\server\public\europe-in-turmoil\"/>
    </mc:Choice>
  </mc:AlternateContent>
  <xr:revisionPtr revIDLastSave="0" documentId="13_ncr:1_{EC408227-85E5-440D-A230-2F4A3C15C5DE}" xr6:coauthVersionLast="47" xr6:coauthVersionMax="47" xr10:uidLastSave="{00000000-0000-0000-0000-000000000000}"/>
  <bookViews>
    <workbookView xWindow="-120" yWindow="-120" windowWidth="20730" windowHeight="11760" activeTab="4" xr2:uid="{00000000-000D-0000-FFFF-FFFF00000000}"/>
  </bookViews>
  <sheets>
    <sheet name="spaces" sheetId="8" r:id="rId1"/>
    <sheet name="naval race" sheetId="12" r:id="rId2"/>
    <sheet name="Sheet1" sheetId="10" r:id="rId3"/>
    <sheet name="socios" sheetId="9" r:id="rId4"/>
    <sheet name="Strategy cards" sheetId="7" r:id="rId5"/>
    <sheet name="stability" sheetId="11" r:id="rId6"/>
    <sheet name="Data download from BGG --&gt;" sheetId="6" r:id="rId7"/>
    <sheet name="BGG Strategy Cards" sheetId="1" r:id="rId8"/>
    <sheet name="Strategy Card Key" sheetId="5" r:id="rId9"/>
    <sheet name="Stabilization Cards" sheetId="3" r:id="rId10"/>
    <sheet name="Mobilization Cards" sheetId="4" r:id="rId11"/>
    <sheet name="Version" sheetId="2" r:id="rId12"/>
  </sheets>
  <definedNames>
    <definedName name="_xlnm._FilterDatabase" localSheetId="7" hidden="1">'BGG Strategy Cards'!$A$3:$I$113</definedName>
    <definedName name="_xlnm._FilterDatabase" localSheetId="10" hidden="1">'Mobilization Cards'!$A$3:$E$38</definedName>
    <definedName name="_xlnm._FilterDatabase" localSheetId="0" hidden="1">spaces!$A$1:$V$74</definedName>
    <definedName name="_xlnm._FilterDatabase" localSheetId="9" hidden="1">'Stabilization Cards'!$A$3:$C$3</definedName>
    <definedName name="_xlnm._FilterDatabase" localSheetId="4" hidden="1">'Strategy cards'!$A$1:$L$111</definedName>
    <definedName name="_xlnm.Print_Titles" localSheetId="7">'BGG Strategy Cards'!$1:$3</definedName>
  </definedNames>
  <calcPr calcId="181029"/>
</workbook>
</file>

<file path=xl/calcChain.xml><?xml version="1.0" encoding="utf-8"?>
<calcChain xmlns="http://schemas.openxmlformats.org/spreadsheetml/2006/main">
  <c r="F15" i="12" l="1"/>
  <c r="F14" i="12"/>
  <c r="F13" i="12"/>
  <c r="F12" i="12"/>
  <c r="F11" i="12"/>
  <c r="F10" i="12"/>
  <c r="F9" i="12"/>
  <c r="F8" i="12"/>
  <c r="F7" i="12"/>
  <c r="F6" i="12"/>
  <c r="F5" i="12"/>
  <c r="F4" i="12"/>
  <c r="F3" i="12"/>
  <c r="F2" i="12"/>
  <c r="C18" i="12"/>
  <c r="D3" i="11"/>
  <c r="D4" i="11"/>
  <c r="D5" i="11"/>
  <c r="D6" i="11"/>
  <c r="D7" i="11"/>
  <c r="D8" i="11"/>
  <c r="D9" i="11"/>
  <c r="D10" i="11"/>
  <c r="D11" i="11"/>
  <c r="D12" i="11"/>
  <c r="D13" i="11"/>
  <c r="D14" i="11"/>
  <c r="D15" i="11"/>
  <c r="D16" i="11"/>
  <c r="D17" i="11"/>
  <c r="D18" i="11"/>
  <c r="D19" i="11"/>
  <c r="D20" i="11"/>
  <c r="D21" i="11"/>
  <c r="D2" i="11"/>
  <c r="O4" i="10"/>
  <c r="N4" i="10"/>
  <c r="B4" i="10"/>
  <c r="C4" i="10" s="1"/>
  <c r="D4" i="10" s="1"/>
  <c r="E4" i="10" s="1"/>
  <c r="F4" i="10" s="1"/>
  <c r="G4" i="10" s="1"/>
  <c r="H4" i="10" s="1"/>
  <c r="I4" i="10" s="1"/>
  <c r="J4" i="10" s="1"/>
  <c r="K4" i="10" s="1"/>
  <c r="L4" i="10" s="1"/>
  <c r="M4" i="10" s="1"/>
  <c r="AK3" i="8"/>
  <c r="AK4" i="8"/>
  <c r="AK5" i="8"/>
  <c r="AK6" i="8"/>
  <c r="AK7" i="8"/>
  <c r="AK8" i="8"/>
  <c r="AK9" i="8"/>
  <c r="AK10" i="8"/>
  <c r="AK11" i="8"/>
  <c r="AK12" i="8"/>
  <c r="AK13" i="8"/>
  <c r="AK14" i="8"/>
  <c r="AK15" i="8"/>
  <c r="AK16" i="8"/>
  <c r="AK17" i="8"/>
  <c r="AK18" i="8"/>
  <c r="AK19" i="8"/>
  <c r="AK20" i="8"/>
  <c r="AK21" i="8"/>
  <c r="AK22" i="8"/>
  <c r="AK23" i="8"/>
  <c r="AK24" i="8"/>
  <c r="AK25" i="8"/>
  <c r="AK26" i="8"/>
  <c r="AK27" i="8"/>
  <c r="AK28" i="8"/>
  <c r="AK29" i="8"/>
  <c r="AK30" i="8"/>
  <c r="AK31" i="8"/>
  <c r="AK32" i="8"/>
  <c r="AK33" i="8"/>
  <c r="AK34" i="8"/>
  <c r="AK35" i="8"/>
  <c r="AK36" i="8"/>
  <c r="AK37" i="8"/>
  <c r="AK38" i="8"/>
  <c r="AK39" i="8"/>
  <c r="AK40" i="8"/>
  <c r="AK41" i="8"/>
  <c r="AK42" i="8"/>
  <c r="AK43" i="8"/>
  <c r="AK44" i="8"/>
  <c r="AK45" i="8"/>
  <c r="AK46" i="8"/>
  <c r="AK47" i="8"/>
  <c r="AK48" i="8"/>
  <c r="AK49" i="8"/>
  <c r="AK50" i="8"/>
  <c r="AK51" i="8"/>
  <c r="AK52" i="8"/>
  <c r="AK53" i="8"/>
  <c r="AK54" i="8"/>
  <c r="AK55" i="8"/>
  <c r="AK56" i="8"/>
  <c r="AK57" i="8"/>
  <c r="AK58" i="8"/>
  <c r="AK59" i="8"/>
  <c r="AK60" i="8"/>
  <c r="AK61" i="8"/>
  <c r="AK62" i="8"/>
  <c r="AK63" i="8"/>
  <c r="AK64" i="8"/>
  <c r="AK65" i="8"/>
  <c r="AK66" i="8"/>
  <c r="AK67" i="8"/>
  <c r="AK68" i="8"/>
  <c r="AK69" i="8"/>
  <c r="AK70" i="8"/>
  <c r="AK71" i="8"/>
  <c r="AK72" i="8"/>
  <c r="AK73" i="8"/>
  <c r="AK74" i="8"/>
  <c r="AK2" i="8"/>
  <c r="X9" i="8"/>
  <c r="Y9" i="8"/>
  <c r="Z9" i="8"/>
  <c r="AA9" i="8"/>
  <c r="AB9" i="8"/>
  <c r="AC9" i="8"/>
  <c r="AD9" i="8"/>
  <c r="AE9" i="8"/>
  <c r="AF9" i="8"/>
  <c r="AG9" i="8"/>
  <c r="AH9" i="8"/>
  <c r="X10" i="8"/>
  <c r="Y10" i="8"/>
  <c r="Z10" i="8"/>
  <c r="AA10" i="8"/>
  <c r="AB10" i="8"/>
  <c r="AC10" i="8"/>
  <c r="AD10" i="8"/>
  <c r="AE10" i="8"/>
  <c r="AF10" i="8"/>
  <c r="AG10" i="8"/>
  <c r="AH10" i="8"/>
  <c r="X11" i="8"/>
  <c r="Y11" i="8"/>
  <c r="Z11" i="8"/>
  <c r="AA11" i="8"/>
  <c r="AB11" i="8"/>
  <c r="AC11" i="8"/>
  <c r="AD11" i="8"/>
  <c r="AE11" i="8"/>
  <c r="AF11" i="8"/>
  <c r="AG11" i="8"/>
  <c r="AH11" i="8"/>
  <c r="X12" i="8"/>
  <c r="Y12" i="8"/>
  <c r="Z12" i="8"/>
  <c r="AA12" i="8"/>
  <c r="AB12" i="8"/>
  <c r="AC12" i="8"/>
  <c r="AD12" i="8"/>
  <c r="AE12" i="8"/>
  <c r="AF12" i="8"/>
  <c r="AG12" i="8"/>
  <c r="AH12" i="8"/>
  <c r="X13" i="8"/>
  <c r="Y13" i="8"/>
  <c r="Z13" i="8"/>
  <c r="AA13" i="8"/>
  <c r="AB13" i="8"/>
  <c r="AC13" i="8"/>
  <c r="AD13" i="8"/>
  <c r="AE13" i="8"/>
  <c r="AF13" i="8"/>
  <c r="AG13" i="8"/>
  <c r="AH13" i="8"/>
  <c r="X14" i="8"/>
  <c r="Y14" i="8"/>
  <c r="Z14" i="8"/>
  <c r="AA14" i="8"/>
  <c r="AB14" i="8"/>
  <c r="AC14" i="8"/>
  <c r="AD14" i="8"/>
  <c r="AE14" i="8"/>
  <c r="AF14" i="8"/>
  <c r="AG14" i="8"/>
  <c r="AH14" i="8"/>
  <c r="X15" i="8"/>
  <c r="Y15" i="8"/>
  <c r="Z15" i="8"/>
  <c r="AA15" i="8"/>
  <c r="AB15" i="8"/>
  <c r="AC15" i="8"/>
  <c r="AD15" i="8"/>
  <c r="AE15" i="8"/>
  <c r="AF15" i="8"/>
  <c r="AG15" i="8"/>
  <c r="AH15" i="8"/>
  <c r="X16" i="8"/>
  <c r="Y16" i="8"/>
  <c r="Z16" i="8"/>
  <c r="AA16" i="8"/>
  <c r="AB16" i="8"/>
  <c r="AC16" i="8"/>
  <c r="AD16" i="8"/>
  <c r="AE16" i="8"/>
  <c r="AF16" i="8"/>
  <c r="AG16" i="8"/>
  <c r="AH16" i="8"/>
  <c r="X17" i="8"/>
  <c r="Y17" i="8"/>
  <c r="Z17" i="8"/>
  <c r="AA17" i="8"/>
  <c r="AB17" i="8"/>
  <c r="AC17" i="8"/>
  <c r="AD17" i="8"/>
  <c r="AE17" i="8"/>
  <c r="AF17" i="8"/>
  <c r="AG17" i="8"/>
  <c r="AH17" i="8"/>
  <c r="X18" i="8"/>
  <c r="Y18" i="8"/>
  <c r="Z18" i="8"/>
  <c r="AA18" i="8"/>
  <c r="AB18" i="8"/>
  <c r="AC18" i="8"/>
  <c r="AD18" i="8"/>
  <c r="AE18" i="8"/>
  <c r="AF18" i="8"/>
  <c r="AG18" i="8"/>
  <c r="AH18" i="8"/>
  <c r="X19" i="8"/>
  <c r="Y19" i="8"/>
  <c r="Z19" i="8"/>
  <c r="AA19" i="8"/>
  <c r="AB19" i="8"/>
  <c r="AC19" i="8"/>
  <c r="AD19" i="8"/>
  <c r="AE19" i="8"/>
  <c r="AF19" i="8"/>
  <c r="AG19" i="8"/>
  <c r="AH19" i="8"/>
  <c r="X20" i="8"/>
  <c r="Y20" i="8"/>
  <c r="Z20" i="8"/>
  <c r="AA20" i="8"/>
  <c r="AB20" i="8"/>
  <c r="AC20" i="8"/>
  <c r="AD20" i="8"/>
  <c r="AE20" i="8"/>
  <c r="AF20" i="8"/>
  <c r="AG20" i="8"/>
  <c r="AH20" i="8"/>
  <c r="X21" i="8"/>
  <c r="Y21" i="8"/>
  <c r="Z21" i="8"/>
  <c r="AA21" i="8"/>
  <c r="AB21" i="8"/>
  <c r="AC21" i="8"/>
  <c r="AD21" i="8"/>
  <c r="AE21" i="8"/>
  <c r="AF21" i="8"/>
  <c r="AG21" i="8"/>
  <c r="AH21" i="8"/>
  <c r="X22" i="8"/>
  <c r="Y22" i="8"/>
  <c r="Z22" i="8"/>
  <c r="AA22" i="8"/>
  <c r="AB22" i="8"/>
  <c r="AC22" i="8"/>
  <c r="AD22" i="8"/>
  <c r="AE22" i="8"/>
  <c r="AF22" i="8"/>
  <c r="AG22" i="8"/>
  <c r="AH22" i="8"/>
  <c r="X23" i="8"/>
  <c r="Y23" i="8"/>
  <c r="Z23" i="8"/>
  <c r="AA23" i="8"/>
  <c r="AB23" i="8"/>
  <c r="AC23" i="8"/>
  <c r="AD23" i="8"/>
  <c r="AE23" i="8"/>
  <c r="AF23" i="8"/>
  <c r="AG23" i="8"/>
  <c r="AH23" i="8"/>
  <c r="X24" i="8"/>
  <c r="Y24" i="8"/>
  <c r="Z24" i="8"/>
  <c r="AA24" i="8"/>
  <c r="AB24" i="8"/>
  <c r="AC24" i="8"/>
  <c r="AD24" i="8"/>
  <c r="AE24" i="8"/>
  <c r="AF24" i="8"/>
  <c r="AG24" i="8"/>
  <c r="AH24" i="8"/>
  <c r="X25" i="8"/>
  <c r="Y25" i="8"/>
  <c r="Z25" i="8"/>
  <c r="AA25" i="8"/>
  <c r="AB25" i="8"/>
  <c r="AC25" i="8"/>
  <c r="AD25" i="8"/>
  <c r="AE25" i="8"/>
  <c r="AF25" i="8"/>
  <c r="AG25" i="8"/>
  <c r="AH25" i="8"/>
  <c r="X26" i="8"/>
  <c r="Y26" i="8"/>
  <c r="Z26" i="8"/>
  <c r="AA26" i="8"/>
  <c r="AB26" i="8"/>
  <c r="AC26" i="8"/>
  <c r="AD26" i="8"/>
  <c r="AE26" i="8"/>
  <c r="AF26" i="8"/>
  <c r="AG26" i="8"/>
  <c r="AH26" i="8"/>
  <c r="X27" i="8"/>
  <c r="Y27" i="8"/>
  <c r="Z27" i="8"/>
  <c r="AA27" i="8"/>
  <c r="AB27" i="8"/>
  <c r="AC27" i="8"/>
  <c r="AD27" i="8"/>
  <c r="AE27" i="8"/>
  <c r="AF27" i="8"/>
  <c r="AG27" i="8"/>
  <c r="AH27" i="8"/>
  <c r="X28" i="8"/>
  <c r="Y28" i="8"/>
  <c r="Z28" i="8"/>
  <c r="AA28" i="8"/>
  <c r="AB28" i="8"/>
  <c r="AC28" i="8"/>
  <c r="AD28" i="8"/>
  <c r="AE28" i="8"/>
  <c r="AF28" i="8"/>
  <c r="AG28" i="8"/>
  <c r="AH28" i="8"/>
  <c r="X29" i="8"/>
  <c r="Y29" i="8"/>
  <c r="Z29" i="8"/>
  <c r="AA29" i="8"/>
  <c r="AB29" i="8"/>
  <c r="AC29" i="8"/>
  <c r="AD29" i="8"/>
  <c r="AE29" i="8"/>
  <c r="AF29" i="8"/>
  <c r="AG29" i="8"/>
  <c r="AH29" i="8"/>
  <c r="X30" i="8"/>
  <c r="Y30" i="8"/>
  <c r="Z30" i="8"/>
  <c r="AA30" i="8"/>
  <c r="AB30" i="8"/>
  <c r="AC30" i="8"/>
  <c r="AD30" i="8"/>
  <c r="AE30" i="8"/>
  <c r="AF30" i="8"/>
  <c r="AG30" i="8"/>
  <c r="AH30" i="8"/>
  <c r="X31" i="8"/>
  <c r="Y31" i="8"/>
  <c r="Z31" i="8"/>
  <c r="AA31" i="8"/>
  <c r="AB31" i="8"/>
  <c r="AC31" i="8"/>
  <c r="AD31" i="8"/>
  <c r="AE31" i="8"/>
  <c r="AF31" i="8"/>
  <c r="AG31" i="8"/>
  <c r="AH31" i="8"/>
  <c r="X32" i="8"/>
  <c r="Y32" i="8"/>
  <c r="Z32" i="8"/>
  <c r="AA32" i="8"/>
  <c r="AB32" i="8"/>
  <c r="AC32" i="8"/>
  <c r="AD32" i="8"/>
  <c r="AE32" i="8"/>
  <c r="AF32" i="8"/>
  <c r="AG32" i="8"/>
  <c r="AH32" i="8"/>
  <c r="X33" i="8"/>
  <c r="Y33" i="8"/>
  <c r="Z33" i="8"/>
  <c r="AA33" i="8"/>
  <c r="AB33" i="8"/>
  <c r="AC33" i="8"/>
  <c r="AD33" i="8"/>
  <c r="AE33" i="8"/>
  <c r="AF33" i="8"/>
  <c r="AG33" i="8"/>
  <c r="AH33" i="8"/>
  <c r="X34" i="8"/>
  <c r="Y34" i="8"/>
  <c r="Z34" i="8"/>
  <c r="AA34" i="8"/>
  <c r="AB34" i="8"/>
  <c r="AC34" i="8"/>
  <c r="AD34" i="8"/>
  <c r="AE34" i="8"/>
  <c r="AF34" i="8"/>
  <c r="AG34" i="8"/>
  <c r="AH34" i="8"/>
  <c r="X35" i="8"/>
  <c r="Y35" i="8"/>
  <c r="Z35" i="8"/>
  <c r="AA35" i="8"/>
  <c r="AB35" i="8"/>
  <c r="AC35" i="8"/>
  <c r="AD35" i="8"/>
  <c r="AE35" i="8"/>
  <c r="AF35" i="8"/>
  <c r="AG35" i="8"/>
  <c r="AH35" i="8"/>
  <c r="X36" i="8"/>
  <c r="Y36" i="8"/>
  <c r="Z36" i="8"/>
  <c r="AA36" i="8"/>
  <c r="AB36" i="8"/>
  <c r="AC36" i="8"/>
  <c r="AD36" i="8"/>
  <c r="AE36" i="8"/>
  <c r="AF36" i="8"/>
  <c r="AG36" i="8"/>
  <c r="AH36" i="8"/>
  <c r="X37" i="8"/>
  <c r="Y37" i="8"/>
  <c r="Z37" i="8"/>
  <c r="AA37" i="8"/>
  <c r="AB37" i="8"/>
  <c r="AC37" i="8"/>
  <c r="AD37" i="8"/>
  <c r="AE37" i="8"/>
  <c r="AF37" i="8"/>
  <c r="AG37" i="8"/>
  <c r="AH37" i="8"/>
  <c r="X38" i="8"/>
  <c r="Y38" i="8"/>
  <c r="Z38" i="8"/>
  <c r="AA38" i="8"/>
  <c r="AB38" i="8"/>
  <c r="AC38" i="8"/>
  <c r="AD38" i="8"/>
  <c r="AE38" i="8"/>
  <c r="AF38" i="8"/>
  <c r="AG38" i="8"/>
  <c r="AH38" i="8"/>
  <c r="X39" i="8"/>
  <c r="Y39" i="8"/>
  <c r="Z39" i="8"/>
  <c r="AA39" i="8"/>
  <c r="AB39" i="8"/>
  <c r="AC39" i="8"/>
  <c r="AD39" i="8"/>
  <c r="AE39" i="8"/>
  <c r="AF39" i="8"/>
  <c r="AG39" i="8"/>
  <c r="AH39" i="8"/>
  <c r="X40" i="8"/>
  <c r="Y40" i="8"/>
  <c r="Z40" i="8"/>
  <c r="AA40" i="8"/>
  <c r="AB40" i="8"/>
  <c r="AC40" i="8"/>
  <c r="AD40" i="8"/>
  <c r="AE40" i="8"/>
  <c r="AF40" i="8"/>
  <c r="AG40" i="8"/>
  <c r="AH40" i="8"/>
  <c r="X41" i="8"/>
  <c r="Y41" i="8"/>
  <c r="Z41" i="8"/>
  <c r="AA41" i="8"/>
  <c r="AB41" i="8"/>
  <c r="AC41" i="8"/>
  <c r="AD41" i="8"/>
  <c r="AE41" i="8"/>
  <c r="AF41" i="8"/>
  <c r="AG41" i="8"/>
  <c r="AH41" i="8"/>
  <c r="X42" i="8"/>
  <c r="Y42" i="8"/>
  <c r="Z42" i="8"/>
  <c r="AA42" i="8"/>
  <c r="AB42" i="8"/>
  <c r="AC42" i="8"/>
  <c r="AD42" i="8"/>
  <c r="AE42" i="8"/>
  <c r="AF42" i="8"/>
  <c r="AG42" i="8"/>
  <c r="AH42" i="8"/>
  <c r="X43" i="8"/>
  <c r="Y43" i="8"/>
  <c r="Z43" i="8"/>
  <c r="AA43" i="8"/>
  <c r="AB43" i="8"/>
  <c r="AC43" i="8"/>
  <c r="AD43" i="8"/>
  <c r="AE43" i="8"/>
  <c r="AF43" i="8"/>
  <c r="AG43" i="8"/>
  <c r="AH43" i="8"/>
  <c r="X44" i="8"/>
  <c r="Y44" i="8"/>
  <c r="Z44" i="8"/>
  <c r="AA44" i="8"/>
  <c r="AB44" i="8"/>
  <c r="AC44" i="8"/>
  <c r="AD44" i="8"/>
  <c r="AE44" i="8"/>
  <c r="AF44" i="8"/>
  <c r="AG44" i="8"/>
  <c r="AH44" i="8"/>
  <c r="X45" i="8"/>
  <c r="Y45" i="8"/>
  <c r="Z45" i="8"/>
  <c r="AA45" i="8"/>
  <c r="AB45" i="8"/>
  <c r="AC45" i="8"/>
  <c r="AD45" i="8"/>
  <c r="AE45" i="8"/>
  <c r="AF45" i="8"/>
  <c r="AG45" i="8"/>
  <c r="AH45" i="8"/>
  <c r="X46" i="8"/>
  <c r="Y46" i="8"/>
  <c r="Z46" i="8"/>
  <c r="AA46" i="8"/>
  <c r="AB46" i="8"/>
  <c r="AC46" i="8"/>
  <c r="AD46" i="8"/>
  <c r="AE46" i="8"/>
  <c r="AF46" i="8"/>
  <c r="AG46" i="8"/>
  <c r="AH46" i="8"/>
  <c r="X47" i="8"/>
  <c r="Y47" i="8"/>
  <c r="Z47" i="8"/>
  <c r="AA47" i="8"/>
  <c r="AB47" i="8"/>
  <c r="AC47" i="8"/>
  <c r="AD47" i="8"/>
  <c r="AE47" i="8"/>
  <c r="AF47" i="8"/>
  <c r="AG47" i="8"/>
  <c r="AH47" i="8"/>
  <c r="X48" i="8"/>
  <c r="Y48" i="8"/>
  <c r="Z48" i="8"/>
  <c r="AA48" i="8"/>
  <c r="AB48" i="8"/>
  <c r="AC48" i="8"/>
  <c r="AD48" i="8"/>
  <c r="AE48" i="8"/>
  <c r="AF48" i="8"/>
  <c r="AG48" i="8"/>
  <c r="AH48" i="8"/>
  <c r="X49" i="8"/>
  <c r="Y49" i="8"/>
  <c r="Z49" i="8"/>
  <c r="AA49" i="8"/>
  <c r="AB49" i="8"/>
  <c r="AC49" i="8"/>
  <c r="AD49" i="8"/>
  <c r="AE49" i="8"/>
  <c r="AF49" i="8"/>
  <c r="AG49" i="8"/>
  <c r="AH49" i="8"/>
  <c r="X50" i="8"/>
  <c r="Y50" i="8"/>
  <c r="Z50" i="8"/>
  <c r="AA50" i="8"/>
  <c r="AB50" i="8"/>
  <c r="AC50" i="8"/>
  <c r="AD50" i="8"/>
  <c r="AE50" i="8"/>
  <c r="AF50" i="8"/>
  <c r="AG50" i="8"/>
  <c r="AH50" i="8"/>
  <c r="X51" i="8"/>
  <c r="Y51" i="8"/>
  <c r="Z51" i="8"/>
  <c r="AA51" i="8"/>
  <c r="AB51" i="8"/>
  <c r="AC51" i="8"/>
  <c r="AD51" i="8"/>
  <c r="AE51" i="8"/>
  <c r="AF51" i="8"/>
  <c r="AG51" i="8"/>
  <c r="AH51" i="8"/>
  <c r="X52" i="8"/>
  <c r="Y52" i="8"/>
  <c r="Z52" i="8"/>
  <c r="AA52" i="8"/>
  <c r="AB52" i="8"/>
  <c r="AC52" i="8"/>
  <c r="AD52" i="8"/>
  <c r="AE52" i="8"/>
  <c r="AF52" i="8"/>
  <c r="AG52" i="8"/>
  <c r="AH52" i="8"/>
  <c r="X53" i="8"/>
  <c r="Y53" i="8"/>
  <c r="Z53" i="8"/>
  <c r="AA53" i="8"/>
  <c r="AB53" i="8"/>
  <c r="AC53" i="8"/>
  <c r="AD53" i="8"/>
  <c r="AE53" i="8"/>
  <c r="AF53" i="8"/>
  <c r="AG53" i="8"/>
  <c r="AH53" i="8"/>
  <c r="X54" i="8"/>
  <c r="Y54" i="8"/>
  <c r="Z54" i="8"/>
  <c r="AA54" i="8"/>
  <c r="AB54" i="8"/>
  <c r="AC54" i="8"/>
  <c r="AD54" i="8"/>
  <c r="AE54" i="8"/>
  <c r="AF54" i="8"/>
  <c r="AG54" i="8"/>
  <c r="AH54" i="8"/>
  <c r="X55" i="8"/>
  <c r="Y55" i="8"/>
  <c r="Z55" i="8"/>
  <c r="AA55" i="8"/>
  <c r="AB55" i="8"/>
  <c r="AC55" i="8"/>
  <c r="AD55" i="8"/>
  <c r="AE55" i="8"/>
  <c r="AF55" i="8"/>
  <c r="AG55" i="8"/>
  <c r="AH55" i="8"/>
  <c r="X56" i="8"/>
  <c r="Y56" i="8"/>
  <c r="Z56" i="8"/>
  <c r="AA56" i="8"/>
  <c r="AB56" i="8"/>
  <c r="AC56" i="8"/>
  <c r="AD56" i="8"/>
  <c r="AE56" i="8"/>
  <c r="AF56" i="8"/>
  <c r="AG56" i="8"/>
  <c r="AH56" i="8"/>
  <c r="X57" i="8"/>
  <c r="Y57" i="8"/>
  <c r="Z57" i="8"/>
  <c r="AA57" i="8"/>
  <c r="AB57" i="8"/>
  <c r="AC57" i="8"/>
  <c r="AD57" i="8"/>
  <c r="AE57" i="8"/>
  <c r="AF57" i="8"/>
  <c r="AG57" i="8"/>
  <c r="AH57" i="8"/>
  <c r="X58" i="8"/>
  <c r="Y58" i="8"/>
  <c r="Z58" i="8"/>
  <c r="AA58" i="8"/>
  <c r="AB58" i="8"/>
  <c r="AC58" i="8"/>
  <c r="AD58" i="8"/>
  <c r="AE58" i="8"/>
  <c r="AF58" i="8"/>
  <c r="AG58" i="8"/>
  <c r="AH58" i="8"/>
  <c r="X59" i="8"/>
  <c r="Y59" i="8"/>
  <c r="Z59" i="8"/>
  <c r="AA59" i="8"/>
  <c r="AB59" i="8"/>
  <c r="AC59" i="8"/>
  <c r="AD59" i="8"/>
  <c r="AE59" i="8"/>
  <c r="AF59" i="8"/>
  <c r="AG59" i="8"/>
  <c r="AH59" i="8"/>
  <c r="X60" i="8"/>
  <c r="Y60" i="8"/>
  <c r="Z60" i="8"/>
  <c r="AA60" i="8"/>
  <c r="AB60" i="8"/>
  <c r="AC60" i="8"/>
  <c r="AD60" i="8"/>
  <c r="AE60" i="8"/>
  <c r="AF60" i="8"/>
  <c r="AG60" i="8"/>
  <c r="AH60" i="8"/>
  <c r="X61" i="8"/>
  <c r="Y61" i="8"/>
  <c r="Z61" i="8"/>
  <c r="AA61" i="8"/>
  <c r="AB61" i="8"/>
  <c r="AC61" i="8"/>
  <c r="AD61" i="8"/>
  <c r="AE61" i="8"/>
  <c r="AF61" i="8"/>
  <c r="AG61" i="8"/>
  <c r="AH61" i="8"/>
  <c r="X62" i="8"/>
  <c r="Y62" i="8"/>
  <c r="Z62" i="8"/>
  <c r="AA62" i="8"/>
  <c r="AB62" i="8"/>
  <c r="AC62" i="8"/>
  <c r="AD62" i="8"/>
  <c r="AE62" i="8"/>
  <c r="AF62" i="8"/>
  <c r="AG62" i="8"/>
  <c r="AH62" i="8"/>
  <c r="X63" i="8"/>
  <c r="Y63" i="8"/>
  <c r="Z63" i="8"/>
  <c r="AA63" i="8"/>
  <c r="AB63" i="8"/>
  <c r="AC63" i="8"/>
  <c r="AD63" i="8"/>
  <c r="AE63" i="8"/>
  <c r="AF63" i="8"/>
  <c r="AG63" i="8"/>
  <c r="AH63" i="8"/>
  <c r="X64" i="8"/>
  <c r="Y64" i="8"/>
  <c r="Z64" i="8"/>
  <c r="AA64" i="8"/>
  <c r="AB64" i="8"/>
  <c r="AC64" i="8"/>
  <c r="AD64" i="8"/>
  <c r="AE64" i="8"/>
  <c r="AF64" i="8"/>
  <c r="AG64" i="8"/>
  <c r="AH64" i="8"/>
  <c r="X65" i="8"/>
  <c r="Y65" i="8"/>
  <c r="Z65" i="8"/>
  <c r="AA65" i="8"/>
  <c r="AB65" i="8"/>
  <c r="AC65" i="8"/>
  <c r="AD65" i="8"/>
  <c r="AE65" i="8"/>
  <c r="AF65" i="8"/>
  <c r="AG65" i="8"/>
  <c r="AH65" i="8"/>
  <c r="X66" i="8"/>
  <c r="Y66" i="8"/>
  <c r="Z66" i="8"/>
  <c r="AA66" i="8"/>
  <c r="AB66" i="8"/>
  <c r="AC66" i="8"/>
  <c r="AD66" i="8"/>
  <c r="AE66" i="8"/>
  <c r="AF66" i="8"/>
  <c r="AG66" i="8"/>
  <c r="AH66" i="8"/>
  <c r="X67" i="8"/>
  <c r="Y67" i="8"/>
  <c r="Z67" i="8"/>
  <c r="AA67" i="8"/>
  <c r="AB67" i="8"/>
  <c r="AC67" i="8"/>
  <c r="AD67" i="8"/>
  <c r="AE67" i="8"/>
  <c r="AF67" i="8"/>
  <c r="AG67" i="8"/>
  <c r="AH67" i="8"/>
  <c r="X68" i="8"/>
  <c r="Y68" i="8"/>
  <c r="Z68" i="8"/>
  <c r="AA68" i="8"/>
  <c r="AB68" i="8"/>
  <c r="AC68" i="8"/>
  <c r="AD68" i="8"/>
  <c r="AE68" i="8"/>
  <c r="AF68" i="8"/>
  <c r="AG68" i="8"/>
  <c r="AH68" i="8"/>
  <c r="X69" i="8"/>
  <c r="Y69" i="8"/>
  <c r="Z69" i="8"/>
  <c r="AA69" i="8"/>
  <c r="AB69" i="8"/>
  <c r="AC69" i="8"/>
  <c r="AD69" i="8"/>
  <c r="AE69" i="8"/>
  <c r="AF69" i="8"/>
  <c r="AG69" i="8"/>
  <c r="AH69" i="8"/>
  <c r="X70" i="8"/>
  <c r="Y70" i="8"/>
  <c r="Z70" i="8"/>
  <c r="AA70" i="8"/>
  <c r="AB70" i="8"/>
  <c r="AC70" i="8"/>
  <c r="AD70" i="8"/>
  <c r="AE70" i="8"/>
  <c r="AF70" i="8"/>
  <c r="AG70" i="8"/>
  <c r="AH70" i="8"/>
  <c r="X71" i="8"/>
  <c r="Y71" i="8"/>
  <c r="Z71" i="8"/>
  <c r="AA71" i="8"/>
  <c r="AB71" i="8"/>
  <c r="AC71" i="8"/>
  <c r="AD71" i="8"/>
  <c r="AE71" i="8"/>
  <c r="AF71" i="8"/>
  <c r="AG71" i="8"/>
  <c r="AH71" i="8"/>
  <c r="AC2" i="8"/>
  <c r="AD2" i="8"/>
  <c r="AE2" i="8"/>
  <c r="AF2" i="8"/>
  <c r="AG2" i="8"/>
  <c r="AH2" i="8"/>
  <c r="AC3" i="8"/>
  <c r="AD3" i="8"/>
  <c r="AE3" i="8"/>
  <c r="AF3" i="8"/>
  <c r="AG3" i="8"/>
  <c r="AH3" i="8"/>
  <c r="AC4" i="8"/>
  <c r="AD4" i="8"/>
  <c r="AE4" i="8"/>
  <c r="AF4" i="8"/>
  <c r="AG4" i="8"/>
  <c r="AH4" i="8"/>
  <c r="AC5" i="8"/>
  <c r="AD5" i="8"/>
  <c r="AE5" i="8"/>
  <c r="AF5" i="8"/>
  <c r="AG5" i="8"/>
  <c r="AH5" i="8"/>
  <c r="AC6" i="8"/>
  <c r="AD6" i="8"/>
  <c r="AE6" i="8"/>
  <c r="AF6" i="8"/>
  <c r="AG6" i="8"/>
  <c r="AH6" i="8"/>
  <c r="AC7" i="8"/>
  <c r="AD7" i="8"/>
  <c r="AE7" i="8"/>
  <c r="AF7" i="8"/>
  <c r="AG7" i="8"/>
  <c r="AH7" i="8"/>
  <c r="AC8" i="8"/>
  <c r="AD8" i="8"/>
  <c r="AE8" i="8"/>
  <c r="AF8" i="8"/>
  <c r="AG8" i="8"/>
  <c r="AH8" i="8"/>
  <c r="X3" i="8"/>
  <c r="Y3" i="8"/>
  <c r="Z3" i="8"/>
  <c r="AA3" i="8"/>
  <c r="AB3" i="8"/>
  <c r="X4" i="8"/>
  <c r="Y4" i="8"/>
  <c r="Z4" i="8"/>
  <c r="AA4" i="8"/>
  <c r="AB4" i="8"/>
  <c r="X5" i="8"/>
  <c r="Y5" i="8"/>
  <c r="Z5" i="8"/>
  <c r="AA5" i="8"/>
  <c r="AB5" i="8"/>
  <c r="X6" i="8"/>
  <c r="Y6" i="8"/>
  <c r="Z6" i="8"/>
  <c r="AA6" i="8"/>
  <c r="AB6" i="8"/>
  <c r="X7" i="8"/>
  <c r="Y7" i="8"/>
  <c r="Z7" i="8"/>
  <c r="AA7" i="8"/>
  <c r="AB7" i="8"/>
  <c r="X8" i="8"/>
  <c r="Y8" i="8"/>
  <c r="Z8" i="8"/>
  <c r="AA8" i="8"/>
  <c r="AB8" i="8"/>
  <c r="X72" i="8"/>
  <c r="Y72" i="8"/>
  <c r="Z72" i="8"/>
  <c r="AA72" i="8"/>
  <c r="AB72" i="8"/>
  <c r="AC72" i="8"/>
  <c r="X73" i="8"/>
  <c r="Y73" i="8"/>
  <c r="Z73" i="8"/>
  <c r="AA73" i="8"/>
  <c r="AB73" i="8"/>
  <c r="AC73" i="8"/>
  <c r="X74" i="8"/>
  <c r="Y74" i="8"/>
  <c r="Z74" i="8"/>
  <c r="AA74" i="8"/>
  <c r="AB74" i="8"/>
  <c r="AC74" i="8"/>
  <c r="Y2" i="8"/>
  <c r="Z2" i="8"/>
  <c r="AA2" i="8"/>
  <c r="AB2" i="8"/>
  <c r="X2" i="8"/>
  <c r="L111" i="7"/>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E3" i="7"/>
  <c r="F3" i="7"/>
  <c r="G3" i="7"/>
  <c r="E4" i="7"/>
  <c r="F4" i="7"/>
  <c r="G4" i="7"/>
  <c r="E5" i="7"/>
  <c r="F5" i="7"/>
  <c r="G5" i="7"/>
  <c r="E6" i="7"/>
  <c r="F6" i="7"/>
  <c r="G6" i="7"/>
  <c r="E7" i="7"/>
  <c r="F7" i="7"/>
  <c r="G7" i="7"/>
  <c r="E8" i="7"/>
  <c r="F8" i="7"/>
  <c r="G8" i="7"/>
  <c r="E9" i="7"/>
  <c r="F9" i="7"/>
  <c r="G9" i="7"/>
  <c r="E10" i="7"/>
  <c r="F10" i="7"/>
  <c r="G10" i="7"/>
  <c r="E11" i="7"/>
  <c r="F11" i="7"/>
  <c r="G11" i="7"/>
  <c r="E12" i="7"/>
  <c r="F12" i="7"/>
  <c r="G12" i="7"/>
  <c r="E13" i="7"/>
  <c r="F13" i="7"/>
  <c r="G13" i="7"/>
  <c r="E14" i="7"/>
  <c r="F14" i="7"/>
  <c r="G14" i="7"/>
  <c r="E15" i="7"/>
  <c r="F15" i="7"/>
  <c r="G15" i="7"/>
  <c r="E16" i="7"/>
  <c r="F16" i="7"/>
  <c r="G16" i="7"/>
  <c r="E17" i="7"/>
  <c r="F17" i="7"/>
  <c r="G17" i="7"/>
  <c r="E18" i="7"/>
  <c r="F18" i="7"/>
  <c r="G18" i="7"/>
  <c r="E19" i="7"/>
  <c r="F19" i="7"/>
  <c r="G19" i="7"/>
  <c r="E20" i="7"/>
  <c r="F20" i="7"/>
  <c r="G20" i="7"/>
  <c r="E21" i="7"/>
  <c r="F21" i="7"/>
  <c r="G21" i="7"/>
  <c r="E22" i="7"/>
  <c r="F22" i="7"/>
  <c r="G22" i="7"/>
  <c r="E23" i="7"/>
  <c r="F23" i="7"/>
  <c r="G23" i="7"/>
  <c r="E24" i="7"/>
  <c r="F24" i="7"/>
  <c r="G24" i="7"/>
  <c r="E25" i="7"/>
  <c r="F25" i="7"/>
  <c r="G25" i="7"/>
  <c r="E26" i="7"/>
  <c r="F26" i="7"/>
  <c r="G26" i="7"/>
  <c r="E27" i="7"/>
  <c r="F27" i="7"/>
  <c r="G27" i="7"/>
  <c r="E28" i="7"/>
  <c r="F28" i="7"/>
  <c r="G28" i="7"/>
  <c r="E29" i="7"/>
  <c r="F29" i="7"/>
  <c r="G29" i="7"/>
  <c r="E30" i="7"/>
  <c r="F30" i="7"/>
  <c r="G30" i="7"/>
  <c r="E31" i="7"/>
  <c r="F31" i="7"/>
  <c r="G31" i="7"/>
  <c r="E32" i="7"/>
  <c r="F32" i="7"/>
  <c r="G32" i="7"/>
  <c r="E33" i="7"/>
  <c r="F33" i="7"/>
  <c r="G33" i="7"/>
  <c r="E34" i="7"/>
  <c r="F34" i="7"/>
  <c r="G34" i="7"/>
  <c r="E35" i="7"/>
  <c r="F35" i="7"/>
  <c r="G35" i="7"/>
  <c r="E36" i="7"/>
  <c r="F36" i="7"/>
  <c r="G36" i="7"/>
  <c r="E37" i="7"/>
  <c r="F37" i="7"/>
  <c r="G37" i="7"/>
  <c r="E38" i="7"/>
  <c r="F38" i="7"/>
  <c r="G38" i="7"/>
  <c r="E39" i="7"/>
  <c r="F39" i="7"/>
  <c r="G39" i="7"/>
  <c r="E40" i="7"/>
  <c r="F40" i="7"/>
  <c r="G40" i="7"/>
  <c r="E41" i="7"/>
  <c r="F41" i="7"/>
  <c r="G41" i="7"/>
  <c r="E42" i="7"/>
  <c r="F42" i="7"/>
  <c r="G42" i="7"/>
  <c r="E43" i="7"/>
  <c r="F43" i="7"/>
  <c r="G43" i="7"/>
  <c r="E44" i="7"/>
  <c r="F44" i="7"/>
  <c r="G44" i="7"/>
  <c r="E45" i="7"/>
  <c r="F45" i="7"/>
  <c r="G45" i="7"/>
  <c r="E46" i="7"/>
  <c r="F46" i="7"/>
  <c r="G46" i="7"/>
  <c r="E47" i="7"/>
  <c r="F47" i="7"/>
  <c r="G47" i="7"/>
  <c r="E48" i="7"/>
  <c r="F48" i="7"/>
  <c r="G48" i="7"/>
  <c r="E49" i="7"/>
  <c r="F49" i="7"/>
  <c r="G49" i="7"/>
  <c r="E50" i="7"/>
  <c r="F50" i="7"/>
  <c r="G50" i="7"/>
  <c r="E51" i="7"/>
  <c r="F51" i="7"/>
  <c r="G51" i="7"/>
  <c r="E52" i="7"/>
  <c r="F52" i="7"/>
  <c r="G52" i="7"/>
  <c r="E53" i="7"/>
  <c r="F53" i="7"/>
  <c r="G53" i="7"/>
  <c r="E54" i="7"/>
  <c r="F54" i="7"/>
  <c r="G54" i="7"/>
  <c r="E55" i="7"/>
  <c r="F55" i="7"/>
  <c r="G55" i="7"/>
  <c r="E56" i="7"/>
  <c r="F56" i="7"/>
  <c r="G56" i="7"/>
  <c r="E57" i="7"/>
  <c r="F57" i="7"/>
  <c r="G57" i="7"/>
  <c r="E58" i="7"/>
  <c r="F58" i="7"/>
  <c r="G58" i="7"/>
  <c r="E59" i="7"/>
  <c r="F59" i="7"/>
  <c r="G59" i="7"/>
  <c r="E60" i="7"/>
  <c r="F60" i="7"/>
  <c r="G60" i="7"/>
  <c r="E61" i="7"/>
  <c r="F61" i="7"/>
  <c r="G61" i="7"/>
  <c r="E62" i="7"/>
  <c r="F62" i="7"/>
  <c r="G62" i="7"/>
  <c r="E63" i="7"/>
  <c r="F63" i="7"/>
  <c r="G63" i="7"/>
  <c r="E64" i="7"/>
  <c r="F64" i="7"/>
  <c r="G64" i="7"/>
  <c r="E65" i="7"/>
  <c r="F65" i="7"/>
  <c r="G65" i="7"/>
  <c r="E66" i="7"/>
  <c r="F66" i="7"/>
  <c r="G66" i="7"/>
  <c r="E67" i="7"/>
  <c r="F67" i="7"/>
  <c r="G67" i="7"/>
  <c r="E68" i="7"/>
  <c r="F68" i="7"/>
  <c r="G68" i="7"/>
  <c r="E69" i="7"/>
  <c r="F69" i="7"/>
  <c r="G69" i="7"/>
  <c r="E70" i="7"/>
  <c r="F70" i="7"/>
  <c r="G70" i="7"/>
  <c r="E71" i="7"/>
  <c r="F71" i="7"/>
  <c r="G71" i="7"/>
  <c r="E72" i="7"/>
  <c r="F72" i="7"/>
  <c r="G72" i="7"/>
  <c r="E73" i="7"/>
  <c r="F73" i="7"/>
  <c r="G73" i="7"/>
  <c r="E74" i="7"/>
  <c r="F74" i="7"/>
  <c r="G74" i="7"/>
  <c r="E75" i="7"/>
  <c r="F75" i="7"/>
  <c r="G75" i="7"/>
  <c r="E76" i="7"/>
  <c r="F76" i="7"/>
  <c r="G76" i="7"/>
  <c r="E77" i="7"/>
  <c r="F77" i="7"/>
  <c r="G77" i="7"/>
  <c r="E78" i="7"/>
  <c r="F78" i="7"/>
  <c r="G78" i="7"/>
  <c r="E79" i="7"/>
  <c r="F79" i="7"/>
  <c r="G79" i="7"/>
  <c r="E80" i="7"/>
  <c r="F80" i="7"/>
  <c r="G80" i="7"/>
  <c r="E81" i="7"/>
  <c r="F81" i="7"/>
  <c r="G81" i="7"/>
  <c r="E82" i="7"/>
  <c r="F82" i="7"/>
  <c r="G82" i="7"/>
  <c r="E83" i="7"/>
  <c r="F83" i="7"/>
  <c r="G83" i="7"/>
  <c r="E84" i="7"/>
  <c r="F84" i="7"/>
  <c r="G84" i="7"/>
  <c r="E85" i="7"/>
  <c r="F85" i="7"/>
  <c r="G85" i="7"/>
  <c r="E86" i="7"/>
  <c r="F86" i="7"/>
  <c r="G86" i="7"/>
  <c r="E87" i="7"/>
  <c r="F87" i="7"/>
  <c r="G87" i="7"/>
  <c r="E88" i="7"/>
  <c r="F88" i="7"/>
  <c r="G88" i="7"/>
  <c r="E89" i="7"/>
  <c r="F89" i="7"/>
  <c r="G89" i="7"/>
  <c r="E90" i="7"/>
  <c r="F90" i="7"/>
  <c r="G90" i="7"/>
  <c r="E91" i="7"/>
  <c r="F91" i="7"/>
  <c r="G91" i="7"/>
  <c r="E92" i="7"/>
  <c r="F92" i="7"/>
  <c r="G92" i="7"/>
  <c r="E93" i="7"/>
  <c r="F93" i="7"/>
  <c r="G93" i="7"/>
  <c r="E94" i="7"/>
  <c r="F94" i="7"/>
  <c r="G94" i="7"/>
  <c r="E95" i="7"/>
  <c r="F95" i="7"/>
  <c r="G95" i="7"/>
  <c r="E96" i="7"/>
  <c r="F96" i="7"/>
  <c r="G96" i="7"/>
  <c r="E97" i="7"/>
  <c r="F97" i="7"/>
  <c r="G97" i="7"/>
  <c r="E98" i="7"/>
  <c r="F98" i="7"/>
  <c r="G98" i="7"/>
  <c r="E99" i="7"/>
  <c r="F99" i="7"/>
  <c r="G99" i="7"/>
  <c r="E100" i="7"/>
  <c r="F100" i="7"/>
  <c r="G100" i="7"/>
  <c r="E101" i="7"/>
  <c r="F101" i="7"/>
  <c r="G101" i="7"/>
  <c r="E102" i="7"/>
  <c r="F102" i="7"/>
  <c r="G102" i="7"/>
  <c r="E103" i="7"/>
  <c r="F103" i="7"/>
  <c r="G103" i="7"/>
  <c r="E104" i="7"/>
  <c r="F104" i="7"/>
  <c r="G104" i="7"/>
  <c r="E105" i="7"/>
  <c r="F105" i="7"/>
  <c r="G105" i="7"/>
  <c r="E106" i="7"/>
  <c r="F106" i="7"/>
  <c r="G106" i="7"/>
  <c r="E107" i="7"/>
  <c r="F107" i="7"/>
  <c r="G107" i="7"/>
  <c r="E108" i="7"/>
  <c r="F108" i="7"/>
  <c r="G108" i="7"/>
  <c r="E109" i="7"/>
  <c r="F109" i="7"/>
  <c r="G109" i="7"/>
  <c r="E110" i="7"/>
  <c r="F110" i="7"/>
  <c r="G110" i="7"/>
  <c r="E111" i="7"/>
  <c r="F111" i="7"/>
  <c r="G111" i="7"/>
  <c r="G2" i="7"/>
  <c r="F2" i="7"/>
  <c r="E2" i="7"/>
  <c r="L2" i="7"/>
  <c r="C17" i="12"/>
  <c r="C3" i="12" s="1"/>
  <c r="C4" i="12" s="1"/>
  <c r="C5" i="12" s="1"/>
  <c r="C6" i="12" s="1"/>
  <c r="C7" i="12" s="1"/>
  <c r="C8" i="12" s="1"/>
  <c r="C9" i="12" s="1"/>
  <c r="C10" i="12" s="1"/>
  <c r="C11" i="12" s="1"/>
  <c r="C12" i="12" s="1"/>
  <c r="C13" i="12" s="1"/>
  <c r="C14" i="12" s="1"/>
</calcChain>
</file>

<file path=xl/sharedStrings.xml><?xml version="1.0" encoding="utf-8"?>
<sst xmlns="http://schemas.openxmlformats.org/spreadsheetml/2006/main" count="2120" uniqueCount="586">
  <si>
    <t>Title</t>
  </si>
  <si>
    <t>Text</t>
  </si>
  <si>
    <t>N</t>
  </si>
  <si>
    <t>Y</t>
  </si>
  <si>
    <t>A</t>
  </si>
  <si>
    <t>Player</t>
  </si>
  <si>
    <t>OPs</t>
  </si>
  <si>
    <t>Card #</t>
  </si>
  <si>
    <t>Remove after play</t>
  </si>
  <si>
    <t>This Card Manifest compiled by Dave Rubin</t>
  </si>
  <si>
    <t>Questions/Comments:</t>
  </si>
  <si>
    <t>Geekmail: dirubin</t>
  </si>
  <si>
    <t>E-mail: dirubin2@yahoo.com</t>
  </si>
  <si>
    <t>Europe in Turmoil: Prelude to the Great War</t>
  </si>
  <si>
    <t>Era</t>
  </si>
  <si>
    <t>V</t>
  </si>
  <si>
    <t>Designed by Kris Van Beurden</t>
  </si>
  <si>
    <t>Published by Compass Games, 2018</t>
  </si>
  <si>
    <r>
      <t xml:space="preserve">Increase </t>
    </r>
    <r>
      <rPr>
        <i/>
        <sz val="11"/>
        <color rgb="FFFF0000"/>
        <rFont val="Calibri"/>
        <family val="2"/>
        <scheme val="minor"/>
      </rPr>
      <t>Tension</t>
    </r>
    <r>
      <rPr>
        <sz val="11"/>
        <color theme="1"/>
        <rFont val="Calibri"/>
        <family val="2"/>
        <scheme val="minor"/>
      </rPr>
      <t xml:space="preserve"> by </t>
    </r>
    <r>
      <rPr>
        <i/>
        <sz val="11"/>
        <color rgb="FFFF0000"/>
        <rFont val="Calibri"/>
        <family val="2"/>
        <scheme val="minor"/>
      </rPr>
      <t>1</t>
    </r>
    <r>
      <rPr>
        <sz val="11"/>
        <color theme="1"/>
        <rFont val="Calibri"/>
        <family val="2"/>
        <scheme val="minor"/>
      </rPr>
      <t xml:space="preserve">. Make a </t>
    </r>
    <r>
      <rPr>
        <i/>
        <sz val="11"/>
        <color rgb="FFFF0000"/>
        <rFont val="Calibri"/>
        <family val="2"/>
        <scheme val="minor"/>
      </rPr>
      <t>Crisis</t>
    </r>
    <r>
      <rPr>
        <sz val="11"/>
        <color theme="1"/>
        <rFont val="Calibri"/>
        <family val="2"/>
        <scheme val="minor"/>
      </rPr>
      <t xml:space="preserve"> roll, then remove up to 2 Authortarian SP from space(s) in Germany to advance the German Navy an equal number of spaces.</t>
    </r>
  </si>
  <si>
    <t>L</t>
  </si>
  <si>
    <t>Place 1 Liberal SP in up to 4 space(s) with no Authoritarian SP. May not be played if Tension higher than 2.</t>
  </si>
  <si>
    <r>
      <t xml:space="preserve">Place 1 Authoritarian SP in up to 3 space(s) in Austria-Hungary not under Liberal control. While Vienna and Budapest are under Authoritarian control, Tension cannot rise higher than 3. May not be played after </t>
    </r>
    <r>
      <rPr>
        <i/>
        <sz val="11"/>
        <color theme="1"/>
        <rFont val="Calibri"/>
        <family val="2"/>
        <scheme val="minor"/>
      </rPr>
      <t>Gavrilo Pincip</t>
    </r>
    <r>
      <rPr>
        <sz val="11"/>
        <color theme="1"/>
        <rFont val="Calibri"/>
        <family val="2"/>
        <scheme val="minor"/>
      </rPr>
      <t>.</t>
    </r>
  </si>
  <si>
    <t>B</t>
  </si>
  <si>
    <t>Dreyfus Affair</t>
  </si>
  <si>
    <r>
      <t xml:space="preserve">Place 2 SP in space(s) in France. All costs for opponent to place SP in France are doubled for the rest of the turn. May not be played after </t>
    </r>
    <r>
      <rPr>
        <i/>
        <sz val="11"/>
        <color theme="1"/>
        <rFont val="Calibri"/>
        <family val="2"/>
        <scheme val="minor"/>
      </rPr>
      <t>Dreyfus Rehabilitated</t>
    </r>
    <r>
      <rPr>
        <sz val="11"/>
        <color theme="1"/>
        <rFont val="Calibri"/>
        <family val="2"/>
        <scheme val="minor"/>
      </rPr>
      <t>.</t>
    </r>
  </si>
  <si>
    <t>S</t>
  </si>
  <si>
    <t>France Scoring</t>
  </si>
  <si>
    <r>
      <t xml:space="preserve">Presence 3; Domination 6; Control 9; +1 per Battleground; +1 per adjacent Independent space. Make a </t>
    </r>
    <r>
      <rPr>
        <i/>
        <sz val="11"/>
        <color rgb="FFFF0000"/>
        <rFont val="Calibri"/>
        <family val="2"/>
        <scheme val="minor"/>
      </rPr>
      <t>Crisis</t>
    </r>
    <r>
      <rPr>
        <sz val="11"/>
        <color theme="1"/>
        <rFont val="Calibri"/>
        <family val="2"/>
        <scheme val="minor"/>
      </rPr>
      <t xml:space="preserve"> roll after scoring. </t>
    </r>
    <r>
      <rPr>
        <sz val="11"/>
        <color rgb="FFFF0000"/>
        <rFont val="Calibri"/>
        <family val="2"/>
        <scheme val="minor"/>
      </rPr>
      <t>MAY NOT BE HELD</t>
    </r>
  </si>
  <si>
    <t>Austria-Hungary Scoring</t>
  </si>
  <si>
    <t>Russia Scoring</t>
  </si>
  <si>
    <r>
      <t xml:space="preserve">Presence 2; Domination 4; Control 6; +1 per Battleground; +1 per adjacent Independent space. Make a </t>
    </r>
    <r>
      <rPr>
        <i/>
        <sz val="11"/>
        <color rgb="FFFF0000"/>
        <rFont val="Calibri"/>
        <family val="2"/>
        <scheme val="minor"/>
      </rPr>
      <t>Crisis</t>
    </r>
    <r>
      <rPr>
        <sz val="11"/>
        <color theme="1"/>
        <rFont val="Calibri"/>
        <family val="2"/>
        <scheme val="minor"/>
      </rPr>
      <t xml:space="preserve"> roll after scoring. </t>
    </r>
    <r>
      <rPr>
        <sz val="11"/>
        <color rgb="FFFF0000"/>
        <rFont val="Calibri"/>
        <family val="2"/>
        <scheme val="minor"/>
      </rPr>
      <t>MAY NOT BE HELD</t>
    </r>
  </si>
  <si>
    <t>Remove 4 Authoritarian SP from the Tsarist Army, Nicolas II and/or Government spaces in Russia, no more than 2 per space.</t>
  </si>
  <si>
    <t>Entente Cordiale*</t>
  </si>
  <si>
    <t>Admiral von Tirpitz*</t>
  </si>
  <si>
    <t>State Secularism in France*</t>
  </si>
  <si>
    <t>Second International*</t>
  </si>
  <si>
    <t>Franz Ferdinand*</t>
  </si>
  <si>
    <t>Russo-Japanese War*</t>
  </si>
  <si>
    <t>Foreign Investments</t>
  </si>
  <si>
    <t>E</t>
  </si>
  <si>
    <t>Magyarization*</t>
  </si>
  <si>
    <t>Relocate up to 4 Liberal SP from Worker spaces in France and/or Germany to space(s) in Russia, Austria-Hungary or the Balkans (no more than 2 per space).</t>
  </si>
  <si>
    <t>Place 3 Liberal SP in Budapest, then make a Support Check in Austria-Hungary using the OPs value of this card.</t>
  </si>
  <si>
    <t>Traditionalism</t>
  </si>
  <si>
    <t>Place 4 Authoritarian SP in Farmer spaces (no more than 2 per space).</t>
  </si>
  <si>
    <t>Radical Party Founded*</t>
  </si>
  <si>
    <t>Place 1 Liberal SP in up to 4 space(s) not under Authoritarian Control.</t>
  </si>
  <si>
    <t>Lord Fisher*</t>
  </si>
  <si>
    <t>Liberal Naval Arms Race attempts receive an additional +1 for the rest of the game. Advance British Navy marker to HMS Dreadnought space (if not already beyond).</t>
  </si>
  <si>
    <t>Stymied</t>
  </si>
  <si>
    <t>Opponent's cards have -1 OPs for the rest of the turn, to minimum of 1.</t>
  </si>
  <si>
    <t>Eight Nation Alliance</t>
  </si>
  <si>
    <t>Play together with an opponent's event to cancel the event taking place. Opponent gains 1 VP if this card is played for OPs.</t>
  </si>
  <si>
    <t>Bernhard von Bülow*</t>
  </si>
  <si>
    <t>Union of Liberation*</t>
  </si>
  <si>
    <t>Bonapartism / Monarchism*</t>
  </si>
  <si>
    <r>
      <t xml:space="preserve">Add enough Authortarian SP to French Armed Forces space for control, then make a Support Check in France using this card's OPs value. May not be played after </t>
    </r>
    <r>
      <rPr>
        <i/>
        <sz val="11"/>
        <color theme="1"/>
        <rFont val="Calibri"/>
        <family val="2"/>
        <scheme val="minor"/>
      </rPr>
      <t>Georges Clemenceau</t>
    </r>
    <r>
      <rPr>
        <sz val="11"/>
        <color theme="1"/>
        <rFont val="Calibri"/>
        <family val="2"/>
        <scheme val="minor"/>
      </rPr>
      <t>.</t>
    </r>
  </si>
  <si>
    <t>Prussian Spirit*</t>
  </si>
  <si>
    <t>Place 3 Authoritarian SP in space(s) in Germany.</t>
  </si>
  <si>
    <t>Socialist Movements</t>
  </si>
  <si>
    <t>Place 2 Liberal SP in Worker space(s).</t>
  </si>
  <si>
    <t>Third Department / Okhrana*</t>
  </si>
  <si>
    <t>Look throught the available Stability Cards of the Liberal Player, choose one card and add it to the unavailable Liberal Stability cards.</t>
  </si>
  <si>
    <t>Tsarist Repression*</t>
  </si>
  <si>
    <t>Roll a die, adding 1 if in the Edwardian and 2 if in the Georgian era. Relocate Liberal SP equal to the die result (or all, if less are present) from spaces in Russia to the Siberia space (if less than 6 was rolled) or the St. Petersburg space (if 6 or more was rolled).</t>
  </si>
  <si>
    <t>Legacy of Bismarck</t>
  </si>
  <si>
    <r>
      <t xml:space="preserve">For the rest of the turn, no OPs may be spent in the Balkans and the cards </t>
    </r>
    <r>
      <rPr>
        <i/>
        <sz val="11"/>
        <color theme="1"/>
        <rFont val="Calibri"/>
        <family val="2"/>
        <scheme val="minor"/>
      </rPr>
      <t>War in the Balkans</t>
    </r>
    <r>
      <rPr>
        <sz val="11"/>
        <color theme="1"/>
        <rFont val="Calibri"/>
        <family val="2"/>
        <scheme val="minor"/>
      </rPr>
      <t xml:space="preserve"> and </t>
    </r>
    <r>
      <rPr>
        <i/>
        <sz val="11"/>
        <color theme="1"/>
        <rFont val="Calibri"/>
        <family val="2"/>
        <scheme val="minor"/>
      </rPr>
      <t>Balkan Civil War</t>
    </r>
    <r>
      <rPr>
        <sz val="11"/>
        <color theme="1"/>
        <rFont val="Calibri"/>
        <family val="2"/>
        <scheme val="minor"/>
      </rPr>
      <t xml:space="preserve"> do not cause </t>
    </r>
    <r>
      <rPr>
        <i/>
        <sz val="11"/>
        <color rgb="FFFF0000"/>
        <rFont val="Calibri"/>
        <family val="2"/>
        <scheme val="minor"/>
      </rPr>
      <t>Crisis</t>
    </r>
    <r>
      <rPr>
        <sz val="11"/>
        <color theme="1"/>
        <rFont val="Calibri"/>
        <family val="2"/>
        <scheme val="minor"/>
      </rPr>
      <t xml:space="preserve"> Rolls.</t>
    </r>
  </si>
  <si>
    <t>Franco-Russian Alliance*</t>
  </si>
  <si>
    <r>
      <t xml:space="preserve">Place 2 Liberal SP in non-Authoritarian controlled space(s) in France and/or Russia. May not be played after </t>
    </r>
    <r>
      <rPr>
        <i/>
        <sz val="11"/>
        <color theme="1"/>
        <rFont val="Calibri"/>
        <family val="2"/>
        <scheme val="minor"/>
      </rPr>
      <t>Russian Collapse</t>
    </r>
    <r>
      <rPr>
        <sz val="11"/>
        <color theme="1"/>
        <rFont val="Calibri"/>
        <family val="2"/>
        <scheme val="minor"/>
      </rPr>
      <t xml:space="preserve">. </t>
    </r>
    <r>
      <rPr>
        <i/>
        <sz val="9"/>
        <color theme="1"/>
        <rFont val="Calibri"/>
        <family val="2"/>
        <scheme val="minor"/>
      </rPr>
      <t>Flip the Three Emperor League marker to its Franco-Russian Alliance side.</t>
    </r>
  </si>
  <si>
    <t>The Dual Alliance*</t>
  </si>
  <si>
    <r>
      <t>Place 2 Authoritarian SP in non-Liberal controlled spaces in Austria-Hungary and/or Germany.</t>
    </r>
    <r>
      <rPr>
        <sz val="9"/>
        <color theme="1"/>
        <rFont val="Calibri"/>
        <family val="2"/>
        <scheme val="minor"/>
      </rPr>
      <t xml:space="preserve"> </t>
    </r>
    <r>
      <rPr>
        <i/>
        <sz val="9"/>
        <color theme="1"/>
        <rFont val="Calibri"/>
        <family val="2"/>
        <scheme val="minor"/>
      </rPr>
      <t>Place Dual Alliance marker on the Great War Track.</t>
    </r>
  </si>
  <si>
    <t>Scramble for Africa*</t>
  </si>
  <si>
    <r>
      <t>Place 3 Authoritarian SP in the following space(s): Morocco, Algeria, Tunisia, and/or Libya (and/or Belgium after</t>
    </r>
    <r>
      <rPr>
        <i/>
        <sz val="11"/>
        <color theme="1"/>
        <rFont val="Calibri"/>
        <family val="2"/>
        <scheme val="minor"/>
      </rPr>
      <t xml:space="preserve"> Belgian Rule in The Congo</t>
    </r>
    <r>
      <rPr>
        <sz val="11"/>
        <color theme="1"/>
        <rFont val="Calibri"/>
        <family val="2"/>
        <scheme val="minor"/>
      </rPr>
      <t>).</t>
    </r>
  </si>
  <si>
    <t>Two-power Standard*</t>
  </si>
  <si>
    <t>For his next two actions (three instead if the German Navy marker is currently ahead of the British one), the Liberal player must make two (respectively three) consecutive Naval Arms Race attempts.</t>
  </si>
  <si>
    <t>Military Tradition</t>
  </si>
  <si>
    <t>Place 2 Authoritarian SP in Army space(s).</t>
  </si>
  <si>
    <t>Status Quo*</t>
  </si>
  <si>
    <t>Place 3 Authoritarian SP in Burgeoisie space(s).</t>
  </si>
  <si>
    <t>Copenhagenization*</t>
  </si>
  <si>
    <r>
      <t>Increase</t>
    </r>
    <r>
      <rPr>
        <i/>
        <sz val="11"/>
        <color rgb="FFFF0000"/>
        <rFont val="Calibri"/>
        <family val="2"/>
        <scheme val="minor"/>
      </rPr>
      <t xml:space="preserve"> Tension</t>
    </r>
    <r>
      <rPr>
        <sz val="11"/>
        <color theme="1"/>
        <rFont val="Calibri"/>
        <family val="2"/>
        <scheme val="minor"/>
      </rPr>
      <t xml:space="preserve"> by 1. Make a </t>
    </r>
    <r>
      <rPr>
        <i/>
        <sz val="11"/>
        <color rgb="FFFF0000"/>
        <rFont val="Calibri"/>
        <family val="2"/>
        <scheme val="minor"/>
      </rPr>
      <t>Crisis</t>
    </r>
    <r>
      <rPr>
        <sz val="11"/>
        <color theme="1"/>
        <rFont val="Calibri"/>
        <family val="2"/>
        <scheme val="minor"/>
      </rPr>
      <t xml:space="preserve"> roll, then retreat German Navy marker two spaces.</t>
    </r>
  </si>
  <si>
    <t>Modernism</t>
  </si>
  <si>
    <t>Place 4 Liberal SP in Intellectual spaces, no more than 2 per space.</t>
  </si>
  <si>
    <t>Government-sponsored Art</t>
  </si>
  <si>
    <t>Place 1 Authoritarian SP in each Intellectual space (except Bosnia and Siberia).</t>
  </si>
  <si>
    <t>Absolutism*</t>
  </si>
  <si>
    <t>+1 OPs value for cards played by the Authoritarian player for the rest of the turn.</t>
  </si>
  <si>
    <t>March of History*</t>
  </si>
  <si>
    <t>+1 OPs value for cards played by the Liberal Player for the rest of the turn.</t>
  </si>
  <si>
    <t>Ferdinand Esterhazy</t>
  </si>
  <si>
    <r>
      <t xml:space="preserve">The Liberal player must randomly discard a card. If the card has an Authoritarian Event, the Event occurs immediately. Otherwise, the card must be discarded without triggering the Event. May not be played after </t>
    </r>
    <r>
      <rPr>
        <i/>
        <sz val="11"/>
        <color theme="1"/>
        <rFont val="Calibri"/>
        <family val="2"/>
        <scheme val="minor"/>
      </rPr>
      <t>Dreyfus Rehabilitated</t>
    </r>
    <r>
      <rPr>
        <sz val="11"/>
        <color theme="1"/>
        <rFont val="Calibri"/>
        <family val="2"/>
        <scheme val="minor"/>
      </rPr>
      <t>.</t>
    </r>
  </si>
  <si>
    <t>Kulturkampf</t>
  </si>
  <si>
    <t>Make 2 Support Checks in Intellectual and/or Church spaces using the OPs value of this card. Cancel the modifier for any adjacent spaces controlled by the Authoritarian player.</t>
  </si>
  <si>
    <t>Spiritism and Mysticism</t>
  </si>
  <si>
    <t>Remove 1 Authoritarian SP from up to 4 Church, Monarch, and/or Bourgeoise spaces (no more than 2 SP per scoring region).</t>
  </si>
  <si>
    <t>Indecisiveness</t>
  </si>
  <si>
    <r>
      <t xml:space="preserve">Reduce </t>
    </r>
    <r>
      <rPr>
        <i/>
        <sz val="11"/>
        <color rgb="FFFF0000"/>
        <rFont val="Calibri"/>
        <family val="2"/>
        <scheme val="minor"/>
      </rPr>
      <t>Tension</t>
    </r>
    <r>
      <rPr>
        <sz val="11"/>
        <color theme="1"/>
        <rFont val="Calibri"/>
        <family val="2"/>
        <scheme val="minor"/>
      </rPr>
      <t xml:space="preserve"> by 1. Place  1 SP in any space.</t>
    </r>
  </si>
  <si>
    <t>Dreyfus Rehabilitated*</t>
  </si>
  <si>
    <r>
      <t xml:space="preserve">Play only if the Liberal player controlled the French Writers space at the beginning of this round. Remove 2 SP from the French Armed Forces space and 2 SP from other French space(s), then make a Support Check in France with this card's OPs value. Prevents play of </t>
    </r>
    <r>
      <rPr>
        <i/>
        <sz val="11"/>
        <color theme="1"/>
        <rFont val="Calibri"/>
        <family val="2"/>
        <scheme val="minor"/>
      </rPr>
      <t>Dreyfus Affair</t>
    </r>
    <r>
      <rPr>
        <sz val="11"/>
        <color theme="1"/>
        <rFont val="Calibri"/>
        <family val="2"/>
        <scheme val="minor"/>
      </rPr>
      <t>.</t>
    </r>
  </si>
  <si>
    <t>The Kaiser Intervenes</t>
  </si>
  <si>
    <r>
      <t>Increase</t>
    </r>
    <r>
      <rPr>
        <i/>
        <sz val="11"/>
        <color rgb="FFFF0000"/>
        <rFont val="Calibri"/>
        <family val="2"/>
        <scheme val="minor"/>
      </rPr>
      <t xml:space="preserve"> Tension</t>
    </r>
    <r>
      <rPr>
        <sz val="11"/>
        <color theme="1"/>
        <rFont val="Calibri"/>
        <family val="2"/>
        <scheme val="minor"/>
      </rPr>
      <t xml:space="preserve"> by</t>
    </r>
    <r>
      <rPr>
        <i/>
        <sz val="11"/>
        <color rgb="FFFF0000"/>
        <rFont val="Calibri"/>
        <family val="2"/>
        <scheme val="minor"/>
      </rPr>
      <t xml:space="preserve"> 1</t>
    </r>
    <r>
      <rPr>
        <sz val="11"/>
        <color theme="1"/>
        <rFont val="Calibri"/>
        <family val="2"/>
        <scheme val="minor"/>
      </rPr>
      <t>. Place 1 Authoritarian SP in any space.</t>
    </r>
  </si>
  <si>
    <t>Balkans Scoring</t>
  </si>
  <si>
    <t>German Scoring</t>
  </si>
  <si>
    <t>Second Hague Conference*</t>
  </si>
  <si>
    <t>The Authoritarian player chooses: either the disarmanent talks fail (increase Tension by 1 and he gains 2 VPs) or they succeed (place 4 Authoritarian SPs in Army and/or Monarch spaces, no more than 1 per space).</t>
  </si>
  <si>
    <t>Belgian Rule in Congo*</t>
  </si>
  <si>
    <r>
      <t xml:space="preserve">Liberal player chooses: Either lose 2 VP or place enough Authoritarian SP in Belgium for control and for the rest of the game treat Belgium as an Annex space. </t>
    </r>
    <r>
      <rPr>
        <i/>
        <sz val="9"/>
        <color theme="1"/>
        <rFont val="Calibri"/>
        <family val="2"/>
        <scheme val="minor"/>
      </rPr>
      <t>Place maker in the the Congo Annexed space near Belgium.</t>
    </r>
  </si>
  <si>
    <t>Liberals gain Power in UK*</t>
  </si>
  <si>
    <t>Place a Liberal SP in one Government space per Scoring Region an in one Independent country.</t>
  </si>
  <si>
    <t>Young Turk Revolution*</t>
  </si>
  <si>
    <r>
      <t xml:space="preserve">Place 2 Liberal SP in Constantinople and/or space(s) in the Balkan Region (no more thn 1 per space), then make 2 Support Checks using this card's OPs value in spaces in the Balkan Region. Allows play of </t>
    </r>
    <r>
      <rPr>
        <i/>
        <sz val="11"/>
        <color theme="1"/>
        <rFont val="Calibri"/>
        <family val="2"/>
        <scheme val="minor"/>
      </rPr>
      <t>Freedom and Accord Party</t>
    </r>
    <r>
      <rPr>
        <sz val="11"/>
        <color theme="1"/>
        <rFont val="Calibri"/>
        <family val="2"/>
        <scheme val="minor"/>
      </rPr>
      <t xml:space="preserve"> and </t>
    </r>
    <r>
      <rPr>
        <i/>
        <sz val="11"/>
        <color theme="1"/>
        <rFont val="Calibri"/>
        <family val="2"/>
        <scheme val="minor"/>
      </rPr>
      <t>Raid on the Sublime Porte</t>
    </r>
    <r>
      <rPr>
        <sz val="11"/>
        <color theme="1"/>
        <rFont val="Calibri"/>
        <family val="2"/>
        <scheme val="minor"/>
      </rPr>
      <t>.</t>
    </r>
  </si>
  <si>
    <t>Enver Pasha*</t>
  </si>
  <si>
    <r>
      <t xml:space="preserve">Place 2 Authoritariaon SP in Constantinople. During the next Balkan Scoring, Authoritarian player may play 1 additional Stability card if he controls Macedonia. Allows play of </t>
    </r>
    <r>
      <rPr>
        <i/>
        <sz val="11"/>
        <color theme="1"/>
        <rFont val="Calibri"/>
        <family val="2"/>
        <scheme val="minor"/>
      </rPr>
      <t>Freedom and Accord Party</t>
    </r>
    <r>
      <rPr>
        <sz val="11"/>
        <color theme="1"/>
        <rFont val="Calibri"/>
        <family val="2"/>
        <scheme val="minor"/>
      </rPr>
      <t xml:space="preserve"> and </t>
    </r>
    <r>
      <rPr>
        <i/>
        <sz val="11"/>
        <color theme="1"/>
        <rFont val="Calibri"/>
        <family val="2"/>
        <scheme val="minor"/>
      </rPr>
      <t>Raid on the Sublime Porte</t>
    </r>
    <r>
      <rPr>
        <sz val="11"/>
        <color theme="1"/>
        <rFont val="Calibri"/>
        <family val="2"/>
        <scheme val="minor"/>
      </rPr>
      <t>.</t>
    </r>
  </si>
  <si>
    <t>Austria Annexes Bosnia*</t>
  </si>
  <si>
    <r>
      <t xml:space="preserve">Increase </t>
    </r>
    <r>
      <rPr>
        <i/>
        <sz val="11"/>
        <color rgb="FFFF0000"/>
        <rFont val="Calibri"/>
        <family val="2"/>
        <scheme val="minor"/>
      </rPr>
      <t>Tension</t>
    </r>
    <r>
      <rPr>
        <sz val="11"/>
        <color theme="1"/>
        <rFont val="Calibri"/>
        <family val="2"/>
        <scheme val="minor"/>
      </rPr>
      <t xml:space="preserve"> by </t>
    </r>
    <r>
      <rPr>
        <i/>
        <sz val="11"/>
        <color rgb="FFFF0000"/>
        <rFont val="Calibri"/>
        <family val="2"/>
        <scheme val="minor"/>
      </rPr>
      <t>1</t>
    </r>
    <r>
      <rPr>
        <sz val="11"/>
        <color theme="1"/>
        <rFont val="Calibri"/>
        <family val="2"/>
        <scheme val="minor"/>
      </rPr>
      <t xml:space="preserve">. Make a </t>
    </r>
    <r>
      <rPr>
        <i/>
        <sz val="11"/>
        <color rgb="FFFF0000"/>
        <rFont val="Calibri"/>
        <family val="2"/>
        <scheme val="minor"/>
      </rPr>
      <t>Crisis</t>
    </r>
    <r>
      <rPr>
        <sz val="11"/>
        <color theme="1"/>
        <rFont val="Calibri"/>
        <family val="2"/>
        <scheme val="minor"/>
      </rPr>
      <t xml:space="preserve"> roll, then place 3 Authoritarian SP in Bosnia. For the rest of the game, the Bosnia space is considered to be a part of both the Austria-Hungary scoring region and the Balkans scoring region. </t>
    </r>
    <r>
      <rPr>
        <i/>
        <sz val="9"/>
        <color theme="1"/>
        <rFont val="Calibri"/>
        <family val="2"/>
        <scheme val="minor"/>
      </rPr>
      <t>Place marker in the Bosnia Annexed space.</t>
    </r>
  </si>
  <si>
    <t>Schlieffen Plan Adopted*</t>
  </si>
  <si>
    <r>
      <t xml:space="preserve">UK is a mandatory participant in the Great War (unless Splendid Isolation marker in on the Great War track). Place 1 Authoritarian SP in Belgium. +1 to Authoritarian Great War rolls. </t>
    </r>
    <r>
      <rPr>
        <i/>
        <sz val="9"/>
        <color theme="1"/>
        <rFont val="Calibri"/>
        <family val="2"/>
        <scheme val="minor"/>
      </rPr>
      <t>Place the Schlieffen Plan Adopted marker in its space above the Great War track.</t>
    </r>
  </si>
  <si>
    <t>Norwegian Independence*</t>
  </si>
  <si>
    <r>
      <t>Place 2 Liberal SP in Norway. From now on, SP can be placed in Norway and Support Checks can be made in Norway.</t>
    </r>
    <r>
      <rPr>
        <i/>
        <sz val="11"/>
        <color theme="1"/>
        <rFont val="Calibri"/>
        <family val="2"/>
        <scheme val="minor"/>
      </rPr>
      <t xml:space="preserve"> Place marker in Norwegian Independence space.</t>
    </r>
  </si>
  <si>
    <t>Conrad von Hötzendorf*</t>
  </si>
  <si>
    <r>
      <t xml:space="preserve">Place 1 Authoritarian SP in each Austrian-Hungarian Army and Government space. Increase </t>
    </r>
    <r>
      <rPr>
        <i/>
        <sz val="11"/>
        <color rgb="FFFF0000"/>
        <rFont val="Calibri"/>
        <family val="2"/>
        <scheme val="minor"/>
      </rPr>
      <t>Tension</t>
    </r>
    <r>
      <rPr>
        <sz val="11"/>
        <color theme="1"/>
        <rFont val="Calibri"/>
        <family val="2"/>
        <scheme val="minor"/>
      </rPr>
      <t xml:space="preserve"> by </t>
    </r>
    <r>
      <rPr>
        <i/>
        <sz val="11"/>
        <color rgb="FFFF0000"/>
        <rFont val="Calibri"/>
        <family val="2"/>
        <scheme val="minor"/>
      </rPr>
      <t>1</t>
    </r>
    <r>
      <rPr>
        <sz val="11"/>
        <color theme="1"/>
        <rFont val="Calibri"/>
        <family val="2"/>
        <scheme val="minor"/>
      </rPr>
      <t>.</t>
    </r>
  </si>
  <si>
    <t>Traditionalists Gain Power*</t>
  </si>
  <si>
    <t>Relocate up to 4 Authoritarian SP from Farmer and/or Army spaces to Government spaces in the same scoring region(s).</t>
  </si>
  <si>
    <t>Viscount Grey</t>
  </si>
  <si>
    <r>
      <t xml:space="preserve">Liberal may use 3 OPs (4 if in the Georgian era). If used for a Support Check, ignore adjacent Authoritarian controlled spaces. If used to place SP, ignore Authoritarian control of spaces. May not be played after </t>
    </r>
    <r>
      <rPr>
        <i/>
        <sz val="11"/>
        <color theme="1"/>
        <rFont val="Calibri"/>
        <family val="2"/>
        <scheme val="minor"/>
      </rPr>
      <t>Splendid Isolation</t>
    </r>
    <r>
      <rPr>
        <sz val="11"/>
        <color theme="1"/>
        <rFont val="Calibri"/>
        <family val="2"/>
        <scheme val="minor"/>
      </rPr>
      <t>.</t>
    </r>
  </si>
  <si>
    <t>Control of the Channel*</t>
  </si>
  <si>
    <t>If ahead on the Naval Arms Race Track, choose one non-scoring card from the discard pile to have its event take place immediately.</t>
  </si>
  <si>
    <t>Naval Bill / Fleet Law*</t>
  </si>
  <si>
    <r>
      <t xml:space="preserve">Increase </t>
    </r>
    <r>
      <rPr>
        <i/>
        <sz val="11"/>
        <color rgb="FFFF0000"/>
        <rFont val="Calibri"/>
        <family val="2"/>
        <scheme val="minor"/>
      </rPr>
      <t>Tension</t>
    </r>
    <r>
      <rPr>
        <sz val="11"/>
        <color theme="1"/>
        <rFont val="Calibri"/>
        <family val="2"/>
        <scheme val="minor"/>
      </rPr>
      <t xml:space="preserve"> by </t>
    </r>
    <r>
      <rPr>
        <i/>
        <sz val="11"/>
        <color rgb="FFFF0000"/>
        <rFont val="Calibri"/>
        <family val="2"/>
        <scheme val="minor"/>
      </rPr>
      <t>1</t>
    </r>
    <r>
      <rPr>
        <sz val="11"/>
        <color theme="1"/>
        <rFont val="Calibri"/>
        <family val="2"/>
        <scheme val="minor"/>
      </rPr>
      <t xml:space="preserve">. Make a </t>
    </r>
    <r>
      <rPr>
        <i/>
        <sz val="11"/>
        <color rgb="FFFF0000"/>
        <rFont val="Calibri"/>
        <family val="2"/>
        <scheme val="minor"/>
      </rPr>
      <t>Crisis</t>
    </r>
    <r>
      <rPr>
        <sz val="11"/>
        <color theme="1"/>
        <rFont val="Calibri"/>
        <family val="2"/>
        <scheme val="minor"/>
      </rPr>
      <t xml:space="preserve"> roll, then advance one space on the Naval Arms Race track.</t>
    </r>
  </si>
  <si>
    <t>US Interventionism*</t>
  </si>
  <si>
    <r>
      <t xml:space="preserve">+2 to Liberal Great War rolls if </t>
    </r>
    <r>
      <rPr>
        <i/>
        <sz val="11"/>
        <color theme="1"/>
        <rFont val="Calibri"/>
        <family val="2"/>
        <scheme val="minor"/>
      </rPr>
      <t>Entente Cordiale</t>
    </r>
    <r>
      <rPr>
        <sz val="11"/>
        <color theme="1"/>
        <rFont val="Calibri"/>
        <family val="2"/>
        <scheme val="minor"/>
      </rPr>
      <t xml:space="preserve"> is in effect. All Liberal Stability cards become available. Prevents play of </t>
    </r>
    <r>
      <rPr>
        <i/>
        <sz val="11"/>
        <color theme="1"/>
        <rFont val="Calibri"/>
        <family val="2"/>
        <scheme val="minor"/>
      </rPr>
      <t>Arms Traders / Industry</t>
    </r>
    <r>
      <rPr>
        <sz val="11"/>
        <color theme="1"/>
        <rFont val="Calibri"/>
        <family val="2"/>
        <scheme val="minor"/>
      </rPr>
      <t xml:space="preserve">. May not be played after </t>
    </r>
    <r>
      <rPr>
        <i/>
        <sz val="11"/>
        <color theme="1"/>
        <rFont val="Calibri"/>
        <family val="2"/>
        <scheme val="minor"/>
      </rPr>
      <t>US Non-Interventionism</t>
    </r>
    <r>
      <rPr>
        <sz val="11"/>
        <color theme="1"/>
        <rFont val="Calibri"/>
        <family val="2"/>
        <scheme val="minor"/>
      </rPr>
      <t xml:space="preserve">. </t>
    </r>
    <r>
      <rPr>
        <i/>
        <sz val="9"/>
        <color theme="1"/>
        <rFont val="Calibri"/>
        <family val="2"/>
        <scheme val="minor"/>
      </rPr>
      <t>Place US Interventionism marker in its space above the Great War Track</t>
    </r>
    <r>
      <rPr>
        <sz val="11"/>
        <color theme="1"/>
        <rFont val="Calibri"/>
        <family val="2"/>
        <scheme val="minor"/>
      </rPr>
      <t>.</t>
    </r>
  </si>
  <si>
    <t>Declaration of Independence*</t>
  </si>
  <si>
    <t>Place enough Authoritarian SP in one non-Liberal controlled Balkan space for control.</t>
  </si>
  <si>
    <t>Legacy of 1848*</t>
  </si>
  <si>
    <t>The Authoritarian player must reveal all his evens with title written in red. The Liberal player may take any one of them and play it for the event, with the event occurring immediately, or he may play this card for Operations.</t>
  </si>
  <si>
    <t>Russian Collapse*</t>
  </si>
  <si>
    <r>
      <t xml:space="preserve">Play only if at least three battlegrounds in the Russian Scoring Region are Liberal-controlled. Increase </t>
    </r>
    <r>
      <rPr>
        <i/>
        <sz val="11"/>
        <color rgb="FFFF0000"/>
        <rFont val="Calibri"/>
        <family val="2"/>
        <scheme val="minor"/>
      </rPr>
      <t>Tension</t>
    </r>
    <r>
      <rPr>
        <sz val="11"/>
        <color theme="1"/>
        <rFont val="Calibri"/>
        <family val="2"/>
        <scheme val="minor"/>
      </rPr>
      <t xml:space="preserve"> by</t>
    </r>
    <r>
      <rPr>
        <i/>
        <sz val="11"/>
        <color rgb="FFFF0000"/>
        <rFont val="Calibri"/>
        <family val="2"/>
        <scheme val="minor"/>
      </rPr>
      <t xml:space="preserve"> 1</t>
    </r>
    <r>
      <rPr>
        <sz val="11"/>
        <color theme="1"/>
        <rFont val="Calibri"/>
        <family val="2"/>
        <scheme val="minor"/>
      </rPr>
      <t xml:space="preserve">, then make a </t>
    </r>
    <r>
      <rPr>
        <i/>
        <sz val="11"/>
        <color rgb="FFFF0000"/>
        <rFont val="Calibri"/>
        <family val="2"/>
        <scheme val="minor"/>
      </rPr>
      <t>Crisis</t>
    </r>
    <r>
      <rPr>
        <sz val="11"/>
        <color theme="1"/>
        <rFont val="Calibri"/>
        <family val="2"/>
        <scheme val="minor"/>
      </rPr>
      <t xml:space="preserve"> roll. Prevents play of </t>
    </r>
    <r>
      <rPr>
        <i/>
        <sz val="11"/>
        <color theme="1"/>
        <rFont val="Calibri"/>
        <family val="2"/>
        <scheme val="minor"/>
      </rPr>
      <t>Franco-Russian Alliance</t>
    </r>
    <r>
      <rPr>
        <sz val="11"/>
        <color theme="1"/>
        <rFont val="Calibri"/>
        <family val="2"/>
        <scheme val="minor"/>
      </rPr>
      <t xml:space="preserve">. </t>
    </r>
    <r>
      <rPr>
        <i/>
        <sz val="9"/>
        <color theme="1"/>
        <rFont val="Calibri"/>
        <family val="2"/>
        <scheme val="minor"/>
      </rPr>
      <t>Replace the Three Emperor League / Franco-Prussian Alliance marker with the Russian Collapse marker on the Great War track.</t>
    </r>
  </si>
  <si>
    <t>Jozef Piłsudski*</t>
  </si>
  <si>
    <t>Place 2 Liberal SP in Poland (and/or spaces adjacent to Poland), then make a Support Check in Poland with this card's OPs value.</t>
  </si>
  <si>
    <t>October Manifesto*</t>
  </si>
  <si>
    <t>Diagonal Politics*</t>
  </si>
  <si>
    <t>Add 1 Liberal SP to each Authoritarian controlled space in Germany.</t>
  </si>
  <si>
    <t>Second Duma Disbanded*</t>
  </si>
  <si>
    <r>
      <t xml:space="preserve">May only be played after </t>
    </r>
    <r>
      <rPr>
        <i/>
        <sz val="11"/>
        <color theme="1"/>
        <rFont val="Calibri"/>
        <family val="2"/>
        <scheme val="minor"/>
      </rPr>
      <t>October Manifesto</t>
    </r>
    <r>
      <rPr>
        <sz val="11"/>
        <color theme="1"/>
        <rFont val="Calibri"/>
        <family val="2"/>
        <scheme val="minor"/>
      </rPr>
      <t xml:space="preserve"> or Victor </t>
    </r>
    <r>
      <rPr>
        <i/>
        <sz val="11"/>
        <color theme="1"/>
        <rFont val="Calibri"/>
        <family val="2"/>
        <scheme val="minor"/>
      </rPr>
      <t>Chernov</t>
    </r>
    <r>
      <rPr>
        <sz val="11"/>
        <color theme="1"/>
        <rFont val="Calibri"/>
        <family val="2"/>
        <scheme val="minor"/>
      </rPr>
      <t>. Relocate all Liberal SP from one space in Russia to the Siberia space.</t>
    </r>
  </si>
  <si>
    <t>Henry Wilson*</t>
  </si>
  <si>
    <r>
      <t xml:space="preserve">May only be played after Entente Cordiale. Replace 1 Authoritarian SP with Liberal SP on the French Armed Forces space, then make a Support Check in France using this card's OPs value. May not be played after </t>
    </r>
    <r>
      <rPr>
        <i/>
        <sz val="11"/>
        <color theme="1"/>
        <rFont val="Calibri"/>
        <family val="2"/>
        <scheme val="minor"/>
      </rPr>
      <t>Splendid Isolation</t>
    </r>
    <r>
      <rPr>
        <sz val="11"/>
        <color theme="1"/>
        <rFont val="Calibri"/>
        <family val="2"/>
        <scheme val="minor"/>
      </rPr>
      <t>.</t>
    </r>
  </si>
  <si>
    <t>Landslide Electoral Victory</t>
  </si>
  <si>
    <t>Place a Liberal SP in 4 Liberal-controlled spaces.</t>
  </si>
  <si>
    <t>Triple Alliance*</t>
  </si>
  <si>
    <r>
      <t xml:space="preserve">Place enough Authoritarian SP on the Italy space to control it. May not be played after </t>
    </r>
    <r>
      <rPr>
        <i/>
        <sz val="11"/>
        <color theme="1"/>
        <rFont val="Calibri"/>
        <family val="2"/>
        <scheme val="minor"/>
      </rPr>
      <t>Perfidious Italy</t>
    </r>
    <r>
      <rPr>
        <sz val="11"/>
        <color theme="1"/>
        <rFont val="Calibri"/>
        <family val="2"/>
        <scheme val="minor"/>
      </rPr>
      <t xml:space="preserve">. </t>
    </r>
    <r>
      <rPr>
        <i/>
        <sz val="9"/>
        <color theme="1"/>
        <rFont val="Calibri"/>
        <family val="2"/>
        <scheme val="minor"/>
      </rPr>
      <t>Place the Triple Alliance marker on the Great War track.</t>
    </r>
  </si>
  <si>
    <t>Prince Heinrich*</t>
  </si>
  <si>
    <t>Playable only if German Navy is ahead on the Naval Arms Race track. Authoritarian player gains one VP for each space ahead of the British Navy.</t>
  </si>
  <si>
    <t>Winston Churchill*</t>
  </si>
  <si>
    <t>Playable only if British Navy is ahead on the Naval Arms Race track. Liberal player may discard and redraw one card for each space ahead of the German Navy.</t>
  </si>
  <si>
    <t>Local Uprising</t>
  </si>
  <si>
    <r>
      <t xml:space="preserve">Increase </t>
    </r>
    <r>
      <rPr>
        <i/>
        <sz val="11"/>
        <color rgb="FFFF0000"/>
        <rFont val="Calibri"/>
        <family val="2"/>
        <scheme val="minor"/>
      </rPr>
      <t>Tension</t>
    </r>
    <r>
      <rPr>
        <sz val="11"/>
        <color theme="1"/>
        <rFont val="Calibri"/>
        <family val="2"/>
        <scheme val="minor"/>
      </rPr>
      <t xml:space="preserve"> by</t>
    </r>
    <r>
      <rPr>
        <i/>
        <sz val="11"/>
        <color rgb="FFFF0000"/>
        <rFont val="Calibri"/>
        <family val="2"/>
        <scheme val="minor"/>
      </rPr>
      <t xml:space="preserve"> 1</t>
    </r>
    <r>
      <rPr>
        <sz val="11"/>
        <color theme="1"/>
        <rFont val="Calibri"/>
        <family val="2"/>
        <scheme val="minor"/>
      </rPr>
      <t>. Place 3 Liberal SP in Annexed space(s).</t>
    </r>
  </si>
  <si>
    <t>Military Parade</t>
  </si>
  <si>
    <t>Choose an Authoritarian-controlled Army space. Place 1 Authoritarian SP in each adjacent space.</t>
  </si>
  <si>
    <t>Central Authority</t>
  </si>
  <si>
    <t>Place an Authoritarian SP in all Authoritarian-controlled spaces in one Scoring Region.</t>
  </si>
  <si>
    <t>von Bethmann-Hollweg*</t>
  </si>
  <si>
    <r>
      <t xml:space="preserve">Authoritarian player may make an additional Naval Arms Race attempt each turn. While the German Navy marker is not flipped to its +1 side, Authoritarian Naval Arms Race automatically fail. +1 to Authoritarian Great War rolls. Prevents play of </t>
    </r>
    <r>
      <rPr>
        <i/>
        <sz val="11"/>
        <color theme="1"/>
        <rFont val="Calibri"/>
        <family val="2"/>
        <scheme val="minor"/>
      </rPr>
      <t>Bernhard von Bülow</t>
    </r>
    <r>
      <rPr>
        <sz val="11"/>
        <color theme="1"/>
        <rFont val="Calibri"/>
        <family val="2"/>
        <scheme val="minor"/>
      </rPr>
      <t>.</t>
    </r>
    <r>
      <rPr>
        <i/>
        <sz val="9"/>
        <color theme="1"/>
        <rFont val="Calibri"/>
        <family val="2"/>
        <scheme val="minor"/>
      </rPr>
      <t xml:space="preserve"> Place the von Bethmann-Hollweg marker on its space above the Great War Track.</t>
    </r>
  </si>
  <si>
    <t>Jean Jaures*</t>
  </si>
  <si>
    <r>
      <t xml:space="preserve">Reduce </t>
    </r>
    <r>
      <rPr>
        <i/>
        <sz val="11"/>
        <color rgb="FFFF0000"/>
        <rFont val="Calibri"/>
        <family val="2"/>
        <scheme val="minor"/>
      </rPr>
      <t>Tension</t>
    </r>
    <r>
      <rPr>
        <sz val="11"/>
        <color theme="1"/>
        <rFont val="Calibri"/>
        <family val="2"/>
        <scheme val="minor"/>
      </rPr>
      <t xml:space="preserve"> by </t>
    </r>
    <r>
      <rPr>
        <i/>
        <sz val="11"/>
        <color rgb="FFFF0000"/>
        <rFont val="Calibri"/>
        <family val="2"/>
        <scheme val="minor"/>
      </rPr>
      <t>1</t>
    </r>
    <r>
      <rPr>
        <sz val="11"/>
        <color theme="1"/>
        <rFont val="Calibri"/>
        <family val="2"/>
        <scheme val="minor"/>
      </rPr>
      <t xml:space="preserve">. For the rest of the game, whenever a </t>
    </r>
    <r>
      <rPr>
        <i/>
        <sz val="11"/>
        <color rgb="FFFF0000"/>
        <rFont val="Calibri"/>
        <family val="2"/>
        <scheme val="minor"/>
      </rPr>
      <t>Crisis</t>
    </r>
    <r>
      <rPr>
        <sz val="11"/>
        <color theme="1"/>
        <rFont val="Calibri"/>
        <family val="2"/>
        <scheme val="minor"/>
      </rPr>
      <t xml:space="preserve"> roll will be made, Liberal player may lose 1 VP to reduce </t>
    </r>
    <r>
      <rPr>
        <i/>
        <sz val="11"/>
        <color rgb="FFFF0000"/>
        <rFont val="Calibri"/>
        <family val="2"/>
        <scheme val="minor"/>
      </rPr>
      <t>Tension</t>
    </r>
    <r>
      <rPr>
        <sz val="11"/>
        <color theme="1"/>
        <rFont val="Calibri"/>
        <family val="2"/>
        <scheme val="minor"/>
      </rPr>
      <t xml:space="preserve"> by </t>
    </r>
    <r>
      <rPr>
        <i/>
        <sz val="11"/>
        <color rgb="FFFF0000"/>
        <rFont val="Calibri"/>
        <family val="2"/>
        <scheme val="minor"/>
      </rPr>
      <t>1</t>
    </r>
    <r>
      <rPr>
        <sz val="11"/>
        <color theme="1"/>
        <rFont val="Calibri"/>
        <family val="2"/>
        <scheme val="minor"/>
      </rPr>
      <t xml:space="preserve">. May not be played after </t>
    </r>
    <r>
      <rPr>
        <i/>
        <sz val="11"/>
        <color theme="1"/>
        <rFont val="Calibri"/>
        <family val="2"/>
        <scheme val="minor"/>
      </rPr>
      <t>Raoul Villain</t>
    </r>
    <r>
      <rPr>
        <sz val="11"/>
        <color theme="1"/>
        <rFont val="Calibri"/>
        <family val="2"/>
        <scheme val="minor"/>
      </rPr>
      <t>.</t>
    </r>
  </si>
  <si>
    <t>Georges Clemenceau*</t>
  </si>
  <si>
    <r>
      <t xml:space="preserve">May not be played after </t>
    </r>
    <r>
      <rPr>
        <i/>
        <sz val="11"/>
        <color theme="1"/>
        <rFont val="Calibri"/>
        <family val="2"/>
        <scheme val="minor"/>
      </rPr>
      <t>Aristide Briand</t>
    </r>
    <r>
      <rPr>
        <sz val="11"/>
        <color theme="1"/>
        <rFont val="Calibri"/>
        <family val="2"/>
        <scheme val="minor"/>
      </rPr>
      <t xml:space="preserve">. Remove 1 Authoritarian SP from each SP in France containing SP from both players. For the rest of the game, cancels +1 OPs cost to place SPs in Authoritarian controlled spaces in France and prevents play of </t>
    </r>
    <r>
      <rPr>
        <i/>
        <sz val="11"/>
        <color theme="1"/>
        <rFont val="Calibri"/>
        <family val="2"/>
        <scheme val="minor"/>
      </rPr>
      <t>Bonapartism/Monarchism</t>
    </r>
    <r>
      <rPr>
        <sz val="11"/>
        <color theme="1"/>
        <rFont val="Calibri"/>
        <family val="2"/>
        <scheme val="minor"/>
      </rPr>
      <t>.</t>
    </r>
  </si>
  <si>
    <t>Alsace-Lorraine*</t>
  </si>
  <si>
    <r>
      <t xml:space="preserve">Gain 2 VPs if Alsace-Lorraine is Authortarian-controlled, then place 2 Authortarian SP in Alsace-Lorraine. Increase </t>
    </r>
    <r>
      <rPr>
        <i/>
        <sz val="11"/>
        <color rgb="FFFF0000"/>
        <rFont val="Calibri"/>
        <family val="2"/>
        <scheme val="minor"/>
      </rPr>
      <t>Tension</t>
    </r>
    <r>
      <rPr>
        <sz val="11"/>
        <color theme="1"/>
        <rFont val="Calibri"/>
        <family val="2"/>
        <scheme val="minor"/>
      </rPr>
      <t xml:space="preserve"> by </t>
    </r>
    <r>
      <rPr>
        <i/>
        <sz val="11"/>
        <color rgb="FFFF0000"/>
        <rFont val="Calibri"/>
        <family val="2"/>
        <scheme val="minor"/>
      </rPr>
      <t>1</t>
    </r>
    <r>
      <rPr>
        <sz val="11"/>
        <color theme="1"/>
        <rFont val="Calibri"/>
        <family val="2"/>
        <scheme val="minor"/>
      </rPr>
      <t>.</t>
    </r>
  </si>
  <si>
    <t>Revolution of 1905*</t>
  </si>
  <si>
    <r>
      <t xml:space="preserve">Increase </t>
    </r>
    <r>
      <rPr>
        <i/>
        <sz val="11"/>
        <color rgb="FFFF0000"/>
        <rFont val="Calibri"/>
        <family val="2"/>
        <scheme val="minor"/>
      </rPr>
      <t>Tension</t>
    </r>
    <r>
      <rPr>
        <sz val="11"/>
        <color theme="1"/>
        <rFont val="Calibri"/>
        <family val="2"/>
        <scheme val="minor"/>
      </rPr>
      <t xml:space="preserve"> by </t>
    </r>
    <r>
      <rPr>
        <i/>
        <sz val="11"/>
        <color rgb="FFFF0000"/>
        <rFont val="Calibri"/>
        <family val="2"/>
        <scheme val="minor"/>
      </rPr>
      <t>1</t>
    </r>
    <r>
      <rPr>
        <sz val="11"/>
        <color theme="1"/>
        <rFont val="Calibri"/>
        <family val="2"/>
        <scheme val="minor"/>
      </rPr>
      <t xml:space="preserve">. Make a number of Support Checks in Russia equal to this card's OPs value (Increasing each roll by the current Tension level instead of this card's OPs), then make a </t>
    </r>
    <r>
      <rPr>
        <i/>
        <sz val="11"/>
        <color rgb="FFFF0000"/>
        <rFont val="Calibri"/>
        <family val="2"/>
        <scheme val="minor"/>
      </rPr>
      <t>Crisis</t>
    </r>
    <r>
      <rPr>
        <sz val="11"/>
        <color theme="1"/>
        <rFont val="Calibri"/>
        <family val="2"/>
        <scheme val="minor"/>
      </rPr>
      <t xml:space="preserve"> roll. Allows play of </t>
    </r>
    <r>
      <rPr>
        <i/>
        <sz val="11"/>
        <color theme="1"/>
        <rFont val="Calibri"/>
        <family val="2"/>
        <scheme val="minor"/>
      </rPr>
      <t>October Manifesto</t>
    </r>
    <r>
      <rPr>
        <sz val="11"/>
        <color theme="1"/>
        <rFont val="Calibri"/>
        <family val="2"/>
        <scheme val="minor"/>
      </rPr>
      <t>.</t>
    </r>
  </si>
  <si>
    <t>Victor Chernov*</t>
  </si>
  <si>
    <r>
      <t xml:space="preserve">May only be played after </t>
    </r>
    <r>
      <rPr>
        <i/>
        <sz val="11"/>
        <color theme="1"/>
        <rFont val="Calibri"/>
        <family val="2"/>
        <scheme val="minor"/>
      </rPr>
      <t>Union of Liberation</t>
    </r>
    <r>
      <rPr>
        <sz val="11"/>
        <color theme="1"/>
        <rFont val="Calibri"/>
        <family val="2"/>
        <scheme val="minor"/>
      </rPr>
      <t xml:space="preserve">. Replace 3 Authoritarian SP in Russia by Liberal SP (1 per space). Next Scoring in Russia, play an additional Stability card. Allows play of </t>
    </r>
    <r>
      <rPr>
        <i/>
        <sz val="11"/>
        <color theme="1"/>
        <rFont val="Calibri"/>
        <family val="2"/>
        <scheme val="minor"/>
      </rPr>
      <t>Second Duma Disbanded</t>
    </r>
    <r>
      <rPr>
        <sz val="11"/>
        <color theme="1"/>
        <rFont val="Calibri"/>
        <family val="2"/>
        <scheme val="minor"/>
      </rPr>
      <t>.</t>
    </r>
  </si>
  <si>
    <r>
      <t xml:space="preserve">May only be played after </t>
    </r>
    <r>
      <rPr>
        <i/>
        <sz val="11"/>
        <color theme="1"/>
        <rFont val="Calibri"/>
        <family val="2"/>
        <scheme val="minor"/>
      </rPr>
      <t>Revolution of 1905</t>
    </r>
    <r>
      <rPr>
        <sz val="11"/>
        <color theme="1"/>
        <rFont val="Calibri"/>
        <family val="2"/>
        <scheme val="minor"/>
      </rPr>
      <t xml:space="preserve">. Place 5 Liberal SP in spaces in Russia (no more than 2 per space). Allows play of </t>
    </r>
    <r>
      <rPr>
        <i/>
        <sz val="11"/>
        <color theme="1"/>
        <rFont val="Calibri"/>
        <family val="2"/>
        <scheme val="minor"/>
      </rPr>
      <t>Second Duma Disbanded</t>
    </r>
    <r>
      <rPr>
        <sz val="11"/>
        <color theme="1"/>
        <rFont val="Calibri"/>
        <family val="2"/>
        <scheme val="minor"/>
      </rPr>
      <t>.</t>
    </r>
  </si>
  <si>
    <r>
      <t xml:space="preserve">Remove 2 Authoritarian SP from space(s) in Russia, then make Support Check in Russia using the OPs value of this card. Allows play of </t>
    </r>
    <r>
      <rPr>
        <i/>
        <sz val="11"/>
        <color theme="1"/>
        <rFont val="Calibri"/>
        <family val="2"/>
        <scheme val="minor"/>
      </rPr>
      <t>Victor Chernov</t>
    </r>
    <r>
      <rPr>
        <sz val="11"/>
        <color theme="1"/>
        <rFont val="Calibri"/>
        <family val="2"/>
        <scheme val="minor"/>
      </rPr>
      <t>.</t>
    </r>
  </si>
  <si>
    <r>
      <t xml:space="preserve">May be played only if Authoritarian player controls at least 3 Monarch spaces. Authoritarian Player may take non-Scoring card in the discard pile and immediately play it for the event. May not be played after </t>
    </r>
    <r>
      <rPr>
        <i/>
        <sz val="11"/>
        <color theme="1"/>
        <rFont val="Calibri"/>
        <family val="2"/>
        <scheme val="minor"/>
      </rPr>
      <t>Bethmann-Hollweg</t>
    </r>
    <r>
      <rPr>
        <sz val="11"/>
        <color theme="1"/>
        <rFont val="Calibri"/>
        <family val="2"/>
        <scheme val="minor"/>
      </rPr>
      <t>.</t>
    </r>
  </si>
  <si>
    <t>Tangier Crisis*</t>
  </si>
  <si>
    <t>Raoul Villain*</t>
  </si>
  <si>
    <r>
      <t xml:space="preserve">Authoritarian player gains one VP. Prevents play and ends ongoing effect of </t>
    </r>
    <r>
      <rPr>
        <i/>
        <sz val="11"/>
        <color theme="1"/>
        <rFont val="Calibri"/>
        <family val="2"/>
        <scheme val="minor"/>
      </rPr>
      <t>Jean Jaures</t>
    </r>
    <r>
      <rPr>
        <sz val="11"/>
        <color theme="1"/>
        <rFont val="Calibri"/>
        <family val="2"/>
        <scheme val="minor"/>
      </rPr>
      <t>.</t>
    </r>
  </si>
  <si>
    <t>G</t>
  </si>
  <si>
    <t>Agadir Crisis*</t>
  </si>
  <si>
    <r>
      <t xml:space="preserve">Liberal player chooses: Either he loses one VP and places enough Authoritarian SP in Morocco for Authoritarian control or he gains one VP, increases </t>
    </r>
    <r>
      <rPr>
        <i/>
        <sz val="11"/>
        <color rgb="FFFF0000"/>
        <rFont val="Calibri"/>
        <family val="2"/>
        <scheme val="minor"/>
      </rPr>
      <t>Tension</t>
    </r>
    <r>
      <rPr>
        <sz val="11"/>
        <color theme="1"/>
        <rFont val="Calibri"/>
        <family val="2"/>
        <scheme val="minor"/>
      </rPr>
      <t xml:space="preserve"> by </t>
    </r>
    <r>
      <rPr>
        <i/>
        <sz val="11"/>
        <color rgb="FFFF0000"/>
        <rFont val="Calibri"/>
        <family val="2"/>
        <scheme val="minor"/>
      </rPr>
      <t>+2</t>
    </r>
    <r>
      <rPr>
        <sz val="11"/>
        <color theme="1"/>
        <rFont val="Calibri"/>
        <family val="2"/>
        <scheme val="minor"/>
      </rPr>
      <t xml:space="preserve"> and make a </t>
    </r>
    <r>
      <rPr>
        <i/>
        <sz val="11"/>
        <color rgb="FFFF0000"/>
        <rFont val="Calibri"/>
        <family val="2"/>
        <scheme val="minor"/>
      </rPr>
      <t>Crisis</t>
    </r>
    <r>
      <rPr>
        <sz val="11"/>
        <color theme="1"/>
        <rFont val="Calibri"/>
        <family val="2"/>
        <scheme val="minor"/>
      </rPr>
      <t xml:space="preserve"> roll.</t>
    </r>
  </si>
  <si>
    <t>Gavrilo Princip*</t>
  </si>
  <si>
    <r>
      <t xml:space="preserve">Cancels ongoing effect of </t>
    </r>
    <r>
      <rPr>
        <i/>
        <sz val="11"/>
        <color theme="1"/>
        <rFont val="Calibri"/>
        <family val="2"/>
        <scheme val="minor"/>
      </rPr>
      <t>Franz Ferdinand</t>
    </r>
    <r>
      <rPr>
        <sz val="11"/>
        <color theme="1"/>
        <rFont val="Calibri"/>
        <family val="2"/>
        <scheme val="minor"/>
      </rPr>
      <t xml:space="preserve">. Increase </t>
    </r>
    <r>
      <rPr>
        <i/>
        <sz val="11"/>
        <color theme="1"/>
        <rFont val="Calibri"/>
        <family val="2"/>
        <scheme val="minor"/>
      </rPr>
      <t>Tension</t>
    </r>
    <r>
      <rPr>
        <sz val="11"/>
        <color theme="1"/>
        <rFont val="Calibri"/>
        <family val="2"/>
        <scheme val="minor"/>
      </rPr>
      <t xml:space="preserve"> by </t>
    </r>
    <r>
      <rPr>
        <i/>
        <sz val="11"/>
        <color theme="1"/>
        <rFont val="Calibri"/>
        <family val="2"/>
        <scheme val="minor"/>
      </rPr>
      <t>+2</t>
    </r>
    <r>
      <rPr>
        <sz val="11"/>
        <color theme="1"/>
        <rFont val="Calibri"/>
        <family val="2"/>
        <scheme val="minor"/>
      </rPr>
      <t xml:space="preserve">, then make a </t>
    </r>
    <r>
      <rPr>
        <i/>
        <sz val="11"/>
        <color theme="1"/>
        <rFont val="Calibri"/>
        <family val="2"/>
        <scheme val="minor"/>
      </rPr>
      <t>Crisis</t>
    </r>
    <r>
      <rPr>
        <sz val="11"/>
        <color theme="1"/>
        <rFont val="Calibri"/>
        <family val="2"/>
        <scheme val="minor"/>
      </rPr>
      <t xml:space="preserve"> roll. May not play after </t>
    </r>
    <r>
      <rPr>
        <i/>
        <sz val="11"/>
        <color theme="1"/>
        <rFont val="Calibri"/>
        <family val="2"/>
        <scheme val="minor"/>
      </rPr>
      <t>Yugoslavia</t>
    </r>
    <r>
      <rPr>
        <sz val="11"/>
        <color theme="1"/>
        <rFont val="Calibri"/>
        <family val="2"/>
        <scheme val="minor"/>
      </rPr>
      <t xml:space="preserve"> if Authoritarian player won the die roll.</t>
    </r>
  </si>
  <si>
    <t>Balkan Federation*</t>
  </si>
  <si>
    <t>Add one Liberal SP to a space in the Balkans. For the remainder of the turn, the Liberal player receives +1 to the OPs value fo a card that uses all its Operations in the Balkans.</t>
  </si>
  <si>
    <t>Patriotism / Nationalism*</t>
  </si>
  <si>
    <t>Replace 2 Liberal SP in Workers Spaces by Authoritarian SP (max 1 per space).</t>
  </si>
  <si>
    <t>Parliament Act of 1911*</t>
  </si>
  <si>
    <t>Gain 1 VP. Increase this gain by 1 VP for each of the following spaces if Liberal controlled: Belgium, the Netherlands, Spain/Portugal, Denmark, Norway, Sweden.</t>
  </si>
  <si>
    <t>War in the Balkans*</t>
  </si>
  <si>
    <r>
      <t xml:space="preserve">Increase </t>
    </r>
    <r>
      <rPr>
        <i/>
        <sz val="11"/>
        <color rgb="FFFF0000"/>
        <rFont val="Calibri"/>
        <family val="2"/>
        <scheme val="minor"/>
      </rPr>
      <t>Tension</t>
    </r>
    <r>
      <rPr>
        <sz val="11"/>
        <color theme="1"/>
        <rFont val="Calibri"/>
        <family val="2"/>
        <scheme val="minor"/>
      </rPr>
      <t xml:space="preserve"> by </t>
    </r>
    <r>
      <rPr>
        <i/>
        <sz val="11"/>
        <color rgb="FFFF0000"/>
        <rFont val="Calibri"/>
        <family val="2"/>
        <scheme val="minor"/>
      </rPr>
      <t>1</t>
    </r>
    <r>
      <rPr>
        <sz val="11"/>
        <color theme="1"/>
        <rFont val="Calibri"/>
        <family val="2"/>
        <scheme val="minor"/>
      </rPr>
      <t xml:space="preserve">. Make a </t>
    </r>
    <r>
      <rPr>
        <i/>
        <sz val="11"/>
        <color rgb="FFFF0000"/>
        <rFont val="Calibri"/>
        <family val="2"/>
        <scheme val="minor"/>
      </rPr>
      <t>Crisis</t>
    </r>
    <r>
      <rPr>
        <sz val="11"/>
        <color theme="1"/>
        <rFont val="Calibri"/>
        <family val="2"/>
        <scheme val="minor"/>
      </rPr>
      <t xml:space="preserve"> roll, then remove 3 Liberal SP from spaces in the Balkans region.</t>
    </r>
  </si>
  <si>
    <t>US Non-Interventionism*</t>
  </si>
  <si>
    <r>
      <t>Prevents play and ends ongoing effect of</t>
    </r>
    <r>
      <rPr>
        <i/>
        <sz val="11"/>
        <color theme="1"/>
        <rFont val="Calibri"/>
        <family val="2"/>
        <scheme val="minor"/>
      </rPr>
      <t xml:space="preserve"> US Interventionism</t>
    </r>
    <r>
      <rPr>
        <sz val="11"/>
        <color theme="1"/>
        <rFont val="Calibri"/>
        <family val="2"/>
        <scheme val="minor"/>
      </rPr>
      <t xml:space="preserve">. All Authoritarian Stability cards become available. </t>
    </r>
    <r>
      <rPr>
        <i/>
        <sz val="9"/>
        <color theme="1"/>
        <rFont val="Calibri"/>
        <family val="2"/>
        <scheme val="minor"/>
      </rPr>
      <t>Remove the US Intervention marker from its space above the Great War Track or from the Marker Pool.</t>
    </r>
  </si>
  <si>
    <t>At each Russian Farmer space, remove one Liberal SP and add one Authoritarian SP.</t>
  </si>
  <si>
    <t>Stolypin Land Reforms*</t>
  </si>
  <si>
    <t>Balkan Civil War*</t>
  </si>
  <si>
    <r>
      <t xml:space="preserve">Increase </t>
    </r>
    <r>
      <rPr>
        <i/>
        <sz val="11"/>
        <color rgb="FFFF0000"/>
        <rFont val="Calibri"/>
        <family val="2"/>
        <scheme val="minor"/>
      </rPr>
      <t>Tension</t>
    </r>
    <r>
      <rPr>
        <sz val="11"/>
        <color theme="1"/>
        <rFont val="Calibri"/>
        <family val="2"/>
        <scheme val="minor"/>
      </rPr>
      <t xml:space="preserve"> by </t>
    </r>
    <r>
      <rPr>
        <i/>
        <sz val="11"/>
        <color rgb="FFFF0000"/>
        <rFont val="Calibri"/>
        <family val="2"/>
        <scheme val="minor"/>
      </rPr>
      <t>1</t>
    </r>
    <r>
      <rPr>
        <sz val="11"/>
        <color theme="1"/>
        <rFont val="Calibri"/>
        <family val="2"/>
        <scheme val="minor"/>
      </rPr>
      <t xml:space="preserve">. Make a </t>
    </r>
    <r>
      <rPr>
        <i/>
        <sz val="11"/>
        <color rgb="FFFF0000"/>
        <rFont val="Calibri"/>
        <family val="2"/>
        <scheme val="minor"/>
      </rPr>
      <t>Crisis</t>
    </r>
    <r>
      <rPr>
        <sz val="11"/>
        <color theme="1"/>
        <rFont val="Calibri"/>
        <family val="2"/>
        <scheme val="minor"/>
      </rPr>
      <t xml:space="preserve"> roll, then add enough Liberal SP in a Balkan space to match Authoritarian SP there. </t>
    </r>
    <r>
      <rPr>
        <i/>
        <sz val="9"/>
        <color theme="1"/>
        <rFont val="Calibri"/>
        <family val="2"/>
        <scheme val="minor"/>
      </rPr>
      <t>Place the Balkan Wars marker on the Great War status track (if not already there).</t>
    </r>
  </si>
  <si>
    <t>Funeral of Edward VII*</t>
  </si>
  <si>
    <r>
      <t xml:space="preserve">Reduce </t>
    </r>
    <r>
      <rPr>
        <i/>
        <sz val="11"/>
        <color rgb="FFFF0000"/>
        <rFont val="Calibri"/>
        <family val="2"/>
        <scheme val="minor"/>
      </rPr>
      <t>Tension</t>
    </r>
    <r>
      <rPr>
        <sz val="11"/>
        <color theme="1"/>
        <rFont val="Calibri"/>
        <family val="2"/>
        <scheme val="minor"/>
      </rPr>
      <t xml:space="preserve"> by </t>
    </r>
    <r>
      <rPr>
        <i/>
        <sz val="11"/>
        <color rgb="FFFF0000"/>
        <rFont val="Calibri"/>
        <family val="2"/>
        <scheme val="minor"/>
      </rPr>
      <t>1</t>
    </r>
    <r>
      <rPr>
        <sz val="11"/>
        <color theme="1"/>
        <rFont val="Calibri"/>
        <family val="2"/>
        <scheme val="minor"/>
      </rPr>
      <t>. Place a Liberal SP in each Monarch space.</t>
    </r>
  </si>
  <si>
    <t>Freedom and Accord Party*</t>
  </si>
  <si>
    <r>
      <t xml:space="preserve">May only be played after </t>
    </r>
    <r>
      <rPr>
        <i/>
        <sz val="11"/>
        <color theme="1"/>
        <rFont val="Calibri"/>
        <family val="2"/>
        <scheme val="minor"/>
      </rPr>
      <t>Young Turk Revolution</t>
    </r>
    <r>
      <rPr>
        <sz val="11"/>
        <color theme="1"/>
        <rFont val="Calibri"/>
        <family val="2"/>
        <scheme val="minor"/>
      </rPr>
      <t xml:space="preserve"> or </t>
    </r>
    <r>
      <rPr>
        <i/>
        <sz val="11"/>
        <color theme="1"/>
        <rFont val="Calibri"/>
        <family val="2"/>
        <scheme val="minor"/>
      </rPr>
      <t>Enver Pasha</t>
    </r>
    <r>
      <rPr>
        <sz val="11"/>
        <color theme="1"/>
        <rFont val="Calibri"/>
        <family val="2"/>
        <scheme val="minor"/>
      </rPr>
      <t xml:space="preserve">. Place enough Liberal SP in Constantinope to break Authoritarian control, then place Liberal SP in Balkan spaces equal to the number of Liberal SP in Constantinople (max 4). May not play after </t>
    </r>
    <r>
      <rPr>
        <i/>
        <sz val="11"/>
        <color theme="1"/>
        <rFont val="Calibri"/>
        <family val="2"/>
        <scheme val="minor"/>
      </rPr>
      <t>Raid on the Sublime Porte</t>
    </r>
    <r>
      <rPr>
        <sz val="11"/>
        <color theme="1"/>
        <rFont val="Calibri"/>
        <family val="2"/>
        <scheme val="minor"/>
      </rPr>
      <t>.</t>
    </r>
  </si>
  <si>
    <t>Raid on the Sublime Porte*</t>
  </si>
  <si>
    <r>
      <t xml:space="preserve">May only be played after </t>
    </r>
    <r>
      <rPr>
        <i/>
        <sz val="11"/>
        <color theme="1"/>
        <rFont val="Calibri"/>
        <family val="2"/>
        <scheme val="minor"/>
      </rPr>
      <t>Young Turk Revolution</t>
    </r>
    <r>
      <rPr>
        <sz val="11"/>
        <color theme="1"/>
        <rFont val="Calibri"/>
        <family val="2"/>
        <scheme val="minor"/>
      </rPr>
      <t xml:space="preserve"> or </t>
    </r>
    <r>
      <rPr>
        <i/>
        <sz val="11"/>
        <color theme="1"/>
        <rFont val="Calibri"/>
        <family val="2"/>
        <scheme val="minor"/>
      </rPr>
      <t>Enver Pasha</t>
    </r>
    <r>
      <rPr>
        <sz val="11"/>
        <color theme="1"/>
        <rFont val="Calibri"/>
        <family val="2"/>
        <scheme val="minor"/>
      </rPr>
      <t xml:space="preserve">. Make a Crisis roll, remove all Liberal SPs from Constantinople, then relocate up to 4 Authoritarian SP from Constantinople to Balkan spaces. Prevents play of </t>
    </r>
    <r>
      <rPr>
        <i/>
        <sz val="11"/>
        <color theme="1"/>
        <rFont val="Calibri"/>
        <family val="2"/>
        <scheme val="minor"/>
      </rPr>
      <t>Freedom and Accord Party</t>
    </r>
    <r>
      <rPr>
        <sz val="11"/>
        <color theme="1"/>
        <rFont val="Calibri"/>
        <family val="2"/>
        <scheme val="minor"/>
      </rPr>
      <t>.</t>
    </r>
  </si>
  <si>
    <t>Perfidious Italy*</t>
  </si>
  <si>
    <r>
      <t xml:space="preserve">Place 2 Liberal SP in both Italy and Libya space. Prevents play of </t>
    </r>
    <r>
      <rPr>
        <i/>
        <sz val="11"/>
        <color theme="1"/>
        <rFont val="Calibri"/>
        <family val="2"/>
        <scheme val="minor"/>
      </rPr>
      <t>Triple Alliance</t>
    </r>
    <r>
      <rPr>
        <sz val="11"/>
        <color theme="1"/>
        <rFont val="Calibri"/>
        <family val="2"/>
        <scheme val="minor"/>
      </rPr>
      <t xml:space="preserve">. </t>
    </r>
    <r>
      <rPr>
        <i/>
        <sz val="9"/>
        <color theme="1"/>
        <rFont val="Calibri"/>
        <family val="2"/>
        <scheme val="minor"/>
      </rPr>
      <t>Place the Perfidious Italy marker on the Great War track, (or flip the Triple Alliance marker if in play).</t>
    </r>
  </si>
  <si>
    <t>Splendid Isolation*</t>
  </si>
  <si>
    <r>
      <t xml:space="preserve">Remove one Liberal SP from each of the following spaces: the Netherlands, Belgium, Norway, Sweden, and Paris. Prevents the play of </t>
    </r>
    <r>
      <rPr>
        <i/>
        <sz val="11"/>
        <color theme="1"/>
        <rFont val="Calibri"/>
        <family val="2"/>
        <scheme val="minor"/>
      </rPr>
      <t>Entente Cordiale</t>
    </r>
    <r>
      <rPr>
        <sz val="11"/>
        <color theme="1"/>
        <rFont val="Calibri"/>
        <family val="2"/>
        <scheme val="minor"/>
      </rPr>
      <t xml:space="preserve">, </t>
    </r>
    <r>
      <rPr>
        <i/>
        <sz val="11"/>
        <color theme="1"/>
        <rFont val="Calibri"/>
        <family val="2"/>
        <scheme val="minor"/>
      </rPr>
      <t>Henry Wilson</t>
    </r>
    <r>
      <rPr>
        <sz val="11"/>
        <color theme="1"/>
        <rFont val="Calibri"/>
        <family val="2"/>
        <scheme val="minor"/>
      </rPr>
      <t>, and</t>
    </r>
    <r>
      <rPr>
        <i/>
        <sz val="11"/>
        <color theme="1"/>
        <rFont val="Calibri"/>
        <family val="2"/>
        <scheme val="minor"/>
      </rPr>
      <t xml:space="preserve"> Viscount Grey</t>
    </r>
    <r>
      <rPr>
        <sz val="11"/>
        <color theme="1"/>
        <rFont val="Calibri"/>
        <family val="2"/>
        <scheme val="minor"/>
      </rPr>
      <t xml:space="preserve">. </t>
    </r>
    <r>
      <rPr>
        <i/>
        <sz val="9"/>
        <color theme="1"/>
        <rFont val="Calibri"/>
        <family val="2"/>
        <scheme val="minor"/>
      </rPr>
      <t>Place the Splendid Isolation marker on the Great War Status track (or flip the Entente Cordiale marker if in play).</t>
    </r>
  </si>
  <si>
    <t>Yugoslavia*</t>
  </si>
  <si>
    <r>
      <t xml:space="preserve">Both players roll a die, adding 1 for each of the following they control: Serbia, Montenegro, Bosnia, Croatia, and Macedonia. High roller wins (ties are won by the Authoritarian. If Authoritarian wins, replace all Liberal SP in his choice of one of those spaces by Authoritarian SP and prevents play of </t>
    </r>
    <r>
      <rPr>
        <i/>
        <sz val="11"/>
        <color theme="1"/>
        <rFont val="Calibri"/>
        <family val="2"/>
        <scheme val="minor"/>
      </rPr>
      <t>Gavrilo Princip</t>
    </r>
    <r>
      <rPr>
        <sz val="11"/>
        <color theme="1"/>
        <rFont val="Calibri"/>
        <family val="2"/>
        <scheme val="minor"/>
      </rPr>
      <t>.</t>
    </r>
  </si>
  <si>
    <t>Exiles Escape/Return*</t>
  </si>
  <si>
    <t>Liberal player may relocate up to 4 Liberal SP from the Siberia space to spaces in Russia (no more than 1 per space).</t>
  </si>
  <si>
    <t>Reinhold von Sydow*</t>
  </si>
  <si>
    <t>+2 modifier to all Authoritarian Naval Arms Race attempts for the rest of the game.</t>
  </si>
  <si>
    <t>Franco-British Naval Cooperation*</t>
  </si>
  <si>
    <t>May only be played if Entente Cordiale marker is on the Great War status track. Advance the British Navy marker 1 space (2 spaces instead if behind).</t>
  </si>
  <si>
    <t>Arms Traders/Industry</t>
  </si>
  <si>
    <r>
      <t xml:space="preserve">Gain VP equal to the current Tension level. May only play before </t>
    </r>
    <r>
      <rPr>
        <i/>
        <sz val="11"/>
        <color theme="1"/>
        <rFont val="Calibri"/>
        <family val="2"/>
        <scheme val="minor"/>
      </rPr>
      <t>US Interventionism</t>
    </r>
    <r>
      <rPr>
        <sz val="11"/>
        <color theme="1"/>
        <rFont val="Calibri"/>
        <family val="2"/>
        <scheme val="minor"/>
      </rPr>
      <t xml:space="preserve"> or after </t>
    </r>
    <r>
      <rPr>
        <i/>
        <sz val="11"/>
        <color theme="1"/>
        <rFont val="Calibri"/>
        <family val="2"/>
        <scheme val="minor"/>
      </rPr>
      <t>US Non-Interventionism</t>
    </r>
    <r>
      <rPr>
        <sz val="11"/>
        <color theme="1"/>
        <rFont val="Calibri"/>
        <family val="2"/>
        <scheme val="minor"/>
      </rPr>
      <t>.</t>
    </r>
  </si>
  <si>
    <t>Aristide Briand*</t>
  </si>
  <si>
    <t>Prevents play and ends ongoing effect of Georges Clemenceau. Place 1 Liberal SP in 2 Worker and/or Farmer spaces in France. If Paris is Liberal controlled, gain 1 VP and increase the number of affected spaces to 4.</t>
  </si>
  <si>
    <t>German Army Expansion*</t>
  </si>
  <si>
    <r>
      <t xml:space="preserve">Authoritarian player places 1 SP in each Army space in Germany not under Liberal control and gets +1 to his Great War rolls for the rest of the game. Increase </t>
    </r>
    <r>
      <rPr>
        <i/>
        <sz val="11"/>
        <color rgb="FFFF0000"/>
        <rFont val="Calibri"/>
        <family val="2"/>
        <scheme val="minor"/>
      </rPr>
      <t>Tension</t>
    </r>
    <r>
      <rPr>
        <sz val="11"/>
        <color theme="1"/>
        <rFont val="Calibri"/>
        <family val="2"/>
        <scheme val="minor"/>
      </rPr>
      <t xml:space="preserve"> by</t>
    </r>
    <r>
      <rPr>
        <i/>
        <sz val="11"/>
        <color rgb="FFFF0000"/>
        <rFont val="Calibri"/>
        <family val="2"/>
        <scheme val="minor"/>
      </rPr>
      <t xml:space="preserve"> 1</t>
    </r>
    <r>
      <rPr>
        <sz val="11"/>
        <color theme="1"/>
        <rFont val="Calibri"/>
        <family val="2"/>
        <scheme val="minor"/>
      </rPr>
      <t xml:space="preserve">. </t>
    </r>
    <r>
      <rPr>
        <i/>
        <sz val="9"/>
        <color theme="1"/>
        <rFont val="Calibri"/>
        <family val="2"/>
        <scheme val="minor"/>
      </rPr>
      <t>Place German Expansion marker in its space above the Great War Track.</t>
    </r>
  </si>
  <si>
    <t>Black Hand*</t>
  </si>
  <si>
    <t>Place the Black Hand marker in Serbia, Bosnia, Montenegro, or Macedonia. No Support Checks allowed where marker is present. Counts as 2 Authoritarian SP which may never be removed.</t>
  </si>
  <si>
    <t>Attempted Neutrality</t>
  </si>
  <si>
    <t>Place 1 Liberal SP in three Independent spaces.</t>
  </si>
  <si>
    <t>Rosa Luxemburg*</t>
  </si>
  <si>
    <t>Roll a die, adding 1 for each Liberal-controlled Intellectual and Worker space in Germany. If the die roll exceeds 4, select any Liberal Event with the title written in red from the discard pile. The event occurs immediately.</t>
  </si>
  <si>
    <t>Preventative War*</t>
  </si>
  <si>
    <r>
      <t xml:space="preserve">Authoritarian player gains two VPs, then removes 3 Authoritarian SP from spaces in a single region. Reduce </t>
    </r>
    <r>
      <rPr>
        <i/>
        <sz val="11"/>
        <color rgb="FFFF0000"/>
        <rFont val="Calibri"/>
        <family val="2"/>
        <scheme val="minor"/>
      </rPr>
      <t>Tension</t>
    </r>
    <r>
      <rPr>
        <sz val="11"/>
        <color theme="1"/>
        <rFont val="Calibri"/>
        <family val="2"/>
        <scheme val="minor"/>
      </rPr>
      <t xml:space="preserve"> by </t>
    </r>
    <r>
      <rPr>
        <i/>
        <sz val="11"/>
        <color rgb="FFFF0000"/>
        <rFont val="Calibri"/>
        <family val="2"/>
        <scheme val="minor"/>
      </rPr>
      <t>2</t>
    </r>
    <r>
      <rPr>
        <sz val="11"/>
        <color theme="1"/>
        <rFont val="Calibri"/>
        <family val="2"/>
        <scheme val="minor"/>
      </rPr>
      <t>.</t>
    </r>
  </si>
  <si>
    <t>Mitteleuropa*</t>
  </si>
  <si>
    <t>Retreat the German Navy marker up to 2 spaces. For each space retreated, gain 4 OPs for placing SP in Denmark, Constantinople, Italy, or spaces in the Germany, Austria-Hungary, or Balkans regions.</t>
  </si>
  <si>
    <t>Weltpolitik*</t>
  </si>
  <si>
    <r>
      <t xml:space="preserve">Authoritarian player gains four VPs. Liberal player may remove 1 Authoritarian SP from 4 different players. Reduce </t>
    </r>
    <r>
      <rPr>
        <i/>
        <sz val="11"/>
        <color rgb="FFFF0000"/>
        <rFont val="Calibri"/>
        <family val="2"/>
        <scheme val="minor"/>
      </rPr>
      <t>Tension</t>
    </r>
    <r>
      <rPr>
        <sz val="11"/>
        <color theme="1"/>
        <rFont val="Calibri"/>
        <family val="2"/>
        <scheme val="minor"/>
      </rPr>
      <t xml:space="preserve"> by </t>
    </r>
    <r>
      <rPr>
        <i/>
        <sz val="11"/>
        <color rgb="FFFF0000"/>
        <rFont val="Calibri"/>
        <family val="2"/>
        <scheme val="minor"/>
      </rPr>
      <t>1</t>
    </r>
    <r>
      <rPr>
        <sz val="11"/>
        <color theme="1"/>
        <rFont val="Calibri"/>
        <family val="2"/>
        <scheme val="minor"/>
      </rPr>
      <t>.</t>
    </r>
  </si>
  <si>
    <t>Leopold von Berchtold*</t>
  </si>
  <si>
    <t>Place 1 Authoritarian SP in the Balkans region. While the Balkan Wars marker is not on the Great War status track, the cost to place SP in the Balkans is doubled for the rest of the game.</t>
  </si>
  <si>
    <t>Istvan Tisza*</t>
  </si>
  <si>
    <r>
      <t xml:space="preserve">Place 1 Liberal SP on Transylvania, Budapest, and Galicia/Przemśyl. Reduce </t>
    </r>
    <r>
      <rPr>
        <i/>
        <sz val="11"/>
        <color rgb="FFFF0000"/>
        <rFont val="Calibri"/>
        <family val="2"/>
        <scheme val="minor"/>
      </rPr>
      <t>Tension</t>
    </r>
    <r>
      <rPr>
        <sz val="11"/>
        <color theme="1"/>
        <rFont val="Calibri"/>
        <family val="2"/>
        <scheme val="minor"/>
      </rPr>
      <t xml:space="preserve"> by </t>
    </r>
    <r>
      <rPr>
        <i/>
        <sz val="11"/>
        <color rgb="FFFF0000"/>
        <rFont val="Calibri"/>
        <family val="2"/>
        <scheme val="minor"/>
      </rPr>
      <t>1</t>
    </r>
    <r>
      <rPr>
        <sz val="11"/>
        <color theme="1"/>
        <rFont val="Calibri"/>
        <family val="2"/>
        <scheme val="minor"/>
      </rPr>
      <t>.</t>
    </r>
  </si>
  <si>
    <t>On-going event</t>
  </si>
  <si>
    <t>Marker</t>
  </si>
  <si>
    <t>Prerequisite</t>
  </si>
  <si>
    <r>
      <t xml:space="preserve">Remove all SP from the French Catholic Church space. That space and all connections to it are considered to be absent for the rest of the game. </t>
    </r>
    <r>
      <rPr>
        <i/>
        <sz val="9"/>
        <color theme="1"/>
        <rFont val="Calibri"/>
        <family val="2"/>
        <scheme val="minor"/>
      </rPr>
      <t>Place marker in French Catholic Church space.</t>
    </r>
  </si>
  <si>
    <r>
      <t xml:space="preserve">Place 4 Liberal SP in spaces in France not under Authoritarian control (no more than 2 per space). Allows play of </t>
    </r>
    <r>
      <rPr>
        <i/>
        <sz val="11"/>
        <color theme="1"/>
        <rFont val="Calibri"/>
        <family val="2"/>
        <scheme val="minor"/>
      </rPr>
      <t>Henry Wilson</t>
    </r>
    <r>
      <rPr>
        <sz val="11"/>
        <color theme="1"/>
        <rFont val="Calibri"/>
        <family val="2"/>
        <scheme val="minor"/>
      </rPr>
      <t xml:space="preserve">. </t>
    </r>
    <r>
      <rPr>
        <i/>
        <sz val="9"/>
        <color theme="1"/>
        <rFont val="Calibri"/>
        <family val="2"/>
        <scheme val="minor"/>
      </rPr>
      <t>Place Entente Cordiale marker on Great War Track.</t>
    </r>
  </si>
  <si>
    <t>Workers Unite</t>
  </si>
  <si>
    <t>Farmer Collectives</t>
  </si>
  <si>
    <t>Testimonials</t>
  </si>
  <si>
    <t>Popular Uproar</t>
  </si>
  <si>
    <t>Intelligentsia</t>
  </si>
  <si>
    <t>Left-wing Governments</t>
  </si>
  <si>
    <t>Anarchist Attack</t>
  </si>
  <si>
    <t>Blockade</t>
  </si>
  <si>
    <t>Silent Majority</t>
  </si>
  <si>
    <t>Most Favoured Nation</t>
  </si>
  <si>
    <t>Support of the Farmers</t>
  </si>
  <si>
    <t>Absolutist Rule</t>
  </si>
  <si>
    <t>Support of the Generals</t>
  </si>
  <si>
    <t>Secret Treaty Clauses</t>
  </si>
  <si>
    <t>Naval Law Amendment</t>
  </si>
  <si>
    <t>Elitist Art</t>
  </si>
  <si>
    <t>Ecclesial Influence</t>
  </si>
  <si>
    <t>Limited Franchise</t>
  </si>
  <si>
    <t>Place enough Liberal SP in each non-Authoritarian controlled Worker space in the Scoring Region for control.</t>
  </si>
  <si>
    <t>Place 1 Liberal SP in up to two Farmer space(s) in the Scoring Region.</t>
  </si>
  <si>
    <t>If you control a Church space in the Scoring Region, place 1 Liberal SP in up to two Farmer, Worker, and/or Annex space(s) in the Scoring Region</t>
  </si>
  <si>
    <t>If you control an Intellectual space in the Scoring Region, reduce Tension by 1 and take a card with printed 2-OPS from the discard into hand.</t>
  </si>
  <si>
    <t>If you control a Government space in the Scoring Region, place 1 Liberal SP in up to three uncontrolled space(s) in the Scoring Region.</t>
  </si>
  <si>
    <t>If you control an Intellectual or Worker space in the Scoring Region, remove 1 support (3 instead if both) from a Monarch or Government space in the Scoring Region.</t>
  </si>
  <si>
    <t>If British Navy is currently ahead on Naval Arms Race Track, remove 1 Authoritarian SP from up to two Annex space(s).</t>
  </si>
  <si>
    <t>If you control at least four spaces in the Scoring Region, place 1 Liberal SP outside the Scoring Region.</t>
  </si>
  <si>
    <t>Europe in Turmoil: Prelude to the Great War Strategy Cards</t>
  </si>
  <si>
    <t>Europe in Turmoil: Prelude to the Great War Stabilization Cards</t>
  </si>
  <si>
    <t>For each Farmer Space you control in the Scoring Region, add 1 Authoritarian SP in Church and/or Government space(s) in the Scoring Region (max 1 per space).</t>
  </si>
  <si>
    <t>If you control the Monarch space (Paris if France) and at least one other Government, Army, or Annex space in the Scoring Region, gain 2 VP.</t>
  </si>
  <si>
    <t>If you control two or more Annex spaces in the Scoring Region or two or more Independent spaces adjacent to the Scoring Region (or one of each), draw a Strategy card, then discard a Strategy card.</t>
  </si>
  <si>
    <t>Place 1 Authoritarian SP in up to two uncontrolled Independent space(s) adjacent to the Scoring Region.</t>
  </si>
  <si>
    <t>Place 1 Liberal SP in up to two uncontrolled Independent space(s) adjacent to the Scoring Region.</t>
  </si>
  <si>
    <t>If you control an Intellectual Space in the Scoring Region, gain 1 VP.</t>
  </si>
  <si>
    <t>Government Suppression</t>
  </si>
  <si>
    <t>If you control a Government space in the Scoring Region, place 1 Authoritarian SP in up to three uncontrolled space(s) in the Scoring Region.</t>
  </si>
  <si>
    <t>If you control the Church space in the Scoring Regioin, place 2 Authoritarian SP in Farmer, Worker, and/or Army space(s) in the Scoring Region.</t>
  </si>
  <si>
    <t>If you control a Bourgeoisie space in the Scoring Region, place 2 Authoritarian SP in Government and/or Monarchy space(s) in the Scoring Region.</t>
  </si>
  <si>
    <t>Europe in Turmoil: Prelude to the Great War Mobilization Cards</t>
  </si>
  <si>
    <t>A1</t>
  </si>
  <si>
    <t>A2</t>
  </si>
  <si>
    <t>A3</t>
  </si>
  <si>
    <t>B1</t>
  </si>
  <si>
    <t>B2</t>
  </si>
  <si>
    <t>B3</t>
  </si>
  <si>
    <t>E1</t>
  </si>
  <si>
    <t>E2</t>
  </si>
  <si>
    <t>E3</t>
  </si>
  <si>
    <t>E4</t>
  </si>
  <si>
    <t>E5</t>
  </si>
  <si>
    <t>F1</t>
  </si>
  <si>
    <t>F2</t>
  </si>
  <si>
    <t>F3</t>
  </si>
  <si>
    <t>F4</t>
  </si>
  <si>
    <t>F5</t>
  </si>
  <si>
    <t>G1</t>
  </si>
  <si>
    <t>G2</t>
  </si>
  <si>
    <t>G3</t>
  </si>
  <si>
    <t>G4</t>
  </si>
  <si>
    <t>G5</t>
  </si>
  <si>
    <t>G6</t>
  </si>
  <si>
    <t>I1</t>
  </si>
  <si>
    <t>I2</t>
  </si>
  <si>
    <t>I3</t>
  </si>
  <si>
    <t>I4</t>
  </si>
  <si>
    <t>O1</t>
  </si>
  <si>
    <t>O2</t>
  </si>
  <si>
    <t>O3</t>
  </si>
  <si>
    <t>O4</t>
  </si>
  <si>
    <t>R1</t>
  </si>
  <si>
    <t>R2</t>
  </si>
  <si>
    <t>R3</t>
  </si>
  <si>
    <t>R4</t>
  </si>
  <si>
    <t>R5</t>
  </si>
  <si>
    <t>Nationality</t>
  </si>
  <si>
    <t>Austrian</t>
  </si>
  <si>
    <t>Balkan</t>
  </si>
  <si>
    <t>British</t>
  </si>
  <si>
    <t>French</t>
  </si>
  <si>
    <t>German</t>
  </si>
  <si>
    <t>Italian</t>
  </si>
  <si>
    <t>Ottoman</t>
  </si>
  <si>
    <t>Russian</t>
  </si>
  <si>
    <t>Priority</t>
  </si>
  <si>
    <t>Serbien muß Sterbien</t>
  </si>
  <si>
    <t>Poland Campaign</t>
  </si>
  <si>
    <t>Isonzo Campaign</t>
  </si>
  <si>
    <t>Third Balkan War</t>
  </si>
  <si>
    <t>War of Liberation (Austria-Hungary)</t>
  </si>
  <si>
    <t>War of Liberation (Ottoman Empire)</t>
  </si>
  <si>
    <t>British Expeditionary Force</t>
  </si>
  <si>
    <t>Gallipoli / Allenby</t>
  </si>
  <si>
    <t>Salonika</t>
  </si>
  <si>
    <t>Salerno / Anzio</t>
  </si>
  <si>
    <t>Avenging Pavia</t>
  </si>
  <si>
    <t>Plan XVI</t>
  </si>
  <si>
    <t>Plan XVII</t>
  </si>
  <si>
    <t>Colonial Sunset</t>
  </si>
  <si>
    <t>Plan XV</t>
  </si>
  <si>
    <t>Von Lettow-Vorbeck</t>
  </si>
  <si>
    <t>U-boat Offensive</t>
  </si>
  <si>
    <t>East Wall / West Wall</t>
  </si>
  <si>
    <t>Guns of August</t>
  </si>
  <si>
    <t>Two Front War</t>
  </si>
  <si>
    <t>Kaiser Wilhelm's Plan</t>
  </si>
  <si>
    <t>Tirol War</t>
  </si>
  <si>
    <t>Neutrality</t>
  </si>
  <si>
    <t>Mare Nostrum</t>
  </si>
  <si>
    <t>Savoyard War</t>
  </si>
  <si>
    <t>Balkan Reconquista</t>
  </si>
  <si>
    <t>North-African Empire</t>
  </si>
  <si>
    <t>Persian Campaign</t>
  </si>
  <si>
    <t>Caucasus Campaign</t>
  </si>
  <si>
    <t>The Great Game</t>
  </si>
  <si>
    <t>Day 15 Attack</t>
  </si>
  <si>
    <t>Six Weeks Attack</t>
  </si>
  <si>
    <t>Galician Campaign</t>
  </si>
  <si>
    <r>
      <t xml:space="preserve">Playable only after </t>
    </r>
    <r>
      <rPr>
        <i/>
        <sz val="11"/>
        <color theme="1"/>
        <rFont val="Calibri"/>
        <family val="2"/>
        <scheme val="minor"/>
      </rPr>
      <t>Dual Alliance</t>
    </r>
    <r>
      <rPr>
        <sz val="11"/>
        <color theme="1"/>
        <rFont val="Calibri"/>
        <family val="2"/>
        <scheme val="minor"/>
      </rPr>
      <t xml:space="preserve">. Place enough Authoritarian support in Serbia for control. Prevent all effects of </t>
    </r>
    <r>
      <rPr>
        <i/>
        <sz val="11"/>
        <color theme="1"/>
        <rFont val="Calibri"/>
        <family val="2"/>
        <scheme val="minor"/>
      </rPr>
      <t>War of Liberation (Austria-Hungary)</t>
    </r>
    <r>
      <rPr>
        <sz val="11"/>
        <color theme="1"/>
        <rFont val="Calibri"/>
        <family val="2"/>
        <scheme val="minor"/>
      </rPr>
      <t>.</t>
    </r>
  </si>
  <si>
    <r>
      <t xml:space="preserve">Playable only after </t>
    </r>
    <r>
      <rPr>
        <i/>
        <sz val="11"/>
        <color theme="1"/>
        <rFont val="Calibri"/>
        <family val="2"/>
        <scheme val="minor"/>
      </rPr>
      <t xml:space="preserve">Dual Alliance </t>
    </r>
    <r>
      <rPr>
        <sz val="11"/>
        <color theme="1"/>
        <rFont val="Calibri"/>
        <family val="2"/>
        <scheme val="minor"/>
      </rPr>
      <t>if Russia does not belong to the Central Powers and Galicia is under Authoritarian control. Gain 1 VP. Place enough Authoritarian SP in Poland for control.</t>
    </r>
  </si>
  <si>
    <t>Place enough Authoritarian SP in Italy for Control.</t>
  </si>
  <si>
    <t>Remove 2 SP from space(s) in the Balkans, then opponent may remove 1 SP from a space in the Balkans. Repeat once.</t>
  </si>
  <si>
    <t>Playable only if Balkans belong to Entente. Place enough Liberal SP in Bosnia and Croatia for control.</t>
  </si>
  <si>
    <t>Remove all SP from the Constantinople space.</t>
  </si>
  <si>
    <t>Playable only if British Navy ahead on Naval Arms Race. Place 1 Liberal SP in each space in Germany, then place enough Liberal SP in Kiel for control.</t>
  </si>
  <si>
    <r>
      <t xml:space="preserve">Gain 1 VP. Place 1 Liberal SP in three non-Authoritarian controlled spaces in France. Increase to 2 VP and six spaces if </t>
    </r>
    <r>
      <rPr>
        <i/>
        <sz val="11"/>
        <color theme="1"/>
        <rFont val="Calibri"/>
        <family val="2"/>
        <scheme val="minor"/>
      </rPr>
      <t>US Interventionism</t>
    </r>
    <r>
      <rPr>
        <sz val="11"/>
        <color theme="1"/>
        <rFont val="Calibri"/>
        <family val="2"/>
        <scheme val="minor"/>
      </rPr>
      <t xml:space="preserve"> is in effect.</t>
    </r>
  </si>
  <si>
    <t>Playable only if Ottoman Empire belongs to Central Powers. Place enough Liberal SP in Constantinople for control.</t>
  </si>
  <si>
    <t>Playable only if Balkans and/or Austria-Hungary belong to the Central Powers. Place enough Liberal SP in one Balkans space for control.</t>
  </si>
  <si>
    <t>Playable only if Italy belongs to the Central Powers. Place enough Liberal SP in Italy for control.</t>
  </si>
  <si>
    <r>
      <t xml:space="preserve">Playable only if French Armed Forces space is Liberal controlled. Reduce VP awarded from </t>
    </r>
    <r>
      <rPr>
        <i/>
        <sz val="11"/>
        <color theme="1"/>
        <rFont val="Calibri"/>
        <family val="2"/>
        <scheme val="minor"/>
      </rPr>
      <t>Guns of August</t>
    </r>
    <r>
      <rPr>
        <sz val="11"/>
        <color theme="1"/>
        <rFont val="Calibri"/>
        <family val="2"/>
        <scheme val="minor"/>
      </rPr>
      <t xml:space="preserve"> or</t>
    </r>
    <r>
      <rPr>
        <i/>
        <sz val="11"/>
        <color theme="1"/>
        <rFont val="Calibri"/>
        <family val="2"/>
        <scheme val="minor"/>
      </rPr>
      <t xml:space="preserve"> Two Front War</t>
    </r>
    <r>
      <rPr>
        <sz val="11"/>
        <color theme="1"/>
        <rFont val="Calibri"/>
        <family val="2"/>
        <scheme val="minor"/>
      </rPr>
      <t xml:space="preserve"> by 2.</t>
    </r>
  </si>
  <si>
    <t>Gain 1 VP. Move up to three Liberal SP from French Armed Forces to Alsace-Lorraine.</t>
  </si>
  <si>
    <t>Playable only if British Navy ahead on Naval Arms Race. Liberal player places 8 Liberal SP in the Colonials space and/or adjacent Annex spaces. Increase all VP awarded by France First cards by 1.</t>
  </si>
  <si>
    <t>Liberal player places 1 Liberal SP in one space in France. Reduce all VP awarded by France First cards by 1.</t>
  </si>
  <si>
    <t>-</t>
  </si>
  <si>
    <t>Target</t>
  </si>
  <si>
    <t>Balkans First</t>
  </si>
  <si>
    <t>Russia First</t>
  </si>
  <si>
    <t>Italy First</t>
  </si>
  <si>
    <t>Civil War First</t>
  </si>
  <si>
    <t>Austria First</t>
  </si>
  <si>
    <t>Ottomans First</t>
  </si>
  <si>
    <t>Steel Wall</t>
  </si>
  <si>
    <t>France First</t>
  </si>
  <si>
    <t>Réculer pour mieux sauter</t>
  </si>
  <si>
    <t>Offensive à l'Outrance</t>
  </si>
  <si>
    <t>Securing the Colonies</t>
  </si>
  <si>
    <t>La grande défense</t>
  </si>
  <si>
    <t>Afrika First</t>
  </si>
  <si>
    <r>
      <t xml:space="preserve">Playable only if German Navy ahead on Naval Arms Race. Gain 1 VP for control of each of the following spaces: Libya, Algeria, Tunisia, Morocco (and Belgium after </t>
    </r>
    <r>
      <rPr>
        <i/>
        <sz val="11"/>
        <color theme="1"/>
        <rFont val="Calibri"/>
        <family val="2"/>
        <scheme val="minor"/>
      </rPr>
      <t>Belgian Rule in Congo</t>
    </r>
    <r>
      <rPr>
        <sz val="11"/>
        <color theme="1"/>
        <rFont val="Calibri"/>
        <family val="2"/>
        <scheme val="minor"/>
      </rPr>
      <t>).</t>
    </r>
  </si>
  <si>
    <t>Undersea First</t>
  </si>
  <si>
    <t>You may select this card in addition to another Mobilization card. Lose 2 VP. Advance the German Navy marker to the same space as the British Navy marker.</t>
  </si>
  <si>
    <t>Defensive War</t>
  </si>
  <si>
    <t>No SP can be added or removed from spaces in Germany.</t>
  </si>
  <si>
    <r>
      <t xml:space="preserve">Playable only after </t>
    </r>
    <r>
      <rPr>
        <i/>
        <sz val="11"/>
        <color theme="1"/>
        <rFont val="Calibri"/>
        <family val="2"/>
        <scheme val="minor"/>
      </rPr>
      <t>Schlieffen Plan</t>
    </r>
    <r>
      <rPr>
        <sz val="11"/>
        <color theme="1"/>
        <rFont val="Calibri"/>
        <family val="2"/>
        <scheme val="minor"/>
      </rPr>
      <t xml:space="preserve">. Gain 6 VP. Remove all Authoritarian SP from Belgium. Remove 2 Liberal SP from space(s) in France (increase by 2 after </t>
    </r>
    <r>
      <rPr>
        <i/>
        <sz val="11"/>
        <color theme="1"/>
        <rFont val="Calibri"/>
        <family val="2"/>
        <scheme val="minor"/>
      </rPr>
      <t>German Army Expansion</t>
    </r>
    <r>
      <rPr>
        <sz val="11"/>
        <color theme="1"/>
        <rFont val="Calibri"/>
        <family val="2"/>
        <scheme val="minor"/>
      </rPr>
      <t xml:space="preserve"> or </t>
    </r>
    <r>
      <rPr>
        <i/>
        <sz val="11"/>
        <color theme="1"/>
        <rFont val="Calibri"/>
        <family val="2"/>
        <scheme val="minor"/>
      </rPr>
      <t>von Bethmann-Hollweg</t>
    </r>
    <r>
      <rPr>
        <sz val="11"/>
        <color theme="1"/>
        <rFont val="Calibri"/>
        <family val="2"/>
        <scheme val="minor"/>
      </rPr>
      <t>, by 4 if both).</t>
    </r>
  </si>
  <si>
    <t>France and Russia Both</t>
  </si>
  <si>
    <r>
      <t xml:space="preserve">Gain 2 VP. Increase this gain by 1 VP after </t>
    </r>
    <r>
      <rPr>
        <i/>
        <sz val="11"/>
        <color theme="1"/>
        <rFont val="Calibri"/>
        <family val="2"/>
        <scheme val="minor"/>
      </rPr>
      <t>German Army Expansion</t>
    </r>
    <r>
      <rPr>
        <sz val="11"/>
        <color theme="1"/>
        <rFont val="Calibri"/>
        <family val="2"/>
        <scheme val="minor"/>
      </rPr>
      <t xml:space="preserve"> and </t>
    </r>
    <r>
      <rPr>
        <i/>
        <sz val="11"/>
        <color theme="1"/>
        <rFont val="Calibri"/>
        <family val="2"/>
        <scheme val="minor"/>
      </rPr>
      <t>von Bethmann-Hollweg</t>
    </r>
    <r>
      <rPr>
        <sz val="11"/>
        <color theme="1"/>
        <rFont val="Calibri"/>
        <family val="2"/>
        <scheme val="minor"/>
      </rPr>
      <t xml:space="preserve"> (2 if both). Remove 1 Authoritarian SP from each Authoritarian-controlled space in Germany.</t>
    </r>
  </si>
  <si>
    <r>
      <t xml:space="preserve">Gain 2 VP. Prevent all effects of </t>
    </r>
    <r>
      <rPr>
        <i/>
        <sz val="11"/>
        <color theme="1"/>
        <rFont val="Calibri"/>
        <family val="2"/>
        <scheme val="minor"/>
      </rPr>
      <t>Six Weeks Attack</t>
    </r>
    <r>
      <rPr>
        <sz val="11"/>
        <color theme="1"/>
        <rFont val="Calibri"/>
        <family val="2"/>
        <scheme val="minor"/>
      </rPr>
      <t xml:space="preserve"> and </t>
    </r>
    <r>
      <rPr>
        <i/>
        <sz val="11"/>
        <color theme="1"/>
        <rFont val="Calibri"/>
        <family val="2"/>
        <scheme val="minor"/>
      </rPr>
      <t>Galician Campaign</t>
    </r>
    <r>
      <rPr>
        <sz val="11"/>
        <color theme="1"/>
        <rFont val="Calibri"/>
        <family val="2"/>
        <scheme val="minor"/>
      </rPr>
      <t>.</t>
    </r>
  </si>
  <si>
    <t>Playable only if Italy belongs to the Entente, Austria-Hungary belongs to the Central Powers and Italy is Liberal-controlled. Gain 1 VP. Place enough Liberal SP in Alto Adige for control.</t>
  </si>
  <si>
    <t>Place 2 SP in the Alto Adige space.</t>
  </si>
  <si>
    <t>Playable only if he Ottoman Empire belongs to the enemy side. Place 1 SP in Libya, Tunisia, Algeria, Spain/Portugal, and Morocco.</t>
  </si>
  <si>
    <t>Playable only if Italy Authoritarian controlled. Authoritarian player gains 1 VP. Place enough Authoritarian SP in Nice for control.</t>
  </si>
  <si>
    <t>Playable only if the Balkans are a Great War participant and you control Constantinople. Place 1 SP in Greece, Macedonia, Romania, and Bulgaria.</t>
  </si>
  <si>
    <t>Africa First</t>
  </si>
  <si>
    <t>Playable only if Constantinople Authoritarian controlled. Place 1 Authoritarian SP in Libya, Tunisia, Algeria, and Morocco.</t>
  </si>
  <si>
    <t>Persia First</t>
  </si>
  <si>
    <t>Playable only if you control Constantinople. Gain 1 VP.</t>
  </si>
  <si>
    <t>Playable only if you control Constantinople. Gain 2 VP.</t>
  </si>
  <si>
    <t>India First</t>
  </si>
  <si>
    <t>Playable only if Russia belongs to the Central Powers. Authoritarian player gains 3 VP. If not already, Britan joins the Entente and the Liberal player may select one British Mobilization card to play (with Priority &gt; 4).</t>
  </si>
  <si>
    <t>Germany First</t>
  </si>
  <si>
    <r>
      <t xml:space="preserve">Playable only if Russia belongs to the Entente. Lose 1 VP. Reduce VP awarded by </t>
    </r>
    <r>
      <rPr>
        <i/>
        <sz val="11"/>
        <color theme="1"/>
        <rFont val="Calibri"/>
        <family val="2"/>
        <scheme val="minor"/>
      </rPr>
      <t>Guns of August</t>
    </r>
    <r>
      <rPr>
        <sz val="11"/>
        <color theme="1"/>
        <rFont val="Calibri"/>
        <family val="2"/>
        <scheme val="minor"/>
      </rPr>
      <t xml:space="preserve"> by 2. Increase VP awarded by </t>
    </r>
    <r>
      <rPr>
        <i/>
        <sz val="11"/>
        <color theme="1"/>
        <rFont val="Calibri"/>
        <family val="2"/>
        <scheme val="minor"/>
      </rPr>
      <t>Kaiser Wilhelm's Plan</t>
    </r>
    <r>
      <rPr>
        <sz val="11"/>
        <color theme="1"/>
        <rFont val="Calibri"/>
        <family val="2"/>
        <scheme val="minor"/>
      </rPr>
      <t xml:space="preserve"> by 2.</t>
    </r>
  </si>
  <si>
    <t>Complete Mobilization First</t>
  </si>
  <si>
    <t>Playable only if Russia belongs to the Entente. Place enough Liberal SP in East Prussia for control.</t>
  </si>
  <si>
    <t>Playable only if Russia belongs to the Entente and Austria-Hungary belongs to the Central Powers. Gain 1 VP. Place enough Liberal SP in Galicia and Budapest for control.</t>
  </si>
  <si>
    <t>Place enough SP in Constantinople for control.</t>
  </si>
  <si>
    <t>Version: 1.00, January 12, 2018</t>
  </si>
  <si>
    <t>If German Navy is currently behind on the Naval Arms Race track, make a 2-OPS Naval Arms Race attempt (not counting towards your limit).</t>
  </si>
  <si>
    <t>Authoritarian</t>
  </si>
  <si>
    <t>Liberal</t>
  </si>
  <si>
    <t>Both</t>
  </si>
  <si>
    <t>Scoring Card</t>
  </si>
  <si>
    <t>Edwardian</t>
  </si>
  <si>
    <t>Georgian</t>
  </si>
  <si>
    <t>Victorian</t>
  </si>
  <si>
    <t>No</t>
  </si>
  <si>
    <t>Yes</t>
  </si>
  <si>
    <t>Marker / On-going event / Prerequisite / Remove after play</t>
  </si>
  <si>
    <t>Version: 1.10, January 25, 2019</t>
  </si>
  <si>
    <t>Corrections to  cards. Some Players and Eras were off.</t>
  </si>
  <si>
    <r>
      <t xml:space="preserve">Liberal player chooses: Either he loses 3 VP or Authoritarian player places 2 SP on the French Armed Forces space (if already Authoritarian controlled, any space in France instead), increases </t>
    </r>
    <r>
      <rPr>
        <i/>
        <sz val="11"/>
        <color rgb="FFFF0000"/>
        <rFont val="Calibri"/>
        <family val="2"/>
        <scheme val="minor"/>
      </rPr>
      <t>Tension</t>
    </r>
    <r>
      <rPr>
        <sz val="11"/>
        <color theme="1"/>
        <rFont val="Calibri"/>
        <family val="2"/>
        <scheme val="minor"/>
      </rPr>
      <t xml:space="preserve"> by </t>
    </r>
    <r>
      <rPr>
        <i/>
        <sz val="11"/>
        <color rgb="FFFF0000"/>
        <rFont val="Calibri"/>
        <family val="2"/>
        <scheme val="minor"/>
      </rPr>
      <t>1</t>
    </r>
    <r>
      <rPr>
        <sz val="11"/>
        <color theme="1"/>
        <rFont val="Calibri"/>
        <family val="2"/>
        <scheme val="minor"/>
      </rPr>
      <t xml:space="preserve"> and make a </t>
    </r>
    <r>
      <rPr>
        <i/>
        <sz val="11"/>
        <color rgb="FFFF0000"/>
        <rFont val="Calibri"/>
        <family val="2"/>
        <scheme val="minor"/>
      </rPr>
      <t>Crisis</t>
    </r>
    <r>
      <rPr>
        <sz val="11"/>
        <color theme="1"/>
        <rFont val="Calibri"/>
        <family val="2"/>
        <scheme val="minor"/>
      </rPr>
      <t xml:space="preserve"> roll.</t>
    </r>
  </si>
  <si>
    <t>Version 1.11, August 19, 2019</t>
  </si>
  <si>
    <t>Correction to Tangier Crisis text.</t>
  </si>
  <si>
    <t>If opponent commenced scoring and you control an Annex space in (or adjacent to) the Scoring Region, end scoring (unplayed Stability Cards remain available for future play) and place 1 Liberal SP in the scoring region. Return the Scoring Card to opponent's hand then end this Action Round. Opponent receives an additional Action Round this turn.</t>
  </si>
  <si>
    <t>If you control an Army space in the Scoring Region, increase Tension by 1, then make a 3-OPS Support Check in the Scoring Region.</t>
  </si>
  <si>
    <t>n</t>
  </si>
  <si>
    <t>ops</t>
  </si>
  <si>
    <t>side</t>
  </si>
  <si>
    <t>era</t>
  </si>
  <si>
    <t>marker</t>
  </si>
  <si>
    <t>persistent</t>
  </si>
  <si>
    <t>prerequisite</t>
  </si>
  <si>
    <t>name</t>
  </si>
  <si>
    <t>text</t>
  </si>
  <si>
    <t>true</t>
  </si>
  <si>
    <t>false</t>
  </si>
  <si>
    <t>Input</t>
  </si>
  <si>
    <t>stability</t>
  </si>
  <si>
    <t>battleground</t>
  </si>
  <si>
    <t>country</t>
  </si>
  <si>
    <t>x</t>
  </si>
  <si>
    <t>y</t>
  </si>
  <si>
    <t>adj1</t>
  </si>
  <si>
    <t>adj2</t>
  </si>
  <si>
    <t>adj3</t>
  </si>
  <si>
    <t>adj4</t>
  </si>
  <si>
    <t>adj5</t>
  </si>
  <si>
    <t>name_1</t>
  </si>
  <si>
    <t>name_2</t>
  </si>
  <si>
    <t>name_3</t>
  </si>
  <si>
    <t>name_4</t>
  </si>
  <si>
    <t>name_5</t>
  </si>
  <si>
    <t>id</t>
  </si>
  <si>
    <t>Government</t>
  </si>
  <si>
    <t>Monarchy</t>
  </si>
  <si>
    <t>Church</t>
  </si>
  <si>
    <t>Workers</t>
  </si>
  <si>
    <t>Bourgeoisie</t>
  </si>
  <si>
    <t>Farmers</t>
  </si>
  <si>
    <t>Army</t>
  </si>
  <si>
    <t>Intellectuals</t>
  </si>
  <si>
    <t>Annex</t>
  </si>
  <si>
    <t>France</t>
  </si>
  <si>
    <t>Picardy</t>
  </si>
  <si>
    <t>Beau-Monde</t>
  </si>
  <si>
    <t>French Writers</t>
  </si>
  <si>
    <t>French Catholic Church</t>
  </si>
  <si>
    <t>Fauvism</t>
  </si>
  <si>
    <t>Paris</t>
  </si>
  <si>
    <t>French Army</t>
  </si>
  <si>
    <t>Bordeaux</t>
  </si>
  <si>
    <t>Dijon</t>
  </si>
  <si>
    <t>Nice</t>
  </si>
  <si>
    <t>Colonials</t>
  </si>
  <si>
    <t>null</t>
  </si>
  <si>
    <t>lib_infl</t>
  </si>
  <si>
    <t>auth_infl</t>
  </si>
  <si>
    <t>Germany</t>
  </si>
  <si>
    <t>Hanover/Oldenburg</t>
  </si>
  <si>
    <t>Kiel</t>
  </si>
  <si>
    <t>Jugendstil</t>
  </si>
  <si>
    <t>Imperial Army</t>
  </si>
  <si>
    <t>Wilhelm II</t>
  </si>
  <si>
    <t>Berlin</t>
  </si>
  <si>
    <t>East Prussia</t>
  </si>
  <si>
    <t>Silesia</t>
  </si>
  <si>
    <t>Alsace-Lorraine</t>
  </si>
  <si>
    <t>Industrialiists</t>
  </si>
  <si>
    <t>Saxony</t>
  </si>
  <si>
    <t>Bavaria</t>
  </si>
  <si>
    <t>Bohemia</t>
  </si>
  <si>
    <t>Austria-Hungary</t>
  </si>
  <si>
    <t>Moravia</t>
  </si>
  <si>
    <t>Galicia/Przemesyl</t>
  </si>
  <si>
    <t>Viennese Secession</t>
  </si>
  <si>
    <t>Vienna</t>
  </si>
  <si>
    <t>Budapest</t>
  </si>
  <si>
    <t>Alto Adige</t>
  </si>
  <si>
    <t>Trieste</t>
  </si>
  <si>
    <t>Catholic Church</t>
  </si>
  <si>
    <t>Transylvania</t>
  </si>
  <si>
    <t>Croatia</t>
  </si>
  <si>
    <t>Finland</t>
  </si>
  <si>
    <t>Russia</t>
  </si>
  <si>
    <t>Siberia</t>
  </si>
  <si>
    <t>Saint Petersburg</t>
  </si>
  <si>
    <t>Baltic States</t>
  </si>
  <si>
    <t>Nicolas II</t>
  </si>
  <si>
    <t>Moscow</t>
  </si>
  <si>
    <t>Symbolism</t>
  </si>
  <si>
    <t>Poland</t>
  </si>
  <si>
    <t>Tsarist Army</t>
  </si>
  <si>
    <t>Belarus</t>
  </si>
  <si>
    <t>The Ukraine</t>
  </si>
  <si>
    <t>Orthodox Church</t>
  </si>
  <si>
    <t>Crimea</t>
  </si>
  <si>
    <t>Bosnia</t>
  </si>
  <si>
    <t>Balkans</t>
  </si>
  <si>
    <t>Serbia</t>
  </si>
  <si>
    <t>Romania</t>
  </si>
  <si>
    <t>Montenegro</t>
  </si>
  <si>
    <t>Bulgaria</t>
  </si>
  <si>
    <t>Macedonia</t>
  </si>
  <si>
    <t>Greece</t>
  </si>
  <si>
    <t>Norway</t>
  </si>
  <si>
    <t>Independent</t>
  </si>
  <si>
    <t>Sweden</t>
  </si>
  <si>
    <t>Denmark</t>
  </si>
  <si>
    <t>Netherlands</t>
  </si>
  <si>
    <t>Belgium</t>
  </si>
  <si>
    <t>Switzerland</t>
  </si>
  <si>
    <t>Spain/Portugal</t>
  </si>
  <si>
    <t>Morocco</t>
  </si>
  <si>
    <t>Algeria</t>
  </si>
  <si>
    <t>Tunisia</t>
  </si>
  <si>
    <t>Italy</t>
  </si>
  <si>
    <t>Libya</t>
  </si>
  <si>
    <t>Constantinople</t>
  </si>
  <si>
    <t>name_6</t>
  </si>
  <si>
    <t>name_7</t>
  </si>
  <si>
    <t>name_8</t>
  </si>
  <si>
    <t>name_9</t>
  </si>
  <si>
    <t>name_10</t>
  </si>
  <si>
    <t>adj6</t>
  </si>
  <si>
    <t>adj7</t>
  </si>
  <si>
    <t>adj8</t>
  </si>
  <si>
    <t>adj9</t>
  </si>
  <si>
    <t>adj10</t>
  </si>
  <si>
    <t>adj11</t>
  </si>
  <si>
    <t>name_11</t>
  </si>
  <si>
    <t>Dual Monarchy</t>
  </si>
  <si>
    <t>Great Britain</t>
  </si>
  <si>
    <t>Egypt</t>
  </si>
  <si>
    <t>Ottoman Empire</t>
  </si>
  <si>
    <t>Britanny/Normandy</t>
  </si>
  <si>
    <t>socio_1</t>
  </si>
  <si>
    <t>socio_2</t>
  </si>
  <si>
    <t>playable</t>
  </si>
  <si>
    <t>input</t>
  </si>
  <si>
    <r>
      <t xml:space="preserve">Increase </t>
    </r>
    <r>
      <rPr>
        <i/>
        <sz val="11"/>
        <color rgb="FFFF0000"/>
        <rFont val="Calibri"/>
        <family val="2"/>
        <scheme val="minor"/>
      </rPr>
      <t>Tension</t>
    </r>
    <r>
      <rPr>
        <sz val="11"/>
        <color theme="1"/>
        <rFont val="Calibri"/>
        <family val="2"/>
        <scheme val="minor"/>
      </rPr>
      <t xml:space="preserve"> by </t>
    </r>
    <r>
      <rPr>
        <i/>
        <sz val="11"/>
        <color rgb="FFFF0000"/>
        <rFont val="Calibri"/>
        <family val="2"/>
        <scheme val="minor"/>
      </rPr>
      <t>1</t>
    </r>
    <r>
      <rPr>
        <sz val="11"/>
        <color theme="1"/>
        <rFont val="Calibri"/>
        <family val="2"/>
        <scheme val="minor"/>
      </rPr>
      <t xml:space="preserve">. Make a </t>
    </r>
    <r>
      <rPr>
        <i/>
        <sz val="11"/>
        <color rgb="FFFF0000"/>
        <rFont val="Calibri"/>
        <family val="2"/>
        <scheme val="minor"/>
      </rPr>
      <t>Crisis</t>
    </r>
    <r>
      <rPr>
        <sz val="11"/>
        <color theme="1"/>
        <rFont val="Calibri"/>
        <family val="2"/>
        <scheme val="minor"/>
      </rPr>
      <t xml:space="preserve"> roll, then remove 3 Liberal SP from spaces in the Balkans region. Place the Balkan Wars marker on the Great War status track (if not already there).</t>
    </r>
  </si>
  <si>
    <t>Replace 3 Liberal SP in Workers Spaces by Authoritarian SP (max 1 per space).</t>
  </si>
  <si>
    <t>Pre-Dreadnought Era</t>
  </si>
  <si>
    <t>HMS Dreadnought</t>
  </si>
  <si>
    <t>Nassau Class</t>
  </si>
  <si>
    <t>Bellerophon Class</t>
  </si>
  <si>
    <t>Helgoland Class</t>
  </si>
  <si>
    <t>Colossus Class</t>
  </si>
  <si>
    <t>Kaiser Class</t>
  </si>
  <si>
    <t>Orion Class</t>
  </si>
  <si>
    <t>Moltke Class</t>
  </si>
  <si>
    <t>King George V Class</t>
  </si>
  <si>
    <r>
      <t>K</t>
    </r>
    <r>
      <rPr>
        <sz val="11"/>
        <color theme="1"/>
        <rFont val="Calibri"/>
        <family val="2"/>
      </rPr>
      <t>önig Class</t>
    </r>
  </si>
  <si>
    <t>Queen Elizabeth Class</t>
  </si>
  <si>
    <t>Bayern Class</t>
  </si>
  <si>
    <t>Revenge Class</t>
  </si>
  <si>
    <t>Germany Scoring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</si>
</sst>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6"/>
      <color theme="1"/>
      <name val="Calibri"/>
      <family val="2"/>
      <scheme val="minor"/>
    </font>
    <font>
      <i/>
      <sz val="11"/>
      <color rgb="FFFF0000"/>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u/>
      <sz val="11"/>
      <color rgb="FFFF0000"/>
      <name val="Calibri"/>
      <family val="2"/>
      <scheme val="minor"/>
    </font>
    <font>
      <i/>
      <sz val="9"/>
      <color theme="1"/>
      <name val="Calibri"/>
      <family val="2"/>
      <scheme val="minor"/>
    </font>
    <font>
      <sz val="9"/>
      <color theme="1"/>
      <name val="Calibri"/>
      <family val="2"/>
      <scheme val="minor"/>
    </font>
    <font>
      <sz val="11"/>
      <name val="Calibri"/>
      <family val="2"/>
      <scheme val="minor"/>
    </font>
    <font>
      <sz val="8"/>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center" textRotation="90"/>
    </xf>
    <xf numFmtId="0" fontId="1" fillId="0" borderId="0" xfId="0" applyFont="1"/>
    <xf numFmtId="0" fontId="0" fillId="0" borderId="0" xfId="0" applyAlignment="1">
      <alignment horizontal="right" textRotation="90"/>
    </xf>
    <xf numFmtId="0" fontId="5" fillId="0" borderId="0" xfId="0" applyFont="1" applyAlignment="1">
      <alignment horizontal="left" vertical="center" wrapText="1"/>
    </xf>
    <xf numFmtId="0" fontId="6" fillId="0" borderId="0" xfId="0" applyFont="1" applyAlignment="1">
      <alignment horizontal="left" vertical="center" wrapText="1"/>
    </xf>
    <xf numFmtId="0" fontId="9" fillId="0" borderId="0" xfId="0" applyFont="1" applyAlignment="1">
      <alignment horizontal="left" vertical="center" wrapText="1"/>
    </xf>
    <xf numFmtId="0" fontId="0" fillId="0" borderId="0" xfId="0" applyAlignment="1">
      <alignment horizontal="center" vertical="center" wrapText="1"/>
    </xf>
    <xf numFmtId="0" fontId="5" fillId="0" borderId="0" xfId="0" applyFont="1"/>
    <xf numFmtId="49" fontId="0" fillId="0" borderId="0" xfId="0" applyNumberFormat="1" applyAlignment="1">
      <alignment horizontal="center" textRotation="90"/>
    </xf>
    <xf numFmtId="49" fontId="0" fillId="0" borderId="0" xfId="0" applyNumberFormat="1" applyAlignment="1">
      <alignment horizontal="center"/>
    </xf>
    <xf numFmtId="0" fontId="8" fillId="0" borderId="0" xfId="0" applyFont="1"/>
    <xf numFmtId="49" fontId="0" fillId="0" borderId="0" xfId="0" applyNumberFormat="1"/>
    <xf numFmtId="49" fontId="0" fillId="0" borderId="0" xfId="0" applyNumberFormat="1" applyAlignment="1">
      <alignment horizontal="center" vertical="center"/>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B30F7-6ECE-47C5-A57D-B6F566A093A4}">
  <dimension ref="A1:AK74"/>
  <sheetViews>
    <sheetView topLeftCell="N1" zoomScale="80" zoomScaleNormal="80" workbookViewId="0">
      <selection activeCell="AK2" sqref="AK2"/>
    </sheetView>
  </sheetViews>
  <sheetFormatPr defaultRowHeight="15" x14ac:dyDescent="0.25"/>
  <cols>
    <col min="2" max="2" width="21.5703125" bestFit="1" customWidth="1"/>
    <col min="6" max="6" width="9.140625" style="18"/>
  </cols>
  <sheetData>
    <row r="1" spans="1:37" x14ac:dyDescent="0.25">
      <c r="A1" t="s">
        <v>462</v>
      </c>
      <c r="B1" t="s">
        <v>442</v>
      </c>
      <c r="C1" t="s">
        <v>565</v>
      </c>
      <c r="D1" t="s">
        <v>566</v>
      </c>
      <c r="E1" t="s">
        <v>447</v>
      </c>
      <c r="F1" s="18" t="s">
        <v>448</v>
      </c>
      <c r="G1" t="s">
        <v>485</v>
      </c>
      <c r="H1" t="s">
        <v>486</v>
      </c>
      <c r="I1" t="s">
        <v>449</v>
      </c>
      <c r="J1" t="s">
        <v>450</v>
      </c>
      <c r="K1" t="s">
        <v>451</v>
      </c>
      <c r="L1" t="s">
        <v>452</v>
      </c>
      <c r="M1" t="s">
        <v>453</v>
      </c>
      <c r="N1" t="s">
        <v>454</v>
      </c>
      <c r="O1" t="s">
        <v>455</v>
      </c>
      <c r="P1" t="s">
        <v>456</v>
      </c>
      <c r="Q1" t="s">
        <v>553</v>
      </c>
      <c r="R1" t="s">
        <v>554</v>
      </c>
      <c r="S1" t="s">
        <v>555</v>
      </c>
      <c r="T1" t="s">
        <v>556</v>
      </c>
      <c r="U1" t="s">
        <v>557</v>
      </c>
      <c r="V1" t="s">
        <v>558</v>
      </c>
      <c r="X1" t="s">
        <v>457</v>
      </c>
      <c r="Y1" t="s">
        <v>458</v>
      </c>
      <c r="Z1" t="s">
        <v>459</v>
      </c>
      <c r="AA1" t="s">
        <v>460</v>
      </c>
      <c r="AB1" t="s">
        <v>461</v>
      </c>
      <c r="AC1" t="s">
        <v>548</v>
      </c>
      <c r="AD1" t="s">
        <v>549</v>
      </c>
      <c r="AE1" t="s">
        <v>550</v>
      </c>
      <c r="AF1" t="s">
        <v>551</v>
      </c>
      <c r="AG1" t="s">
        <v>552</v>
      </c>
      <c r="AH1" t="s">
        <v>559</v>
      </c>
      <c r="AK1" t="s">
        <v>446</v>
      </c>
    </row>
    <row r="2" spans="1:37" x14ac:dyDescent="0.25">
      <c r="A2">
        <v>0</v>
      </c>
      <c r="B2" t="s">
        <v>564</v>
      </c>
      <c r="C2">
        <v>6</v>
      </c>
      <c r="D2" t="s">
        <v>484</v>
      </c>
      <c r="E2">
        <v>2</v>
      </c>
      <c r="F2" s="18" t="s">
        <v>445</v>
      </c>
      <c r="G2">
        <v>0</v>
      </c>
      <c r="H2">
        <v>0</v>
      </c>
      <c r="I2" t="s">
        <v>472</v>
      </c>
      <c r="J2">
        <v>134</v>
      </c>
      <c r="K2">
        <v>600</v>
      </c>
      <c r="L2">
        <v>1</v>
      </c>
      <c r="M2">
        <v>6</v>
      </c>
      <c r="N2">
        <v>70</v>
      </c>
      <c r="X2" t="str">
        <f ca="1">IF(L2="","",OFFSET($B$2,L2,0))</f>
        <v>Picardy</v>
      </c>
      <c r="Y2" t="str">
        <f ca="1">IF(M2="","",OFFSET($B$2,M2,0))</f>
        <v>Paris</v>
      </c>
      <c r="Z2" t="str">
        <f ca="1">IF(N2="","",OFFSET($B$2,N2,0))</f>
        <v>Great Britain</v>
      </c>
      <c r="AA2" t="str">
        <f ca="1">IF(O2="","",OFFSET($B$2,O2,0))</f>
        <v/>
      </c>
      <c r="AB2" t="str">
        <f ca="1">IF(P2="","",OFFSET($B$2,P2,0))</f>
        <v/>
      </c>
      <c r="AC2" t="str">
        <f t="shared" ref="AC2:AH8" ca="1" si="0">IF(Q2="","",OFFSET($B$2,Q2,0))</f>
        <v/>
      </c>
      <c r="AD2" t="str">
        <f t="shared" ca="1" si="0"/>
        <v/>
      </c>
      <c r="AE2" t="str">
        <f t="shared" ca="1" si="0"/>
        <v/>
      </c>
      <c r="AF2" t="str">
        <f t="shared" ca="1" si="0"/>
        <v/>
      </c>
      <c r="AG2" t="str">
        <f t="shared" ca="1" si="0"/>
        <v/>
      </c>
      <c r="AH2" t="str">
        <f t="shared" ca="1" si="0"/>
        <v/>
      </c>
      <c r="AK2" t="str">
        <f>"{"&amp;$B$1&amp;": '"&amp;B2&amp;"', "&amp;$C$1&amp;": "&amp;C2&amp;", "&amp;$D$1&amp;": "&amp;D2&amp;", "&amp;$E$1&amp;": "&amp;E2&amp;", "&amp;$F$1&amp;": "&amp;F2&amp;", "&amp;$G$1&amp;": "&amp;G2&amp;", "&amp;$H$1&amp;": "&amp;H2&amp;", "&amp;$I$1&amp;": '"&amp;I2&amp;"', x: "&amp;J2&amp;", y: "&amp;K2&amp;", adjacent: ["&amp;L2&amp;", "&amp;M2&amp;", "&amp;N2&amp;", "&amp;O2&amp;", "&amp;P2&amp;", "&amp;Q2&amp;", "&amp;R2&amp;", "&amp;S2&amp;", "&amp;T2&amp;", "&amp;U2&amp;", "&amp;V2&amp;"]},"</f>
        <v>{name: 'Britanny/Normandy', socio_1: 6, socio_2: null, stability: 2, battleground: false, lib_infl: 0, auth_infl: 0, country: 'France', x: 134, y: 600, adjacent: [1, 6, 70, , , , , , , , ]},</v>
      </c>
    </row>
    <row r="3" spans="1:37" x14ac:dyDescent="0.25">
      <c r="A3">
        <v>1</v>
      </c>
      <c r="B3" t="s">
        <v>473</v>
      </c>
      <c r="C3">
        <v>4</v>
      </c>
      <c r="D3" t="s">
        <v>484</v>
      </c>
      <c r="E3">
        <v>2</v>
      </c>
      <c r="F3" s="18" t="s">
        <v>445</v>
      </c>
      <c r="G3">
        <v>2</v>
      </c>
      <c r="H3">
        <v>0</v>
      </c>
      <c r="I3" t="s">
        <v>472</v>
      </c>
      <c r="J3">
        <v>368</v>
      </c>
      <c r="K3">
        <v>598</v>
      </c>
      <c r="L3">
        <v>0</v>
      </c>
      <c r="M3">
        <v>6</v>
      </c>
      <c r="N3">
        <v>61</v>
      </c>
      <c r="X3" t="str">
        <f t="shared" ref="X3:X8" ca="1" si="1">IF(L3="","",OFFSET($B$2,L3,0))</f>
        <v>Britanny/Normandy</v>
      </c>
      <c r="Y3" t="str">
        <f t="shared" ref="Y3:Y8" ca="1" si="2">IF(M3="","",OFFSET($B$2,M3,0))</f>
        <v>Paris</v>
      </c>
      <c r="Z3" t="str">
        <f t="shared" ref="Z3:Z8" ca="1" si="3">IF(N3="","",OFFSET($B$2,N3,0))</f>
        <v>Belgium</v>
      </c>
      <c r="AA3" t="str">
        <f t="shared" ref="AA3:AA8" ca="1" si="4">IF(O3="","",OFFSET($B$2,O3,0))</f>
        <v/>
      </c>
      <c r="AB3" t="str">
        <f t="shared" ref="AB3:AB8" ca="1" si="5">IF(P3="","",OFFSET($B$2,P3,0))</f>
        <v/>
      </c>
      <c r="AC3" t="str">
        <f t="shared" ca="1" si="0"/>
        <v/>
      </c>
      <c r="AD3" t="str">
        <f t="shared" ca="1" si="0"/>
        <v/>
      </c>
      <c r="AE3" t="str">
        <f t="shared" ca="1" si="0"/>
        <v/>
      </c>
      <c r="AF3" t="str">
        <f t="shared" ca="1" si="0"/>
        <v/>
      </c>
      <c r="AG3" t="str">
        <f t="shared" ca="1" si="0"/>
        <v/>
      </c>
      <c r="AH3" t="str">
        <f t="shared" ca="1" si="0"/>
        <v/>
      </c>
      <c r="AK3" t="str">
        <f t="shared" ref="AK3:AK66" si="6">"{"&amp;$B$1&amp;": '"&amp;B3&amp;"', "&amp;$C$1&amp;": "&amp;C3&amp;", "&amp;$D$1&amp;": "&amp;D3&amp;", "&amp;$E$1&amp;": "&amp;E3&amp;", "&amp;$F$1&amp;": "&amp;F3&amp;", "&amp;$G$1&amp;": "&amp;G3&amp;", "&amp;$H$1&amp;": "&amp;H3&amp;", "&amp;$I$1&amp;": '"&amp;I3&amp;"', x: "&amp;J3&amp;", y: "&amp;K3&amp;", adjacent: ["&amp;L3&amp;", "&amp;M3&amp;", "&amp;N3&amp;", "&amp;O3&amp;", "&amp;P3&amp;", "&amp;Q3&amp;", "&amp;R3&amp;", "&amp;S3&amp;", "&amp;T3&amp;", "&amp;U3&amp;", "&amp;V3&amp;"]},"</f>
        <v>{name: 'Picardy', socio_1: 4, socio_2: null, stability: 2, battleground: false, lib_infl: 2, auth_infl: 0, country: 'France', x: 368, y: 598, adjacent: [0, 6, 61, , , , , , , , ]},</v>
      </c>
    </row>
    <row r="4" spans="1:37" x14ac:dyDescent="0.25">
      <c r="A4">
        <v>2</v>
      </c>
      <c r="B4" t="s">
        <v>474</v>
      </c>
      <c r="C4">
        <v>5</v>
      </c>
      <c r="D4" t="s">
        <v>484</v>
      </c>
      <c r="E4">
        <v>3</v>
      </c>
      <c r="F4" s="18" t="s">
        <v>444</v>
      </c>
      <c r="G4">
        <v>1</v>
      </c>
      <c r="H4">
        <v>0</v>
      </c>
      <c r="I4" t="s">
        <v>472</v>
      </c>
      <c r="J4">
        <v>132</v>
      </c>
      <c r="K4">
        <v>728</v>
      </c>
      <c r="L4">
        <v>5</v>
      </c>
      <c r="M4">
        <v>6</v>
      </c>
      <c r="X4" t="str">
        <f t="shared" ca="1" si="1"/>
        <v>Fauvism</v>
      </c>
      <c r="Y4" t="str">
        <f t="shared" ca="1" si="2"/>
        <v>Paris</v>
      </c>
      <c r="Z4" t="str">
        <f t="shared" ca="1" si="3"/>
        <v/>
      </c>
      <c r="AA4" t="str">
        <f t="shared" ca="1" si="4"/>
        <v/>
      </c>
      <c r="AB4" t="str">
        <f t="shared" ca="1" si="5"/>
        <v/>
      </c>
      <c r="AC4" t="str">
        <f t="shared" ca="1" si="0"/>
        <v/>
      </c>
      <c r="AD4" t="str">
        <f t="shared" ca="1" si="0"/>
        <v/>
      </c>
      <c r="AE4" t="str">
        <f t="shared" ca="1" si="0"/>
        <v/>
      </c>
      <c r="AF4" t="str">
        <f t="shared" ca="1" si="0"/>
        <v/>
      </c>
      <c r="AG4" t="str">
        <f t="shared" ca="1" si="0"/>
        <v/>
      </c>
      <c r="AH4" t="str">
        <f t="shared" ca="1" si="0"/>
        <v/>
      </c>
      <c r="AK4" t="str">
        <f t="shared" si="6"/>
        <v>{name: 'Beau-Monde', socio_1: 5, socio_2: null, stability: 3, battleground: true, lib_infl: 1, auth_infl: 0, country: 'France', x: 132, y: 728, adjacent: [5, 6, , , , , , , , , ]},</v>
      </c>
    </row>
    <row r="5" spans="1:37" x14ac:dyDescent="0.25">
      <c r="A5">
        <v>3</v>
      </c>
      <c r="B5" t="s">
        <v>475</v>
      </c>
      <c r="C5">
        <v>8</v>
      </c>
      <c r="D5" t="s">
        <v>484</v>
      </c>
      <c r="E5">
        <v>3</v>
      </c>
      <c r="F5" s="18" t="s">
        <v>444</v>
      </c>
      <c r="G5">
        <v>1</v>
      </c>
      <c r="H5">
        <v>0</v>
      </c>
      <c r="I5" t="s">
        <v>472</v>
      </c>
      <c r="J5">
        <v>438</v>
      </c>
      <c r="K5">
        <v>693</v>
      </c>
      <c r="L5">
        <v>4</v>
      </c>
      <c r="M5">
        <v>6</v>
      </c>
      <c r="X5" t="str">
        <f t="shared" ca="1" si="1"/>
        <v>French Catholic Church</v>
      </c>
      <c r="Y5" t="str">
        <f t="shared" ca="1" si="2"/>
        <v>Paris</v>
      </c>
      <c r="Z5" t="str">
        <f t="shared" ca="1" si="3"/>
        <v/>
      </c>
      <c r="AA5" t="str">
        <f t="shared" ca="1" si="4"/>
        <v/>
      </c>
      <c r="AB5" t="str">
        <f t="shared" ca="1" si="5"/>
        <v/>
      </c>
      <c r="AC5" t="str">
        <f t="shared" ca="1" si="0"/>
        <v/>
      </c>
      <c r="AD5" t="str">
        <f t="shared" ca="1" si="0"/>
        <v/>
      </c>
      <c r="AE5" t="str">
        <f t="shared" ca="1" si="0"/>
        <v/>
      </c>
      <c r="AF5" t="str">
        <f t="shared" ca="1" si="0"/>
        <v/>
      </c>
      <c r="AG5" t="str">
        <f t="shared" ca="1" si="0"/>
        <v/>
      </c>
      <c r="AH5" t="str">
        <f t="shared" ca="1" si="0"/>
        <v/>
      </c>
      <c r="AK5" t="str">
        <f t="shared" si="6"/>
        <v>{name: 'French Writers', socio_1: 8, socio_2: null, stability: 3, battleground: true, lib_infl: 1, auth_infl: 0, country: 'France', x: 438, y: 693, adjacent: [4, 6, , , , , , , , , ]},</v>
      </c>
    </row>
    <row r="6" spans="1:37" x14ac:dyDescent="0.25">
      <c r="A6">
        <v>4</v>
      </c>
      <c r="B6" t="s">
        <v>476</v>
      </c>
      <c r="C6">
        <v>3</v>
      </c>
      <c r="D6" t="s">
        <v>484</v>
      </c>
      <c r="E6">
        <v>4</v>
      </c>
      <c r="F6" s="18" t="s">
        <v>444</v>
      </c>
      <c r="G6">
        <v>0</v>
      </c>
      <c r="H6">
        <v>4</v>
      </c>
      <c r="I6" t="s">
        <v>472</v>
      </c>
      <c r="J6">
        <v>572</v>
      </c>
      <c r="K6">
        <v>694</v>
      </c>
      <c r="L6">
        <v>3</v>
      </c>
      <c r="M6">
        <v>6</v>
      </c>
      <c r="N6">
        <v>7</v>
      </c>
      <c r="O6">
        <v>20</v>
      </c>
      <c r="X6" t="str">
        <f t="shared" ca="1" si="1"/>
        <v>French Writers</v>
      </c>
      <c r="Y6" t="str">
        <f t="shared" ca="1" si="2"/>
        <v>Paris</v>
      </c>
      <c r="Z6" t="str">
        <f t="shared" ca="1" si="3"/>
        <v>French Army</v>
      </c>
      <c r="AA6" t="str">
        <f t="shared" ca="1" si="4"/>
        <v>Alsace-Lorraine</v>
      </c>
      <c r="AB6" t="str">
        <f t="shared" ca="1" si="5"/>
        <v/>
      </c>
      <c r="AC6" t="str">
        <f t="shared" ca="1" si="0"/>
        <v/>
      </c>
      <c r="AD6" t="str">
        <f t="shared" ca="1" si="0"/>
        <v/>
      </c>
      <c r="AE6" t="str">
        <f t="shared" ca="1" si="0"/>
        <v/>
      </c>
      <c r="AF6" t="str">
        <f t="shared" ca="1" si="0"/>
        <v/>
      </c>
      <c r="AG6" t="str">
        <f t="shared" ca="1" si="0"/>
        <v/>
      </c>
      <c r="AH6" t="str">
        <f t="shared" ca="1" si="0"/>
        <v/>
      </c>
      <c r="AK6" t="str">
        <f t="shared" si="6"/>
        <v>{name: 'French Catholic Church', socio_1: 3, socio_2: null, stability: 4, battleground: true, lib_infl: 0, auth_infl: 4, country: 'France', x: 572, y: 694, adjacent: [3, 6, 7, 20, , , , , , , ]},</v>
      </c>
    </row>
    <row r="7" spans="1:37" x14ac:dyDescent="0.25">
      <c r="A7">
        <v>5</v>
      </c>
      <c r="B7" t="s">
        <v>477</v>
      </c>
      <c r="C7">
        <v>8</v>
      </c>
      <c r="D7" t="s">
        <v>484</v>
      </c>
      <c r="E7">
        <v>1</v>
      </c>
      <c r="F7" s="18" t="s">
        <v>445</v>
      </c>
      <c r="G7">
        <v>0</v>
      </c>
      <c r="H7">
        <v>0</v>
      </c>
      <c r="I7" t="s">
        <v>472</v>
      </c>
      <c r="J7">
        <v>176</v>
      </c>
      <c r="K7">
        <v>844</v>
      </c>
      <c r="L7">
        <v>2</v>
      </c>
      <c r="M7">
        <v>6</v>
      </c>
      <c r="X7" t="str">
        <f t="shared" ca="1" si="1"/>
        <v>Beau-Monde</v>
      </c>
      <c r="Y7" t="str">
        <f t="shared" ca="1" si="2"/>
        <v>Paris</v>
      </c>
      <c r="Z7" t="str">
        <f t="shared" ca="1" si="3"/>
        <v/>
      </c>
      <c r="AA7" t="str">
        <f t="shared" ca="1" si="4"/>
        <v/>
      </c>
      <c r="AB7" t="str">
        <f t="shared" ca="1" si="5"/>
        <v/>
      </c>
      <c r="AC7" t="str">
        <f t="shared" ca="1" si="0"/>
        <v/>
      </c>
      <c r="AD7" t="str">
        <f t="shared" ca="1" si="0"/>
        <v/>
      </c>
      <c r="AE7" t="str">
        <f t="shared" ca="1" si="0"/>
        <v/>
      </c>
      <c r="AF7" t="str">
        <f t="shared" ca="1" si="0"/>
        <v/>
      </c>
      <c r="AG7" t="str">
        <f t="shared" ca="1" si="0"/>
        <v/>
      </c>
      <c r="AH7" t="str">
        <f t="shared" ca="1" si="0"/>
        <v/>
      </c>
      <c r="AK7" t="str">
        <f t="shared" si="6"/>
        <v>{name: 'Fauvism', socio_1: 8, socio_2: null, stability: 1, battleground: false, lib_infl: 0, auth_infl: 0, country: 'France', x: 176, y: 844, adjacent: [2, 6, , , , , , , , , ]},</v>
      </c>
    </row>
    <row r="8" spans="1:37" x14ac:dyDescent="0.25">
      <c r="A8">
        <v>6</v>
      </c>
      <c r="B8" t="s">
        <v>478</v>
      </c>
      <c r="C8">
        <v>1</v>
      </c>
      <c r="D8" t="s">
        <v>484</v>
      </c>
      <c r="E8">
        <v>2</v>
      </c>
      <c r="F8" s="18" t="s">
        <v>444</v>
      </c>
      <c r="G8">
        <v>1</v>
      </c>
      <c r="H8">
        <v>0</v>
      </c>
      <c r="I8" t="s">
        <v>472</v>
      </c>
      <c r="J8">
        <v>369</v>
      </c>
      <c r="K8">
        <v>805</v>
      </c>
      <c r="L8">
        <v>0</v>
      </c>
      <c r="M8">
        <v>1</v>
      </c>
      <c r="N8">
        <v>2</v>
      </c>
      <c r="O8">
        <v>3</v>
      </c>
      <c r="P8">
        <v>4</v>
      </c>
      <c r="Q8">
        <v>5</v>
      </c>
      <c r="R8">
        <v>7</v>
      </c>
      <c r="S8">
        <v>8</v>
      </c>
      <c r="T8">
        <v>9</v>
      </c>
      <c r="U8">
        <v>10</v>
      </c>
      <c r="V8">
        <v>11</v>
      </c>
      <c r="X8" t="str">
        <f t="shared" ca="1" si="1"/>
        <v>Britanny/Normandy</v>
      </c>
      <c r="Y8" t="str">
        <f t="shared" ca="1" si="2"/>
        <v>Picardy</v>
      </c>
      <c r="Z8" t="str">
        <f t="shared" ca="1" si="3"/>
        <v>Beau-Monde</v>
      </c>
      <c r="AA8" t="str">
        <f t="shared" ca="1" si="4"/>
        <v>French Writers</v>
      </c>
      <c r="AB8" t="str">
        <f t="shared" ca="1" si="5"/>
        <v>French Catholic Church</v>
      </c>
      <c r="AC8" t="str">
        <f t="shared" ca="1" si="0"/>
        <v>Fauvism</v>
      </c>
      <c r="AD8" t="str">
        <f t="shared" ca="1" si="0"/>
        <v>French Army</v>
      </c>
      <c r="AE8" t="str">
        <f t="shared" ca="1" si="0"/>
        <v>Bordeaux</v>
      </c>
      <c r="AF8" t="str">
        <f t="shared" ca="1" si="0"/>
        <v>Dijon</v>
      </c>
      <c r="AG8" t="str">
        <f t="shared" ca="1" si="0"/>
        <v>Nice</v>
      </c>
      <c r="AH8" t="str">
        <f t="shared" ca="1" si="0"/>
        <v>Colonials</v>
      </c>
      <c r="AK8" t="str">
        <f t="shared" si="6"/>
        <v>{name: 'Paris', socio_1: 1, socio_2: null, stability: 2, battleground: true, lib_infl: 1, auth_infl: 0, country: 'France', x: 369, y: 805, adjacent: [0, 1, 2, 3, 4, 5, 7, 8, 9, 10, 11]},</v>
      </c>
    </row>
    <row r="9" spans="1:37" x14ac:dyDescent="0.25">
      <c r="A9">
        <v>7</v>
      </c>
      <c r="B9" t="s">
        <v>479</v>
      </c>
      <c r="C9">
        <v>7</v>
      </c>
      <c r="D9" t="s">
        <v>484</v>
      </c>
      <c r="E9">
        <v>4</v>
      </c>
      <c r="F9" s="18" t="s">
        <v>444</v>
      </c>
      <c r="G9">
        <v>0</v>
      </c>
      <c r="H9">
        <v>1</v>
      </c>
      <c r="I9" t="s">
        <v>472</v>
      </c>
      <c r="J9">
        <v>572</v>
      </c>
      <c r="K9">
        <v>806</v>
      </c>
      <c r="L9">
        <v>4</v>
      </c>
      <c r="M9">
        <v>6</v>
      </c>
      <c r="N9">
        <v>20</v>
      </c>
      <c r="X9" t="str">
        <f t="shared" ref="X9:X71" ca="1" si="7">IF(L9="","",OFFSET($B$2,L9,0))</f>
        <v>French Catholic Church</v>
      </c>
      <c r="Y9" t="str">
        <f t="shared" ref="Y9:Y71" ca="1" si="8">IF(M9="","",OFFSET($B$2,M9,0))</f>
        <v>Paris</v>
      </c>
      <c r="Z9" t="str">
        <f t="shared" ref="Z9:Z71" ca="1" si="9">IF(N9="","",OFFSET($B$2,N9,0))</f>
        <v>Alsace-Lorraine</v>
      </c>
      <c r="AA9" t="str">
        <f t="shared" ref="AA9:AA71" ca="1" si="10">IF(O9="","",OFFSET($B$2,O9,0))</f>
        <v/>
      </c>
      <c r="AB9" t="str">
        <f t="shared" ref="AB9:AB71" ca="1" si="11">IF(P9="","",OFFSET($B$2,P9,0))</f>
        <v/>
      </c>
      <c r="AC9" t="str">
        <f t="shared" ref="AC9:AC71" ca="1" si="12">IF(Q9="","",OFFSET($B$2,Q9,0))</f>
        <v/>
      </c>
      <c r="AD9" t="str">
        <f t="shared" ref="AD9:AD71" ca="1" si="13">IF(R9="","",OFFSET($B$2,R9,0))</f>
        <v/>
      </c>
      <c r="AE9" t="str">
        <f t="shared" ref="AE9:AE71" ca="1" si="14">IF(S9="","",OFFSET($B$2,S9,0))</f>
        <v/>
      </c>
      <c r="AF9" t="str">
        <f t="shared" ref="AF9:AF71" ca="1" si="15">IF(T9="","",OFFSET($B$2,T9,0))</f>
        <v/>
      </c>
      <c r="AG9" t="str">
        <f t="shared" ref="AG9:AG71" ca="1" si="16">IF(U9="","",OFFSET($B$2,U9,0))</f>
        <v/>
      </c>
      <c r="AH9" t="str">
        <f t="shared" ref="AH9:AH71" ca="1" si="17">IF(V9="","",OFFSET($B$2,V9,0))</f>
        <v/>
      </c>
      <c r="AK9" t="str">
        <f t="shared" si="6"/>
        <v>{name: 'French Army', socio_1: 7, socio_2: null, stability: 4, battleground: true, lib_infl: 0, auth_infl: 1, country: 'France', x: 572, y: 806, adjacent: [4, 6, 20, , , , , , , , ]},</v>
      </c>
    </row>
    <row r="10" spans="1:37" x14ac:dyDescent="0.25">
      <c r="A10">
        <v>8</v>
      </c>
      <c r="B10" t="s">
        <v>480</v>
      </c>
      <c r="C10">
        <v>6</v>
      </c>
      <c r="D10" t="s">
        <v>484</v>
      </c>
      <c r="E10">
        <v>3</v>
      </c>
      <c r="F10" s="18" t="s">
        <v>445</v>
      </c>
      <c r="G10">
        <v>0</v>
      </c>
      <c r="H10">
        <v>0</v>
      </c>
      <c r="I10" t="s">
        <v>472</v>
      </c>
      <c r="J10">
        <v>232</v>
      </c>
      <c r="K10">
        <v>961</v>
      </c>
      <c r="L10">
        <v>6</v>
      </c>
      <c r="M10">
        <v>63</v>
      </c>
      <c r="X10" t="str">
        <f t="shared" ca="1" si="7"/>
        <v>Paris</v>
      </c>
      <c r="Y10" t="str">
        <f t="shared" ca="1" si="8"/>
        <v>Spain/Portugal</v>
      </c>
      <c r="Z10" t="str">
        <f t="shared" ca="1" si="9"/>
        <v/>
      </c>
      <c r="AA10" t="str">
        <f t="shared" ca="1" si="10"/>
        <v/>
      </c>
      <c r="AB10" t="str">
        <f t="shared" ca="1" si="11"/>
        <v/>
      </c>
      <c r="AC10" t="str">
        <f t="shared" ca="1" si="12"/>
        <v/>
      </c>
      <c r="AD10" t="str">
        <f t="shared" ca="1" si="13"/>
        <v/>
      </c>
      <c r="AE10" t="str">
        <f t="shared" ca="1" si="14"/>
        <v/>
      </c>
      <c r="AF10" t="str">
        <f t="shared" ca="1" si="15"/>
        <v/>
      </c>
      <c r="AG10" t="str">
        <f t="shared" ca="1" si="16"/>
        <v/>
      </c>
      <c r="AH10" t="str">
        <f t="shared" ca="1" si="17"/>
        <v/>
      </c>
      <c r="AK10" t="str">
        <f t="shared" si="6"/>
        <v>{name: 'Bordeaux', socio_1: 6, socio_2: null, stability: 3, battleground: false, lib_infl: 0, auth_infl: 0, country: 'France', x: 232, y: 961, adjacent: [6, 63, , , , , , , , , ]},</v>
      </c>
    </row>
    <row r="11" spans="1:37" x14ac:dyDescent="0.25">
      <c r="A11">
        <v>9</v>
      </c>
      <c r="B11" t="s">
        <v>481</v>
      </c>
      <c r="C11">
        <v>4</v>
      </c>
      <c r="D11" t="s">
        <v>484</v>
      </c>
      <c r="E11">
        <v>2</v>
      </c>
      <c r="F11" s="18" t="s">
        <v>445</v>
      </c>
      <c r="G11">
        <v>0</v>
      </c>
      <c r="H11">
        <v>0</v>
      </c>
      <c r="I11" t="s">
        <v>472</v>
      </c>
      <c r="J11">
        <v>571</v>
      </c>
      <c r="K11">
        <v>914</v>
      </c>
      <c r="L11">
        <v>6</v>
      </c>
      <c r="M11">
        <v>62</v>
      </c>
      <c r="X11" t="str">
        <f t="shared" ca="1" si="7"/>
        <v>Paris</v>
      </c>
      <c r="Y11" t="str">
        <f t="shared" ca="1" si="8"/>
        <v>Switzerland</v>
      </c>
      <c r="Z11" t="str">
        <f t="shared" ca="1" si="9"/>
        <v/>
      </c>
      <c r="AA11" t="str">
        <f t="shared" ca="1" si="10"/>
        <v/>
      </c>
      <c r="AB11" t="str">
        <f t="shared" ca="1" si="11"/>
        <v/>
      </c>
      <c r="AC11" t="str">
        <f t="shared" ca="1" si="12"/>
        <v/>
      </c>
      <c r="AD11" t="str">
        <f t="shared" ca="1" si="13"/>
        <v/>
      </c>
      <c r="AE11" t="str">
        <f t="shared" ca="1" si="14"/>
        <v/>
      </c>
      <c r="AF11" t="str">
        <f t="shared" ca="1" si="15"/>
        <v/>
      </c>
      <c r="AG11" t="str">
        <f t="shared" ca="1" si="16"/>
        <v/>
      </c>
      <c r="AH11" t="str">
        <f t="shared" ca="1" si="17"/>
        <v/>
      </c>
      <c r="AK11" t="str">
        <f t="shared" si="6"/>
        <v>{name: 'Dijon', socio_1: 4, socio_2: null, stability: 2, battleground: false, lib_infl: 0, auth_infl: 0, country: 'France', x: 571, y: 914, adjacent: [6, 62, , , , , , , , , ]},</v>
      </c>
    </row>
    <row r="12" spans="1:37" x14ac:dyDescent="0.25">
      <c r="A12">
        <v>10</v>
      </c>
      <c r="B12" t="s">
        <v>482</v>
      </c>
      <c r="C12">
        <v>6</v>
      </c>
      <c r="D12" t="s">
        <v>484</v>
      </c>
      <c r="E12">
        <v>2</v>
      </c>
      <c r="F12" s="18" t="s">
        <v>445</v>
      </c>
      <c r="G12">
        <v>0</v>
      </c>
      <c r="H12">
        <v>0</v>
      </c>
      <c r="I12" t="s">
        <v>472</v>
      </c>
      <c r="J12">
        <v>573</v>
      </c>
      <c r="K12">
        <v>1027</v>
      </c>
      <c r="L12">
        <v>6</v>
      </c>
      <c r="M12">
        <v>67</v>
      </c>
      <c r="X12" t="str">
        <f t="shared" ca="1" si="7"/>
        <v>Paris</v>
      </c>
      <c r="Y12" t="str">
        <f t="shared" ca="1" si="8"/>
        <v>Italy</v>
      </c>
      <c r="Z12" t="str">
        <f t="shared" ca="1" si="9"/>
        <v/>
      </c>
      <c r="AA12" t="str">
        <f t="shared" ca="1" si="10"/>
        <v/>
      </c>
      <c r="AB12" t="str">
        <f t="shared" ca="1" si="11"/>
        <v/>
      </c>
      <c r="AC12" t="str">
        <f t="shared" ca="1" si="12"/>
        <v/>
      </c>
      <c r="AD12" t="str">
        <f t="shared" ca="1" si="13"/>
        <v/>
      </c>
      <c r="AE12" t="str">
        <f t="shared" ca="1" si="14"/>
        <v/>
      </c>
      <c r="AF12" t="str">
        <f t="shared" ca="1" si="15"/>
        <v/>
      </c>
      <c r="AG12" t="str">
        <f t="shared" ca="1" si="16"/>
        <v/>
      </c>
      <c r="AH12" t="str">
        <f t="shared" ca="1" si="17"/>
        <v/>
      </c>
      <c r="AK12" t="str">
        <f t="shared" si="6"/>
        <v>{name: 'Nice', socio_1: 6, socio_2: null, stability: 2, battleground: false, lib_infl: 0, auth_infl: 0, country: 'France', x: 573, y: 1027, adjacent: [6, 67, , , , , , , , , ]},</v>
      </c>
    </row>
    <row r="13" spans="1:37" x14ac:dyDescent="0.25">
      <c r="A13">
        <v>11</v>
      </c>
      <c r="B13" t="s">
        <v>483</v>
      </c>
      <c r="C13">
        <v>5</v>
      </c>
      <c r="D13">
        <v>9</v>
      </c>
      <c r="E13">
        <v>3</v>
      </c>
      <c r="F13" s="18" t="s">
        <v>444</v>
      </c>
      <c r="G13">
        <v>0</v>
      </c>
      <c r="H13">
        <v>1</v>
      </c>
      <c r="I13" t="s">
        <v>472</v>
      </c>
      <c r="J13">
        <v>369</v>
      </c>
      <c r="K13">
        <v>1110</v>
      </c>
      <c r="L13">
        <v>6</v>
      </c>
      <c r="M13">
        <v>64</v>
      </c>
      <c r="N13">
        <v>65</v>
      </c>
      <c r="O13">
        <v>66</v>
      </c>
      <c r="X13" t="str">
        <f t="shared" ca="1" si="7"/>
        <v>Paris</v>
      </c>
      <c r="Y13" t="str">
        <f t="shared" ca="1" si="8"/>
        <v>Morocco</v>
      </c>
      <c r="Z13" t="str">
        <f t="shared" ca="1" si="9"/>
        <v>Algeria</v>
      </c>
      <c r="AA13" t="str">
        <f t="shared" ca="1" si="10"/>
        <v>Tunisia</v>
      </c>
      <c r="AB13" t="str">
        <f t="shared" ca="1" si="11"/>
        <v/>
      </c>
      <c r="AC13" t="str">
        <f t="shared" ca="1" si="12"/>
        <v/>
      </c>
      <c r="AD13" t="str">
        <f t="shared" ca="1" si="13"/>
        <v/>
      </c>
      <c r="AE13" t="str">
        <f t="shared" ca="1" si="14"/>
        <v/>
      </c>
      <c r="AF13" t="str">
        <f t="shared" ca="1" si="15"/>
        <v/>
      </c>
      <c r="AG13" t="str">
        <f t="shared" ca="1" si="16"/>
        <v/>
      </c>
      <c r="AH13" t="str">
        <f t="shared" ca="1" si="17"/>
        <v/>
      </c>
      <c r="AK13" t="str">
        <f t="shared" si="6"/>
        <v>{name: 'Colonials', socio_1: 5, socio_2: 9, stability: 3, battleground: true, lib_infl: 0, auth_infl: 1, country: 'France', x: 369, y: 1110, adjacent: [6, 64, 65, 66, , , , , , , ]},</v>
      </c>
    </row>
    <row r="14" spans="1:37" x14ac:dyDescent="0.25">
      <c r="A14">
        <v>12</v>
      </c>
      <c r="B14" t="s">
        <v>488</v>
      </c>
      <c r="C14">
        <v>3</v>
      </c>
      <c r="D14" t="s">
        <v>484</v>
      </c>
      <c r="E14">
        <v>2</v>
      </c>
      <c r="F14" s="18" t="s">
        <v>445</v>
      </c>
      <c r="G14">
        <v>0</v>
      </c>
      <c r="H14">
        <v>0</v>
      </c>
      <c r="I14" t="s">
        <v>487</v>
      </c>
      <c r="J14">
        <v>823</v>
      </c>
      <c r="K14">
        <v>456</v>
      </c>
      <c r="L14">
        <v>13</v>
      </c>
      <c r="M14">
        <v>16</v>
      </c>
      <c r="N14">
        <v>17</v>
      </c>
      <c r="O14">
        <v>60</v>
      </c>
      <c r="X14" t="str">
        <f t="shared" ca="1" si="7"/>
        <v>Kiel</v>
      </c>
      <c r="Y14" t="str">
        <f t="shared" ca="1" si="8"/>
        <v>Imperial Army</v>
      </c>
      <c r="Z14" t="str">
        <f t="shared" ca="1" si="9"/>
        <v>Wilhelm II</v>
      </c>
      <c r="AA14" t="str">
        <f t="shared" ca="1" si="10"/>
        <v>Netherlands</v>
      </c>
      <c r="AB14" t="str">
        <f t="shared" ca="1" si="11"/>
        <v/>
      </c>
      <c r="AC14" t="str">
        <f t="shared" ca="1" si="12"/>
        <v/>
      </c>
      <c r="AD14" t="str">
        <f t="shared" ca="1" si="13"/>
        <v/>
      </c>
      <c r="AE14" t="str">
        <f t="shared" ca="1" si="14"/>
        <v/>
      </c>
      <c r="AF14" t="str">
        <f t="shared" ca="1" si="15"/>
        <v/>
      </c>
      <c r="AG14" t="str">
        <f t="shared" ca="1" si="16"/>
        <v/>
      </c>
      <c r="AH14" t="str">
        <f t="shared" ca="1" si="17"/>
        <v/>
      </c>
      <c r="AK14" t="str">
        <f t="shared" si="6"/>
        <v>{name: 'Hanover/Oldenburg', socio_1: 3, socio_2: null, stability: 2, battleground: false, lib_infl: 0, auth_infl: 0, country: 'Germany', x: 823, y: 456, adjacent: [13, 16, 17, 60, , , , , , , ]},</v>
      </c>
    </row>
    <row r="15" spans="1:37" x14ac:dyDescent="0.25">
      <c r="A15">
        <v>13</v>
      </c>
      <c r="B15" t="s">
        <v>489</v>
      </c>
      <c r="C15">
        <v>7</v>
      </c>
      <c r="D15" t="s">
        <v>484</v>
      </c>
      <c r="E15">
        <v>3</v>
      </c>
      <c r="F15" s="18" t="s">
        <v>444</v>
      </c>
      <c r="G15">
        <v>0</v>
      </c>
      <c r="H15">
        <v>0</v>
      </c>
      <c r="I15" t="s">
        <v>487</v>
      </c>
      <c r="J15">
        <v>968</v>
      </c>
      <c r="K15">
        <v>457</v>
      </c>
      <c r="L15">
        <v>12</v>
      </c>
      <c r="M15">
        <v>17</v>
      </c>
      <c r="N15">
        <v>57</v>
      </c>
      <c r="O15">
        <v>58</v>
      </c>
      <c r="P15">
        <v>59</v>
      </c>
      <c r="X15" t="str">
        <f t="shared" ca="1" si="7"/>
        <v>Hanover/Oldenburg</v>
      </c>
      <c r="Y15" t="str">
        <f t="shared" ca="1" si="8"/>
        <v>Wilhelm II</v>
      </c>
      <c r="Z15" t="str">
        <f t="shared" ca="1" si="9"/>
        <v>Norway</v>
      </c>
      <c r="AA15" t="str">
        <f t="shared" ca="1" si="10"/>
        <v>Sweden</v>
      </c>
      <c r="AB15" t="str">
        <f t="shared" ca="1" si="11"/>
        <v>Denmark</v>
      </c>
      <c r="AC15" t="str">
        <f t="shared" ca="1" si="12"/>
        <v/>
      </c>
      <c r="AD15" t="str">
        <f t="shared" ca="1" si="13"/>
        <v/>
      </c>
      <c r="AE15" t="str">
        <f t="shared" ca="1" si="14"/>
        <v/>
      </c>
      <c r="AF15" t="str">
        <f t="shared" ca="1" si="15"/>
        <v/>
      </c>
      <c r="AG15" t="str">
        <f t="shared" ca="1" si="16"/>
        <v/>
      </c>
      <c r="AH15" t="str">
        <f t="shared" ca="1" si="17"/>
        <v/>
      </c>
      <c r="AK15" t="str">
        <f t="shared" si="6"/>
        <v>{name: 'Kiel', socio_1: 7, socio_2: null, stability: 3, battleground: true, lib_infl: 0, auth_infl: 0, country: 'Germany', x: 968, y: 457, adjacent: [12, 17, 57, 58, 59, , , , , , ]},</v>
      </c>
    </row>
    <row r="16" spans="1:37" x14ac:dyDescent="0.25">
      <c r="A16">
        <v>14</v>
      </c>
      <c r="B16" t="s">
        <v>490</v>
      </c>
      <c r="C16">
        <v>8</v>
      </c>
      <c r="D16" t="s">
        <v>484</v>
      </c>
      <c r="E16">
        <v>2</v>
      </c>
      <c r="F16" s="18" t="s">
        <v>445</v>
      </c>
      <c r="G16">
        <v>0</v>
      </c>
      <c r="H16">
        <v>1</v>
      </c>
      <c r="I16" t="s">
        <v>487</v>
      </c>
      <c r="J16">
        <v>1119</v>
      </c>
      <c r="K16">
        <v>455</v>
      </c>
      <c r="L16">
        <v>18</v>
      </c>
      <c r="X16" t="str">
        <f t="shared" ca="1" si="7"/>
        <v>Berlin</v>
      </c>
      <c r="Y16" t="str">
        <f t="shared" ca="1" si="8"/>
        <v/>
      </c>
      <c r="Z16" t="str">
        <f t="shared" ca="1" si="9"/>
        <v/>
      </c>
      <c r="AA16" t="str">
        <f t="shared" ca="1" si="10"/>
        <v/>
      </c>
      <c r="AB16" t="str">
        <f t="shared" ca="1" si="11"/>
        <v/>
      </c>
      <c r="AC16" t="str">
        <f t="shared" ca="1" si="12"/>
        <v/>
      </c>
      <c r="AD16" t="str">
        <f t="shared" ca="1" si="13"/>
        <v/>
      </c>
      <c r="AE16" t="str">
        <f t="shared" ca="1" si="14"/>
        <v/>
      </c>
      <c r="AF16" t="str">
        <f t="shared" ca="1" si="15"/>
        <v/>
      </c>
      <c r="AG16" t="str">
        <f t="shared" ca="1" si="16"/>
        <v/>
      </c>
      <c r="AH16" t="str">
        <f t="shared" ca="1" si="17"/>
        <v/>
      </c>
      <c r="AK16" t="str">
        <f t="shared" si="6"/>
        <v>{name: 'Jugendstil', socio_1: 8, socio_2: null, stability: 2, battleground: false, lib_infl: 0, auth_infl: 1, country: 'Germany', x: 1119, y: 455, adjacent: [18, , , , , , , , , , ]},</v>
      </c>
    </row>
    <row r="17" spans="1:37" x14ac:dyDescent="0.25">
      <c r="A17">
        <v>15</v>
      </c>
      <c r="B17" t="s">
        <v>494</v>
      </c>
      <c r="C17">
        <v>6</v>
      </c>
      <c r="D17">
        <v>7</v>
      </c>
      <c r="E17">
        <v>4</v>
      </c>
      <c r="F17" s="18" t="s">
        <v>444</v>
      </c>
      <c r="G17">
        <v>0</v>
      </c>
      <c r="H17">
        <v>1</v>
      </c>
      <c r="I17" t="s">
        <v>487</v>
      </c>
      <c r="J17">
        <v>1337</v>
      </c>
      <c r="K17">
        <v>455</v>
      </c>
      <c r="L17">
        <v>18</v>
      </c>
      <c r="M17">
        <v>40</v>
      </c>
      <c r="N17">
        <v>44</v>
      </c>
      <c r="X17" t="str">
        <f t="shared" ca="1" si="7"/>
        <v>Berlin</v>
      </c>
      <c r="Y17" t="str">
        <f t="shared" ca="1" si="8"/>
        <v>Baltic States</v>
      </c>
      <c r="Z17" t="str">
        <f t="shared" ca="1" si="9"/>
        <v>Poland</v>
      </c>
      <c r="AA17" t="str">
        <f t="shared" ca="1" si="10"/>
        <v/>
      </c>
      <c r="AB17" t="str">
        <f t="shared" ca="1" si="11"/>
        <v/>
      </c>
      <c r="AC17" t="str">
        <f t="shared" ca="1" si="12"/>
        <v/>
      </c>
      <c r="AD17" t="str">
        <f t="shared" ca="1" si="13"/>
        <v/>
      </c>
      <c r="AE17" t="str">
        <f t="shared" ca="1" si="14"/>
        <v/>
      </c>
      <c r="AF17" t="str">
        <f t="shared" ca="1" si="15"/>
        <v/>
      </c>
      <c r="AG17" t="str">
        <f t="shared" ca="1" si="16"/>
        <v/>
      </c>
      <c r="AH17" t="str">
        <f t="shared" ca="1" si="17"/>
        <v/>
      </c>
      <c r="AK17" t="str">
        <f t="shared" si="6"/>
        <v>{name: 'East Prussia', socio_1: 6, socio_2: 7, stability: 4, battleground: true, lib_infl: 0, auth_infl: 1, country: 'Germany', x: 1337, y: 455, adjacent: [18, 40, 44, , , , , , , , ]},</v>
      </c>
    </row>
    <row r="18" spans="1:37" x14ac:dyDescent="0.25">
      <c r="A18">
        <v>16</v>
      </c>
      <c r="B18" t="s">
        <v>491</v>
      </c>
      <c r="C18">
        <v>7</v>
      </c>
      <c r="D18" t="s">
        <v>484</v>
      </c>
      <c r="E18">
        <v>4</v>
      </c>
      <c r="F18" s="18" t="s">
        <v>444</v>
      </c>
      <c r="G18">
        <v>0</v>
      </c>
      <c r="H18">
        <v>3</v>
      </c>
      <c r="I18" t="s">
        <v>487</v>
      </c>
      <c r="J18">
        <v>730</v>
      </c>
      <c r="K18">
        <v>602</v>
      </c>
      <c r="L18">
        <v>12</v>
      </c>
      <c r="M18">
        <v>17</v>
      </c>
      <c r="N18">
        <v>20</v>
      </c>
      <c r="O18">
        <v>61</v>
      </c>
      <c r="X18" t="str">
        <f t="shared" ca="1" si="7"/>
        <v>Hanover/Oldenburg</v>
      </c>
      <c r="Y18" t="str">
        <f t="shared" ca="1" si="8"/>
        <v>Wilhelm II</v>
      </c>
      <c r="Z18" t="str">
        <f t="shared" ca="1" si="9"/>
        <v>Alsace-Lorraine</v>
      </c>
      <c r="AA18" t="str">
        <f t="shared" ca="1" si="10"/>
        <v>Belgium</v>
      </c>
      <c r="AB18" t="str">
        <f t="shared" ca="1" si="11"/>
        <v/>
      </c>
      <c r="AC18" t="str">
        <f t="shared" ca="1" si="12"/>
        <v/>
      </c>
      <c r="AD18" t="str">
        <f t="shared" ca="1" si="13"/>
        <v/>
      </c>
      <c r="AE18" t="str">
        <f t="shared" ca="1" si="14"/>
        <v/>
      </c>
      <c r="AF18" t="str">
        <f t="shared" ca="1" si="15"/>
        <v/>
      </c>
      <c r="AG18" t="str">
        <f t="shared" ca="1" si="16"/>
        <v/>
      </c>
      <c r="AH18" t="str">
        <f t="shared" ca="1" si="17"/>
        <v/>
      </c>
      <c r="AK18" t="str">
        <f t="shared" si="6"/>
        <v>{name: 'Imperial Army', socio_1: 7, socio_2: null, stability: 4, battleground: true, lib_infl: 0, auth_infl: 3, country: 'Germany', x: 730, y: 602, adjacent: [12, 17, 20, 61, , , , , , , ]},</v>
      </c>
    </row>
    <row r="19" spans="1:37" x14ac:dyDescent="0.25">
      <c r="A19">
        <v>17</v>
      </c>
      <c r="B19" t="s">
        <v>492</v>
      </c>
      <c r="C19">
        <v>2</v>
      </c>
      <c r="D19" t="s">
        <v>484</v>
      </c>
      <c r="E19">
        <v>5</v>
      </c>
      <c r="F19" s="18" t="s">
        <v>444</v>
      </c>
      <c r="G19">
        <v>0</v>
      </c>
      <c r="H19">
        <v>5</v>
      </c>
      <c r="I19" t="s">
        <v>487</v>
      </c>
      <c r="J19">
        <v>881</v>
      </c>
      <c r="K19">
        <v>563</v>
      </c>
      <c r="L19">
        <v>12</v>
      </c>
      <c r="M19">
        <v>13</v>
      </c>
      <c r="N19">
        <v>16</v>
      </c>
      <c r="O19">
        <v>18</v>
      </c>
      <c r="P19">
        <v>20</v>
      </c>
      <c r="Q19">
        <v>21</v>
      </c>
      <c r="R19">
        <v>22</v>
      </c>
      <c r="X19" t="str">
        <f t="shared" ca="1" si="7"/>
        <v>Hanover/Oldenburg</v>
      </c>
      <c r="Y19" t="str">
        <f t="shared" ca="1" si="8"/>
        <v>Kiel</v>
      </c>
      <c r="Z19" t="str">
        <f t="shared" ca="1" si="9"/>
        <v>Imperial Army</v>
      </c>
      <c r="AA19" t="str">
        <f t="shared" ca="1" si="10"/>
        <v>Berlin</v>
      </c>
      <c r="AB19" t="str">
        <f t="shared" ca="1" si="11"/>
        <v>Alsace-Lorraine</v>
      </c>
      <c r="AC19" t="str">
        <f t="shared" ca="1" si="12"/>
        <v>Industrialiists</v>
      </c>
      <c r="AD19" t="str">
        <f t="shared" ca="1" si="13"/>
        <v>Saxony</v>
      </c>
      <c r="AE19" t="str">
        <f t="shared" ca="1" si="14"/>
        <v/>
      </c>
      <c r="AF19" t="str">
        <f t="shared" ca="1" si="15"/>
        <v/>
      </c>
      <c r="AG19" t="str">
        <f t="shared" ca="1" si="16"/>
        <v/>
      </c>
      <c r="AH19" t="str">
        <f t="shared" ca="1" si="17"/>
        <v/>
      </c>
      <c r="AK19" t="str">
        <f t="shared" si="6"/>
        <v>{name: 'Wilhelm II', socio_1: 2, socio_2: null, stability: 5, battleground: true, lib_infl: 0, auth_infl: 5, country: 'Germany', x: 881, y: 563, adjacent: [12, 13, 16, 18, 20, 21, 22, , , , ]},</v>
      </c>
    </row>
    <row r="20" spans="1:37" x14ac:dyDescent="0.25">
      <c r="A20">
        <v>18</v>
      </c>
      <c r="B20" t="s">
        <v>493</v>
      </c>
      <c r="C20">
        <v>1</v>
      </c>
      <c r="D20" t="s">
        <v>484</v>
      </c>
      <c r="E20">
        <v>3</v>
      </c>
      <c r="F20" s="18" t="s">
        <v>445</v>
      </c>
      <c r="G20">
        <v>0</v>
      </c>
      <c r="H20">
        <v>0</v>
      </c>
      <c r="I20" t="s">
        <v>487</v>
      </c>
      <c r="J20">
        <v>1043</v>
      </c>
      <c r="K20">
        <v>563</v>
      </c>
      <c r="L20">
        <v>14</v>
      </c>
      <c r="M20">
        <v>15</v>
      </c>
      <c r="N20">
        <v>17</v>
      </c>
      <c r="X20" t="str">
        <f t="shared" ca="1" si="7"/>
        <v>Jugendstil</v>
      </c>
      <c r="Y20" t="str">
        <f t="shared" ca="1" si="8"/>
        <v>East Prussia</v>
      </c>
      <c r="Z20" t="str">
        <f t="shared" ca="1" si="9"/>
        <v>Wilhelm II</v>
      </c>
      <c r="AA20" t="str">
        <f t="shared" ca="1" si="10"/>
        <v/>
      </c>
      <c r="AB20" t="str">
        <f t="shared" ca="1" si="11"/>
        <v/>
      </c>
      <c r="AC20" t="str">
        <f t="shared" ca="1" si="12"/>
        <v/>
      </c>
      <c r="AD20" t="str">
        <f t="shared" ca="1" si="13"/>
        <v/>
      </c>
      <c r="AE20" t="str">
        <f t="shared" ca="1" si="14"/>
        <v/>
      </c>
      <c r="AF20" t="str">
        <f t="shared" ca="1" si="15"/>
        <v/>
      </c>
      <c r="AG20" t="str">
        <f t="shared" ca="1" si="16"/>
        <v/>
      </c>
      <c r="AH20" t="str">
        <f t="shared" ca="1" si="17"/>
        <v/>
      </c>
      <c r="AK20" t="str">
        <f t="shared" si="6"/>
        <v>{name: 'Berlin', socio_1: 1, socio_2: null, stability: 3, battleground: false, lib_infl: 0, auth_infl: 0, country: 'Germany', x: 1043, y: 563, adjacent: [14, 15, 17, , , , , , , , ]},</v>
      </c>
    </row>
    <row r="21" spans="1:37" x14ac:dyDescent="0.25">
      <c r="A21">
        <v>19</v>
      </c>
      <c r="B21" t="s">
        <v>495</v>
      </c>
      <c r="C21">
        <v>4</v>
      </c>
      <c r="D21" t="s">
        <v>484</v>
      </c>
      <c r="E21">
        <v>2</v>
      </c>
      <c r="F21" s="18" t="s">
        <v>445</v>
      </c>
      <c r="G21">
        <v>0</v>
      </c>
      <c r="H21">
        <v>0</v>
      </c>
      <c r="I21" t="s">
        <v>487</v>
      </c>
      <c r="J21">
        <v>1213</v>
      </c>
      <c r="K21">
        <v>595</v>
      </c>
      <c r="L21">
        <v>22</v>
      </c>
      <c r="M21">
        <v>25</v>
      </c>
      <c r="N21">
        <v>44</v>
      </c>
      <c r="X21" t="str">
        <f t="shared" ca="1" si="7"/>
        <v>Saxony</v>
      </c>
      <c r="Y21" t="str">
        <f t="shared" ca="1" si="8"/>
        <v>Moravia</v>
      </c>
      <c r="Z21" t="str">
        <f t="shared" ca="1" si="9"/>
        <v>Poland</v>
      </c>
      <c r="AA21" t="str">
        <f t="shared" ca="1" si="10"/>
        <v/>
      </c>
      <c r="AB21" t="str">
        <f t="shared" ca="1" si="11"/>
        <v/>
      </c>
      <c r="AC21" t="str">
        <f t="shared" ca="1" si="12"/>
        <v/>
      </c>
      <c r="AD21" t="str">
        <f t="shared" ca="1" si="13"/>
        <v/>
      </c>
      <c r="AE21" t="str">
        <f t="shared" ca="1" si="14"/>
        <v/>
      </c>
      <c r="AF21" t="str">
        <f t="shared" ca="1" si="15"/>
        <v/>
      </c>
      <c r="AG21" t="str">
        <f t="shared" ca="1" si="16"/>
        <v/>
      </c>
      <c r="AH21" t="str">
        <f t="shared" ca="1" si="17"/>
        <v/>
      </c>
      <c r="AK21" t="str">
        <f t="shared" si="6"/>
        <v>{name: 'Silesia', socio_1: 4, socio_2: null, stability: 2, battleground: false, lib_infl: 0, auth_infl: 0, country: 'Germany', x: 1213, y: 595, adjacent: [22, 25, 44, , , , , , , , ]},</v>
      </c>
    </row>
    <row r="22" spans="1:37" x14ac:dyDescent="0.25">
      <c r="A22">
        <v>20</v>
      </c>
      <c r="B22" t="s">
        <v>496</v>
      </c>
      <c r="C22">
        <v>9</v>
      </c>
      <c r="D22">
        <v>4</v>
      </c>
      <c r="E22">
        <v>3</v>
      </c>
      <c r="F22" s="18" t="s">
        <v>444</v>
      </c>
      <c r="G22">
        <v>0</v>
      </c>
      <c r="H22">
        <v>0</v>
      </c>
      <c r="I22" t="s">
        <v>487</v>
      </c>
      <c r="J22">
        <v>729</v>
      </c>
      <c r="K22">
        <v>741</v>
      </c>
      <c r="L22">
        <v>4</v>
      </c>
      <c r="M22">
        <v>7</v>
      </c>
      <c r="N22">
        <v>16</v>
      </c>
      <c r="O22">
        <v>17</v>
      </c>
      <c r="P22">
        <v>23</v>
      </c>
      <c r="X22" t="str">
        <f t="shared" ca="1" si="7"/>
        <v>French Catholic Church</v>
      </c>
      <c r="Y22" t="str">
        <f t="shared" ca="1" si="8"/>
        <v>French Army</v>
      </c>
      <c r="Z22" t="str">
        <f t="shared" ca="1" si="9"/>
        <v>Imperial Army</v>
      </c>
      <c r="AA22" t="str">
        <f t="shared" ca="1" si="10"/>
        <v>Wilhelm II</v>
      </c>
      <c r="AB22" t="str">
        <f t="shared" ca="1" si="11"/>
        <v>Bavaria</v>
      </c>
      <c r="AC22" t="str">
        <f t="shared" ca="1" si="12"/>
        <v/>
      </c>
      <c r="AD22" t="str">
        <f t="shared" ca="1" si="13"/>
        <v/>
      </c>
      <c r="AE22" t="str">
        <f t="shared" ca="1" si="14"/>
        <v/>
      </c>
      <c r="AF22" t="str">
        <f t="shared" ca="1" si="15"/>
        <v/>
      </c>
      <c r="AG22" t="str">
        <f t="shared" ca="1" si="16"/>
        <v/>
      </c>
      <c r="AH22" t="str">
        <f t="shared" ca="1" si="17"/>
        <v/>
      </c>
      <c r="AK22" t="str">
        <f t="shared" si="6"/>
        <v>{name: 'Alsace-Lorraine', socio_1: 9, socio_2: 4, stability: 3, battleground: true, lib_infl: 0, auth_infl: 0, country: 'Germany', x: 729, y: 741, adjacent: [4, 7, 16, 17, 23, , , , , , ]},</v>
      </c>
    </row>
    <row r="23" spans="1:37" x14ac:dyDescent="0.25">
      <c r="A23">
        <v>21</v>
      </c>
      <c r="B23" t="s">
        <v>497</v>
      </c>
      <c r="C23">
        <v>5</v>
      </c>
      <c r="D23" t="s">
        <v>484</v>
      </c>
      <c r="E23">
        <v>2</v>
      </c>
      <c r="F23" s="18" t="s">
        <v>445</v>
      </c>
      <c r="G23">
        <v>0</v>
      </c>
      <c r="H23">
        <v>0</v>
      </c>
      <c r="I23" t="s">
        <v>487</v>
      </c>
      <c r="J23">
        <v>881</v>
      </c>
      <c r="K23">
        <v>678</v>
      </c>
      <c r="L23">
        <v>17</v>
      </c>
      <c r="M23">
        <v>22</v>
      </c>
      <c r="N23">
        <v>23</v>
      </c>
      <c r="X23" t="str">
        <f t="shared" ca="1" si="7"/>
        <v>Wilhelm II</v>
      </c>
      <c r="Y23" t="str">
        <f t="shared" ca="1" si="8"/>
        <v>Saxony</v>
      </c>
      <c r="Z23" t="str">
        <f t="shared" ca="1" si="9"/>
        <v>Bavaria</v>
      </c>
      <c r="AA23" t="str">
        <f t="shared" ca="1" si="10"/>
        <v/>
      </c>
      <c r="AB23" t="str">
        <f t="shared" ca="1" si="11"/>
        <v/>
      </c>
      <c r="AC23" t="str">
        <f t="shared" ca="1" si="12"/>
        <v/>
      </c>
      <c r="AD23" t="str">
        <f t="shared" ca="1" si="13"/>
        <v/>
      </c>
      <c r="AE23" t="str">
        <f t="shared" ca="1" si="14"/>
        <v/>
      </c>
      <c r="AF23" t="str">
        <f t="shared" ca="1" si="15"/>
        <v/>
      </c>
      <c r="AG23" t="str">
        <f t="shared" ca="1" si="16"/>
        <v/>
      </c>
      <c r="AH23" t="str">
        <f t="shared" ca="1" si="17"/>
        <v/>
      </c>
      <c r="AK23" t="str">
        <f t="shared" si="6"/>
        <v>{name: 'Industrialiists', socio_1: 5, socio_2: null, stability: 2, battleground: false, lib_infl: 0, auth_infl: 0, country: 'Germany', x: 881, y: 678, adjacent: [17, 22, 23, , , , , , , , ]},</v>
      </c>
    </row>
    <row r="24" spans="1:37" x14ac:dyDescent="0.25">
      <c r="A24">
        <v>22</v>
      </c>
      <c r="B24" t="s">
        <v>498</v>
      </c>
      <c r="C24">
        <v>4</v>
      </c>
      <c r="D24" t="s">
        <v>484</v>
      </c>
      <c r="E24">
        <v>3</v>
      </c>
      <c r="F24" s="18" t="s">
        <v>445</v>
      </c>
      <c r="G24">
        <v>0</v>
      </c>
      <c r="H24">
        <v>1</v>
      </c>
      <c r="I24" t="s">
        <v>487</v>
      </c>
      <c r="J24">
        <v>1042</v>
      </c>
      <c r="K24">
        <v>678</v>
      </c>
      <c r="L24">
        <v>17</v>
      </c>
      <c r="M24">
        <v>19</v>
      </c>
      <c r="N24">
        <v>21</v>
      </c>
      <c r="O24">
        <v>23</v>
      </c>
      <c r="P24">
        <v>24</v>
      </c>
      <c r="X24" t="str">
        <f t="shared" ca="1" si="7"/>
        <v>Wilhelm II</v>
      </c>
      <c r="Y24" t="str">
        <f t="shared" ca="1" si="8"/>
        <v>Silesia</v>
      </c>
      <c r="Z24" t="str">
        <f t="shared" ca="1" si="9"/>
        <v>Industrialiists</v>
      </c>
      <c r="AA24" t="str">
        <f t="shared" ca="1" si="10"/>
        <v>Bavaria</v>
      </c>
      <c r="AB24" t="str">
        <f t="shared" ca="1" si="11"/>
        <v>Bohemia</v>
      </c>
      <c r="AC24" t="str">
        <f t="shared" ca="1" si="12"/>
        <v/>
      </c>
      <c r="AD24" t="str">
        <f t="shared" ca="1" si="13"/>
        <v/>
      </c>
      <c r="AE24" t="str">
        <f t="shared" ca="1" si="14"/>
        <v/>
      </c>
      <c r="AF24" t="str">
        <f t="shared" ca="1" si="15"/>
        <v/>
      </c>
      <c r="AG24" t="str">
        <f t="shared" ca="1" si="16"/>
        <v/>
      </c>
      <c r="AH24" t="str">
        <f t="shared" ca="1" si="17"/>
        <v/>
      </c>
      <c r="AK24" t="str">
        <f t="shared" si="6"/>
        <v>{name: 'Saxony', socio_1: 4, socio_2: null, stability: 3, battleground: false, lib_infl: 0, auth_infl: 1, country: 'Germany', x: 1042, y: 678, adjacent: [17, 19, 21, 23, 24, , , , , , ]},</v>
      </c>
    </row>
    <row r="25" spans="1:37" x14ac:dyDescent="0.25">
      <c r="A25">
        <v>23</v>
      </c>
      <c r="B25" t="s">
        <v>499</v>
      </c>
      <c r="C25">
        <v>4</v>
      </c>
      <c r="D25" t="s">
        <v>484</v>
      </c>
      <c r="E25">
        <v>3</v>
      </c>
      <c r="F25" s="18" t="s">
        <v>445</v>
      </c>
      <c r="G25">
        <v>2</v>
      </c>
      <c r="H25">
        <v>0</v>
      </c>
      <c r="I25" t="s">
        <v>487</v>
      </c>
      <c r="J25">
        <v>882</v>
      </c>
      <c r="K25">
        <v>788</v>
      </c>
      <c r="L25">
        <v>20</v>
      </c>
      <c r="M25">
        <v>21</v>
      </c>
      <c r="N25">
        <v>22</v>
      </c>
      <c r="O25">
        <v>24</v>
      </c>
      <c r="P25">
        <v>62</v>
      </c>
      <c r="X25" t="str">
        <f t="shared" ca="1" si="7"/>
        <v>Alsace-Lorraine</v>
      </c>
      <c r="Y25" t="str">
        <f t="shared" ca="1" si="8"/>
        <v>Industrialiists</v>
      </c>
      <c r="Z25" t="str">
        <f t="shared" ca="1" si="9"/>
        <v>Saxony</v>
      </c>
      <c r="AA25" t="str">
        <f t="shared" ca="1" si="10"/>
        <v>Bohemia</v>
      </c>
      <c r="AB25" t="str">
        <f t="shared" ca="1" si="11"/>
        <v>Switzerland</v>
      </c>
      <c r="AC25" t="str">
        <f t="shared" ca="1" si="12"/>
        <v/>
      </c>
      <c r="AD25" t="str">
        <f t="shared" ca="1" si="13"/>
        <v/>
      </c>
      <c r="AE25" t="str">
        <f t="shared" ca="1" si="14"/>
        <v/>
      </c>
      <c r="AF25" t="str">
        <f t="shared" ca="1" si="15"/>
        <v/>
      </c>
      <c r="AG25" t="str">
        <f t="shared" ca="1" si="16"/>
        <v/>
      </c>
      <c r="AH25" t="str">
        <f t="shared" ca="1" si="17"/>
        <v/>
      </c>
      <c r="AK25" t="str">
        <f t="shared" si="6"/>
        <v>{name: 'Bavaria', socio_1: 4, socio_2: null, stability: 3, battleground: false, lib_infl: 2, auth_infl: 0, country: 'Germany', x: 882, y: 788, adjacent: [20, 21, 22, 24, 62, , , , , , ]},</v>
      </c>
    </row>
    <row r="26" spans="1:37" x14ac:dyDescent="0.25">
      <c r="A26">
        <v>24</v>
      </c>
      <c r="B26" t="s">
        <v>500</v>
      </c>
      <c r="C26">
        <v>4</v>
      </c>
      <c r="D26" t="s">
        <v>484</v>
      </c>
      <c r="E26">
        <v>2</v>
      </c>
      <c r="F26" s="18" t="s">
        <v>445</v>
      </c>
      <c r="G26">
        <v>0</v>
      </c>
      <c r="H26">
        <v>0</v>
      </c>
      <c r="I26" t="s">
        <v>501</v>
      </c>
      <c r="J26">
        <v>1190</v>
      </c>
      <c r="K26">
        <v>734</v>
      </c>
      <c r="L26">
        <v>22</v>
      </c>
      <c r="M26">
        <v>23</v>
      </c>
      <c r="N26">
        <v>25</v>
      </c>
      <c r="O26">
        <v>28</v>
      </c>
      <c r="X26" t="str">
        <f t="shared" ca="1" si="7"/>
        <v>Saxony</v>
      </c>
      <c r="Y26" t="str">
        <f t="shared" ca="1" si="8"/>
        <v>Bavaria</v>
      </c>
      <c r="Z26" t="str">
        <f t="shared" ca="1" si="9"/>
        <v>Moravia</v>
      </c>
      <c r="AA26" t="str">
        <f t="shared" ca="1" si="10"/>
        <v>Vienna</v>
      </c>
      <c r="AB26" t="str">
        <f t="shared" ca="1" si="11"/>
        <v/>
      </c>
      <c r="AC26" t="str">
        <f t="shared" ca="1" si="12"/>
        <v/>
      </c>
      <c r="AD26" t="str">
        <f t="shared" ca="1" si="13"/>
        <v/>
      </c>
      <c r="AE26" t="str">
        <f t="shared" ca="1" si="14"/>
        <v/>
      </c>
      <c r="AF26" t="str">
        <f t="shared" ca="1" si="15"/>
        <v/>
      </c>
      <c r="AG26" t="str">
        <f t="shared" ca="1" si="16"/>
        <v/>
      </c>
      <c r="AH26" t="str">
        <f t="shared" ca="1" si="17"/>
        <v/>
      </c>
      <c r="AK26" t="str">
        <f t="shared" si="6"/>
        <v>{name: 'Bohemia', socio_1: 4, socio_2: null, stability: 2, battleground: false, lib_infl: 0, auth_infl: 0, country: 'Austria-Hungary', x: 1190, y: 734, adjacent: [22, 23, 25, 28, , , , , , , ]},</v>
      </c>
    </row>
    <row r="27" spans="1:37" x14ac:dyDescent="0.25">
      <c r="A27">
        <v>25</v>
      </c>
      <c r="B27" t="s">
        <v>502</v>
      </c>
      <c r="C27">
        <v>4</v>
      </c>
      <c r="D27" t="s">
        <v>484</v>
      </c>
      <c r="E27">
        <v>2</v>
      </c>
      <c r="F27" s="18" t="s">
        <v>445</v>
      </c>
      <c r="G27">
        <v>0</v>
      </c>
      <c r="H27">
        <v>0</v>
      </c>
      <c r="I27" t="s">
        <v>501</v>
      </c>
      <c r="J27">
        <v>1354</v>
      </c>
      <c r="K27">
        <v>702</v>
      </c>
      <c r="L27">
        <v>19</v>
      </c>
      <c r="M27">
        <v>24</v>
      </c>
      <c r="N27">
        <v>26</v>
      </c>
      <c r="O27">
        <v>28</v>
      </c>
      <c r="X27" t="str">
        <f t="shared" ca="1" si="7"/>
        <v>Silesia</v>
      </c>
      <c r="Y27" t="str">
        <f t="shared" ca="1" si="8"/>
        <v>Bohemia</v>
      </c>
      <c r="Z27" t="str">
        <f t="shared" ca="1" si="9"/>
        <v>Galicia/Przemesyl</v>
      </c>
      <c r="AA27" t="str">
        <f t="shared" ca="1" si="10"/>
        <v>Vienna</v>
      </c>
      <c r="AB27" t="str">
        <f t="shared" ca="1" si="11"/>
        <v/>
      </c>
      <c r="AC27" t="str">
        <f t="shared" ca="1" si="12"/>
        <v/>
      </c>
      <c r="AD27" t="str">
        <f t="shared" ca="1" si="13"/>
        <v/>
      </c>
      <c r="AE27" t="str">
        <f t="shared" ca="1" si="14"/>
        <v/>
      </c>
      <c r="AF27" t="str">
        <f t="shared" ca="1" si="15"/>
        <v/>
      </c>
      <c r="AG27" t="str">
        <f t="shared" ca="1" si="16"/>
        <v/>
      </c>
      <c r="AH27" t="str">
        <f t="shared" ca="1" si="17"/>
        <v/>
      </c>
      <c r="AK27" t="str">
        <f t="shared" si="6"/>
        <v>{name: 'Moravia', socio_1: 4, socio_2: null, stability: 2, battleground: false, lib_infl: 0, auth_infl: 0, country: 'Austria-Hungary', x: 1354, y: 702, adjacent: [19, 24, 26, 28, , , , , , , ]},</v>
      </c>
    </row>
    <row r="28" spans="1:37" x14ac:dyDescent="0.25">
      <c r="A28">
        <v>26</v>
      </c>
      <c r="B28" t="s">
        <v>503</v>
      </c>
      <c r="C28">
        <v>7</v>
      </c>
      <c r="D28" t="s">
        <v>484</v>
      </c>
      <c r="E28">
        <v>2</v>
      </c>
      <c r="F28" s="18" t="s">
        <v>445</v>
      </c>
      <c r="G28">
        <v>0</v>
      </c>
      <c r="H28">
        <v>0</v>
      </c>
      <c r="I28" t="s">
        <v>501</v>
      </c>
      <c r="J28">
        <v>1551</v>
      </c>
      <c r="K28">
        <v>702</v>
      </c>
      <c r="L28">
        <v>25</v>
      </c>
      <c r="M28">
        <v>29</v>
      </c>
      <c r="N28">
        <v>45</v>
      </c>
      <c r="X28" t="str">
        <f t="shared" ca="1" si="7"/>
        <v>Moravia</v>
      </c>
      <c r="Y28" t="str">
        <f t="shared" ca="1" si="8"/>
        <v>Budapest</v>
      </c>
      <c r="Z28" t="str">
        <f t="shared" ca="1" si="9"/>
        <v>Tsarist Army</v>
      </c>
      <c r="AA28" t="str">
        <f t="shared" ca="1" si="10"/>
        <v/>
      </c>
      <c r="AB28" t="str">
        <f t="shared" ca="1" si="11"/>
        <v/>
      </c>
      <c r="AC28" t="str">
        <f t="shared" ca="1" si="12"/>
        <v/>
      </c>
      <c r="AD28" t="str">
        <f t="shared" ca="1" si="13"/>
        <v/>
      </c>
      <c r="AE28" t="str">
        <f t="shared" ca="1" si="14"/>
        <v/>
      </c>
      <c r="AF28" t="str">
        <f t="shared" ca="1" si="15"/>
        <v/>
      </c>
      <c r="AG28" t="str">
        <f t="shared" ca="1" si="16"/>
        <v/>
      </c>
      <c r="AH28" t="str">
        <f t="shared" ca="1" si="17"/>
        <v/>
      </c>
      <c r="AK28" t="str">
        <f t="shared" si="6"/>
        <v>{name: 'Galicia/Przemesyl', socio_1: 7, socio_2: null, stability: 2, battleground: false, lib_infl: 0, auth_infl: 0, country: 'Austria-Hungary', x: 1551, y: 702, adjacent: [25, 29, 45, , , , , , , , ]},</v>
      </c>
    </row>
    <row r="29" spans="1:37" x14ac:dyDescent="0.25">
      <c r="A29">
        <v>27</v>
      </c>
      <c r="B29" t="s">
        <v>504</v>
      </c>
      <c r="C29">
        <v>8</v>
      </c>
      <c r="D29" t="s">
        <v>484</v>
      </c>
      <c r="E29">
        <v>1</v>
      </c>
      <c r="F29" s="18" t="s">
        <v>445</v>
      </c>
      <c r="G29">
        <v>0</v>
      </c>
      <c r="H29">
        <v>0</v>
      </c>
      <c r="I29" t="s">
        <v>501</v>
      </c>
      <c r="J29">
        <v>1029</v>
      </c>
      <c r="K29">
        <v>831</v>
      </c>
      <c r="L29">
        <v>28</v>
      </c>
      <c r="X29" t="str">
        <f t="shared" ca="1" si="7"/>
        <v>Vienna</v>
      </c>
      <c r="Y29" t="str">
        <f t="shared" ca="1" si="8"/>
        <v/>
      </c>
      <c r="Z29" t="str">
        <f t="shared" ca="1" si="9"/>
        <v/>
      </c>
      <c r="AA29" t="str">
        <f t="shared" ca="1" si="10"/>
        <v/>
      </c>
      <c r="AB29" t="str">
        <f t="shared" ca="1" si="11"/>
        <v/>
      </c>
      <c r="AC29" t="str">
        <f t="shared" ca="1" si="12"/>
        <v/>
      </c>
      <c r="AD29" t="str">
        <f t="shared" ca="1" si="13"/>
        <v/>
      </c>
      <c r="AE29" t="str">
        <f t="shared" ca="1" si="14"/>
        <v/>
      </c>
      <c r="AF29" t="str">
        <f t="shared" ca="1" si="15"/>
        <v/>
      </c>
      <c r="AG29" t="str">
        <f t="shared" ca="1" si="16"/>
        <v/>
      </c>
      <c r="AH29" t="str">
        <f t="shared" ca="1" si="17"/>
        <v/>
      </c>
      <c r="AK29" t="str">
        <f t="shared" si="6"/>
        <v>{name: 'Viennese Secession', socio_1: 8, socio_2: null, stability: 1, battleground: false, lib_infl: 0, auth_infl: 0, country: 'Austria-Hungary', x: 1029, y: 831, adjacent: [28, , , , , , , , , , ]},</v>
      </c>
    </row>
    <row r="30" spans="1:37" x14ac:dyDescent="0.25">
      <c r="A30">
        <v>28</v>
      </c>
      <c r="B30" t="s">
        <v>505</v>
      </c>
      <c r="C30">
        <v>1</v>
      </c>
      <c r="D30" t="s">
        <v>484</v>
      </c>
      <c r="E30">
        <v>3</v>
      </c>
      <c r="F30" s="18" t="s">
        <v>444</v>
      </c>
      <c r="G30">
        <v>0</v>
      </c>
      <c r="H30">
        <v>0</v>
      </c>
      <c r="I30" t="s">
        <v>501</v>
      </c>
      <c r="J30">
        <v>1189</v>
      </c>
      <c r="K30">
        <v>876</v>
      </c>
      <c r="L30">
        <v>24</v>
      </c>
      <c r="M30">
        <v>25</v>
      </c>
      <c r="N30">
        <v>27</v>
      </c>
      <c r="O30">
        <v>29</v>
      </c>
      <c r="P30">
        <v>30</v>
      </c>
      <c r="Q30">
        <v>32</v>
      </c>
      <c r="R30">
        <v>33</v>
      </c>
      <c r="S30">
        <v>35</v>
      </c>
      <c r="X30" t="str">
        <f t="shared" ca="1" si="7"/>
        <v>Bohemia</v>
      </c>
      <c r="Y30" t="str">
        <f t="shared" ca="1" si="8"/>
        <v>Moravia</v>
      </c>
      <c r="Z30" t="str">
        <f t="shared" ca="1" si="9"/>
        <v>Viennese Secession</v>
      </c>
      <c r="AA30" t="str">
        <f t="shared" ca="1" si="10"/>
        <v>Budapest</v>
      </c>
      <c r="AB30" t="str">
        <f t="shared" ca="1" si="11"/>
        <v>Alto Adige</v>
      </c>
      <c r="AC30" t="str">
        <f t="shared" ca="1" si="12"/>
        <v>Catholic Church</v>
      </c>
      <c r="AD30" t="str">
        <f t="shared" ca="1" si="13"/>
        <v>Dual Monarchy</v>
      </c>
      <c r="AE30" t="str">
        <f t="shared" ca="1" si="14"/>
        <v>Croatia</v>
      </c>
      <c r="AF30" t="str">
        <f t="shared" ca="1" si="15"/>
        <v/>
      </c>
      <c r="AG30" t="str">
        <f t="shared" ca="1" si="16"/>
        <v/>
      </c>
      <c r="AH30" t="str">
        <f t="shared" ca="1" si="17"/>
        <v/>
      </c>
      <c r="AK30" t="str">
        <f t="shared" si="6"/>
        <v>{name: 'Vienna', socio_1: 1, socio_2: null, stability: 3, battleground: true, lib_infl: 0, auth_infl: 0, country: 'Austria-Hungary', x: 1189, y: 876, adjacent: [24, 25, 27, 29, 30, 32, 33, 35, , , ]},</v>
      </c>
    </row>
    <row r="31" spans="1:37" x14ac:dyDescent="0.25">
      <c r="A31">
        <v>29</v>
      </c>
      <c r="B31" t="s">
        <v>506</v>
      </c>
      <c r="C31">
        <v>1</v>
      </c>
      <c r="D31" t="s">
        <v>484</v>
      </c>
      <c r="E31">
        <v>2</v>
      </c>
      <c r="F31" s="18" t="s">
        <v>444</v>
      </c>
      <c r="G31">
        <v>0</v>
      </c>
      <c r="H31">
        <v>0</v>
      </c>
      <c r="I31" t="s">
        <v>501</v>
      </c>
      <c r="J31">
        <v>1379</v>
      </c>
      <c r="K31">
        <v>821</v>
      </c>
      <c r="L31">
        <v>26</v>
      </c>
      <c r="M31">
        <v>28</v>
      </c>
      <c r="N31">
        <v>33</v>
      </c>
      <c r="O31">
        <v>34</v>
      </c>
      <c r="X31" t="str">
        <f t="shared" ca="1" si="7"/>
        <v>Galicia/Przemesyl</v>
      </c>
      <c r="Y31" t="str">
        <f t="shared" ca="1" si="8"/>
        <v>Vienna</v>
      </c>
      <c r="Z31" t="str">
        <f t="shared" ca="1" si="9"/>
        <v>Dual Monarchy</v>
      </c>
      <c r="AA31" t="str">
        <f t="shared" ca="1" si="10"/>
        <v>Transylvania</v>
      </c>
      <c r="AB31" t="str">
        <f t="shared" ca="1" si="11"/>
        <v/>
      </c>
      <c r="AC31" t="str">
        <f t="shared" ca="1" si="12"/>
        <v/>
      </c>
      <c r="AD31" t="str">
        <f t="shared" ca="1" si="13"/>
        <v/>
      </c>
      <c r="AE31" t="str">
        <f t="shared" ca="1" si="14"/>
        <v/>
      </c>
      <c r="AF31" t="str">
        <f t="shared" ca="1" si="15"/>
        <v/>
      </c>
      <c r="AG31" t="str">
        <f t="shared" ca="1" si="16"/>
        <v/>
      </c>
      <c r="AH31" t="str">
        <f t="shared" ca="1" si="17"/>
        <v/>
      </c>
      <c r="AK31" t="str">
        <f t="shared" si="6"/>
        <v>{name: 'Budapest', socio_1: 1, socio_2: null, stability: 2, battleground: true, lib_infl: 0, auth_infl: 0, country: 'Austria-Hungary', x: 1379, y: 821, adjacent: [26, 28, 33, 34, , , , , , , ]},</v>
      </c>
    </row>
    <row r="32" spans="1:37" x14ac:dyDescent="0.25">
      <c r="A32">
        <v>30</v>
      </c>
      <c r="B32" t="s">
        <v>507</v>
      </c>
      <c r="C32">
        <v>9</v>
      </c>
      <c r="D32" t="s">
        <v>484</v>
      </c>
      <c r="E32">
        <v>2</v>
      </c>
      <c r="F32" s="18" t="s">
        <v>445</v>
      </c>
      <c r="G32">
        <v>0</v>
      </c>
      <c r="H32">
        <v>0</v>
      </c>
      <c r="I32" t="s">
        <v>501</v>
      </c>
      <c r="J32">
        <v>888</v>
      </c>
      <c r="K32">
        <v>914</v>
      </c>
      <c r="L32">
        <v>28</v>
      </c>
      <c r="M32">
        <v>62</v>
      </c>
      <c r="N32">
        <v>67</v>
      </c>
      <c r="X32" t="str">
        <f t="shared" ca="1" si="7"/>
        <v>Vienna</v>
      </c>
      <c r="Y32" t="str">
        <f t="shared" ca="1" si="8"/>
        <v>Switzerland</v>
      </c>
      <c r="Z32" t="str">
        <f t="shared" ca="1" si="9"/>
        <v>Italy</v>
      </c>
      <c r="AA32" t="str">
        <f t="shared" ca="1" si="10"/>
        <v/>
      </c>
      <c r="AB32" t="str">
        <f t="shared" ca="1" si="11"/>
        <v/>
      </c>
      <c r="AC32" t="str">
        <f t="shared" ca="1" si="12"/>
        <v/>
      </c>
      <c r="AD32" t="str">
        <f t="shared" ca="1" si="13"/>
        <v/>
      </c>
      <c r="AE32" t="str">
        <f t="shared" ca="1" si="14"/>
        <v/>
      </c>
      <c r="AF32" t="str">
        <f t="shared" ca="1" si="15"/>
        <v/>
      </c>
      <c r="AG32" t="str">
        <f t="shared" ca="1" si="16"/>
        <v/>
      </c>
      <c r="AH32" t="str">
        <f t="shared" ca="1" si="17"/>
        <v/>
      </c>
      <c r="AK32" t="str">
        <f t="shared" si="6"/>
        <v>{name: 'Alto Adige', socio_1: 9, socio_2: null, stability: 2, battleground: false, lib_infl: 0, auth_infl: 0, country: 'Austria-Hungary', x: 888, y: 914, adjacent: [28, 62, 67, , , , , , , , ]},</v>
      </c>
    </row>
    <row r="33" spans="1:37" x14ac:dyDescent="0.25">
      <c r="A33">
        <v>31</v>
      </c>
      <c r="B33" t="s">
        <v>508</v>
      </c>
      <c r="C33">
        <v>5</v>
      </c>
      <c r="D33" t="s">
        <v>484</v>
      </c>
      <c r="E33">
        <v>3</v>
      </c>
      <c r="F33" s="18" t="s">
        <v>445</v>
      </c>
      <c r="G33">
        <v>1</v>
      </c>
      <c r="H33">
        <v>0</v>
      </c>
      <c r="I33" t="s">
        <v>501</v>
      </c>
      <c r="J33">
        <v>987</v>
      </c>
      <c r="K33">
        <v>1025</v>
      </c>
      <c r="L33">
        <v>32</v>
      </c>
      <c r="M33">
        <v>35</v>
      </c>
      <c r="N33">
        <v>50</v>
      </c>
      <c r="O33">
        <v>67</v>
      </c>
      <c r="X33" t="str">
        <f t="shared" ca="1" si="7"/>
        <v>Catholic Church</v>
      </c>
      <c r="Y33" t="str">
        <f t="shared" ca="1" si="8"/>
        <v>Croatia</v>
      </c>
      <c r="Z33" t="str">
        <f t="shared" ca="1" si="9"/>
        <v>Bosnia</v>
      </c>
      <c r="AA33" t="str">
        <f t="shared" ca="1" si="10"/>
        <v>Italy</v>
      </c>
      <c r="AB33" t="str">
        <f t="shared" ca="1" si="11"/>
        <v/>
      </c>
      <c r="AC33" t="str">
        <f t="shared" ca="1" si="12"/>
        <v/>
      </c>
      <c r="AD33" t="str">
        <f t="shared" ca="1" si="13"/>
        <v/>
      </c>
      <c r="AE33" t="str">
        <f t="shared" ca="1" si="14"/>
        <v/>
      </c>
      <c r="AF33" t="str">
        <f t="shared" ca="1" si="15"/>
        <v/>
      </c>
      <c r="AG33" t="str">
        <f t="shared" ca="1" si="16"/>
        <v/>
      </c>
      <c r="AH33" t="str">
        <f t="shared" ca="1" si="17"/>
        <v/>
      </c>
      <c r="AK33" t="str">
        <f t="shared" si="6"/>
        <v>{name: 'Trieste', socio_1: 5, socio_2: null, stability: 3, battleground: false, lib_infl: 1, auth_infl: 0, country: 'Austria-Hungary', x: 987, y: 1025, adjacent: [32, 35, 50, 67, , , , , , , ]},</v>
      </c>
    </row>
    <row r="34" spans="1:37" x14ac:dyDescent="0.25">
      <c r="A34">
        <v>32</v>
      </c>
      <c r="B34" t="s">
        <v>509</v>
      </c>
      <c r="C34">
        <v>3</v>
      </c>
      <c r="D34" t="s">
        <v>484</v>
      </c>
      <c r="E34">
        <v>3</v>
      </c>
      <c r="F34" s="18" t="s">
        <v>445</v>
      </c>
      <c r="G34">
        <v>0</v>
      </c>
      <c r="H34">
        <v>0</v>
      </c>
      <c r="I34" t="s">
        <v>501</v>
      </c>
      <c r="J34">
        <v>1161</v>
      </c>
      <c r="K34">
        <v>980</v>
      </c>
      <c r="L34">
        <v>28</v>
      </c>
      <c r="M34">
        <v>31</v>
      </c>
      <c r="N34">
        <v>35</v>
      </c>
      <c r="X34" t="str">
        <f t="shared" ca="1" si="7"/>
        <v>Vienna</v>
      </c>
      <c r="Y34" t="str">
        <f t="shared" ca="1" si="8"/>
        <v>Trieste</v>
      </c>
      <c r="Z34" t="str">
        <f t="shared" ca="1" si="9"/>
        <v>Croatia</v>
      </c>
      <c r="AA34" t="str">
        <f t="shared" ca="1" si="10"/>
        <v/>
      </c>
      <c r="AB34" t="str">
        <f t="shared" ca="1" si="11"/>
        <v/>
      </c>
      <c r="AC34" t="str">
        <f t="shared" ca="1" si="12"/>
        <v/>
      </c>
      <c r="AD34" t="str">
        <f t="shared" ca="1" si="13"/>
        <v/>
      </c>
      <c r="AE34" t="str">
        <f t="shared" ca="1" si="14"/>
        <v/>
      </c>
      <c r="AF34" t="str">
        <f t="shared" ca="1" si="15"/>
        <v/>
      </c>
      <c r="AG34" t="str">
        <f t="shared" ca="1" si="16"/>
        <v/>
      </c>
      <c r="AH34" t="str">
        <f t="shared" ca="1" si="17"/>
        <v/>
      </c>
      <c r="AK34" t="str">
        <f t="shared" si="6"/>
        <v>{name: 'Catholic Church', socio_1: 3, socio_2: null, stability: 3, battleground: false, lib_infl: 0, auth_infl: 0, country: 'Austria-Hungary', x: 1161, y: 980, adjacent: [28, 31, 35, , , , , , , , ]},</v>
      </c>
    </row>
    <row r="35" spans="1:37" x14ac:dyDescent="0.25">
      <c r="A35">
        <v>33</v>
      </c>
      <c r="B35" t="s">
        <v>560</v>
      </c>
      <c r="C35">
        <v>2</v>
      </c>
      <c r="D35" t="s">
        <v>484</v>
      </c>
      <c r="E35">
        <v>2</v>
      </c>
      <c r="F35" s="18" t="s">
        <v>445</v>
      </c>
      <c r="G35">
        <v>0</v>
      </c>
      <c r="H35">
        <v>1</v>
      </c>
      <c r="I35" t="s">
        <v>501</v>
      </c>
      <c r="J35">
        <v>1380</v>
      </c>
      <c r="K35">
        <v>942</v>
      </c>
      <c r="L35">
        <v>28</v>
      </c>
      <c r="M35">
        <v>29</v>
      </c>
      <c r="X35" t="str">
        <f t="shared" ca="1" si="7"/>
        <v>Vienna</v>
      </c>
      <c r="Y35" t="str">
        <f t="shared" ca="1" si="8"/>
        <v>Budapest</v>
      </c>
      <c r="Z35" t="str">
        <f t="shared" ca="1" si="9"/>
        <v/>
      </c>
      <c r="AA35" t="str">
        <f t="shared" ca="1" si="10"/>
        <v/>
      </c>
      <c r="AB35" t="str">
        <f t="shared" ca="1" si="11"/>
        <v/>
      </c>
      <c r="AC35" t="str">
        <f t="shared" ca="1" si="12"/>
        <v/>
      </c>
      <c r="AD35" t="str">
        <f t="shared" ca="1" si="13"/>
        <v/>
      </c>
      <c r="AE35" t="str">
        <f t="shared" ca="1" si="14"/>
        <v/>
      </c>
      <c r="AF35" t="str">
        <f t="shared" ca="1" si="15"/>
        <v/>
      </c>
      <c r="AG35" t="str">
        <f t="shared" ca="1" si="16"/>
        <v/>
      </c>
      <c r="AH35" t="str">
        <f t="shared" ca="1" si="17"/>
        <v/>
      </c>
      <c r="AK35" t="str">
        <f t="shared" si="6"/>
        <v>{name: 'Dual Monarchy', socio_1: 2, socio_2: null, stability: 2, battleground: false, lib_infl: 0, auth_infl: 1, country: 'Austria-Hungary', x: 1380, y: 942, adjacent: [28, 29, , , , , , , , , ]},</v>
      </c>
    </row>
    <row r="36" spans="1:37" x14ac:dyDescent="0.25">
      <c r="A36">
        <v>34</v>
      </c>
      <c r="B36" t="s">
        <v>510</v>
      </c>
      <c r="C36">
        <v>6</v>
      </c>
      <c r="D36" t="s">
        <v>484</v>
      </c>
      <c r="E36">
        <v>2</v>
      </c>
      <c r="F36" s="18" t="s">
        <v>445</v>
      </c>
      <c r="G36">
        <v>0</v>
      </c>
      <c r="H36">
        <v>0</v>
      </c>
      <c r="I36" t="s">
        <v>501</v>
      </c>
      <c r="J36">
        <v>1564</v>
      </c>
      <c r="K36">
        <v>923</v>
      </c>
      <c r="L36">
        <v>29</v>
      </c>
      <c r="M36">
        <v>48</v>
      </c>
      <c r="N36">
        <v>52</v>
      </c>
      <c r="X36" t="str">
        <f t="shared" ca="1" si="7"/>
        <v>Budapest</v>
      </c>
      <c r="Y36" t="str">
        <f t="shared" ca="1" si="8"/>
        <v>Orthodox Church</v>
      </c>
      <c r="Z36" t="str">
        <f t="shared" ca="1" si="9"/>
        <v>Romania</v>
      </c>
      <c r="AA36" t="str">
        <f t="shared" ca="1" si="10"/>
        <v/>
      </c>
      <c r="AB36" t="str">
        <f t="shared" ca="1" si="11"/>
        <v/>
      </c>
      <c r="AC36" t="str">
        <f t="shared" ca="1" si="12"/>
        <v/>
      </c>
      <c r="AD36" t="str">
        <f t="shared" ca="1" si="13"/>
        <v/>
      </c>
      <c r="AE36" t="str">
        <f t="shared" ca="1" si="14"/>
        <v/>
      </c>
      <c r="AF36" t="str">
        <f t="shared" ca="1" si="15"/>
        <v/>
      </c>
      <c r="AG36" t="str">
        <f t="shared" ca="1" si="16"/>
        <v/>
      </c>
      <c r="AH36" t="str">
        <f t="shared" ca="1" si="17"/>
        <v/>
      </c>
      <c r="AK36" t="str">
        <f t="shared" si="6"/>
        <v>{name: 'Transylvania', socio_1: 6, socio_2: null, stability: 2, battleground: false, lib_infl: 0, auth_infl: 0, country: 'Austria-Hungary', x: 1564, y: 923, adjacent: [29, 48, 52, , , , , , , , ]},</v>
      </c>
    </row>
    <row r="37" spans="1:37" x14ac:dyDescent="0.25">
      <c r="A37">
        <v>35</v>
      </c>
      <c r="B37" t="s">
        <v>511</v>
      </c>
      <c r="C37">
        <v>6</v>
      </c>
      <c r="D37" t="s">
        <v>484</v>
      </c>
      <c r="E37">
        <v>3</v>
      </c>
      <c r="F37" s="18" t="s">
        <v>445</v>
      </c>
      <c r="G37">
        <v>0</v>
      </c>
      <c r="H37">
        <v>0</v>
      </c>
      <c r="I37" t="s">
        <v>501</v>
      </c>
      <c r="J37">
        <v>1332</v>
      </c>
      <c r="K37">
        <v>1056</v>
      </c>
      <c r="L37">
        <v>28</v>
      </c>
      <c r="M37">
        <v>31</v>
      </c>
      <c r="N37">
        <v>32</v>
      </c>
      <c r="O37">
        <v>50</v>
      </c>
      <c r="P37">
        <v>51</v>
      </c>
      <c r="X37" t="str">
        <f t="shared" ca="1" si="7"/>
        <v>Vienna</v>
      </c>
      <c r="Y37" t="str">
        <f t="shared" ca="1" si="8"/>
        <v>Trieste</v>
      </c>
      <c r="Z37" t="str">
        <f t="shared" ca="1" si="9"/>
        <v>Catholic Church</v>
      </c>
      <c r="AA37" t="str">
        <f t="shared" ca="1" si="10"/>
        <v>Bosnia</v>
      </c>
      <c r="AB37" t="str">
        <f t="shared" ca="1" si="11"/>
        <v>Serbia</v>
      </c>
      <c r="AC37" t="str">
        <f t="shared" ca="1" si="12"/>
        <v/>
      </c>
      <c r="AD37" t="str">
        <f t="shared" ca="1" si="13"/>
        <v/>
      </c>
      <c r="AE37" t="str">
        <f t="shared" ca="1" si="14"/>
        <v/>
      </c>
      <c r="AF37" t="str">
        <f t="shared" ca="1" si="15"/>
        <v/>
      </c>
      <c r="AG37" t="str">
        <f t="shared" ca="1" si="16"/>
        <v/>
      </c>
      <c r="AH37" t="str">
        <f t="shared" ca="1" si="17"/>
        <v/>
      </c>
      <c r="AK37" t="str">
        <f t="shared" si="6"/>
        <v>{name: 'Croatia', socio_1: 6, socio_2: null, stability: 3, battleground: false, lib_infl: 0, auth_infl: 0, country: 'Austria-Hungary', x: 1332, y: 1056, adjacent: [28, 31, 32, 50, 51, , , , , , ]},</v>
      </c>
    </row>
    <row r="38" spans="1:37" x14ac:dyDescent="0.25">
      <c r="A38">
        <v>36</v>
      </c>
      <c r="B38" t="s">
        <v>512</v>
      </c>
      <c r="C38">
        <v>9</v>
      </c>
      <c r="D38" t="s">
        <v>484</v>
      </c>
      <c r="E38">
        <v>2</v>
      </c>
      <c r="F38" s="18" t="s">
        <v>445</v>
      </c>
      <c r="G38">
        <v>0</v>
      </c>
      <c r="H38">
        <v>0</v>
      </c>
      <c r="I38" t="s">
        <v>513</v>
      </c>
      <c r="J38">
        <v>1473</v>
      </c>
      <c r="K38">
        <v>60</v>
      </c>
      <c r="L38">
        <v>38</v>
      </c>
      <c r="M38">
        <v>40</v>
      </c>
      <c r="N38">
        <v>57</v>
      </c>
      <c r="O38">
        <v>58</v>
      </c>
      <c r="X38" t="str">
        <f t="shared" ca="1" si="7"/>
        <v>Saint Petersburg</v>
      </c>
      <c r="Y38" t="str">
        <f t="shared" ca="1" si="8"/>
        <v>Baltic States</v>
      </c>
      <c r="Z38" t="str">
        <f t="shared" ca="1" si="9"/>
        <v>Norway</v>
      </c>
      <c r="AA38" t="str">
        <f t="shared" ca="1" si="10"/>
        <v>Sweden</v>
      </c>
      <c r="AB38" t="str">
        <f t="shared" ca="1" si="11"/>
        <v/>
      </c>
      <c r="AC38" t="str">
        <f t="shared" ca="1" si="12"/>
        <v/>
      </c>
      <c r="AD38" t="str">
        <f t="shared" ca="1" si="13"/>
        <v/>
      </c>
      <c r="AE38" t="str">
        <f t="shared" ca="1" si="14"/>
        <v/>
      </c>
      <c r="AF38" t="str">
        <f t="shared" ca="1" si="15"/>
        <v/>
      </c>
      <c r="AG38" t="str">
        <f t="shared" ca="1" si="16"/>
        <v/>
      </c>
      <c r="AH38" t="str">
        <f t="shared" ca="1" si="17"/>
        <v/>
      </c>
      <c r="AK38" t="str">
        <f t="shared" si="6"/>
        <v>{name: 'Finland', socio_1: 9, socio_2: null, stability: 2, battleground: false, lib_infl: 0, auth_infl: 0, country: 'Russia', x: 1473, y: 60, adjacent: [38, 40, 57, 58, , , , , , , ]},</v>
      </c>
    </row>
    <row r="39" spans="1:37" x14ac:dyDescent="0.25">
      <c r="A39">
        <v>37</v>
      </c>
      <c r="B39" t="s">
        <v>514</v>
      </c>
      <c r="C39">
        <v>8</v>
      </c>
      <c r="D39" t="s">
        <v>484</v>
      </c>
      <c r="E39">
        <v>5</v>
      </c>
      <c r="F39" s="18" t="s">
        <v>445</v>
      </c>
      <c r="G39">
        <v>2</v>
      </c>
      <c r="H39">
        <v>0</v>
      </c>
      <c r="I39" t="s">
        <v>513</v>
      </c>
      <c r="J39">
        <v>2271</v>
      </c>
      <c r="K39">
        <v>60</v>
      </c>
      <c r="L39">
        <v>42</v>
      </c>
      <c r="X39" t="str">
        <f t="shared" ca="1" si="7"/>
        <v>Moscow</v>
      </c>
      <c r="Y39" t="str">
        <f t="shared" ca="1" si="8"/>
        <v/>
      </c>
      <c r="Z39" t="str">
        <f t="shared" ca="1" si="9"/>
        <v/>
      </c>
      <c r="AA39" t="str">
        <f t="shared" ca="1" si="10"/>
        <v/>
      </c>
      <c r="AB39" t="str">
        <f t="shared" ca="1" si="11"/>
        <v/>
      </c>
      <c r="AC39" t="str">
        <f t="shared" ca="1" si="12"/>
        <v/>
      </c>
      <c r="AD39" t="str">
        <f t="shared" ca="1" si="13"/>
        <v/>
      </c>
      <c r="AE39" t="str">
        <f t="shared" ca="1" si="14"/>
        <v/>
      </c>
      <c r="AF39" t="str">
        <f t="shared" ca="1" si="15"/>
        <v/>
      </c>
      <c r="AG39" t="str">
        <f t="shared" ca="1" si="16"/>
        <v/>
      </c>
      <c r="AH39" t="str">
        <f t="shared" ca="1" si="17"/>
        <v/>
      </c>
      <c r="AK39" t="str">
        <f t="shared" si="6"/>
        <v>{name: 'Siberia', socio_1: 8, socio_2: null, stability: 5, battleground: false, lib_infl: 2, auth_infl: 0, country: 'Russia', x: 2271, y: 60, adjacent: [42, , , , , , , , , , ]},</v>
      </c>
    </row>
    <row r="40" spans="1:37" x14ac:dyDescent="0.25">
      <c r="A40">
        <v>38</v>
      </c>
      <c r="B40" t="s">
        <v>515</v>
      </c>
      <c r="C40">
        <v>1</v>
      </c>
      <c r="D40" t="s">
        <v>484</v>
      </c>
      <c r="E40">
        <v>3</v>
      </c>
      <c r="F40" s="18" t="s">
        <v>444</v>
      </c>
      <c r="G40">
        <v>0</v>
      </c>
      <c r="H40">
        <v>0</v>
      </c>
      <c r="I40" t="s">
        <v>513</v>
      </c>
      <c r="J40">
        <v>1728</v>
      </c>
      <c r="K40">
        <v>164</v>
      </c>
      <c r="L40">
        <v>36</v>
      </c>
      <c r="M40">
        <v>39</v>
      </c>
      <c r="N40">
        <v>40</v>
      </c>
      <c r="O40">
        <v>41</v>
      </c>
      <c r="X40" t="str">
        <f t="shared" ca="1" si="7"/>
        <v>Finland</v>
      </c>
      <c r="Y40" t="str">
        <f t="shared" ca="1" si="8"/>
        <v>Bourgeoisie</v>
      </c>
      <c r="Z40" t="str">
        <f t="shared" ca="1" si="9"/>
        <v>Baltic States</v>
      </c>
      <c r="AA40" t="str">
        <f t="shared" ca="1" si="10"/>
        <v>Nicolas II</v>
      </c>
      <c r="AB40" t="str">
        <f t="shared" ca="1" si="11"/>
        <v/>
      </c>
      <c r="AC40" t="str">
        <f t="shared" ca="1" si="12"/>
        <v/>
      </c>
      <c r="AD40" t="str">
        <f t="shared" ca="1" si="13"/>
        <v/>
      </c>
      <c r="AE40" t="str">
        <f t="shared" ca="1" si="14"/>
        <v/>
      </c>
      <c r="AF40" t="str">
        <f t="shared" ca="1" si="15"/>
        <v/>
      </c>
      <c r="AG40" t="str">
        <f t="shared" ca="1" si="16"/>
        <v/>
      </c>
      <c r="AH40" t="str">
        <f t="shared" ca="1" si="17"/>
        <v/>
      </c>
      <c r="AK40" t="str">
        <f t="shared" si="6"/>
        <v>{name: 'Saint Petersburg', socio_1: 1, socio_2: null, stability: 3, battleground: true, lib_infl: 0, auth_infl: 0, country: 'Russia', x: 1728, y: 164, adjacent: [36, 39, 40, 41, , , , , , , ]},</v>
      </c>
    </row>
    <row r="41" spans="1:37" x14ac:dyDescent="0.25">
      <c r="A41">
        <v>39</v>
      </c>
      <c r="B41" t="s">
        <v>467</v>
      </c>
      <c r="C41">
        <v>5</v>
      </c>
      <c r="D41" t="s">
        <v>484</v>
      </c>
      <c r="E41">
        <v>2</v>
      </c>
      <c r="F41" s="18" t="s">
        <v>445</v>
      </c>
      <c r="G41">
        <v>2</v>
      </c>
      <c r="H41">
        <v>0</v>
      </c>
      <c r="I41" t="s">
        <v>513</v>
      </c>
      <c r="J41">
        <v>1890</v>
      </c>
      <c r="K41">
        <v>164</v>
      </c>
      <c r="L41">
        <v>38</v>
      </c>
      <c r="X41" t="str">
        <f t="shared" ca="1" si="7"/>
        <v>Saint Petersburg</v>
      </c>
      <c r="Y41" t="str">
        <f t="shared" ca="1" si="8"/>
        <v/>
      </c>
      <c r="Z41" t="str">
        <f t="shared" ca="1" si="9"/>
        <v/>
      </c>
      <c r="AA41" t="str">
        <f t="shared" ca="1" si="10"/>
        <v/>
      </c>
      <c r="AB41" t="str">
        <f t="shared" ca="1" si="11"/>
        <v/>
      </c>
      <c r="AC41" t="str">
        <f t="shared" ca="1" si="12"/>
        <v/>
      </c>
      <c r="AD41" t="str">
        <f t="shared" ca="1" si="13"/>
        <v/>
      </c>
      <c r="AE41" t="str">
        <f t="shared" ca="1" si="14"/>
        <v/>
      </c>
      <c r="AF41" t="str">
        <f t="shared" ca="1" si="15"/>
        <v/>
      </c>
      <c r="AG41" t="str">
        <f t="shared" ca="1" si="16"/>
        <v/>
      </c>
      <c r="AH41" t="str">
        <f t="shared" ca="1" si="17"/>
        <v/>
      </c>
      <c r="AK41" t="str">
        <f t="shared" si="6"/>
        <v>{name: 'Bourgeoisie', socio_1: 5, socio_2: null, stability: 2, battleground: false, lib_infl: 2, auth_infl: 0, country: 'Russia', x: 1890, y: 164, adjacent: [38, , , , , , , , , , ]},</v>
      </c>
    </row>
    <row r="42" spans="1:37" x14ac:dyDescent="0.25">
      <c r="A42">
        <v>40</v>
      </c>
      <c r="B42" t="s">
        <v>516</v>
      </c>
      <c r="C42">
        <v>4</v>
      </c>
      <c r="D42" t="s">
        <v>484</v>
      </c>
      <c r="E42">
        <v>2</v>
      </c>
      <c r="F42" s="18" t="s">
        <v>445</v>
      </c>
      <c r="G42">
        <v>0</v>
      </c>
      <c r="H42">
        <v>0</v>
      </c>
      <c r="I42" t="s">
        <v>513</v>
      </c>
      <c r="J42">
        <v>1472</v>
      </c>
      <c r="K42">
        <v>328</v>
      </c>
      <c r="L42">
        <v>15</v>
      </c>
      <c r="M42">
        <v>36</v>
      </c>
      <c r="N42">
        <v>38</v>
      </c>
      <c r="O42">
        <v>44</v>
      </c>
      <c r="X42" t="str">
        <f t="shared" ca="1" si="7"/>
        <v>East Prussia</v>
      </c>
      <c r="Y42" t="str">
        <f t="shared" ca="1" si="8"/>
        <v>Finland</v>
      </c>
      <c r="Z42" t="str">
        <f t="shared" ca="1" si="9"/>
        <v>Saint Petersburg</v>
      </c>
      <c r="AA42" t="str">
        <f t="shared" ca="1" si="10"/>
        <v>Poland</v>
      </c>
      <c r="AB42" t="str">
        <f t="shared" ca="1" si="11"/>
        <v/>
      </c>
      <c r="AC42" t="str">
        <f t="shared" ca="1" si="12"/>
        <v/>
      </c>
      <c r="AD42" t="str">
        <f t="shared" ca="1" si="13"/>
        <v/>
      </c>
      <c r="AE42" t="str">
        <f t="shared" ca="1" si="14"/>
        <v/>
      </c>
      <c r="AF42" t="str">
        <f t="shared" ca="1" si="15"/>
        <v/>
      </c>
      <c r="AG42" t="str">
        <f t="shared" ca="1" si="16"/>
        <v/>
      </c>
      <c r="AH42" t="str">
        <f t="shared" ca="1" si="17"/>
        <v/>
      </c>
      <c r="AK42" t="str">
        <f t="shared" si="6"/>
        <v>{name: 'Baltic States', socio_1: 4, socio_2: null, stability: 2, battleground: false, lib_infl: 0, auth_infl: 0, country: 'Russia', x: 1472, y: 328, adjacent: [15, 36, 38, 44, , , , , , , ]},</v>
      </c>
    </row>
    <row r="43" spans="1:37" x14ac:dyDescent="0.25">
      <c r="A43">
        <v>41</v>
      </c>
      <c r="B43" t="s">
        <v>517</v>
      </c>
      <c r="C43">
        <v>2</v>
      </c>
      <c r="D43" t="s">
        <v>484</v>
      </c>
      <c r="E43">
        <v>4</v>
      </c>
      <c r="F43" s="18" t="s">
        <v>444</v>
      </c>
      <c r="G43">
        <v>0</v>
      </c>
      <c r="H43">
        <v>4</v>
      </c>
      <c r="I43" t="s">
        <v>513</v>
      </c>
      <c r="J43">
        <v>1729</v>
      </c>
      <c r="K43">
        <v>380</v>
      </c>
      <c r="L43">
        <v>38</v>
      </c>
      <c r="M43">
        <v>42</v>
      </c>
      <c r="N43">
        <v>45</v>
      </c>
      <c r="X43" t="str">
        <f t="shared" ca="1" si="7"/>
        <v>Saint Petersburg</v>
      </c>
      <c r="Y43" t="str">
        <f t="shared" ca="1" si="8"/>
        <v>Moscow</v>
      </c>
      <c r="Z43" t="str">
        <f t="shared" ca="1" si="9"/>
        <v>Tsarist Army</v>
      </c>
      <c r="AA43" t="str">
        <f t="shared" ca="1" si="10"/>
        <v/>
      </c>
      <c r="AB43" t="str">
        <f t="shared" ca="1" si="11"/>
        <v/>
      </c>
      <c r="AC43" t="str">
        <f t="shared" ca="1" si="12"/>
        <v/>
      </c>
      <c r="AD43" t="str">
        <f t="shared" ca="1" si="13"/>
        <v/>
      </c>
      <c r="AE43" t="str">
        <f t="shared" ca="1" si="14"/>
        <v/>
      </c>
      <c r="AF43" t="str">
        <f t="shared" ca="1" si="15"/>
        <v/>
      </c>
      <c r="AG43" t="str">
        <f t="shared" ca="1" si="16"/>
        <v/>
      </c>
      <c r="AH43" t="str">
        <f t="shared" ca="1" si="17"/>
        <v/>
      </c>
      <c r="AK43" t="str">
        <f t="shared" si="6"/>
        <v>{name: 'Nicolas II', socio_1: 2, socio_2: null, stability: 4, battleground: true, lib_infl: 0, auth_infl: 4, country: 'Russia', x: 1729, y: 380, adjacent: [38, 42, 45, , , , , , , , ]},</v>
      </c>
    </row>
    <row r="44" spans="1:37" x14ac:dyDescent="0.25">
      <c r="A44">
        <v>42</v>
      </c>
      <c r="B44" t="s">
        <v>518</v>
      </c>
      <c r="C44">
        <v>1</v>
      </c>
      <c r="D44" t="s">
        <v>484</v>
      </c>
      <c r="E44">
        <v>3</v>
      </c>
      <c r="F44" s="18" t="s">
        <v>444</v>
      </c>
      <c r="G44">
        <v>0</v>
      </c>
      <c r="H44">
        <v>0</v>
      </c>
      <c r="I44" t="s">
        <v>513</v>
      </c>
      <c r="J44">
        <v>1977</v>
      </c>
      <c r="K44">
        <v>327</v>
      </c>
      <c r="L44">
        <v>37</v>
      </c>
      <c r="M44">
        <v>41</v>
      </c>
      <c r="N44">
        <v>43</v>
      </c>
      <c r="X44" t="str">
        <f t="shared" ca="1" si="7"/>
        <v>Siberia</v>
      </c>
      <c r="Y44" t="str">
        <f t="shared" ca="1" si="8"/>
        <v>Nicolas II</v>
      </c>
      <c r="Z44" t="str">
        <f t="shared" ca="1" si="9"/>
        <v>Symbolism</v>
      </c>
      <c r="AA44" t="str">
        <f t="shared" ca="1" si="10"/>
        <v/>
      </c>
      <c r="AB44" t="str">
        <f t="shared" ca="1" si="11"/>
        <v/>
      </c>
      <c r="AC44" t="str">
        <f t="shared" ca="1" si="12"/>
        <v/>
      </c>
      <c r="AD44" t="str">
        <f t="shared" ca="1" si="13"/>
        <v/>
      </c>
      <c r="AE44" t="str">
        <f t="shared" ca="1" si="14"/>
        <v/>
      </c>
      <c r="AF44" t="str">
        <f t="shared" ca="1" si="15"/>
        <v/>
      </c>
      <c r="AG44" t="str">
        <f t="shared" ca="1" si="16"/>
        <v/>
      </c>
      <c r="AH44" t="str">
        <f t="shared" ca="1" si="17"/>
        <v/>
      </c>
      <c r="AK44" t="str">
        <f t="shared" si="6"/>
        <v>{name: 'Moscow', socio_1: 1, socio_2: null, stability: 3, battleground: true, lib_infl: 0, auth_infl: 0, country: 'Russia', x: 1977, y: 327, adjacent: [37, 41, 43, , , , , , , , ]},</v>
      </c>
    </row>
    <row r="45" spans="1:37" x14ac:dyDescent="0.25">
      <c r="A45">
        <v>43</v>
      </c>
      <c r="B45" t="s">
        <v>519</v>
      </c>
      <c r="C45">
        <v>8</v>
      </c>
      <c r="D45" t="s">
        <v>484</v>
      </c>
      <c r="E45">
        <v>1</v>
      </c>
      <c r="F45" s="18" t="s">
        <v>445</v>
      </c>
      <c r="G45">
        <v>0</v>
      </c>
      <c r="H45">
        <v>0</v>
      </c>
      <c r="I45" t="s">
        <v>513</v>
      </c>
      <c r="J45">
        <v>1977</v>
      </c>
      <c r="K45">
        <v>439</v>
      </c>
      <c r="L45">
        <v>42</v>
      </c>
      <c r="X45" t="str">
        <f t="shared" ca="1" si="7"/>
        <v>Moscow</v>
      </c>
      <c r="Y45" t="str">
        <f t="shared" ca="1" si="8"/>
        <v/>
      </c>
      <c r="Z45" t="str">
        <f t="shared" ca="1" si="9"/>
        <v/>
      </c>
      <c r="AA45" t="str">
        <f t="shared" ca="1" si="10"/>
        <v/>
      </c>
      <c r="AB45" t="str">
        <f t="shared" ca="1" si="11"/>
        <v/>
      </c>
      <c r="AC45" t="str">
        <f t="shared" ca="1" si="12"/>
        <v/>
      </c>
      <c r="AD45" t="str">
        <f t="shared" ca="1" si="13"/>
        <v/>
      </c>
      <c r="AE45" t="str">
        <f t="shared" ca="1" si="14"/>
        <v/>
      </c>
      <c r="AF45" t="str">
        <f t="shared" ca="1" si="15"/>
        <v/>
      </c>
      <c r="AG45" t="str">
        <f t="shared" ca="1" si="16"/>
        <v/>
      </c>
      <c r="AH45" t="str">
        <f t="shared" ca="1" si="17"/>
        <v/>
      </c>
      <c r="AK45" t="str">
        <f t="shared" si="6"/>
        <v>{name: 'Symbolism', socio_1: 8, socio_2: null, stability: 1, battleground: false, lib_infl: 0, auth_infl: 0, country: 'Russia', x: 1977, y: 439, adjacent: [42, , , , , , , , , , ]},</v>
      </c>
    </row>
    <row r="46" spans="1:37" x14ac:dyDescent="0.25">
      <c r="A46">
        <v>44</v>
      </c>
      <c r="B46" t="s">
        <v>520</v>
      </c>
      <c r="C46">
        <v>9</v>
      </c>
      <c r="D46" t="s">
        <v>484</v>
      </c>
      <c r="E46">
        <v>3</v>
      </c>
      <c r="F46" s="18" t="s">
        <v>444</v>
      </c>
      <c r="G46">
        <v>0</v>
      </c>
      <c r="H46">
        <v>0</v>
      </c>
      <c r="I46" t="s">
        <v>513</v>
      </c>
      <c r="J46">
        <v>1472</v>
      </c>
      <c r="K46">
        <v>579</v>
      </c>
      <c r="L46">
        <v>15</v>
      </c>
      <c r="M46">
        <v>19</v>
      </c>
      <c r="N46">
        <v>40</v>
      </c>
      <c r="O46">
        <v>45</v>
      </c>
      <c r="X46" t="str">
        <f t="shared" ca="1" si="7"/>
        <v>East Prussia</v>
      </c>
      <c r="Y46" t="str">
        <f t="shared" ca="1" si="8"/>
        <v>Silesia</v>
      </c>
      <c r="Z46" t="str">
        <f t="shared" ca="1" si="9"/>
        <v>Baltic States</v>
      </c>
      <c r="AA46" t="str">
        <f t="shared" ca="1" si="10"/>
        <v>Tsarist Army</v>
      </c>
      <c r="AB46" t="str">
        <f t="shared" ca="1" si="11"/>
        <v/>
      </c>
      <c r="AC46" t="str">
        <f t="shared" ca="1" si="12"/>
        <v/>
      </c>
      <c r="AD46" t="str">
        <f t="shared" ca="1" si="13"/>
        <v/>
      </c>
      <c r="AE46" t="str">
        <f t="shared" ca="1" si="14"/>
        <v/>
      </c>
      <c r="AF46" t="str">
        <f t="shared" ca="1" si="15"/>
        <v/>
      </c>
      <c r="AG46" t="str">
        <f t="shared" ca="1" si="16"/>
        <v/>
      </c>
      <c r="AH46" t="str">
        <f t="shared" ca="1" si="17"/>
        <v/>
      </c>
      <c r="AK46" t="str">
        <f t="shared" si="6"/>
        <v>{name: 'Poland', socio_1: 9, socio_2: null, stability: 3, battleground: true, lib_infl: 0, auth_infl: 0, country: 'Russia', x: 1472, y: 579, adjacent: [15, 19, 40, 45, , , , , , , ]},</v>
      </c>
    </row>
    <row r="47" spans="1:37" x14ac:dyDescent="0.25">
      <c r="A47">
        <v>45</v>
      </c>
      <c r="B47" t="s">
        <v>521</v>
      </c>
      <c r="C47">
        <v>7</v>
      </c>
      <c r="D47" t="s">
        <v>484</v>
      </c>
      <c r="E47">
        <v>3</v>
      </c>
      <c r="F47" s="18" t="s">
        <v>444</v>
      </c>
      <c r="G47">
        <v>0</v>
      </c>
      <c r="H47">
        <v>0</v>
      </c>
      <c r="I47" t="s">
        <v>513</v>
      </c>
      <c r="J47">
        <v>1728</v>
      </c>
      <c r="K47">
        <v>579</v>
      </c>
      <c r="L47">
        <v>26</v>
      </c>
      <c r="M47">
        <v>41</v>
      </c>
      <c r="N47">
        <v>44</v>
      </c>
      <c r="O47">
        <v>46</v>
      </c>
      <c r="P47">
        <v>47</v>
      </c>
      <c r="Q47">
        <v>48</v>
      </c>
      <c r="R47">
        <v>49</v>
      </c>
      <c r="X47" t="str">
        <f t="shared" ca="1" si="7"/>
        <v>Galicia/Przemesyl</v>
      </c>
      <c r="Y47" t="str">
        <f t="shared" ca="1" si="8"/>
        <v>Nicolas II</v>
      </c>
      <c r="Z47" t="str">
        <f t="shared" ca="1" si="9"/>
        <v>Poland</v>
      </c>
      <c r="AA47" t="str">
        <f t="shared" ca="1" si="10"/>
        <v>Belarus</v>
      </c>
      <c r="AB47" t="str">
        <f t="shared" ca="1" si="11"/>
        <v>The Ukraine</v>
      </c>
      <c r="AC47" t="str">
        <f t="shared" ca="1" si="12"/>
        <v>Orthodox Church</v>
      </c>
      <c r="AD47" t="str">
        <f t="shared" ca="1" si="13"/>
        <v>Crimea</v>
      </c>
      <c r="AE47" t="str">
        <f t="shared" ca="1" si="14"/>
        <v/>
      </c>
      <c r="AF47" t="str">
        <f t="shared" ca="1" si="15"/>
        <v/>
      </c>
      <c r="AG47" t="str">
        <f t="shared" ca="1" si="16"/>
        <v/>
      </c>
      <c r="AH47" t="str">
        <f t="shared" ca="1" si="17"/>
        <v/>
      </c>
      <c r="AK47" t="str">
        <f t="shared" si="6"/>
        <v>{name: 'Tsarist Army', socio_1: 7, socio_2: null, stability: 3, battleground: true, lib_infl: 0, auth_infl: 0, country: 'Russia', x: 1728, y: 579, adjacent: [26, 41, 44, 46, 47, 48, 49, , , , ]},</v>
      </c>
    </row>
    <row r="48" spans="1:37" x14ac:dyDescent="0.25">
      <c r="A48">
        <v>46</v>
      </c>
      <c r="B48" t="s">
        <v>522</v>
      </c>
      <c r="C48">
        <v>6</v>
      </c>
      <c r="D48" t="s">
        <v>484</v>
      </c>
      <c r="E48">
        <v>2</v>
      </c>
      <c r="F48" s="18" t="s">
        <v>445</v>
      </c>
      <c r="G48">
        <v>0</v>
      </c>
      <c r="H48">
        <v>0</v>
      </c>
      <c r="I48" t="s">
        <v>513</v>
      </c>
      <c r="J48">
        <v>1978</v>
      </c>
      <c r="K48">
        <v>579</v>
      </c>
      <c r="L48">
        <v>45</v>
      </c>
      <c r="M48">
        <v>47</v>
      </c>
      <c r="X48" t="str">
        <f t="shared" ca="1" si="7"/>
        <v>Tsarist Army</v>
      </c>
      <c r="Y48" t="str">
        <f t="shared" ca="1" si="8"/>
        <v>The Ukraine</v>
      </c>
      <c r="Z48" t="str">
        <f t="shared" ca="1" si="9"/>
        <v/>
      </c>
      <c r="AA48" t="str">
        <f t="shared" ca="1" si="10"/>
        <v/>
      </c>
      <c r="AB48" t="str">
        <f t="shared" ca="1" si="11"/>
        <v/>
      </c>
      <c r="AC48" t="str">
        <f t="shared" ca="1" si="12"/>
        <v/>
      </c>
      <c r="AD48" t="str">
        <f t="shared" ca="1" si="13"/>
        <v/>
      </c>
      <c r="AE48" t="str">
        <f t="shared" ca="1" si="14"/>
        <v/>
      </c>
      <c r="AF48" t="str">
        <f t="shared" ca="1" si="15"/>
        <v/>
      </c>
      <c r="AG48" t="str">
        <f t="shared" ca="1" si="16"/>
        <v/>
      </c>
      <c r="AH48" t="str">
        <f t="shared" ca="1" si="17"/>
        <v/>
      </c>
      <c r="AK48" t="str">
        <f t="shared" si="6"/>
        <v>{name: 'Belarus', socio_1: 6, socio_2: null, stability: 2, battleground: false, lib_infl: 0, auth_infl: 0, country: 'Russia', x: 1978, y: 579, adjacent: [45, 47, , , , , , , , , ]},</v>
      </c>
    </row>
    <row r="49" spans="1:37" x14ac:dyDescent="0.25">
      <c r="A49">
        <v>47</v>
      </c>
      <c r="B49" t="s">
        <v>523</v>
      </c>
      <c r="C49">
        <v>6</v>
      </c>
      <c r="D49" t="s">
        <v>484</v>
      </c>
      <c r="E49">
        <v>2</v>
      </c>
      <c r="F49" s="18" t="s">
        <v>445</v>
      </c>
      <c r="G49">
        <v>0</v>
      </c>
      <c r="H49">
        <v>0</v>
      </c>
      <c r="I49" t="s">
        <v>513</v>
      </c>
      <c r="J49">
        <v>2027</v>
      </c>
      <c r="K49">
        <v>736</v>
      </c>
      <c r="L49">
        <v>45</v>
      </c>
      <c r="M49">
        <v>46</v>
      </c>
      <c r="N49">
        <v>49</v>
      </c>
      <c r="X49" t="str">
        <f t="shared" ca="1" si="7"/>
        <v>Tsarist Army</v>
      </c>
      <c r="Y49" t="str">
        <f t="shared" ca="1" si="8"/>
        <v>Belarus</v>
      </c>
      <c r="Z49" t="str">
        <f t="shared" ca="1" si="9"/>
        <v>Crimea</v>
      </c>
      <c r="AA49" t="str">
        <f t="shared" ca="1" si="10"/>
        <v/>
      </c>
      <c r="AB49" t="str">
        <f t="shared" ca="1" si="11"/>
        <v/>
      </c>
      <c r="AC49" t="str">
        <f t="shared" ca="1" si="12"/>
        <v/>
      </c>
      <c r="AD49" t="str">
        <f t="shared" ca="1" si="13"/>
        <v/>
      </c>
      <c r="AE49" t="str">
        <f t="shared" ca="1" si="14"/>
        <v/>
      </c>
      <c r="AF49" t="str">
        <f t="shared" ca="1" si="15"/>
        <v/>
      </c>
      <c r="AG49" t="str">
        <f t="shared" ca="1" si="16"/>
        <v/>
      </c>
      <c r="AH49" t="str">
        <f t="shared" ca="1" si="17"/>
        <v/>
      </c>
      <c r="AK49" t="str">
        <f t="shared" si="6"/>
        <v>{name: 'The Ukraine', socio_1: 6, socio_2: null, stability: 2, battleground: false, lib_infl: 0, auth_infl: 0, country: 'Russia', x: 2027, y: 736, adjacent: [45, 46, 49, , , , , , , , ]},</v>
      </c>
    </row>
    <row r="50" spans="1:37" x14ac:dyDescent="0.25">
      <c r="A50">
        <v>48</v>
      </c>
      <c r="B50" t="s">
        <v>524</v>
      </c>
      <c r="C50">
        <v>3</v>
      </c>
      <c r="D50" t="s">
        <v>484</v>
      </c>
      <c r="E50">
        <v>3</v>
      </c>
      <c r="F50" s="18" t="s">
        <v>444</v>
      </c>
      <c r="G50">
        <v>0</v>
      </c>
      <c r="H50">
        <v>0</v>
      </c>
      <c r="I50" t="s">
        <v>513</v>
      </c>
      <c r="J50">
        <v>1836</v>
      </c>
      <c r="K50">
        <v>876</v>
      </c>
      <c r="L50">
        <v>34</v>
      </c>
      <c r="M50">
        <v>45</v>
      </c>
      <c r="N50">
        <v>49</v>
      </c>
      <c r="O50">
        <v>52</v>
      </c>
      <c r="X50" t="str">
        <f t="shared" ca="1" si="7"/>
        <v>Transylvania</v>
      </c>
      <c r="Y50" t="str">
        <f t="shared" ca="1" si="8"/>
        <v>Tsarist Army</v>
      </c>
      <c r="Z50" t="str">
        <f t="shared" ca="1" si="9"/>
        <v>Crimea</v>
      </c>
      <c r="AA50" t="str">
        <f t="shared" ca="1" si="10"/>
        <v>Romania</v>
      </c>
      <c r="AB50" t="str">
        <f t="shared" ca="1" si="11"/>
        <v/>
      </c>
      <c r="AC50" t="str">
        <f t="shared" ca="1" si="12"/>
        <v/>
      </c>
      <c r="AD50" t="str">
        <f t="shared" ca="1" si="13"/>
        <v/>
      </c>
      <c r="AE50" t="str">
        <f t="shared" ca="1" si="14"/>
        <v/>
      </c>
      <c r="AF50" t="str">
        <f t="shared" ca="1" si="15"/>
        <v/>
      </c>
      <c r="AG50" t="str">
        <f t="shared" ca="1" si="16"/>
        <v/>
      </c>
      <c r="AH50" t="str">
        <f t="shared" ca="1" si="17"/>
        <v/>
      </c>
      <c r="AK50" t="str">
        <f t="shared" si="6"/>
        <v>{name: 'Orthodox Church', socio_1: 3, socio_2: null, stability: 3, battleground: true, lib_infl: 0, auth_infl: 0, country: 'Russia', x: 1836, y: 876, adjacent: [34, 45, 49, 52, , , , , , , ]},</v>
      </c>
    </row>
    <row r="51" spans="1:37" x14ac:dyDescent="0.25">
      <c r="A51">
        <v>49</v>
      </c>
      <c r="B51" t="s">
        <v>525</v>
      </c>
      <c r="C51">
        <v>6</v>
      </c>
      <c r="D51" t="s">
        <v>484</v>
      </c>
      <c r="E51">
        <v>2</v>
      </c>
      <c r="F51" s="18" t="s">
        <v>445</v>
      </c>
      <c r="G51">
        <v>0</v>
      </c>
      <c r="H51">
        <v>0</v>
      </c>
      <c r="I51" t="s">
        <v>513</v>
      </c>
      <c r="J51">
        <v>2095</v>
      </c>
      <c r="K51">
        <v>952</v>
      </c>
      <c r="L51">
        <v>45</v>
      </c>
      <c r="M51">
        <v>47</v>
      </c>
      <c r="N51">
        <v>48</v>
      </c>
      <c r="O51">
        <v>52</v>
      </c>
      <c r="P51">
        <v>69</v>
      </c>
      <c r="Q51">
        <v>72</v>
      </c>
      <c r="X51" t="str">
        <f t="shared" ca="1" si="7"/>
        <v>Tsarist Army</v>
      </c>
      <c r="Y51" t="str">
        <f t="shared" ca="1" si="8"/>
        <v>The Ukraine</v>
      </c>
      <c r="Z51" t="str">
        <f t="shared" ca="1" si="9"/>
        <v>Orthodox Church</v>
      </c>
      <c r="AA51" t="str">
        <f t="shared" ca="1" si="10"/>
        <v>Romania</v>
      </c>
      <c r="AB51" t="str">
        <f t="shared" ca="1" si="11"/>
        <v>Constantinople</v>
      </c>
      <c r="AC51" t="str">
        <f t="shared" ca="1" si="12"/>
        <v>Ottoman Empire</v>
      </c>
      <c r="AD51" t="str">
        <f t="shared" ca="1" si="13"/>
        <v/>
      </c>
      <c r="AE51" t="str">
        <f t="shared" ca="1" si="14"/>
        <v/>
      </c>
      <c r="AF51" t="str">
        <f t="shared" ca="1" si="15"/>
        <v/>
      </c>
      <c r="AG51" t="str">
        <f t="shared" ca="1" si="16"/>
        <v/>
      </c>
      <c r="AH51" t="str">
        <f t="shared" ca="1" si="17"/>
        <v/>
      </c>
      <c r="AK51" t="str">
        <f t="shared" si="6"/>
        <v>{name: 'Crimea', socio_1: 6, socio_2: null, stability: 2, battleground: false, lib_infl: 0, auth_infl: 0, country: 'Russia', x: 2095, y: 952, adjacent: [45, 47, 48, 52, 69, 72, , , , , ]},</v>
      </c>
    </row>
    <row r="52" spans="1:37" x14ac:dyDescent="0.25">
      <c r="A52">
        <v>50</v>
      </c>
      <c r="B52" t="s">
        <v>526</v>
      </c>
      <c r="C52">
        <v>9</v>
      </c>
      <c r="D52">
        <v>8</v>
      </c>
      <c r="E52">
        <v>3</v>
      </c>
      <c r="F52" s="18" t="s">
        <v>444</v>
      </c>
      <c r="G52">
        <v>0</v>
      </c>
      <c r="H52">
        <v>0</v>
      </c>
      <c r="I52" t="s">
        <v>527</v>
      </c>
      <c r="J52">
        <v>1166</v>
      </c>
      <c r="K52">
        <v>1117</v>
      </c>
      <c r="L52">
        <v>31</v>
      </c>
      <c r="M52">
        <v>35</v>
      </c>
      <c r="N52">
        <v>51</v>
      </c>
      <c r="O52">
        <v>53</v>
      </c>
      <c r="X52" t="str">
        <f t="shared" ca="1" si="7"/>
        <v>Trieste</v>
      </c>
      <c r="Y52" t="str">
        <f t="shared" ca="1" si="8"/>
        <v>Croatia</v>
      </c>
      <c r="Z52" t="str">
        <f t="shared" ca="1" si="9"/>
        <v>Serbia</v>
      </c>
      <c r="AA52" t="str">
        <f t="shared" ca="1" si="10"/>
        <v>Montenegro</v>
      </c>
      <c r="AB52" t="str">
        <f t="shared" ca="1" si="11"/>
        <v/>
      </c>
      <c r="AC52" t="str">
        <f t="shared" ca="1" si="12"/>
        <v/>
      </c>
      <c r="AD52" t="str">
        <f t="shared" ca="1" si="13"/>
        <v/>
      </c>
      <c r="AE52" t="str">
        <f t="shared" ca="1" si="14"/>
        <v/>
      </c>
      <c r="AF52" t="str">
        <f t="shared" ca="1" si="15"/>
        <v/>
      </c>
      <c r="AG52" t="str">
        <f t="shared" ca="1" si="16"/>
        <v/>
      </c>
      <c r="AH52" t="str">
        <f t="shared" ca="1" si="17"/>
        <v/>
      </c>
      <c r="AK52" t="str">
        <f t="shared" si="6"/>
        <v>{name: 'Bosnia', socio_1: 9, socio_2: 8, stability: 3, battleground: true, lib_infl: 0, auth_infl: 0, country: 'Balkans', x: 1166, y: 1117, adjacent: [31, 35, 51, 53, , , , , , , ]},</v>
      </c>
    </row>
    <row r="53" spans="1:37" x14ac:dyDescent="0.25">
      <c r="A53">
        <v>51</v>
      </c>
      <c r="B53" t="s">
        <v>528</v>
      </c>
      <c r="C53">
        <v>9</v>
      </c>
      <c r="D53">
        <v>7</v>
      </c>
      <c r="E53">
        <v>3</v>
      </c>
      <c r="F53" s="18" t="s">
        <v>444</v>
      </c>
      <c r="G53">
        <v>0</v>
      </c>
      <c r="H53">
        <v>0</v>
      </c>
      <c r="I53" t="s">
        <v>527</v>
      </c>
      <c r="J53">
        <v>1497</v>
      </c>
      <c r="K53">
        <v>1085</v>
      </c>
      <c r="L53">
        <v>35</v>
      </c>
      <c r="M53">
        <v>50</v>
      </c>
      <c r="N53">
        <v>52</v>
      </c>
      <c r="O53">
        <v>53</v>
      </c>
      <c r="P53">
        <v>54</v>
      </c>
      <c r="Q53">
        <v>55</v>
      </c>
      <c r="X53" t="str">
        <f t="shared" ca="1" si="7"/>
        <v>Croatia</v>
      </c>
      <c r="Y53" t="str">
        <f t="shared" ca="1" si="8"/>
        <v>Bosnia</v>
      </c>
      <c r="Z53" t="str">
        <f t="shared" ca="1" si="9"/>
        <v>Romania</v>
      </c>
      <c r="AA53" t="str">
        <f t="shared" ca="1" si="10"/>
        <v>Montenegro</v>
      </c>
      <c r="AB53" t="str">
        <f t="shared" ca="1" si="11"/>
        <v>Bulgaria</v>
      </c>
      <c r="AC53" t="str">
        <f t="shared" ca="1" si="12"/>
        <v>Macedonia</v>
      </c>
      <c r="AD53" t="str">
        <f t="shared" ca="1" si="13"/>
        <v/>
      </c>
      <c r="AE53" t="str">
        <f t="shared" ca="1" si="14"/>
        <v/>
      </c>
      <c r="AF53" t="str">
        <f t="shared" ca="1" si="15"/>
        <v/>
      </c>
      <c r="AG53" t="str">
        <f t="shared" ca="1" si="16"/>
        <v/>
      </c>
      <c r="AH53" t="str">
        <f t="shared" ca="1" si="17"/>
        <v/>
      </c>
      <c r="AK53" t="str">
        <f t="shared" si="6"/>
        <v>{name: 'Serbia', socio_1: 9, socio_2: 7, stability: 3, battleground: true, lib_infl: 0, auth_infl: 0, country: 'Balkans', x: 1497, y: 1085, adjacent: [35, 50, 52, 53, 54, 55, , , , , ]},</v>
      </c>
    </row>
    <row r="54" spans="1:37" x14ac:dyDescent="0.25">
      <c r="A54">
        <v>52</v>
      </c>
      <c r="B54" t="s">
        <v>529</v>
      </c>
      <c r="C54">
        <v>4</v>
      </c>
      <c r="D54" t="s">
        <v>484</v>
      </c>
      <c r="E54">
        <v>3</v>
      </c>
      <c r="F54" s="18" t="s">
        <v>444</v>
      </c>
      <c r="G54">
        <v>1</v>
      </c>
      <c r="H54">
        <v>0</v>
      </c>
      <c r="I54" t="s">
        <v>527</v>
      </c>
      <c r="J54">
        <v>1727</v>
      </c>
      <c r="K54">
        <v>1025</v>
      </c>
      <c r="L54">
        <v>34</v>
      </c>
      <c r="M54">
        <v>48</v>
      </c>
      <c r="N54">
        <v>49</v>
      </c>
      <c r="O54">
        <v>51</v>
      </c>
      <c r="P54">
        <v>54</v>
      </c>
      <c r="X54" t="str">
        <f t="shared" ca="1" si="7"/>
        <v>Transylvania</v>
      </c>
      <c r="Y54" t="str">
        <f t="shared" ca="1" si="8"/>
        <v>Orthodox Church</v>
      </c>
      <c r="Z54" t="str">
        <f t="shared" ca="1" si="9"/>
        <v>Crimea</v>
      </c>
      <c r="AA54" t="str">
        <f t="shared" ca="1" si="10"/>
        <v>Serbia</v>
      </c>
      <c r="AB54" t="str">
        <f t="shared" ca="1" si="11"/>
        <v>Bulgaria</v>
      </c>
      <c r="AC54" t="str">
        <f t="shared" ca="1" si="12"/>
        <v/>
      </c>
      <c r="AD54" t="str">
        <f t="shared" ca="1" si="13"/>
        <v/>
      </c>
      <c r="AE54" t="str">
        <f t="shared" ca="1" si="14"/>
        <v/>
      </c>
      <c r="AF54" t="str">
        <f t="shared" ca="1" si="15"/>
        <v/>
      </c>
      <c r="AG54" t="str">
        <f t="shared" ca="1" si="16"/>
        <v/>
      </c>
      <c r="AH54" t="str">
        <f t="shared" ca="1" si="17"/>
        <v/>
      </c>
      <c r="AK54" t="str">
        <f t="shared" si="6"/>
        <v>{name: 'Romania', socio_1: 4, socio_2: null, stability: 3, battleground: true, lib_infl: 1, auth_infl: 0, country: 'Balkans', x: 1727, y: 1025, adjacent: [34, 48, 49, 51, 54, , , , , , ]},</v>
      </c>
    </row>
    <row r="55" spans="1:37" x14ac:dyDescent="0.25">
      <c r="A55">
        <v>53</v>
      </c>
      <c r="B55" t="s">
        <v>530</v>
      </c>
      <c r="C55">
        <v>9</v>
      </c>
      <c r="D55">
        <v>2</v>
      </c>
      <c r="E55">
        <v>2</v>
      </c>
      <c r="F55" s="18" t="s">
        <v>445</v>
      </c>
      <c r="G55">
        <v>0</v>
      </c>
      <c r="H55">
        <v>0</v>
      </c>
      <c r="I55" t="s">
        <v>527</v>
      </c>
      <c r="J55">
        <v>1324</v>
      </c>
      <c r="K55">
        <v>1202</v>
      </c>
      <c r="L55">
        <v>50</v>
      </c>
      <c r="M55">
        <v>51</v>
      </c>
      <c r="N55">
        <v>56</v>
      </c>
      <c r="O55">
        <v>67</v>
      </c>
      <c r="X55" t="str">
        <f t="shared" ca="1" si="7"/>
        <v>Bosnia</v>
      </c>
      <c r="Y55" t="str">
        <f t="shared" ca="1" si="8"/>
        <v>Serbia</v>
      </c>
      <c r="Z55" t="str">
        <f t="shared" ca="1" si="9"/>
        <v>Greece</v>
      </c>
      <c r="AA55" t="str">
        <f t="shared" ca="1" si="10"/>
        <v>Italy</v>
      </c>
      <c r="AB55" t="str">
        <f t="shared" ca="1" si="11"/>
        <v/>
      </c>
      <c r="AC55" t="str">
        <f t="shared" ca="1" si="12"/>
        <v/>
      </c>
      <c r="AD55" t="str">
        <f t="shared" ca="1" si="13"/>
        <v/>
      </c>
      <c r="AE55" t="str">
        <f t="shared" ca="1" si="14"/>
        <v/>
      </c>
      <c r="AF55" t="str">
        <f t="shared" ca="1" si="15"/>
        <v/>
      </c>
      <c r="AG55" t="str">
        <f t="shared" ca="1" si="16"/>
        <v/>
      </c>
      <c r="AH55" t="str">
        <f t="shared" ca="1" si="17"/>
        <v/>
      </c>
      <c r="AK55" t="str">
        <f t="shared" si="6"/>
        <v>{name: 'Montenegro', socio_1: 9, socio_2: 2, stability: 2, battleground: false, lib_infl: 0, auth_infl: 0, country: 'Balkans', x: 1324, y: 1202, adjacent: [50, 51, 56, 67, , , , , , , ]},</v>
      </c>
    </row>
    <row r="56" spans="1:37" x14ac:dyDescent="0.25">
      <c r="A56">
        <v>54</v>
      </c>
      <c r="B56" t="s">
        <v>531</v>
      </c>
      <c r="C56">
        <v>6</v>
      </c>
      <c r="D56" t="s">
        <v>484</v>
      </c>
      <c r="E56">
        <v>3</v>
      </c>
      <c r="F56" s="18" t="s">
        <v>444</v>
      </c>
      <c r="G56">
        <v>0</v>
      </c>
      <c r="H56">
        <v>1</v>
      </c>
      <c r="I56" t="s">
        <v>527</v>
      </c>
      <c r="J56">
        <v>1677</v>
      </c>
      <c r="K56">
        <v>1145</v>
      </c>
      <c r="L56">
        <v>51</v>
      </c>
      <c r="M56">
        <v>52</v>
      </c>
      <c r="N56">
        <v>55</v>
      </c>
      <c r="O56">
        <v>69</v>
      </c>
      <c r="X56" t="str">
        <f t="shared" ca="1" si="7"/>
        <v>Serbia</v>
      </c>
      <c r="Y56" t="str">
        <f t="shared" ca="1" si="8"/>
        <v>Romania</v>
      </c>
      <c r="Z56" t="str">
        <f t="shared" ca="1" si="9"/>
        <v>Macedonia</v>
      </c>
      <c r="AA56" t="str">
        <f t="shared" ca="1" si="10"/>
        <v>Constantinople</v>
      </c>
      <c r="AB56" t="str">
        <f t="shared" ca="1" si="11"/>
        <v/>
      </c>
      <c r="AC56" t="str">
        <f t="shared" ca="1" si="12"/>
        <v/>
      </c>
      <c r="AD56" t="str">
        <f t="shared" ca="1" si="13"/>
        <v/>
      </c>
      <c r="AE56" t="str">
        <f t="shared" ca="1" si="14"/>
        <v/>
      </c>
      <c r="AF56" t="str">
        <f t="shared" ca="1" si="15"/>
        <v/>
      </c>
      <c r="AG56" t="str">
        <f t="shared" ca="1" si="16"/>
        <v/>
      </c>
      <c r="AH56" t="str">
        <f t="shared" ca="1" si="17"/>
        <v/>
      </c>
      <c r="AK56" t="str">
        <f t="shared" si="6"/>
        <v>{name: 'Bulgaria', socio_1: 6, socio_2: null, stability: 3, battleground: true, lib_infl: 0, auth_infl: 1, country: 'Balkans', x: 1677, y: 1145, adjacent: [51, 52, 55, 69, , , , , , , ]},</v>
      </c>
    </row>
    <row r="57" spans="1:37" x14ac:dyDescent="0.25">
      <c r="A57">
        <v>55</v>
      </c>
      <c r="B57" t="s">
        <v>532</v>
      </c>
      <c r="C57">
        <v>9</v>
      </c>
      <c r="D57">
        <v>3</v>
      </c>
      <c r="E57">
        <v>2</v>
      </c>
      <c r="F57" s="18" t="s">
        <v>444</v>
      </c>
      <c r="G57">
        <v>0</v>
      </c>
      <c r="H57">
        <v>0</v>
      </c>
      <c r="I57" t="s">
        <v>527</v>
      </c>
      <c r="J57">
        <v>1570</v>
      </c>
      <c r="K57">
        <v>1263</v>
      </c>
      <c r="L57">
        <v>51</v>
      </c>
      <c r="M57">
        <v>54</v>
      </c>
      <c r="N57">
        <v>56</v>
      </c>
      <c r="O57">
        <v>69</v>
      </c>
      <c r="X57" t="str">
        <f t="shared" ca="1" si="7"/>
        <v>Serbia</v>
      </c>
      <c r="Y57" t="str">
        <f t="shared" ca="1" si="8"/>
        <v>Bulgaria</v>
      </c>
      <c r="Z57" t="str">
        <f t="shared" ca="1" si="9"/>
        <v>Greece</v>
      </c>
      <c r="AA57" t="str">
        <f t="shared" ca="1" si="10"/>
        <v>Constantinople</v>
      </c>
      <c r="AB57" t="str">
        <f t="shared" ca="1" si="11"/>
        <v/>
      </c>
      <c r="AC57" t="str">
        <f t="shared" ca="1" si="12"/>
        <v/>
      </c>
      <c r="AD57" t="str">
        <f t="shared" ca="1" si="13"/>
        <v/>
      </c>
      <c r="AE57" t="str">
        <f t="shared" ca="1" si="14"/>
        <v/>
      </c>
      <c r="AF57" t="str">
        <f t="shared" ca="1" si="15"/>
        <v/>
      </c>
      <c r="AG57" t="str">
        <f t="shared" ca="1" si="16"/>
        <v/>
      </c>
      <c r="AH57" t="str">
        <f t="shared" ca="1" si="17"/>
        <v/>
      </c>
      <c r="AK57" t="str">
        <f t="shared" si="6"/>
        <v>{name: 'Macedonia', socio_1: 9, socio_2: 3, stability: 2, battleground: true, lib_infl: 0, auth_infl: 0, country: 'Balkans', x: 1570, y: 1263, adjacent: [51, 54, 56, 69, , , , , , , ]},</v>
      </c>
    </row>
    <row r="58" spans="1:37" x14ac:dyDescent="0.25">
      <c r="A58">
        <v>56</v>
      </c>
      <c r="B58" t="s">
        <v>533</v>
      </c>
      <c r="C58">
        <v>5</v>
      </c>
      <c r="D58" t="s">
        <v>484</v>
      </c>
      <c r="E58">
        <v>2</v>
      </c>
      <c r="F58" s="18" t="s">
        <v>445</v>
      </c>
      <c r="G58">
        <v>2</v>
      </c>
      <c r="H58">
        <v>0</v>
      </c>
      <c r="I58" t="s">
        <v>527</v>
      </c>
      <c r="J58">
        <v>1483</v>
      </c>
      <c r="K58">
        <v>1392</v>
      </c>
      <c r="L58">
        <v>53</v>
      </c>
      <c r="M58">
        <v>55</v>
      </c>
      <c r="N58">
        <v>69</v>
      </c>
      <c r="O58">
        <v>71</v>
      </c>
      <c r="X58" t="str">
        <f t="shared" ca="1" si="7"/>
        <v>Montenegro</v>
      </c>
      <c r="Y58" t="str">
        <f t="shared" ca="1" si="8"/>
        <v>Macedonia</v>
      </c>
      <c r="Z58" t="str">
        <f t="shared" ca="1" si="9"/>
        <v>Constantinople</v>
      </c>
      <c r="AA58" t="str">
        <f t="shared" ca="1" si="10"/>
        <v>Egypt</v>
      </c>
      <c r="AB58" t="str">
        <f t="shared" ca="1" si="11"/>
        <v/>
      </c>
      <c r="AC58" t="str">
        <f t="shared" ca="1" si="12"/>
        <v/>
      </c>
      <c r="AD58" t="str">
        <f t="shared" ca="1" si="13"/>
        <v/>
      </c>
      <c r="AE58" t="str">
        <f t="shared" ca="1" si="14"/>
        <v/>
      </c>
      <c r="AF58" t="str">
        <f t="shared" ca="1" si="15"/>
        <v/>
      </c>
      <c r="AG58" t="str">
        <f t="shared" ca="1" si="16"/>
        <v/>
      </c>
      <c r="AH58" t="str">
        <f t="shared" ca="1" si="17"/>
        <v/>
      </c>
      <c r="AK58" t="str">
        <f t="shared" si="6"/>
        <v>{name: 'Greece', socio_1: 5, socio_2: null, stability: 2, battleground: false, lib_infl: 2, auth_infl: 0, country: 'Balkans', x: 1483, y: 1392, adjacent: [53, 55, 69, 71, , , , , , , ]},</v>
      </c>
    </row>
    <row r="59" spans="1:37" x14ac:dyDescent="0.25">
      <c r="A59">
        <v>57</v>
      </c>
      <c r="B59" t="s">
        <v>534</v>
      </c>
      <c r="C59">
        <v>9</v>
      </c>
      <c r="D59" t="s">
        <v>484</v>
      </c>
      <c r="E59">
        <v>2</v>
      </c>
      <c r="F59" s="18" t="s">
        <v>445</v>
      </c>
      <c r="G59">
        <v>0</v>
      </c>
      <c r="H59">
        <v>0</v>
      </c>
      <c r="I59" t="s">
        <v>535</v>
      </c>
      <c r="J59">
        <v>803</v>
      </c>
      <c r="K59">
        <v>66</v>
      </c>
      <c r="L59">
        <v>13</v>
      </c>
      <c r="M59">
        <v>36</v>
      </c>
      <c r="N59">
        <v>58</v>
      </c>
      <c r="O59">
        <v>59</v>
      </c>
      <c r="X59" t="str">
        <f t="shared" ca="1" si="7"/>
        <v>Kiel</v>
      </c>
      <c r="Y59" t="str">
        <f t="shared" ca="1" si="8"/>
        <v>Finland</v>
      </c>
      <c r="Z59" t="str">
        <f t="shared" ca="1" si="9"/>
        <v>Sweden</v>
      </c>
      <c r="AA59" t="str">
        <f t="shared" ca="1" si="10"/>
        <v>Denmark</v>
      </c>
      <c r="AB59" t="str">
        <f t="shared" ca="1" si="11"/>
        <v/>
      </c>
      <c r="AC59" t="str">
        <f t="shared" ca="1" si="12"/>
        <v/>
      </c>
      <c r="AD59" t="str">
        <f t="shared" ca="1" si="13"/>
        <v/>
      </c>
      <c r="AE59" t="str">
        <f t="shared" ca="1" si="14"/>
        <v/>
      </c>
      <c r="AF59" t="str">
        <f t="shared" ca="1" si="15"/>
        <v/>
      </c>
      <c r="AG59" t="str">
        <f t="shared" ca="1" si="16"/>
        <v/>
      </c>
      <c r="AH59" t="str">
        <f t="shared" ca="1" si="17"/>
        <v/>
      </c>
      <c r="AK59" t="str">
        <f t="shared" si="6"/>
        <v>{name: 'Norway', socio_1: 9, socio_2: null, stability: 2, battleground: false, lib_infl: 0, auth_infl: 0, country: 'Independent', x: 803, y: 66, adjacent: [13, 36, 58, 59, , , , , , , ]},</v>
      </c>
    </row>
    <row r="60" spans="1:37" x14ac:dyDescent="0.25">
      <c r="A60">
        <v>58</v>
      </c>
      <c r="B60" t="s">
        <v>536</v>
      </c>
      <c r="C60">
        <v>2</v>
      </c>
      <c r="D60" t="s">
        <v>484</v>
      </c>
      <c r="E60">
        <v>3</v>
      </c>
      <c r="F60" s="18" t="s">
        <v>445</v>
      </c>
      <c r="G60">
        <v>0</v>
      </c>
      <c r="H60">
        <v>0</v>
      </c>
      <c r="I60" t="s">
        <v>535</v>
      </c>
      <c r="J60">
        <v>1159</v>
      </c>
      <c r="K60">
        <v>170</v>
      </c>
      <c r="L60">
        <v>13</v>
      </c>
      <c r="M60">
        <v>36</v>
      </c>
      <c r="N60">
        <v>57</v>
      </c>
      <c r="O60">
        <v>59</v>
      </c>
      <c r="X60" t="str">
        <f t="shared" ca="1" si="7"/>
        <v>Kiel</v>
      </c>
      <c r="Y60" t="str">
        <f t="shared" ca="1" si="8"/>
        <v>Finland</v>
      </c>
      <c r="Z60" t="str">
        <f t="shared" ca="1" si="9"/>
        <v>Norway</v>
      </c>
      <c r="AA60" t="str">
        <f t="shared" ca="1" si="10"/>
        <v>Denmark</v>
      </c>
      <c r="AB60" t="str">
        <f t="shared" ca="1" si="11"/>
        <v/>
      </c>
      <c r="AC60" t="str">
        <f t="shared" ca="1" si="12"/>
        <v/>
      </c>
      <c r="AD60" t="str">
        <f t="shared" ca="1" si="13"/>
        <v/>
      </c>
      <c r="AE60" t="str">
        <f t="shared" ca="1" si="14"/>
        <v/>
      </c>
      <c r="AF60" t="str">
        <f t="shared" ca="1" si="15"/>
        <v/>
      </c>
      <c r="AG60" t="str">
        <f t="shared" ca="1" si="16"/>
        <v/>
      </c>
      <c r="AH60" t="str">
        <f t="shared" ca="1" si="17"/>
        <v/>
      </c>
      <c r="AK60" t="str">
        <f t="shared" si="6"/>
        <v>{name: 'Sweden', socio_1: 2, socio_2: null, stability: 3, battleground: false, lib_infl: 0, auth_infl: 0, country: 'Independent', x: 1159, y: 170, adjacent: [13, 36, 57, 59, , , , , , , ]},</v>
      </c>
    </row>
    <row r="61" spans="1:37" x14ac:dyDescent="0.25">
      <c r="A61">
        <v>59</v>
      </c>
      <c r="B61" t="s">
        <v>537</v>
      </c>
      <c r="C61">
        <v>8</v>
      </c>
      <c r="D61" t="s">
        <v>484</v>
      </c>
      <c r="E61">
        <v>2</v>
      </c>
      <c r="F61" s="18" t="s">
        <v>445</v>
      </c>
      <c r="G61">
        <v>0</v>
      </c>
      <c r="H61">
        <v>0</v>
      </c>
      <c r="I61" t="s">
        <v>535</v>
      </c>
      <c r="J61">
        <v>984</v>
      </c>
      <c r="K61">
        <v>283</v>
      </c>
      <c r="L61">
        <v>13</v>
      </c>
      <c r="M61">
        <v>57</v>
      </c>
      <c r="N61">
        <v>58</v>
      </c>
      <c r="X61" t="str">
        <f t="shared" ca="1" si="7"/>
        <v>Kiel</v>
      </c>
      <c r="Y61" t="str">
        <f t="shared" ca="1" si="8"/>
        <v>Norway</v>
      </c>
      <c r="Z61" t="str">
        <f t="shared" ca="1" si="9"/>
        <v>Sweden</v>
      </c>
      <c r="AA61" t="str">
        <f t="shared" ca="1" si="10"/>
        <v/>
      </c>
      <c r="AB61" t="str">
        <f t="shared" ca="1" si="11"/>
        <v/>
      </c>
      <c r="AC61" t="str">
        <f t="shared" ca="1" si="12"/>
        <v/>
      </c>
      <c r="AD61" t="str">
        <f t="shared" ca="1" si="13"/>
        <v/>
      </c>
      <c r="AE61" t="str">
        <f t="shared" ca="1" si="14"/>
        <v/>
      </c>
      <c r="AF61" t="str">
        <f t="shared" ca="1" si="15"/>
        <v/>
      </c>
      <c r="AG61" t="str">
        <f t="shared" ca="1" si="16"/>
        <v/>
      </c>
      <c r="AH61" t="str">
        <f t="shared" ca="1" si="17"/>
        <v/>
      </c>
      <c r="AK61" t="str">
        <f t="shared" si="6"/>
        <v>{name: 'Denmark', socio_1: 8, socio_2: null, stability: 2, battleground: false, lib_infl: 0, auth_infl: 0, country: 'Independent', x: 984, y: 283, adjacent: [13, 57, 58, , , , , , , , ]},</v>
      </c>
    </row>
    <row r="62" spans="1:37" x14ac:dyDescent="0.25">
      <c r="A62">
        <v>60</v>
      </c>
      <c r="B62" t="s">
        <v>538</v>
      </c>
      <c r="C62">
        <v>1</v>
      </c>
      <c r="D62" t="s">
        <v>484</v>
      </c>
      <c r="E62">
        <v>3</v>
      </c>
      <c r="F62" s="18" t="s">
        <v>445</v>
      </c>
      <c r="G62">
        <v>1</v>
      </c>
      <c r="H62">
        <v>0</v>
      </c>
      <c r="I62" t="s">
        <v>535</v>
      </c>
      <c r="J62">
        <v>664</v>
      </c>
      <c r="K62">
        <v>482</v>
      </c>
      <c r="L62">
        <v>12</v>
      </c>
      <c r="M62">
        <v>61</v>
      </c>
      <c r="N62">
        <v>70</v>
      </c>
      <c r="X62" t="str">
        <f t="shared" ca="1" si="7"/>
        <v>Hanover/Oldenburg</v>
      </c>
      <c r="Y62" t="str">
        <f t="shared" ca="1" si="8"/>
        <v>Belgium</v>
      </c>
      <c r="Z62" t="str">
        <f t="shared" ca="1" si="9"/>
        <v>Great Britain</v>
      </c>
      <c r="AA62" t="str">
        <f t="shared" ca="1" si="10"/>
        <v/>
      </c>
      <c r="AB62" t="str">
        <f t="shared" ca="1" si="11"/>
        <v/>
      </c>
      <c r="AC62" t="str">
        <f t="shared" ca="1" si="12"/>
        <v/>
      </c>
      <c r="AD62" t="str">
        <f t="shared" ca="1" si="13"/>
        <v/>
      </c>
      <c r="AE62" t="str">
        <f t="shared" ca="1" si="14"/>
        <v/>
      </c>
      <c r="AF62" t="str">
        <f t="shared" ca="1" si="15"/>
        <v/>
      </c>
      <c r="AG62" t="str">
        <f t="shared" ca="1" si="16"/>
        <v/>
      </c>
      <c r="AH62" t="str">
        <f t="shared" ca="1" si="17"/>
        <v/>
      </c>
      <c r="AK62" t="str">
        <f t="shared" si="6"/>
        <v>{name: 'Netherlands', socio_1: 1, socio_2: null, stability: 3, battleground: false, lib_infl: 1, auth_infl: 0, country: 'Independent', x: 664, y: 482, adjacent: [12, 61, 70, , , , , , , , ]},</v>
      </c>
    </row>
    <row r="63" spans="1:37" x14ac:dyDescent="0.25">
      <c r="A63">
        <v>61</v>
      </c>
      <c r="B63" t="s">
        <v>539</v>
      </c>
      <c r="C63">
        <v>4</v>
      </c>
      <c r="D63" t="s">
        <v>484</v>
      </c>
      <c r="E63">
        <v>3</v>
      </c>
      <c r="F63" s="18" t="s">
        <v>445</v>
      </c>
      <c r="G63">
        <v>0</v>
      </c>
      <c r="H63">
        <v>1</v>
      </c>
      <c r="I63" t="s">
        <v>535</v>
      </c>
      <c r="J63">
        <v>574</v>
      </c>
      <c r="K63">
        <v>602</v>
      </c>
      <c r="L63">
        <v>1</v>
      </c>
      <c r="M63">
        <v>16</v>
      </c>
      <c r="N63">
        <v>60</v>
      </c>
      <c r="O63">
        <v>70</v>
      </c>
      <c r="X63" t="str">
        <f t="shared" ca="1" si="7"/>
        <v>Picardy</v>
      </c>
      <c r="Y63" t="str">
        <f t="shared" ca="1" si="8"/>
        <v>Imperial Army</v>
      </c>
      <c r="Z63" t="str">
        <f t="shared" ca="1" si="9"/>
        <v>Netherlands</v>
      </c>
      <c r="AA63" t="str">
        <f t="shared" ca="1" si="10"/>
        <v>Great Britain</v>
      </c>
      <c r="AB63" t="str">
        <f t="shared" ca="1" si="11"/>
        <v/>
      </c>
      <c r="AC63" t="str">
        <f t="shared" ca="1" si="12"/>
        <v/>
      </c>
      <c r="AD63" t="str">
        <f t="shared" ca="1" si="13"/>
        <v/>
      </c>
      <c r="AE63" t="str">
        <f t="shared" ca="1" si="14"/>
        <v/>
      </c>
      <c r="AF63" t="str">
        <f t="shared" ca="1" si="15"/>
        <v/>
      </c>
      <c r="AG63" t="str">
        <f t="shared" ca="1" si="16"/>
        <v/>
      </c>
      <c r="AH63" t="str">
        <f t="shared" ca="1" si="17"/>
        <v/>
      </c>
      <c r="AK63" t="str">
        <f t="shared" si="6"/>
        <v>{name: 'Belgium', socio_1: 4, socio_2: null, stability: 3, battleground: false, lib_infl: 0, auth_infl: 1, country: 'Independent', x: 574, y: 602, adjacent: [1, 16, 60, 70, , , , , , , ]},</v>
      </c>
    </row>
    <row r="64" spans="1:37" x14ac:dyDescent="0.25">
      <c r="A64">
        <v>62</v>
      </c>
      <c r="B64" t="s">
        <v>540</v>
      </c>
      <c r="C64">
        <v>5</v>
      </c>
      <c r="D64" t="s">
        <v>484</v>
      </c>
      <c r="E64">
        <v>5</v>
      </c>
      <c r="F64" s="18" t="s">
        <v>445</v>
      </c>
      <c r="G64">
        <v>1</v>
      </c>
      <c r="H64">
        <v>0</v>
      </c>
      <c r="I64" t="s">
        <v>535</v>
      </c>
      <c r="J64">
        <v>731</v>
      </c>
      <c r="K64">
        <v>915</v>
      </c>
      <c r="L64">
        <v>9</v>
      </c>
      <c r="M64">
        <v>23</v>
      </c>
      <c r="N64">
        <v>30</v>
      </c>
      <c r="X64" t="str">
        <f t="shared" ca="1" si="7"/>
        <v>Dijon</v>
      </c>
      <c r="Y64" t="str">
        <f t="shared" ca="1" si="8"/>
        <v>Bavaria</v>
      </c>
      <c r="Z64" t="str">
        <f t="shared" ca="1" si="9"/>
        <v>Alto Adige</v>
      </c>
      <c r="AA64" t="str">
        <f t="shared" ca="1" si="10"/>
        <v/>
      </c>
      <c r="AB64" t="str">
        <f t="shared" ca="1" si="11"/>
        <v/>
      </c>
      <c r="AC64" t="str">
        <f t="shared" ca="1" si="12"/>
        <v/>
      </c>
      <c r="AD64" t="str">
        <f t="shared" ca="1" si="13"/>
        <v/>
      </c>
      <c r="AE64" t="str">
        <f t="shared" ca="1" si="14"/>
        <v/>
      </c>
      <c r="AF64" t="str">
        <f t="shared" ca="1" si="15"/>
        <v/>
      </c>
      <c r="AG64" t="str">
        <f t="shared" ca="1" si="16"/>
        <v/>
      </c>
      <c r="AH64" t="str">
        <f t="shared" ca="1" si="17"/>
        <v/>
      </c>
      <c r="AK64" t="str">
        <f t="shared" si="6"/>
        <v>{name: 'Switzerland', socio_1: 5, socio_2: null, stability: 5, battleground: false, lib_infl: 1, auth_infl: 0, country: 'Independent', x: 731, y: 915, adjacent: [9, 23, 30, , , , , , , , ]},</v>
      </c>
    </row>
    <row r="65" spans="1:37" x14ac:dyDescent="0.25">
      <c r="A65">
        <v>63</v>
      </c>
      <c r="B65" t="s">
        <v>541</v>
      </c>
      <c r="C65">
        <v>6</v>
      </c>
      <c r="D65" t="s">
        <v>484</v>
      </c>
      <c r="E65">
        <v>2</v>
      </c>
      <c r="F65" s="18" t="s">
        <v>445</v>
      </c>
      <c r="G65">
        <v>0</v>
      </c>
      <c r="H65">
        <v>0</v>
      </c>
      <c r="I65" t="s">
        <v>535</v>
      </c>
      <c r="J65">
        <v>131</v>
      </c>
      <c r="K65">
        <v>1115</v>
      </c>
      <c r="L65">
        <v>8</v>
      </c>
      <c r="M65">
        <v>64</v>
      </c>
      <c r="X65" t="str">
        <f t="shared" ca="1" si="7"/>
        <v>Bordeaux</v>
      </c>
      <c r="Y65" t="str">
        <f t="shared" ca="1" si="8"/>
        <v>Morocco</v>
      </c>
      <c r="Z65" t="str">
        <f t="shared" ca="1" si="9"/>
        <v/>
      </c>
      <c r="AA65" t="str">
        <f t="shared" ca="1" si="10"/>
        <v/>
      </c>
      <c r="AB65" t="str">
        <f t="shared" ca="1" si="11"/>
        <v/>
      </c>
      <c r="AC65" t="str">
        <f t="shared" ca="1" si="12"/>
        <v/>
      </c>
      <c r="AD65" t="str">
        <f t="shared" ca="1" si="13"/>
        <v/>
      </c>
      <c r="AE65" t="str">
        <f t="shared" ca="1" si="14"/>
        <v/>
      </c>
      <c r="AF65" t="str">
        <f t="shared" ca="1" si="15"/>
        <v/>
      </c>
      <c r="AG65" t="str">
        <f t="shared" ca="1" si="16"/>
        <v/>
      </c>
      <c r="AH65" t="str">
        <f t="shared" ca="1" si="17"/>
        <v/>
      </c>
      <c r="AK65" t="str">
        <f t="shared" si="6"/>
        <v>{name: 'Spain/Portugal', socio_1: 6, socio_2: null, stability: 2, battleground: false, lib_infl: 0, auth_infl: 0, country: 'Independent', x: 131, y: 1115, adjacent: [8, 64, , , , , , , , , ]},</v>
      </c>
    </row>
    <row r="66" spans="1:37" x14ac:dyDescent="0.25">
      <c r="A66">
        <v>64</v>
      </c>
      <c r="B66" t="s">
        <v>542</v>
      </c>
      <c r="C66">
        <v>9</v>
      </c>
      <c r="D66" t="s">
        <v>484</v>
      </c>
      <c r="E66">
        <v>3</v>
      </c>
      <c r="F66" s="18" t="s">
        <v>445</v>
      </c>
      <c r="G66">
        <v>0</v>
      </c>
      <c r="H66">
        <v>0</v>
      </c>
      <c r="I66" t="s">
        <v>535</v>
      </c>
      <c r="J66">
        <v>131</v>
      </c>
      <c r="K66">
        <v>1402</v>
      </c>
      <c r="L66">
        <v>11</v>
      </c>
      <c r="M66">
        <v>63</v>
      </c>
      <c r="N66">
        <v>65</v>
      </c>
      <c r="X66" t="str">
        <f t="shared" ca="1" si="7"/>
        <v>Colonials</v>
      </c>
      <c r="Y66" t="str">
        <f t="shared" ca="1" si="8"/>
        <v>Spain/Portugal</v>
      </c>
      <c r="Z66" t="str">
        <f t="shared" ca="1" si="9"/>
        <v>Algeria</v>
      </c>
      <c r="AA66" t="str">
        <f t="shared" ca="1" si="10"/>
        <v/>
      </c>
      <c r="AB66" t="str">
        <f t="shared" ca="1" si="11"/>
        <v/>
      </c>
      <c r="AC66" t="str">
        <f t="shared" ca="1" si="12"/>
        <v/>
      </c>
      <c r="AD66" t="str">
        <f t="shared" ca="1" si="13"/>
        <v/>
      </c>
      <c r="AE66" t="str">
        <f t="shared" ca="1" si="14"/>
        <v/>
      </c>
      <c r="AF66" t="str">
        <f t="shared" ca="1" si="15"/>
        <v/>
      </c>
      <c r="AG66" t="str">
        <f t="shared" ca="1" si="16"/>
        <v/>
      </c>
      <c r="AH66" t="str">
        <f t="shared" ca="1" si="17"/>
        <v/>
      </c>
      <c r="AK66" t="str">
        <f t="shared" si="6"/>
        <v>{name: 'Morocco', socio_1: 9, socio_2: null, stability: 3, battleground: false, lib_infl: 0, auth_infl: 0, country: 'Independent', x: 131, y: 1402, adjacent: [11, 63, 65, , , , , , , , ]},</v>
      </c>
    </row>
    <row r="67" spans="1:37" x14ac:dyDescent="0.25">
      <c r="A67">
        <v>65</v>
      </c>
      <c r="B67" t="s">
        <v>543</v>
      </c>
      <c r="C67">
        <v>9</v>
      </c>
      <c r="D67" t="s">
        <v>484</v>
      </c>
      <c r="E67">
        <v>3</v>
      </c>
      <c r="F67" s="18" t="s">
        <v>445</v>
      </c>
      <c r="G67">
        <v>0</v>
      </c>
      <c r="H67">
        <v>1</v>
      </c>
      <c r="I67" t="s">
        <v>535</v>
      </c>
      <c r="J67">
        <v>369</v>
      </c>
      <c r="K67">
        <v>1402</v>
      </c>
      <c r="L67">
        <v>11</v>
      </c>
      <c r="M67">
        <v>64</v>
      </c>
      <c r="N67">
        <v>66</v>
      </c>
      <c r="X67" t="str">
        <f t="shared" ca="1" si="7"/>
        <v>Colonials</v>
      </c>
      <c r="Y67" t="str">
        <f t="shared" ca="1" si="8"/>
        <v>Morocco</v>
      </c>
      <c r="Z67" t="str">
        <f t="shared" ca="1" si="9"/>
        <v>Tunisia</v>
      </c>
      <c r="AA67" t="str">
        <f t="shared" ca="1" si="10"/>
        <v/>
      </c>
      <c r="AB67" t="str">
        <f t="shared" ca="1" si="11"/>
        <v/>
      </c>
      <c r="AC67" t="str">
        <f t="shared" ca="1" si="12"/>
        <v/>
      </c>
      <c r="AD67" t="str">
        <f t="shared" ca="1" si="13"/>
        <v/>
      </c>
      <c r="AE67" t="str">
        <f t="shared" ca="1" si="14"/>
        <v/>
      </c>
      <c r="AF67" t="str">
        <f t="shared" ca="1" si="15"/>
        <v/>
      </c>
      <c r="AG67" t="str">
        <f t="shared" ca="1" si="16"/>
        <v/>
      </c>
      <c r="AH67" t="str">
        <f t="shared" ca="1" si="17"/>
        <v/>
      </c>
      <c r="AK67" t="str">
        <f t="shared" ref="AK67:AK74" si="18">"{"&amp;$B$1&amp;": '"&amp;B67&amp;"', "&amp;$C$1&amp;": "&amp;C67&amp;", "&amp;$D$1&amp;": "&amp;D67&amp;", "&amp;$E$1&amp;": "&amp;E67&amp;", "&amp;$F$1&amp;": "&amp;F67&amp;", "&amp;$G$1&amp;": "&amp;G67&amp;", "&amp;$H$1&amp;": "&amp;H67&amp;", "&amp;$I$1&amp;": '"&amp;I67&amp;"', x: "&amp;J67&amp;", y: "&amp;K67&amp;", adjacent: ["&amp;L67&amp;", "&amp;M67&amp;", "&amp;N67&amp;", "&amp;O67&amp;", "&amp;P67&amp;", "&amp;Q67&amp;", "&amp;R67&amp;", "&amp;S67&amp;", "&amp;T67&amp;", "&amp;U67&amp;", "&amp;V67&amp;"]},"</f>
        <v>{name: 'Algeria', socio_1: 9, socio_2: null, stability: 3, battleground: false, lib_infl: 0, auth_infl: 1, country: 'Independent', x: 369, y: 1402, adjacent: [11, 64, 66, , , , , , , , ]},</v>
      </c>
    </row>
    <row r="68" spans="1:37" x14ac:dyDescent="0.25">
      <c r="A68">
        <v>66</v>
      </c>
      <c r="B68" t="s">
        <v>544</v>
      </c>
      <c r="C68">
        <v>9</v>
      </c>
      <c r="D68" t="s">
        <v>484</v>
      </c>
      <c r="E68">
        <v>2</v>
      </c>
      <c r="F68" s="18" t="s">
        <v>445</v>
      </c>
      <c r="G68">
        <v>0</v>
      </c>
      <c r="H68">
        <v>0</v>
      </c>
      <c r="I68" t="s">
        <v>535</v>
      </c>
      <c r="J68">
        <v>672</v>
      </c>
      <c r="K68">
        <v>1402</v>
      </c>
      <c r="L68">
        <v>11</v>
      </c>
      <c r="M68">
        <v>67</v>
      </c>
      <c r="N68">
        <v>68</v>
      </c>
      <c r="X68" t="str">
        <f t="shared" ca="1" si="7"/>
        <v>Colonials</v>
      </c>
      <c r="Y68" t="str">
        <f t="shared" ca="1" si="8"/>
        <v>Italy</v>
      </c>
      <c r="Z68" t="str">
        <f t="shared" ca="1" si="9"/>
        <v>Libya</v>
      </c>
      <c r="AA68" t="str">
        <f t="shared" ca="1" si="10"/>
        <v/>
      </c>
      <c r="AB68" t="str">
        <f t="shared" ca="1" si="11"/>
        <v/>
      </c>
      <c r="AC68" t="str">
        <f t="shared" ca="1" si="12"/>
        <v/>
      </c>
      <c r="AD68" t="str">
        <f t="shared" ca="1" si="13"/>
        <v/>
      </c>
      <c r="AE68" t="str">
        <f t="shared" ca="1" si="14"/>
        <v/>
      </c>
      <c r="AF68" t="str">
        <f t="shared" ca="1" si="15"/>
        <v/>
      </c>
      <c r="AG68" t="str">
        <f t="shared" ca="1" si="16"/>
        <v/>
      </c>
      <c r="AH68" t="str">
        <f t="shared" ca="1" si="17"/>
        <v/>
      </c>
      <c r="AK68" t="str">
        <f t="shared" si="18"/>
        <v>{name: 'Tunisia', socio_1: 9, socio_2: null, stability: 2, battleground: false, lib_infl: 0, auth_infl: 0, country: 'Independent', x: 672, y: 1402, adjacent: [11, 67, 68, , , , , , , , ]},</v>
      </c>
    </row>
    <row r="69" spans="1:37" x14ac:dyDescent="0.25">
      <c r="A69">
        <v>67</v>
      </c>
      <c r="B69" t="s">
        <v>545</v>
      </c>
      <c r="C69">
        <v>2</v>
      </c>
      <c r="D69" t="s">
        <v>484</v>
      </c>
      <c r="E69">
        <v>3</v>
      </c>
      <c r="F69" s="18" t="s">
        <v>445</v>
      </c>
      <c r="G69">
        <v>0</v>
      </c>
      <c r="H69">
        <v>0</v>
      </c>
      <c r="I69" t="s">
        <v>535</v>
      </c>
      <c r="J69">
        <v>889</v>
      </c>
      <c r="K69">
        <v>1205</v>
      </c>
      <c r="L69">
        <v>10</v>
      </c>
      <c r="M69">
        <v>30</v>
      </c>
      <c r="N69">
        <v>31</v>
      </c>
      <c r="O69">
        <v>53</v>
      </c>
      <c r="P69">
        <v>66</v>
      </c>
      <c r="Q69">
        <v>68</v>
      </c>
      <c r="X69" t="str">
        <f t="shared" ca="1" si="7"/>
        <v>Nice</v>
      </c>
      <c r="Y69" t="str">
        <f t="shared" ca="1" si="8"/>
        <v>Alto Adige</v>
      </c>
      <c r="Z69" t="str">
        <f t="shared" ca="1" si="9"/>
        <v>Trieste</v>
      </c>
      <c r="AA69" t="str">
        <f t="shared" ca="1" si="10"/>
        <v>Montenegro</v>
      </c>
      <c r="AB69" t="str">
        <f t="shared" ca="1" si="11"/>
        <v>Tunisia</v>
      </c>
      <c r="AC69" t="str">
        <f t="shared" ca="1" si="12"/>
        <v>Libya</v>
      </c>
      <c r="AD69" t="str">
        <f t="shared" ca="1" si="13"/>
        <v/>
      </c>
      <c r="AE69" t="str">
        <f t="shared" ca="1" si="14"/>
        <v/>
      </c>
      <c r="AF69" t="str">
        <f t="shared" ca="1" si="15"/>
        <v/>
      </c>
      <c r="AG69" t="str">
        <f t="shared" ca="1" si="16"/>
        <v/>
      </c>
      <c r="AH69" t="str">
        <f t="shared" ca="1" si="17"/>
        <v/>
      </c>
      <c r="AK69" t="str">
        <f t="shared" si="18"/>
        <v>{name: 'Italy', socio_1: 2, socio_2: null, stability: 3, battleground: false, lib_infl: 0, auth_infl: 0, country: 'Independent', x: 889, y: 1205, adjacent: [10, 30, 31, 53, 66, 68, , , , , ]},</v>
      </c>
    </row>
    <row r="70" spans="1:37" x14ac:dyDescent="0.25">
      <c r="A70">
        <v>68</v>
      </c>
      <c r="B70" t="s">
        <v>546</v>
      </c>
      <c r="C70">
        <v>9</v>
      </c>
      <c r="D70" t="s">
        <v>484</v>
      </c>
      <c r="E70">
        <v>2</v>
      </c>
      <c r="F70" s="18" t="s">
        <v>445</v>
      </c>
      <c r="G70">
        <v>0</v>
      </c>
      <c r="H70">
        <v>0</v>
      </c>
      <c r="I70" t="s">
        <v>535</v>
      </c>
      <c r="J70">
        <v>1205</v>
      </c>
      <c r="K70">
        <v>1528</v>
      </c>
      <c r="L70">
        <v>66</v>
      </c>
      <c r="M70">
        <v>66</v>
      </c>
      <c r="N70">
        <v>71</v>
      </c>
      <c r="X70" t="str">
        <f t="shared" ca="1" si="7"/>
        <v>Tunisia</v>
      </c>
      <c r="Y70" t="str">
        <f t="shared" ca="1" si="8"/>
        <v>Tunisia</v>
      </c>
      <c r="Z70" t="str">
        <f t="shared" ca="1" si="9"/>
        <v>Egypt</v>
      </c>
      <c r="AA70" t="str">
        <f t="shared" ca="1" si="10"/>
        <v/>
      </c>
      <c r="AB70" t="str">
        <f t="shared" ca="1" si="11"/>
        <v/>
      </c>
      <c r="AC70" t="str">
        <f t="shared" ca="1" si="12"/>
        <v/>
      </c>
      <c r="AD70" t="str">
        <f t="shared" ca="1" si="13"/>
        <v/>
      </c>
      <c r="AE70" t="str">
        <f t="shared" ca="1" si="14"/>
        <v/>
      </c>
      <c r="AF70" t="str">
        <f t="shared" ca="1" si="15"/>
        <v/>
      </c>
      <c r="AG70" t="str">
        <f t="shared" ca="1" si="16"/>
        <v/>
      </c>
      <c r="AH70" t="str">
        <f t="shared" ca="1" si="17"/>
        <v/>
      </c>
      <c r="AK70" t="str">
        <f t="shared" si="18"/>
        <v>{name: 'Libya', socio_1: 9, socio_2: null, stability: 2, battleground: false, lib_infl: 0, auth_infl: 0, country: 'Independent', x: 1205, y: 1528, adjacent: [66, 66, 71, , , , , , , , ]},</v>
      </c>
    </row>
    <row r="71" spans="1:37" x14ac:dyDescent="0.25">
      <c r="A71">
        <v>69</v>
      </c>
      <c r="B71" t="s">
        <v>547</v>
      </c>
      <c r="C71">
        <v>2</v>
      </c>
      <c r="D71" t="s">
        <v>484</v>
      </c>
      <c r="E71">
        <v>3</v>
      </c>
      <c r="F71" s="18" t="s">
        <v>445</v>
      </c>
      <c r="G71">
        <v>0</v>
      </c>
      <c r="H71">
        <v>0</v>
      </c>
      <c r="I71" t="s">
        <v>535</v>
      </c>
      <c r="J71">
        <v>1872</v>
      </c>
      <c r="K71">
        <v>1215</v>
      </c>
      <c r="L71">
        <v>49</v>
      </c>
      <c r="M71">
        <v>54</v>
      </c>
      <c r="N71">
        <v>55</v>
      </c>
      <c r="O71">
        <v>56</v>
      </c>
      <c r="P71">
        <v>72</v>
      </c>
      <c r="X71" t="str">
        <f t="shared" ca="1" si="7"/>
        <v>Crimea</v>
      </c>
      <c r="Y71" t="str">
        <f t="shared" ca="1" si="8"/>
        <v>Bulgaria</v>
      </c>
      <c r="Z71" t="str">
        <f t="shared" ca="1" si="9"/>
        <v>Macedonia</v>
      </c>
      <c r="AA71" t="str">
        <f t="shared" ca="1" si="10"/>
        <v>Greece</v>
      </c>
      <c r="AB71" t="str">
        <f t="shared" ca="1" si="11"/>
        <v>Ottoman Empire</v>
      </c>
      <c r="AC71" t="str">
        <f t="shared" ca="1" si="12"/>
        <v/>
      </c>
      <c r="AD71" t="str">
        <f t="shared" ca="1" si="13"/>
        <v/>
      </c>
      <c r="AE71" t="str">
        <f t="shared" ca="1" si="14"/>
        <v/>
      </c>
      <c r="AF71" t="str">
        <f t="shared" ca="1" si="15"/>
        <v/>
      </c>
      <c r="AG71" t="str">
        <f t="shared" ca="1" si="16"/>
        <v/>
      </c>
      <c r="AH71" t="str">
        <f t="shared" ca="1" si="17"/>
        <v/>
      </c>
      <c r="AK71" t="str">
        <f t="shared" si="18"/>
        <v>{name: 'Constantinople', socio_1: 2, socio_2: null, stability: 3, battleground: false, lib_infl: 0, auth_infl: 0, country: 'Independent', x: 1872, y: 1215, adjacent: [49, 54, 55, 56, 72, , , , , , ]},</v>
      </c>
    </row>
    <row r="72" spans="1:37" x14ac:dyDescent="0.25">
      <c r="A72">
        <v>70</v>
      </c>
      <c r="B72" t="s">
        <v>561</v>
      </c>
      <c r="C72" t="s">
        <v>484</v>
      </c>
      <c r="D72" t="s">
        <v>484</v>
      </c>
      <c r="E72" t="s">
        <v>484</v>
      </c>
      <c r="F72" s="18" t="s">
        <v>484</v>
      </c>
      <c r="G72" t="s">
        <v>484</v>
      </c>
      <c r="H72" t="s">
        <v>484</v>
      </c>
      <c r="I72" t="s">
        <v>484</v>
      </c>
      <c r="J72" t="s">
        <v>484</v>
      </c>
      <c r="K72" t="s">
        <v>484</v>
      </c>
      <c r="X72" t="str">
        <f t="shared" ref="X72:X74" ca="1" si="19">IF(L72="","",OFFSET($B$2,L72,0))</f>
        <v/>
      </c>
      <c r="Y72" t="str">
        <f t="shared" ref="Y72:Y74" ca="1" si="20">IF(M72="","",OFFSET($B$2,M72,0))</f>
        <v/>
      </c>
      <c r="Z72" t="str">
        <f t="shared" ref="Z72:Z74" ca="1" si="21">IF(N72="","",OFFSET($B$2,N72,0))</f>
        <v/>
      </c>
      <c r="AA72" t="str">
        <f t="shared" ref="AA72:AA74" ca="1" si="22">IF(O72="","",OFFSET($B$2,O72,0))</f>
        <v/>
      </c>
      <c r="AB72" t="str">
        <f t="shared" ref="AB72:AB74" ca="1" si="23">IF(P72="","",OFFSET($B$2,P72,0))</f>
        <v/>
      </c>
      <c r="AC72" t="str">
        <f t="shared" ref="AC72:AC74" ca="1" si="24">IF(W72="","",OFFSET($B$2,W72,0))</f>
        <v/>
      </c>
      <c r="AK72" t="str">
        <f t="shared" si="18"/>
        <v>{name: 'Great Britain', socio_1: null, socio_2: null, stability: null, battleground: null, lib_infl: null, auth_infl: null, country: 'null', x: null, y: null, adjacent: [, , , , , , , , , , ]},</v>
      </c>
    </row>
    <row r="73" spans="1:37" x14ac:dyDescent="0.25">
      <c r="A73">
        <v>71</v>
      </c>
      <c r="B73" t="s">
        <v>562</v>
      </c>
      <c r="C73" t="s">
        <v>484</v>
      </c>
      <c r="D73" t="s">
        <v>484</v>
      </c>
      <c r="E73" t="s">
        <v>484</v>
      </c>
      <c r="F73" s="18" t="s">
        <v>484</v>
      </c>
      <c r="G73" t="s">
        <v>484</v>
      </c>
      <c r="H73" t="s">
        <v>484</v>
      </c>
      <c r="I73" t="s">
        <v>484</v>
      </c>
      <c r="J73" t="s">
        <v>484</v>
      </c>
      <c r="K73" t="s">
        <v>484</v>
      </c>
      <c r="X73" t="str">
        <f t="shared" ca="1" si="19"/>
        <v/>
      </c>
      <c r="Y73" t="str">
        <f t="shared" ca="1" si="20"/>
        <v/>
      </c>
      <c r="Z73" t="str">
        <f t="shared" ca="1" si="21"/>
        <v/>
      </c>
      <c r="AA73" t="str">
        <f t="shared" ca="1" si="22"/>
        <v/>
      </c>
      <c r="AB73" t="str">
        <f t="shared" ca="1" si="23"/>
        <v/>
      </c>
      <c r="AC73" t="str">
        <f t="shared" ca="1" si="24"/>
        <v/>
      </c>
      <c r="AK73" t="str">
        <f t="shared" si="18"/>
        <v>{name: 'Egypt', socio_1: null, socio_2: null, stability: null, battleground: null, lib_infl: null, auth_infl: null, country: 'null', x: null, y: null, adjacent: [, , , , , , , , , , ]},</v>
      </c>
    </row>
    <row r="74" spans="1:37" x14ac:dyDescent="0.25">
      <c r="A74">
        <v>72</v>
      </c>
      <c r="B74" t="s">
        <v>563</v>
      </c>
      <c r="C74" t="s">
        <v>484</v>
      </c>
      <c r="D74" t="s">
        <v>484</v>
      </c>
      <c r="E74" t="s">
        <v>484</v>
      </c>
      <c r="F74" s="18" t="s">
        <v>484</v>
      </c>
      <c r="G74" t="s">
        <v>484</v>
      </c>
      <c r="H74" t="s">
        <v>484</v>
      </c>
      <c r="I74" t="s">
        <v>484</v>
      </c>
      <c r="J74" t="s">
        <v>484</v>
      </c>
      <c r="K74" t="s">
        <v>484</v>
      </c>
      <c r="X74" t="str">
        <f t="shared" ca="1" si="19"/>
        <v/>
      </c>
      <c r="Y74" t="str">
        <f t="shared" ca="1" si="20"/>
        <v/>
      </c>
      <c r="Z74" t="str">
        <f t="shared" ca="1" si="21"/>
        <v/>
      </c>
      <c r="AA74" t="str">
        <f t="shared" ca="1" si="22"/>
        <v/>
      </c>
      <c r="AB74" t="str">
        <f t="shared" ca="1" si="23"/>
        <v/>
      </c>
      <c r="AC74" t="str">
        <f t="shared" ca="1" si="24"/>
        <v/>
      </c>
      <c r="AK74" t="str">
        <f t="shared" si="18"/>
        <v>{name: 'Ottoman Empire', socio_1: null, socio_2: null, stability: null, battleground: null, lib_infl: null, auth_infl: null, country: 'null', x: null, y: null, adjacent: [, , , , , , , , , , ]},</v>
      </c>
    </row>
  </sheetData>
  <autoFilter ref="A1:V74" xr:uid="{21DB30F7-6ECE-47C5-A57D-B6F566A093A4}"/>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910D1-2FAD-4682-B0CF-EB9C272C9876}">
  <dimension ref="A1:F18"/>
  <sheetViews>
    <sheetView workbookViewId="0">
      <selection activeCell="F2" sqref="F2"/>
    </sheetView>
  </sheetViews>
  <sheetFormatPr defaultRowHeight="15" x14ac:dyDescent="0.25"/>
  <cols>
    <col min="2" max="2" width="19.7109375" bestFit="1" customWidth="1"/>
  </cols>
  <sheetData>
    <row r="1" spans="1:6" x14ac:dyDescent="0.25">
      <c r="A1" t="s">
        <v>435</v>
      </c>
      <c r="B1" t="s">
        <v>442</v>
      </c>
      <c r="C1" t="s">
        <v>451</v>
      </c>
      <c r="D1" t="s">
        <v>450</v>
      </c>
      <c r="F1" t="s">
        <v>568</v>
      </c>
    </row>
    <row r="2" spans="1:6" x14ac:dyDescent="0.25">
      <c r="A2">
        <v>0</v>
      </c>
      <c r="B2" t="s">
        <v>571</v>
      </c>
      <c r="C2">
        <v>137</v>
      </c>
      <c r="D2">
        <v>2803</v>
      </c>
      <c r="F2" t="str">
        <f>"{"&amp;$B$1&amp;": '"&amp;B2&amp;"', y: "&amp;ROUND(C2,0)&amp;"},"</f>
        <v>{name: 'Pre-Dreadnought Era', y: 137},</v>
      </c>
    </row>
    <row r="3" spans="1:6" x14ac:dyDescent="0.25">
      <c r="A3">
        <v>1</v>
      </c>
      <c r="B3" t="s">
        <v>572</v>
      </c>
      <c r="C3" s="20">
        <f>C2+$C$18</f>
        <v>242.92307692307691</v>
      </c>
      <c r="F3" t="str">
        <f t="shared" ref="F3:F15" si="0">"{"&amp;$B$1&amp;": '"&amp;B3&amp;"', y: "&amp;ROUND(C3,0)&amp;"},"</f>
        <v>{name: 'HMS Dreadnought', y: 243},</v>
      </c>
    </row>
    <row r="4" spans="1:6" x14ac:dyDescent="0.25">
      <c r="A4">
        <v>2</v>
      </c>
      <c r="B4" t="s">
        <v>573</v>
      </c>
      <c r="C4" s="20">
        <f t="shared" ref="C4:C14" si="1">C3+$C$18</f>
        <v>348.84615384615381</v>
      </c>
      <c r="F4" t="str">
        <f t="shared" si="0"/>
        <v>{name: 'Nassau Class', y: 349},</v>
      </c>
    </row>
    <row r="5" spans="1:6" x14ac:dyDescent="0.25">
      <c r="A5">
        <v>3</v>
      </c>
      <c r="B5" t="s">
        <v>574</v>
      </c>
      <c r="C5" s="20">
        <f t="shared" si="1"/>
        <v>454.76923076923072</v>
      </c>
      <c r="F5" t="str">
        <f t="shared" si="0"/>
        <v>{name: 'Bellerophon Class', y: 455},</v>
      </c>
    </row>
    <row r="6" spans="1:6" x14ac:dyDescent="0.25">
      <c r="A6">
        <v>4</v>
      </c>
      <c r="B6" t="s">
        <v>575</v>
      </c>
      <c r="C6" s="20">
        <f t="shared" si="1"/>
        <v>560.69230769230762</v>
      </c>
      <c r="F6" t="str">
        <f t="shared" si="0"/>
        <v>{name: 'Helgoland Class', y: 561},</v>
      </c>
    </row>
    <row r="7" spans="1:6" x14ac:dyDescent="0.25">
      <c r="A7">
        <v>5</v>
      </c>
      <c r="B7" t="s">
        <v>576</v>
      </c>
      <c r="C7" s="20">
        <f t="shared" si="1"/>
        <v>666.61538461538453</v>
      </c>
      <c r="F7" t="str">
        <f t="shared" si="0"/>
        <v>{name: 'Colossus Class', y: 667},</v>
      </c>
    </row>
    <row r="8" spans="1:6" x14ac:dyDescent="0.25">
      <c r="A8">
        <v>6</v>
      </c>
      <c r="B8" t="s">
        <v>577</v>
      </c>
      <c r="C8" s="20">
        <f t="shared" si="1"/>
        <v>772.53846153846143</v>
      </c>
      <c r="F8" t="str">
        <f t="shared" si="0"/>
        <v>{name: 'Kaiser Class', y: 773},</v>
      </c>
    </row>
    <row r="9" spans="1:6" x14ac:dyDescent="0.25">
      <c r="A9">
        <v>7</v>
      </c>
      <c r="B9" t="s">
        <v>578</v>
      </c>
      <c r="C9" s="20">
        <f t="shared" si="1"/>
        <v>878.46153846153834</v>
      </c>
      <c r="F9" t="str">
        <f t="shared" si="0"/>
        <v>{name: 'Orion Class', y: 878},</v>
      </c>
    </row>
    <row r="10" spans="1:6" x14ac:dyDescent="0.25">
      <c r="A10">
        <v>8</v>
      </c>
      <c r="B10" t="s">
        <v>579</v>
      </c>
      <c r="C10" s="20">
        <f t="shared" si="1"/>
        <v>984.38461538461524</v>
      </c>
      <c r="F10" t="str">
        <f t="shared" si="0"/>
        <v>{name: 'Moltke Class', y: 984},</v>
      </c>
    </row>
    <row r="11" spans="1:6" x14ac:dyDescent="0.25">
      <c r="A11">
        <v>9</v>
      </c>
      <c r="B11" t="s">
        <v>580</v>
      </c>
      <c r="C11" s="20">
        <f t="shared" si="1"/>
        <v>1090.3076923076922</v>
      </c>
      <c r="F11" t="str">
        <f t="shared" si="0"/>
        <v>{name: 'King George V Class', y: 1090},</v>
      </c>
    </row>
    <row r="12" spans="1:6" x14ac:dyDescent="0.25">
      <c r="A12">
        <v>10</v>
      </c>
      <c r="B12" t="s">
        <v>581</v>
      </c>
      <c r="C12" s="20">
        <f t="shared" si="1"/>
        <v>1196.2307692307691</v>
      </c>
      <c r="F12" t="str">
        <f t="shared" si="0"/>
        <v>{name: 'König Class', y: 1196},</v>
      </c>
    </row>
    <row r="13" spans="1:6" x14ac:dyDescent="0.25">
      <c r="A13">
        <v>11</v>
      </c>
      <c r="B13" t="s">
        <v>582</v>
      </c>
      <c r="C13" s="20">
        <f t="shared" si="1"/>
        <v>1302.153846153846</v>
      </c>
      <c r="F13" t="str">
        <f t="shared" si="0"/>
        <v>{name: 'Queen Elizabeth Class', y: 1302},</v>
      </c>
    </row>
    <row r="14" spans="1:6" x14ac:dyDescent="0.25">
      <c r="A14">
        <v>12</v>
      </c>
      <c r="B14" t="s">
        <v>583</v>
      </c>
      <c r="C14" s="20">
        <f t="shared" si="1"/>
        <v>1408.0769230769229</v>
      </c>
      <c r="F14" t="str">
        <f t="shared" si="0"/>
        <v>{name: 'Bayern Class', y: 1408},</v>
      </c>
    </row>
    <row r="15" spans="1:6" x14ac:dyDescent="0.25">
      <c r="A15">
        <v>13</v>
      </c>
      <c r="B15" t="s">
        <v>584</v>
      </c>
      <c r="C15">
        <v>1514</v>
      </c>
      <c r="F15" t="str">
        <f t="shared" si="0"/>
        <v>{name: 'Revenge Class', y: 1514},</v>
      </c>
    </row>
    <row r="17" spans="3:3" x14ac:dyDescent="0.25">
      <c r="C17">
        <f>C15-C2</f>
        <v>1377</v>
      </c>
    </row>
    <row r="18" spans="3:3" x14ac:dyDescent="0.25">
      <c r="C18">
        <f>C17/13</f>
        <v>105.92307692307692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FF6AA-A7D5-4D78-8C32-48E1EE6975CE}">
  <dimension ref="B3:O4"/>
  <sheetViews>
    <sheetView topLeftCell="B1" workbookViewId="0">
      <selection activeCell="O4" sqref="O4"/>
    </sheetView>
  </sheetViews>
  <sheetFormatPr defaultRowHeight="15" x14ac:dyDescent="0.25"/>
  <sheetData>
    <row r="3" spans="2:15" x14ac:dyDescent="0.25">
      <c r="B3">
        <v>36</v>
      </c>
      <c r="C3">
        <v>37</v>
      </c>
      <c r="D3">
        <v>38</v>
      </c>
      <c r="E3">
        <v>39</v>
      </c>
      <c r="F3">
        <v>40</v>
      </c>
      <c r="G3">
        <v>41</v>
      </c>
      <c r="H3">
        <v>42</v>
      </c>
      <c r="I3">
        <v>43</v>
      </c>
      <c r="J3">
        <v>44</v>
      </c>
      <c r="K3">
        <v>45</v>
      </c>
      <c r="L3">
        <v>46</v>
      </c>
      <c r="M3">
        <v>47</v>
      </c>
      <c r="N3">
        <v>48</v>
      </c>
      <c r="O3">
        <v>49</v>
      </c>
    </row>
    <row r="4" spans="2:15" x14ac:dyDescent="0.25">
      <c r="B4">
        <f>B3</f>
        <v>36</v>
      </c>
      <c r="C4" t="str">
        <f>B4&amp;", "&amp;C3</f>
        <v>36, 37</v>
      </c>
      <c r="D4" t="str">
        <f t="shared" ref="D4:O4" si="0">C4&amp;", "&amp;D3</f>
        <v>36, 37, 38</v>
      </c>
      <c r="E4" t="str">
        <f t="shared" si="0"/>
        <v>36, 37, 38, 39</v>
      </c>
      <c r="F4" t="str">
        <f t="shared" si="0"/>
        <v>36, 37, 38, 39, 40</v>
      </c>
      <c r="G4" t="str">
        <f t="shared" si="0"/>
        <v>36, 37, 38, 39, 40, 41</v>
      </c>
      <c r="H4" t="str">
        <f t="shared" si="0"/>
        <v>36, 37, 38, 39, 40, 41, 42</v>
      </c>
      <c r="I4" t="str">
        <f t="shared" si="0"/>
        <v>36, 37, 38, 39, 40, 41, 42, 43</v>
      </c>
      <c r="J4" t="str">
        <f t="shared" si="0"/>
        <v>36, 37, 38, 39, 40, 41, 42, 43, 44</v>
      </c>
      <c r="K4" t="str">
        <f t="shared" si="0"/>
        <v>36, 37, 38, 39, 40, 41, 42, 43, 44, 45</v>
      </c>
      <c r="L4" t="str">
        <f t="shared" si="0"/>
        <v>36, 37, 38, 39, 40, 41, 42, 43, 44, 45, 46</v>
      </c>
      <c r="M4" t="str">
        <f t="shared" si="0"/>
        <v>36, 37, 38, 39, 40, 41, 42, 43, 44, 45, 46, 47</v>
      </c>
      <c r="N4" t="str">
        <f t="shared" si="0"/>
        <v>36, 37, 38, 39, 40, 41, 42, 43, 44, 45, 46, 47, 48</v>
      </c>
      <c r="O4" t="str">
        <f t="shared" si="0"/>
        <v>36, 37, 38, 39, 40, 41, 42, 43, 44, 45, 46, 47, 48, 49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FD420-B0CE-4928-8E11-D6D112F536A9}">
  <dimension ref="B2:C10"/>
  <sheetViews>
    <sheetView workbookViewId="0">
      <selection activeCell="B11" sqref="B11"/>
    </sheetView>
  </sheetViews>
  <sheetFormatPr defaultRowHeight="15" x14ac:dyDescent="0.25"/>
  <sheetData>
    <row r="2" spans="2:3" x14ac:dyDescent="0.25">
      <c r="B2">
        <v>1</v>
      </c>
      <c r="C2" t="s">
        <v>463</v>
      </c>
    </row>
    <row r="3" spans="2:3" x14ac:dyDescent="0.25">
      <c r="B3">
        <v>2</v>
      </c>
      <c r="C3" t="s">
        <v>464</v>
      </c>
    </row>
    <row r="4" spans="2:3" x14ac:dyDescent="0.25">
      <c r="B4">
        <v>3</v>
      </c>
      <c r="C4" t="s">
        <v>465</v>
      </c>
    </row>
    <row r="5" spans="2:3" x14ac:dyDescent="0.25">
      <c r="B5">
        <v>4</v>
      </c>
      <c r="C5" t="s">
        <v>466</v>
      </c>
    </row>
    <row r="6" spans="2:3" x14ac:dyDescent="0.25">
      <c r="B6">
        <v>5</v>
      </c>
      <c r="C6" t="s">
        <v>467</v>
      </c>
    </row>
    <row r="7" spans="2:3" x14ac:dyDescent="0.25">
      <c r="B7">
        <v>6</v>
      </c>
      <c r="C7" t="s">
        <v>468</v>
      </c>
    </row>
    <row r="8" spans="2:3" x14ac:dyDescent="0.25">
      <c r="B8">
        <v>7</v>
      </c>
      <c r="C8" t="s">
        <v>469</v>
      </c>
    </row>
    <row r="9" spans="2:3" x14ac:dyDescent="0.25">
      <c r="B9">
        <v>8</v>
      </c>
      <c r="C9" t="s">
        <v>470</v>
      </c>
    </row>
    <row r="10" spans="2:3" x14ac:dyDescent="0.25">
      <c r="B10">
        <v>9</v>
      </c>
      <c r="C10" t="s">
        <v>471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6AEB6-F119-4BDE-A3DA-5ED2E704FDD4}">
  <dimension ref="A1:L111"/>
  <sheetViews>
    <sheetView tabSelected="1" topLeftCell="A51" workbookViewId="0">
      <selection activeCell="I55" sqref="I55"/>
    </sheetView>
  </sheetViews>
  <sheetFormatPr defaultRowHeight="15" x14ac:dyDescent="0.25"/>
  <cols>
    <col min="1" max="1" width="4.140625" customWidth="1"/>
    <col min="2" max="4" width="3.7109375" style="1" bestFit="1" customWidth="1"/>
    <col min="5" max="5" width="3.7109375" style="1" customWidth="1"/>
    <col min="6" max="6" width="3.7109375" style="1" bestFit="1" customWidth="1"/>
    <col min="7" max="7" width="3.7109375" style="1" customWidth="1"/>
    <col min="8" max="8" width="6.140625" style="16" bestFit="1" customWidth="1"/>
    <col min="9" max="9" width="21.28515625" style="2" customWidth="1"/>
    <col min="10" max="10" width="72.140625" style="2" customWidth="1"/>
  </cols>
  <sheetData>
    <row r="1" spans="1:12" ht="63" x14ac:dyDescent="0.25">
      <c r="A1" s="9" t="s">
        <v>435</v>
      </c>
      <c r="B1" s="7" t="s">
        <v>436</v>
      </c>
      <c r="C1" s="7" t="s">
        <v>437</v>
      </c>
      <c r="D1" s="7" t="s">
        <v>438</v>
      </c>
      <c r="E1" s="7" t="s">
        <v>439</v>
      </c>
      <c r="F1" s="7" t="s">
        <v>440</v>
      </c>
      <c r="G1" s="7" t="s">
        <v>441</v>
      </c>
      <c r="H1" s="15" t="s">
        <v>567</v>
      </c>
      <c r="I1" s="2" t="s">
        <v>442</v>
      </c>
      <c r="J1" s="2" t="s">
        <v>443</v>
      </c>
      <c r="L1" s="17" t="s">
        <v>446</v>
      </c>
    </row>
    <row r="2" spans="1:12" ht="45" x14ac:dyDescent="0.25">
      <c r="A2" s="3">
        <v>1</v>
      </c>
      <c r="B2" s="4">
        <v>4</v>
      </c>
      <c r="C2" s="4" t="s">
        <v>4</v>
      </c>
      <c r="D2" s="4" t="s">
        <v>15</v>
      </c>
      <c r="E2" s="4" t="str">
        <f>IF('BGG Strategy Cards'!E4="Y","true","false")</f>
        <v>false</v>
      </c>
      <c r="F2" s="4" t="str">
        <f>IF('BGG Strategy Cards'!F4="Y","true","false")</f>
        <v>false</v>
      </c>
      <c r="G2" s="4" t="str">
        <f>IF('BGG Strategy Cards'!G4="Y","true","false")</f>
        <v>false</v>
      </c>
      <c r="H2" s="19" t="s">
        <v>444</v>
      </c>
      <c r="I2" s="5" t="s">
        <v>33</v>
      </c>
      <c r="J2" s="5" t="s">
        <v>18</v>
      </c>
      <c r="L2" s="17" t="str">
        <f>"{"&amp;$A$1&amp;": "&amp;A2&amp;", "&amp;$B$1&amp;": "&amp;B2&amp;", "&amp;$C$1&amp;": '"&amp;C2&amp;"', "&amp;$D$1&amp;": '"&amp;D2&amp;"', "&amp;$I$1&amp;": '"&amp;I2&amp;"', "&amp;$F$1&amp;": "&amp;F2&amp;", "&amp;$G$1&amp;": "&amp;G2&amp;", "&amp;$H$1&amp;": "&amp;H2&amp;"},"</f>
        <v>{n: 1, ops: 4, side: 'A', era: 'V', name: 'Admiral von Tirpitz*', persistent: false, prerequisite: false, playable: true},</v>
      </c>
    </row>
    <row r="3" spans="1:12" ht="42" x14ac:dyDescent="0.25">
      <c r="A3" s="3">
        <v>2</v>
      </c>
      <c r="B3" s="4">
        <v>1</v>
      </c>
      <c r="C3" s="4" t="s">
        <v>19</v>
      </c>
      <c r="D3" s="4" t="s">
        <v>15</v>
      </c>
      <c r="E3" s="4" t="str">
        <f>IF('BGG Strategy Cards'!E5="Y","true","false")</f>
        <v>true</v>
      </c>
      <c r="F3" s="4" t="str">
        <f>IF('BGG Strategy Cards'!F5="Y","true","false")</f>
        <v>true</v>
      </c>
      <c r="G3" s="4" t="str">
        <f>IF('BGG Strategy Cards'!G5="Y","true","false")</f>
        <v>false</v>
      </c>
      <c r="H3" s="19" t="s">
        <v>444</v>
      </c>
      <c r="I3" s="10" t="s">
        <v>34</v>
      </c>
      <c r="J3" s="5" t="s">
        <v>240</v>
      </c>
      <c r="L3" s="17" t="str">
        <f t="shared" ref="L3:L66" si="0">"{"&amp;$A$1&amp;": "&amp;A3&amp;", "&amp;$B$1&amp;": "&amp;B3&amp;", "&amp;$C$1&amp;": '"&amp;C3&amp;"', "&amp;$D$1&amp;": '"&amp;D3&amp;"', "&amp;$I$1&amp;": '"&amp;I3&amp;"', "&amp;$F$1&amp;": "&amp;F3&amp;", "&amp;$G$1&amp;": "&amp;G3&amp;", "&amp;$H$1&amp;": "&amp;H3&amp;"},"</f>
        <v>{n: 2, ops: 1, side: 'L', era: 'V', name: 'State Secularism in France*', persistent: true, prerequisite: false, playable: true},</v>
      </c>
    </row>
    <row r="4" spans="1:12" ht="30" x14ac:dyDescent="0.25">
      <c r="A4" s="3">
        <v>3</v>
      </c>
      <c r="B4" s="4">
        <v>2</v>
      </c>
      <c r="C4" s="4" t="s">
        <v>19</v>
      </c>
      <c r="D4" s="4" t="s">
        <v>15</v>
      </c>
      <c r="E4" s="4" t="str">
        <f>IF('BGG Strategy Cards'!E6="Y","true","false")</f>
        <v>false</v>
      </c>
      <c r="F4" s="4" t="str">
        <f>IF('BGG Strategy Cards'!F6="Y","true","false")</f>
        <v>false</v>
      </c>
      <c r="G4" s="4" t="str">
        <f>IF('BGG Strategy Cards'!G6="Y","true","false")</f>
        <v>false</v>
      </c>
      <c r="H4" s="19" t="s">
        <v>445</v>
      </c>
      <c r="I4" s="5" t="s">
        <v>35</v>
      </c>
      <c r="J4" s="5" t="s">
        <v>20</v>
      </c>
      <c r="L4" s="17" t="str">
        <f t="shared" si="0"/>
        <v>{n: 3, ops: 2, side: 'L', era: 'V', name: 'Second International*', persistent: false, prerequisite: false, playable: false},</v>
      </c>
    </row>
    <row r="5" spans="1:12" ht="45" x14ac:dyDescent="0.25">
      <c r="A5" s="3">
        <v>4</v>
      </c>
      <c r="B5" s="4">
        <v>2</v>
      </c>
      <c r="C5" s="4" t="s">
        <v>4</v>
      </c>
      <c r="D5" s="4" t="s">
        <v>15</v>
      </c>
      <c r="E5" s="4" t="str">
        <f>IF('BGG Strategy Cards'!E7="Y","true","false")</f>
        <v>false</v>
      </c>
      <c r="F5" s="4" t="str">
        <f>IF('BGG Strategy Cards'!F7="Y","true","false")</f>
        <v>true</v>
      </c>
      <c r="G5" s="4" t="str">
        <f>IF('BGG Strategy Cards'!G7="Y","true","false")</f>
        <v>false</v>
      </c>
      <c r="H5" s="19" t="s">
        <v>445</v>
      </c>
      <c r="I5" s="10" t="s">
        <v>36</v>
      </c>
      <c r="J5" s="5" t="s">
        <v>21</v>
      </c>
      <c r="L5" s="17" t="str">
        <f t="shared" si="0"/>
        <v>{n: 4, ops: 2, side: 'A', era: 'V', name: 'Franz Ferdinand*', persistent: true, prerequisite: false, playable: false},</v>
      </c>
    </row>
    <row r="6" spans="1:12" ht="30" customHeight="1" x14ac:dyDescent="0.25">
      <c r="A6" s="3">
        <v>5</v>
      </c>
      <c r="B6" s="4">
        <v>2</v>
      </c>
      <c r="C6" s="4" t="s">
        <v>22</v>
      </c>
      <c r="D6" s="4" t="s">
        <v>15</v>
      </c>
      <c r="E6" s="4" t="str">
        <f>IF('BGG Strategy Cards'!E8="Y","true","false")</f>
        <v>false</v>
      </c>
      <c r="F6" s="4" t="str">
        <f>IF('BGG Strategy Cards'!F8="Y","true","false")</f>
        <v>true</v>
      </c>
      <c r="G6" s="4" t="str">
        <f>IF('BGG Strategy Cards'!G8="Y","true","false")</f>
        <v>false</v>
      </c>
      <c r="H6" s="19" t="s">
        <v>445</v>
      </c>
      <c r="I6" s="10" t="s">
        <v>23</v>
      </c>
      <c r="J6" s="5" t="s">
        <v>24</v>
      </c>
      <c r="L6" s="17" t="str">
        <f t="shared" si="0"/>
        <v>{n: 5, ops: 2, side: 'B', era: 'V', name: 'Dreyfus Affair', persistent: true, prerequisite: false, playable: false},</v>
      </c>
    </row>
    <row r="7" spans="1:12" ht="30" x14ac:dyDescent="0.25">
      <c r="A7" s="3">
        <v>6</v>
      </c>
      <c r="B7" s="4">
        <v>0</v>
      </c>
      <c r="C7" s="4" t="s">
        <v>25</v>
      </c>
      <c r="D7" s="4" t="s">
        <v>15</v>
      </c>
      <c r="E7" s="4" t="str">
        <f>IF('BGG Strategy Cards'!E9="Y","true","false")</f>
        <v>false</v>
      </c>
      <c r="F7" s="4" t="str">
        <f>IF('BGG Strategy Cards'!F9="Y","true","false")</f>
        <v>false</v>
      </c>
      <c r="G7" s="4" t="str">
        <f>IF('BGG Strategy Cards'!G9="Y","true","false")</f>
        <v>false</v>
      </c>
      <c r="H7" s="19" t="s">
        <v>444</v>
      </c>
      <c r="I7" s="5" t="s">
        <v>26</v>
      </c>
      <c r="J7" s="5" t="s">
        <v>27</v>
      </c>
      <c r="L7" s="17" t="str">
        <f t="shared" si="0"/>
        <v>{n: 6, ops: 0, side: 'S', era: 'V', name: 'France Scoring', persistent: false, prerequisite: false, playable: true},</v>
      </c>
    </row>
    <row r="8" spans="1:12" ht="30" x14ac:dyDescent="0.25">
      <c r="A8" s="3">
        <v>7</v>
      </c>
      <c r="B8" s="4">
        <v>0</v>
      </c>
      <c r="C8" s="4" t="s">
        <v>25</v>
      </c>
      <c r="D8" s="4" t="s">
        <v>15</v>
      </c>
      <c r="E8" s="4" t="str">
        <f>IF('BGG Strategy Cards'!E10="Y","true","false")</f>
        <v>false</v>
      </c>
      <c r="F8" s="4" t="str">
        <f>IF('BGG Strategy Cards'!F10="Y","true","false")</f>
        <v>false</v>
      </c>
      <c r="G8" s="4" t="str">
        <f>IF('BGG Strategy Cards'!G10="Y","true","false")</f>
        <v>false</v>
      </c>
      <c r="H8" s="19" t="s">
        <v>444</v>
      </c>
      <c r="I8" s="5" t="s">
        <v>28</v>
      </c>
      <c r="J8" s="5" t="s">
        <v>30</v>
      </c>
      <c r="L8" s="17" t="str">
        <f t="shared" si="0"/>
        <v>{n: 7, ops: 0, side: 'S', era: 'V', name: 'Austria-Hungary Scoring', persistent: false, prerequisite: false, playable: true},</v>
      </c>
    </row>
    <row r="9" spans="1:12" ht="30" x14ac:dyDescent="0.25">
      <c r="A9" s="3">
        <v>8</v>
      </c>
      <c r="B9" s="4">
        <v>0</v>
      </c>
      <c r="C9" s="4" t="s">
        <v>25</v>
      </c>
      <c r="D9" s="4" t="s">
        <v>15</v>
      </c>
      <c r="E9" s="4" t="str">
        <f>IF('BGG Strategy Cards'!E11="Y","true","false")</f>
        <v>false</v>
      </c>
      <c r="F9" s="4" t="str">
        <f>IF('BGG Strategy Cards'!F11="Y","true","false")</f>
        <v>false</v>
      </c>
      <c r="G9" s="4" t="str">
        <f>IF('BGG Strategy Cards'!G11="Y","true","false")</f>
        <v>false</v>
      </c>
      <c r="H9" s="19" t="s">
        <v>444</v>
      </c>
      <c r="I9" s="5" t="s">
        <v>29</v>
      </c>
      <c r="J9" s="5" t="s">
        <v>27</v>
      </c>
      <c r="L9" s="17" t="str">
        <f t="shared" si="0"/>
        <v>{n: 8, ops: 0, side: 'S', era: 'V', name: 'Russia Scoring', persistent: false, prerequisite: false, playable: true},</v>
      </c>
    </row>
    <row r="10" spans="1:12" ht="30" x14ac:dyDescent="0.25">
      <c r="A10" s="3">
        <v>9</v>
      </c>
      <c r="B10" s="4">
        <v>3</v>
      </c>
      <c r="C10" s="4" t="s">
        <v>19</v>
      </c>
      <c r="D10" s="4" t="s">
        <v>15</v>
      </c>
      <c r="E10" s="4" t="str">
        <f>IF('BGG Strategy Cards'!E12="Y","true","false")</f>
        <v>false</v>
      </c>
      <c r="F10" s="4" t="str">
        <f>IF('BGG Strategy Cards'!F12="Y","true","false")</f>
        <v>false</v>
      </c>
      <c r="G10" s="4" t="str">
        <f>IF('BGG Strategy Cards'!G12="Y","true","false")</f>
        <v>false</v>
      </c>
      <c r="H10" s="19" t="s">
        <v>444</v>
      </c>
      <c r="I10" s="5" t="s">
        <v>37</v>
      </c>
      <c r="J10" s="5" t="s">
        <v>31</v>
      </c>
      <c r="L10" s="17" t="str">
        <f t="shared" si="0"/>
        <v>{n: 9, ops: 3, side: 'L', era: 'V', name: 'Russo-Japanese War*', persistent: false, prerequisite: false, playable: true},</v>
      </c>
    </row>
    <row r="11" spans="1:12" ht="42" x14ac:dyDescent="0.25">
      <c r="A11" s="3">
        <v>10</v>
      </c>
      <c r="B11" s="4">
        <v>3</v>
      </c>
      <c r="C11" s="4" t="s">
        <v>19</v>
      </c>
      <c r="D11" s="4" t="s">
        <v>15</v>
      </c>
      <c r="E11" s="4" t="str">
        <f>IF('BGG Strategy Cards'!E13="Y","true","false")</f>
        <v>true</v>
      </c>
      <c r="F11" s="4" t="str">
        <f>IF('BGG Strategy Cards'!F13="Y","true","false")</f>
        <v>true</v>
      </c>
      <c r="G11" s="4" t="str">
        <f>IF('BGG Strategy Cards'!G13="Y","true","false")</f>
        <v>true</v>
      </c>
      <c r="H11" s="19" t="s">
        <v>444</v>
      </c>
      <c r="I11" s="11" t="s">
        <v>32</v>
      </c>
      <c r="J11" s="5" t="s">
        <v>241</v>
      </c>
      <c r="L11" s="17" t="str">
        <f t="shared" si="0"/>
        <v>{n: 10, ops: 3, side: 'L', era: 'V', name: 'Entente Cordiale*', persistent: true, prerequisite: true, playable: true},</v>
      </c>
    </row>
    <row r="12" spans="1:12" ht="30" x14ac:dyDescent="0.25">
      <c r="A12" s="3">
        <v>11</v>
      </c>
      <c r="B12" s="4">
        <v>2</v>
      </c>
      <c r="C12" s="4" t="s">
        <v>19</v>
      </c>
      <c r="D12" s="4" t="s">
        <v>15</v>
      </c>
      <c r="E12" s="4" t="str">
        <f>IF('BGG Strategy Cards'!E14="Y","true","false")</f>
        <v>false</v>
      </c>
      <c r="F12" s="4" t="str">
        <f>IF('BGG Strategy Cards'!F14="Y","true","false")</f>
        <v>false</v>
      </c>
      <c r="G12" s="4" t="str">
        <f>IF('BGG Strategy Cards'!G14="Y","true","false")</f>
        <v>false</v>
      </c>
      <c r="H12" s="19" t="s">
        <v>444</v>
      </c>
      <c r="I12" s="5" t="s">
        <v>38</v>
      </c>
      <c r="J12" s="5" t="s">
        <v>41</v>
      </c>
      <c r="L12" s="17" t="str">
        <f t="shared" si="0"/>
        <v>{n: 11, ops: 2, side: 'L', era: 'V', name: 'Foreign Investments', persistent: false, prerequisite: false, playable: true},</v>
      </c>
    </row>
    <row r="13" spans="1:12" ht="30" x14ac:dyDescent="0.25">
      <c r="A13" s="3">
        <v>12</v>
      </c>
      <c r="B13" s="4">
        <v>3</v>
      </c>
      <c r="C13" s="4" t="s">
        <v>19</v>
      </c>
      <c r="D13" s="4" t="s">
        <v>39</v>
      </c>
      <c r="E13" s="4" t="str">
        <f>IF('BGG Strategy Cards'!E15="Y","true","false")</f>
        <v>false</v>
      </c>
      <c r="F13" s="4" t="str">
        <f>IF('BGG Strategy Cards'!F15="Y","true","false")</f>
        <v>false</v>
      </c>
      <c r="G13" s="4" t="str">
        <f>IF('BGG Strategy Cards'!G15="Y","true","false")</f>
        <v>false</v>
      </c>
      <c r="H13" s="19" t="s">
        <v>444</v>
      </c>
      <c r="I13" s="5" t="s">
        <v>40</v>
      </c>
      <c r="J13" s="5" t="s">
        <v>42</v>
      </c>
      <c r="L13" s="17" t="str">
        <f t="shared" si="0"/>
        <v>{n: 12, ops: 3, side: 'L', era: 'E', name: 'Magyarization*', persistent: false, prerequisite: false, playable: true},</v>
      </c>
    </row>
    <row r="14" spans="1:12" x14ac:dyDescent="0.25">
      <c r="A14" s="3">
        <v>13</v>
      </c>
      <c r="B14" s="4">
        <v>2</v>
      </c>
      <c r="C14" s="4" t="s">
        <v>4</v>
      </c>
      <c r="D14" s="4" t="s">
        <v>15</v>
      </c>
      <c r="E14" s="4" t="str">
        <f>IF('BGG Strategy Cards'!E16="Y","true","false")</f>
        <v>false</v>
      </c>
      <c r="F14" s="4" t="str">
        <f>IF('BGG Strategy Cards'!F16="Y","true","false")</f>
        <v>false</v>
      </c>
      <c r="G14" s="4" t="str">
        <f>IF('BGG Strategy Cards'!G16="Y","true","false")</f>
        <v>false</v>
      </c>
      <c r="H14" s="19" t="s">
        <v>444</v>
      </c>
      <c r="I14" s="5" t="s">
        <v>43</v>
      </c>
      <c r="J14" s="5" t="s">
        <v>44</v>
      </c>
      <c r="L14" s="17" t="str">
        <f t="shared" si="0"/>
        <v>{n: 13, ops: 2, side: 'A', era: 'V', name: 'Traditionalism', persistent: false, prerequisite: false, playable: true},</v>
      </c>
    </row>
    <row r="15" spans="1:12" ht="15" customHeight="1" x14ac:dyDescent="0.25">
      <c r="A15" s="3">
        <v>14</v>
      </c>
      <c r="B15" s="4">
        <v>3</v>
      </c>
      <c r="C15" s="4" t="s">
        <v>19</v>
      </c>
      <c r="D15" s="4" t="s">
        <v>15</v>
      </c>
      <c r="E15" s="4" t="str">
        <f>IF('BGG Strategy Cards'!E17="Y","true","false")</f>
        <v>false</v>
      </c>
      <c r="F15" s="4" t="str">
        <f>IF('BGG Strategy Cards'!F17="Y","true","false")</f>
        <v>false</v>
      </c>
      <c r="G15" s="4" t="str">
        <f>IF('BGG Strategy Cards'!G17="Y","true","false")</f>
        <v>false</v>
      </c>
      <c r="H15" s="19" t="s">
        <v>444</v>
      </c>
      <c r="I15" s="5" t="s">
        <v>45</v>
      </c>
      <c r="J15" s="5" t="s">
        <v>46</v>
      </c>
      <c r="L15" s="17" t="str">
        <f t="shared" si="0"/>
        <v>{n: 14, ops: 3, side: 'L', era: 'V', name: 'Radical Party Founded*', persistent: false, prerequisite: false, playable: true},</v>
      </c>
    </row>
    <row r="16" spans="1:12" ht="45" x14ac:dyDescent="0.25">
      <c r="A16" s="3">
        <v>15</v>
      </c>
      <c r="B16" s="4">
        <v>3</v>
      </c>
      <c r="C16" s="4" t="s">
        <v>19</v>
      </c>
      <c r="D16" s="4" t="s">
        <v>15</v>
      </c>
      <c r="E16" s="4" t="str">
        <f>IF('BGG Strategy Cards'!E18="Y","true","false")</f>
        <v>false</v>
      </c>
      <c r="F16" s="4" t="str">
        <f>IF('BGG Strategy Cards'!F18="Y","true","false")</f>
        <v>true</v>
      </c>
      <c r="G16" s="4" t="str">
        <f>IF('BGG Strategy Cards'!G18="Y","true","false")</f>
        <v>false</v>
      </c>
      <c r="H16" s="19" t="s">
        <v>444</v>
      </c>
      <c r="I16" s="10" t="s">
        <v>47</v>
      </c>
      <c r="J16" s="5" t="s">
        <v>48</v>
      </c>
      <c r="L16" s="17" t="str">
        <f t="shared" si="0"/>
        <v>{n: 15, ops: 3, side: 'L', era: 'V', name: 'Lord Fisher*', persistent: true, prerequisite: false, playable: true},</v>
      </c>
    </row>
    <row r="17" spans="1:12" x14ac:dyDescent="0.25">
      <c r="A17" s="3">
        <v>16</v>
      </c>
      <c r="B17" s="4">
        <v>4</v>
      </c>
      <c r="C17" s="4" t="s">
        <v>22</v>
      </c>
      <c r="D17" s="4" t="s">
        <v>15</v>
      </c>
      <c r="E17" s="4" t="str">
        <f>IF('BGG Strategy Cards'!E19="Y","true","false")</f>
        <v>false</v>
      </c>
      <c r="F17" s="4" t="str">
        <f>IF('BGG Strategy Cards'!F19="Y","true","false")</f>
        <v>true</v>
      </c>
      <c r="G17" s="4" t="str">
        <f>IF('BGG Strategy Cards'!G19="Y","true","false")</f>
        <v>false</v>
      </c>
      <c r="H17" s="19" t="s">
        <v>444</v>
      </c>
      <c r="I17" s="10" t="s">
        <v>49</v>
      </c>
      <c r="J17" s="5" t="s">
        <v>50</v>
      </c>
      <c r="L17" s="17" t="str">
        <f t="shared" si="0"/>
        <v>{n: 16, ops: 4, side: 'B', era: 'V', name: 'Stymied', persistent: true, prerequisite: false, playable: true},</v>
      </c>
    </row>
    <row r="18" spans="1:12" ht="30" x14ac:dyDescent="0.25">
      <c r="A18" s="3">
        <v>17</v>
      </c>
      <c r="B18" s="4">
        <v>2</v>
      </c>
      <c r="C18" s="4" t="s">
        <v>22</v>
      </c>
      <c r="D18" s="4" t="s">
        <v>15</v>
      </c>
      <c r="E18" s="4" t="str">
        <f>IF('BGG Strategy Cards'!E20="Y","true","false")</f>
        <v>false</v>
      </c>
      <c r="F18" s="4" t="str">
        <f>IF('BGG Strategy Cards'!F20="Y","true","false")</f>
        <v>false</v>
      </c>
      <c r="G18" s="4" t="str">
        <f>IF('BGG Strategy Cards'!G20="Y","true","false")</f>
        <v>false</v>
      </c>
      <c r="H18" s="19" t="s">
        <v>445</v>
      </c>
      <c r="I18" s="5" t="s">
        <v>51</v>
      </c>
      <c r="J18" s="5" t="s">
        <v>52</v>
      </c>
      <c r="L18" s="17" t="str">
        <f t="shared" si="0"/>
        <v>{n: 17, ops: 2, side: 'B', era: 'V', name: 'Eight Nation Alliance', persistent: false, prerequisite: false, playable: false},</v>
      </c>
    </row>
    <row r="19" spans="1:12" ht="45" customHeight="1" x14ac:dyDescent="0.25">
      <c r="A19" s="3">
        <v>18</v>
      </c>
      <c r="B19" s="4">
        <v>3</v>
      </c>
      <c r="C19" s="4" t="s">
        <v>4</v>
      </c>
      <c r="D19" s="4" t="s">
        <v>15</v>
      </c>
      <c r="E19" s="4" t="str">
        <f>IF('BGG Strategy Cards'!E21="Y","true","false")</f>
        <v>false</v>
      </c>
      <c r="F19" s="4" t="str">
        <f>IF('BGG Strategy Cards'!F21="Y","true","false")</f>
        <v>false</v>
      </c>
      <c r="G19" s="4" t="str">
        <f>IF('BGG Strategy Cards'!G21="Y","true","false")</f>
        <v>false</v>
      </c>
      <c r="H19" s="19" t="s">
        <v>445</v>
      </c>
      <c r="I19" s="5" t="s">
        <v>53</v>
      </c>
      <c r="J19" s="5" t="s">
        <v>174</v>
      </c>
      <c r="L19" s="17" t="str">
        <f t="shared" si="0"/>
        <v>{n: 18, ops: 3, side: 'A', era: 'V', name: 'Bernhard von Bülow*', persistent: false, prerequisite: false, playable: false},</v>
      </c>
    </row>
    <row r="20" spans="1:12" ht="30" x14ac:dyDescent="0.25">
      <c r="A20" s="3">
        <v>19</v>
      </c>
      <c r="B20" s="4">
        <v>3</v>
      </c>
      <c r="C20" s="4" t="s">
        <v>19</v>
      </c>
      <c r="D20" s="4" t="s">
        <v>15</v>
      </c>
      <c r="E20" s="4" t="str">
        <f>IF('BGG Strategy Cards'!E22="Y","true","false")</f>
        <v>false</v>
      </c>
      <c r="F20" s="4" t="str">
        <f>IF('BGG Strategy Cards'!F22="Y","true","false")</f>
        <v>true</v>
      </c>
      <c r="G20" s="4" t="str">
        <f>IF('BGG Strategy Cards'!G22="Y","true","false")</f>
        <v>true</v>
      </c>
      <c r="H20" s="19" t="s">
        <v>444</v>
      </c>
      <c r="I20" s="11" t="s">
        <v>54</v>
      </c>
      <c r="J20" s="5" t="s">
        <v>173</v>
      </c>
      <c r="L20" s="17" t="str">
        <f t="shared" si="0"/>
        <v>{n: 19, ops: 3, side: 'L', era: 'V', name: 'Union of Liberation*', persistent: true, prerequisite: true, playable: true},</v>
      </c>
    </row>
    <row r="21" spans="1:12" ht="45" x14ac:dyDescent="0.25">
      <c r="A21" s="3">
        <v>20</v>
      </c>
      <c r="B21" s="4">
        <v>3</v>
      </c>
      <c r="C21" s="4" t="s">
        <v>4</v>
      </c>
      <c r="D21" s="4" t="s">
        <v>15</v>
      </c>
      <c r="E21" s="4" t="str">
        <f>IF('BGG Strategy Cards'!E23="Y","true","false")</f>
        <v>false</v>
      </c>
      <c r="F21" s="4" t="str">
        <f>IF('BGG Strategy Cards'!F23="Y","true","false")</f>
        <v>false</v>
      </c>
      <c r="G21" s="4" t="str">
        <f>IF('BGG Strategy Cards'!G23="Y","true","false")</f>
        <v>false</v>
      </c>
      <c r="H21" s="19" t="s">
        <v>445</v>
      </c>
      <c r="I21" s="5" t="s">
        <v>55</v>
      </c>
      <c r="J21" s="5" t="s">
        <v>56</v>
      </c>
      <c r="L21" s="17" t="str">
        <f t="shared" si="0"/>
        <v>{n: 20, ops: 3, side: 'A', era: 'V', name: 'Bonapartism / Monarchism*', persistent: false, prerequisite: false, playable: false},</v>
      </c>
    </row>
    <row r="22" spans="1:12" x14ac:dyDescent="0.25">
      <c r="A22" s="3">
        <v>21</v>
      </c>
      <c r="B22" s="4">
        <v>3</v>
      </c>
      <c r="C22" s="4" t="s">
        <v>4</v>
      </c>
      <c r="D22" s="4" t="s">
        <v>15</v>
      </c>
      <c r="E22" s="4" t="str">
        <f>IF('BGG Strategy Cards'!E24="Y","true","false")</f>
        <v>false</v>
      </c>
      <c r="F22" s="4" t="str">
        <f>IF('BGG Strategy Cards'!F24="Y","true","false")</f>
        <v>false</v>
      </c>
      <c r="G22" s="4" t="str">
        <f>IF('BGG Strategy Cards'!G24="Y","true","false")</f>
        <v>false</v>
      </c>
      <c r="H22" s="19" t="s">
        <v>444</v>
      </c>
      <c r="I22" s="5" t="s">
        <v>57</v>
      </c>
      <c r="J22" s="5" t="s">
        <v>58</v>
      </c>
      <c r="L22" s="17" t="str">
        <f t="shared" si="0"/>
        <v>{n: 21, ops: 3, side: 'A', era: 'V', name: 'Prussian Spirit*', persistent: false, prerequisite: false, playable: true},</v>
      </c>
    </row>
    <row r="23" spans="1:12" x14ac:dyDescent="0.25">
      <c r="A23" s="3">
        <v>22</v>
      </c>
      <c r="B23" s="4">
        <v>2</v>
      </c>
      <c r="C23" s="4" t="s">
        <v>19</v>
      </c>
      <c r="D23" s="4" t="s">
        <v>15</v>
      </c>
      <c r="E23" s="4" t="str">
        <f>IF('BGG Strategy Cards'!E25="Y","true","false")</f>
        <v>false</v>
      </c>
      <c r="F23" s="4" t="str">
        <f>IF('BGG Strategy Cards'!F25="Y","true","false")</f>
        <v>false</v>
      </c>
      <c r="G23" s="4" t="str">
        <f>IF('BGG Strategy Cards'!G25="Y","true","false")</f>
        <v>false</v>
      </c>
      <c r="H23" s="19" t="s">
        <v>444</v>
      </c>
      <c r="I23" s="5" t="s">
        <v>59</v>
      </c>
      <c r="J23" s="5" t="s">
        <v>60</v>
      </c>
      <c r="L23" s="17" t="str">
        <f t="shared" si="0"/>
        <v>{n: 22, ops: 2, side: 'L', era: 'V', name: 'Socialist Movements', persistent: false, prerequisite: false, playable: true},</v>
      </c>
    </row>
    <row r="24" spans="1:12" ht="30" x14ac:dyDescent="0.25">
      <c r="A24" s="3">
        <v>23</v>
      </c>
      <c r="B24" s="4">
        <v>3</v>
      </c>
      <c r="C24" s="4" t="s">
        <v>4</v>
      </c>
      <c r="D24" s="4" t="s">
        <v>15</v>
      </c>
      <c r="E24" s="4" t="str">
        <f>IF('BGG Strategy Cards'!E26="Y","true","false")</f>
        <v>false</v>
      </c>
      <c r="F24" s="4" t="str">
        <f>IF('BGG Strategy Cards'!F26="Y","true","false")</f>
        <v>false</v>
      </c>
      <c r="G24" s="4" t="str">
        <f>IF('BGG Strategy Cards'!G26="Y","true","false")</f>
        <v>false</v>
      </c>
      <c r="H24" s="19" t="s">
        <v>444</v>
      </c>
      <c r="I24" s="5" t="s">
        <v>61</v>
      </c>
      <c r="J24" s="5" t="s">
        <v>62</v>
      </c>
      <c r="L24" s="17" t="str">
        <f t="shared" si="0"/>
        <v>{n: 23, ops: 3, side: 'A', era: 'V', name: 'Third Department / Okhrana*', persistent: false, prerequisite: false, playable: true},</v>
      </c>
    </row>
    <row r="25" spans="1:12" ht="60" x14ac:dyDescent="0.25">
      <c r="A25" s="3">
        <v>24</v>
      </c>
      <c r="B25" s="4">
        <v>3</v>
      </c>
      <c r="C25" s="4" t="s">
        <v>4</v>
      </c>
      <c r="D25" s="4" t="s">
        <v>15</v>
      </c>
      <c r="E25" s="4" t="str">
        <f>IF('BGG Strategy Cards'!E27="Y","true","false")</f>
        <v>false</v>
      </c>
      <c r="F25" s="4" t="str">
        <f>IF('BGG Strategy Cards'!F27="Y","true","false")</f>
        <v>false</v>
      </c>
      <c r="G25" s="4" t="str">
        <f>IF('BGG Strategy Cards'!G27="Y","true","false")</f>
        <v>false</v>
      </c>
      <c r="H25" s="19" t="s">
        <v>444</v>
      </c>
      <c r="I25" s="5" t="s">
        <v>63</v>
      </c>
      <c r="J25" s="5" t="s">
        <v>64</v>
      </c>
      <c r="L25" s="17" t="str">
        <f t="shared" si="0"/>
        <v>{n: 24, ops: 3, side: 'A', era: 'V', name: 'Tsarist Repression*', persistent: false, prerequisite: false, playable: true},</v>
      </c>
    </row>
    <row r="26" spans="1:12" ht="30" x14ac:dyDescent="0.25">
      <c r="A26" s="3">
        <v>25</v>
      </c>
      <c r="B26" s="4">
        <v>2</v>
      </c>
      <c r="C26" s="4" t="s">
        <v>4</v>
      </c>
      <c r="D26" s="4" t="s">
        <v>15</v>
      </c>
      <c r="E26" s="4" t="str">
        <f>IF('BGG Strategy Cards'!E28="Y","true","false")</f>
        <v>false</v>
      </c>
      <c r="F26" s="4" t="str">
        <f>IF('BGG Strategy Cards'!F28="Y","true","false")</f>
        <v>true</v>
      </c>
      <c r="G26" s="4" t="str">
        <f>IF('BGG Strategy Cards'!G28="Y","true","false")</f>
        <v>false</v>
      </c>
      <c r="H26" s="19" t="s">
        <v>444</v>
      </c>
      <c r="I26" s="10" t="s">
        <v>65</v>
      </c>
      <c r="J26" s="6" t="s">
        <v>66</v>
      </c>
      <c r="L26" s="17" t="str">
        <f t="shared" si="0"/>
        <v>{n: 25, ops: 2, side: 'A', era: 'V', name: 'Legacy of Bismarck', persistent: true, prerequisite: false, playable: true},</v>
      </c>
    </row>
    <row r="27" spans="1:12" ht="42" x14ac:dyDescent="0.25">
      <c r="A27" s="3">
        <v>26</v>
      </c>
      <c r="B27" s="4">
        <v>2</v>
      </c>
      <c r="C27" s="4" t="s">
        <v>19</v>
      </c>
      <c r="D27" s="4" t="s">
        <v>15</v>
      </c>
      <c r="E27" s="4" t="str">
        <f>IF('BGG Strategy Cards'!E29="Y","true","false")</f>
        <v>true</v>
      </c>
      <c r="F27" s="4" t="str">
        <f>IF('BGG Strategy Cards'!F29="Y","true","false")</f>
        <v>true</v>
      </c>
      <c r="G27" s="4" t="str">
        <f>IF('BGG Strategy Cards'!G29="Y","true","false")</f>
        <v>false</v>
      </c>
      <c r="H27" s="19" t="s">
        <v>445</v>
      </c>
      <c r="I27" s="10" t="s">
        <v>67</v>
      </c>
      <c r="J27" s="5" t="s">
        <v>68</v>
      </c>
      <c r="L27" s="17" t="str">
        <f t="shared" si="0"/>
        <v>{n: 26, ops: 2, side: 'L', era: 'V', name: 'Franco-Russian Alliance*', persistent: true, prerequisite: false, playable: false},</v>
      </c>
    </row>
    <row r="28" spans="1:12" ht="30" x14ac:dyDescent="0.25">
      <c r="A28" s="3">
        <v>27</v>
      </c>
      <c r="B28" s="4">
        <v>3</v>
      </c>
      <c r="C28" s="4" t="s">
        <v>4</v>
      </c>
      <c r="D28" s="4" t="s">
        <v>15</v>
      </c>
      <c r="E28" s="4" t="str">
        <f>IF('BGG Strategy Cards'!E30="Y","true","false")</f>
        <v>true</v>
      </c>
      <c r="F28" s="4" t="str">
        <f>IF('BGG Strategy Cards'!F30="Y","true","false")</f>
        <v>true</v>
      </c>
      <c r="G28" s="4" t="str">
        <f>IF('BGG Strategy Cards'!G30="Y","true","false")</f>
        <v>false</v>
      </c>
      <c r="H28" s="19" t="s">
        <v>444</v>
      </c>
      <c r="I28" s="10" t="s">
        <v>69</v>
      </c>
      <c r="J28" s="5" t="s">
        <v>70</v>
      </c>
      <c r="L28" s="17" t="str">
        <f t="shared" si="0"/>
        <v>{n: 27, ops: 3, side: 'A', era: 'V', name: 'The Dual Alliance*', persistent: true, prerequisite: false, playable: true},</v>
      </c>
    </row>
    <row r="29" spans="1:12" ht="30" x14ac:dyDescent="0.25">
      <c r="A29" s="3">
        <v>28</v>
      </c>
      <c r="B29" s="4">
        <v>1</v>
      </c>
      <c r="C29" s="4" t="s">
        <v>4</v>
      </c>
      <c r="D29" s="4" t="s">
        <v>15</v>
      </c>
      <c r="E29" s="4" t="str">
        <f>IF('BGG Strategy Cards'!E31="Y","true","false")</f>
        <v>false</v>
      </c>
      <c r="F29" s="4" t="str">
        <f>IF('BGG Strategy Cards'!F31="Y","true","false")</f>
        <v>false</v>
      </c>
      <c r="G29" s="4" t="str">
        <f>IF('BGG Strategy Cards'!G31="Y","true","false")</f>
        <v>false</v>
      </c>
      <c r="H29" s="19" t="s">
        <v>444</v>
      </c>
      <c r="I29" s="5" t="s">
        <v>71</v>
      </c>
      <c r="J29" s="5" t="s">
        <v>72</v>
      </c>
      <c r="L29" s="17" t="str">
        <f t="shared" si="0"/>
        <v>{n: 28, ops: 1, side: 'A', era: 'V', name: 'Scramble for Africa*', persistent: false, prerequisite: false, playable: true},</v>
      </c>
    </row>
    <row r="30" spans="1:12" ht="45" x14ac:dyDescent="0.25">
      <c r="A30" s="3">
        <v>29</v>
      </c>
      <c r="B30" s="4">
        <v>3</v>
      </c>
      <c r="C30" s="4" t="s">
        <v>4</v>
      </c>
      <c r="D30" s="4" t="s">
        <v>15</v>
      </c>
      <c r="E30" s="4" t="str">
        <f>IF('BGG Strategy Cards'!E32="Y","true","false")</f>
        <v>false</v>
      </c>
      <c r="F30" s="4" t="str">
        <f>IF('BGG Strategy Cards'!F32="Y","true","false")</f>
        <v>true</v>
      </c>
      <c r="G30" s="4" t="str">
        <f>IF('BGG Strategy Cards'!G32="Y","true","false")</f>
        <v>false</v>
      </c>
      <c r="H30" s="19" t="s">
        <v>444</v>
      </c>
      <c r="I30" s="10" t="s">
        <v>73</v>
      </c>
      <c r="J30" s="5" t="s">
        <v>74</v>
      </c>
      <c r="L30" s="17" t="str">
        <f t="shared" si="0"/>
        <v>{n: 29, ops: 3, side: 'A', era: 'V', name: 'Two-power Standard*', persistent: true, prerequisite: false, playable: true},</v>
      </c>
    </row>
    <row r="31" spans="1:12" x14ac:dyDescent="0.25">
      <c r="A31" s="3">
        <v>30</v>
      </c>
      <c r="B31" s="4">
        <v>2</v>
      </c>
      <c r="C31" s="4" t="s">
        <v>4</v>
      </c>
      <c r="D31" s="4" t="s">
        <v>15</v>
      </c>
      <c r="E31" s="4" t="str">
        <f>IF('BGG Strategy Cards'!E33="Y","true","false")</f>
        <v>false</v>
      </c>
      <c r="F31" s="4" t="str">
        <f>IF('BGG Strategy Cards'!F33="Y","true","false")</f>
        <v>false</v>
      </c>
      <c r="G31" s="4" t="str">
        <f>IF('BGG Strategy Cards'!G33="Y","true","false")</f>
        <v>false</v>
      </c>
      <c r="H31" s="19" t="s">
        <v>444</v>
      </c>
      <c r="I31" s="5" t="s">
        <v>75</v>
      </c>
      <c r="J31" s="5" t="s">
        <v>76</v>
      </c>
      <c r="L31" s="17" t="str">
        <f t="shared" si="0"/>
        <v>{n: 30, ops: 2, side: 'A', era: 'V', name: 'Military Tradition', persistent: false, prerequisite: false, playable: true},</v>
      </c>
    </row>
    <row r="32" spans="1:12" x14ac:dyDescent="0.25">
      <c r="A32" s="3">
        <v>31</v>
      </c>
      <c r="B32" s="4">
        <v>2</v>
      </c>
      <c r="C32" s="4" t="s">
        <v>4</v>
      </c>
      <c r="D32" s="4" t="s">
        <v>15</v>
      </c>
      <c r="E32" s="4" t="str">
        <f>IF('BGG Strategy Cards'!E34="Y","true","false")</f>
        <v>false</v>
      </c>
      <c r="F32" s="4" t="str">
        <f>IF('BGG Strategy Cards'!F34="Y","true","false")</f>
        <v>false</v>
      </c>
      <c r="G32" s="4" t="str">
        <f>IF('BGG Strategy Cards'!G34="Y","true","false")</f>
        <v>false</v>
      </c>
      <c r="H32" s="19" t="s">
        <v>444</v>
      </c>
      <c r="I32" s="5" t="s">
        <v>77</v>
      </c>
      <c r="J32" s="5" t="s">
        <v>78</v>
      </c>
      <c r="L32" s="17" t="str">
        <f t="shared" si="0"/>
        <v>{n: 31, ops: 2, side: 'A', era: 'V', name: 'Status Quo*', persistent: false, prerequisite: false, playable: true},</v>
      </c>
    </row>
    <row r="33" spans="1:12" ht="30" x14ac:dyDescent="0.25">
      <c r="A33" s="3">
        <v>32</v>
      </c>
      <c r="B33" s="4">
        <v>4</v>
      </c>
      <c r="C33" s="4" t="s">
        <v>19</v>
      </c>
      <c r="D33" s="4" t="s">
        <v>39</v>
      </c>
      <c r="E33" s="4" t="str">
        <f>IF('BGG Strategy Cards'!E35="Y","true","false")</f>
        <v>false</v>
      </c>
      <c r="F33" s="4" t="str">
        <f>IF('BGG Strategy Cards'!F35="Y","true","false")</f>
        <v>false</v>
      </c>
      <c r="G33" s="4" t="str">
        <f>IF('BGG Strategy Cards'!G35="Y","true","false")</f>
        <v>false</v>
      </c>
      <c r="H33" s="19" t="s">
        <v>444</v>
      </c>
      <c r="I33" s="5" t="s">
        <v>79</v>
      </c>
      <c r="J33" s="5" t="s">
        <v>80</v>
      </c>
      <c r="L33" s="17" t="str">
        <f t="shared" si="0"/>
        <v>{n: 32, ops: 4, side: 'L', era: 'E', name: 'Copenhagenization*', persistent: false, prerequisite: false, playable: true},</v>
      </c>
    </row>
    <row r="34" spans="1:12" x14ac:dyDescent="0.25">
      <c r="A34" s="3">
        <v>33</v>
      </c>
      <c r="B34" s="4">
        <v>2</v>
      </c>
      <c r="C34" s="4" t="s">
        <v>19</v>
      </c>
      <c r="D34" s="4" t="s">
        <v>15</v>
      </c>
      <c r="E34" s="4" t="str">
        <f>IF('BGG Strategy Cards'!E36="Y","true","false")</f>
        <v>false</v>
      </c>
      <c r="F34" s="4" t="str">
        <f>IF('BGG Strategy Cards'!F36="Y","true","false")</f>
        <v>false</v>
      </c>
      <c r="G34" s="4" t="str">
        <f>IF('BGG Strategy Cards'!G36="Y","true","false")</f>
        <v>false</v>
      </c>
      <c r="H34" s="19" t="s">
        <v>444</v>
      </c>
      <c r="I34" s="5" t="s">
        <v>81</v>
      </c>
      <c r="J34" s="5" t="s">
        <v>82</v>
      </c>
      <c r="L34" s="17" t="str">
        <f t="shared" si="0"/>
        <v>{n: 33, ops: 2, side: 'L', era: 'V', name: 'Modernism', persistent: false, prerequisite: false, playable: true},</v>
      </c>
    </row>
    <row r="35" spans="1:12" ht="30" x14ac:dyDescent="0.25">
      <c r="A35" s="3">
        <v>34</v>
      </c>
      <c r="B35" s="4">
        <v>2</v>
      </c>
      <c r="C35" s="4" t="s">
        <v>4</v>
      </c>
      <c r="D35" s="4" t="s">
        <v>15</v>
      </c>
      <c r="E35" s="4" t="str">
        <f>IF('BGG Strategy Cards'!E37="Y","true","false")</f>
        <v>false</v>
      </c>
      <c r="F35" s="4" t="str">
        <f>IF('BGG Strategy Cards'!F37="Y","true","false")</f>
        <v>false</v>
      </c>
      <c r="G35" s="4" t="str">
        <f>IF('BGG Strategy Cards'!G37="Y","true","false")</f>
        <v>false</v>
      </c>
      <c r="H35" s="19" t="s">
        <v>444</v>
      </c>
      <c r="I35" s="5" t="s">
        <v>83</v>
      </c>
      <c r="J35" s="5" t="s">
        <v>84</v>
      </c>
      <c r="L35" s="17" t="str">
        <f t="shared" si="0"/>
        <v>{n: 34, ops: 2, side: 'A', era: 'V', name: 'Government-sponsored Art', persistent: false, prerequisite: false, playable: true},</v>
      </c>
    </row>
    <row r="36" spans="1:12" ht="15" customHeight="1" x14ac:dyDescent="0.25">
      <c r="A36" s="3">
        <v>35</v>
      </c>
      <c r="B36" s="4">
        <v>3</v>
      </c>
      <c r="C36" s="4" t="s">
        <v>4</v>
      </c>
      <c r="D36" s="4" t="s">
        <v>15</v>
      </c>
      <c r="E36" s="4" t="str">
        <f>IF('BGG Strategy Cards'!E38="Y","true","false")</f>
        <v>false</v>
      </c>
      <c r="F36" s="4" t="str">
        <f>IF('BGG Strategy Cards'!F38="Y","true","false")</f>
        <v>true</v>
      </c>
      <c r="G36" s="4" t="str">
        <f>IF('BGG Strategy Cards'!G38="Y","true","false")</f>
        <v>false</v>
      </c>
      <c r="H36" s="19" t="s">
        <v>444</v>
      </c>
      <c r="I36" s="10" t="s">
        <v>85</v>
      </c>
      <c r="J36" s="6" t="s">
        <v>86</v>
      </c>
      <c r="L36" s="17" t="str">
        <f t="shared" si="0"/>
        <v>{n: 35, ops: 3, side: 'A', era: 'V', name: 'Absolutism*', persistent: true, prerequisite: false, playable: true},</v>
      </c>
    </row>
    <row r="37" spans="1:12" x14ac:dyDescent="0.25">
      <c r="A37" s="3">
        <v>36</v>
      </c>
      <c r="B37" s="4">
        <v>3</v>
      </c>
      <c r="C37" s="4" t="s">
        <v>19</v>
      </c>
      <c r="D37" s="4" t="s">
        <v>15</v>
      </c>
      <c r="E37" s="4" t="str">
        <f>IF('BGG Strategy Cards'!E39="Y","true","false")</f>
        <v>false</v>
      </c>
      <c r="F37" s="4" t="str">
        <f>IF('BGG Strategy Cards'!F39="Y","true","false")</f>
        <v>true</v>
      </c>
      <c r="G37" s="4" t="str">
        <f>IF('BGG Strategy Cards'!G39="Y","true","false")</f>
        <v>false</v>
      </c>
      <c r="H37" s="19" t="s">
        <v>444</v>
      </c>
      <c r="I37" s="10" t="s">
        <v>87</v>
      </c>
      <c r="J37" s="6" t="s">
        <v>88</v>
      </c>
      <c r="L37" s="17" t="str">
        <f t="shared" si="0"/>
        <v>{n: 36, ops: 3, side: 'L', era: 'V', name: 'March of History*', persistent: true, prerequisite: false, playable: true},</v>
      </c>
    </row>
    <row r="38" spans="1:12" ht="45" customHeight="1" x14ac:dyDescent="0.25">
      <c r="A38" s="3">
        <v>37</v>
      </c>
      <c r="B38" s="4">
        <v>2</v>
      </c>
      <c r="C38" s="4" t="s">
        <v>4</v>
      </c>
      <c r="D38" s="4" t="s">
        <v>15</v>
      </c>
      <c r="E38" s="4" t="str">
        <f>IF('BGG Strategy Cards'!E40="Y","true","false")</f>
        <v>false</v>
      </c>
      <c r="F38" s="4" t="str">
        <f>IF('BGG Strategy Cards'!F40="Y","true","false")</f>
        <v>false</v>
      </c>
      <c r="G38" s="4" t="str">
        <f>IF('BGG Strategy Cards'!G40="Y","true","false")</f>
        <v>false</v>
      </c>
      <c r="H38" s="19" t="s">
        <v>445</v>
      </c>
      <c r="I38" s="5" t="s">
        <v>89</v>
      </c>
      <c r="J38" s="5" t="s">
        <v>90</v>
      </c>
      <c r="L38" s="17" t="str">
        <f t="shared" si="0"/>
        <v>{n: 37, ops: 2, side: 'A', era: 'V', name: 'Ferdinand Esterhazy', persistent: false, prerequisite: false, playable: false},</v>
      </c>
    </row>
    <row r="39" spans="1:12" ht="45" x14ac:dyDescent="0.25">
      <c r="A39" s="3">
        <v>38</v>
      </c>
      <c r="B39" s="4">
        <v>3</v>
      </c>
      <c r="C39" s="4" t="s">
        <v>19</v>
      </c>
      <c r="D39" s="4" t="s">
        <v>15</v>
      </c>
      <c r="E39" s="4" t="str">
        <f>IF('BGG Strategy Cards'!E41="Y","true","false")</f>
        <v>false</v>
      </c>
      <c r="F39" s="4" t="str">
        <f>IF('BGG Strategy Cards'!F41="Y","true","false")</f>
        <v>false</v>
      </c>
      <c r="G39" s="4" t="str">
        <f>IF('BGG Strategy Cards'!G41="Y","true","false")</f>
        <v>false</v>
      </c>
      <c r="H39" s="19" t="s">
        <v>444</v>
      </c>
      <c r="I39" s="5" t="s">
        <v>91</v>
      </c>
      <c r="J39" s="5" t="s">
        <v>92</v>
      </c>
      <c r="L39" s="17" t="str">
        <f t="shared" si="0"/>
        <v>{n: 38, ops: 3, side: 'L', era: 'V', name: 'Kulturkampf', persistent: false, prerequisite: false, playable: true},</v>
      </c>
    </row>
    <row r="40" spans="1:12" ht="30" x14ac:dyDescent="0.25">
      <c r="A40" s="3">
        <v>39</v>
      </c>
      <c r="B40" s="4">
        <v>3</v>
      </c>
      <c r="C40" s="4" t="s">
        <v>19</v>
      </c>
      <c r="D40" s="4" t="s">
        <v>39</v>
      </c>
      <c r="E40" s="4" t="str">
        <f>IF('BGG Strategy Cards'!E42="Y","true","false")</f>
        <v>false</v>
      </c>
      <c r="F40" s="4" t="str">
        <f>IF('BGG Strategy Cards'!F42="Y","true","false")</f>
        <v>false</v>
      </c>
      <c r="G40" s="4" t="str">
        <f>IF('BGG Strategy Cards'!G42="Y","true","false")</f>
        <v>false</v>
      </c>
      <c r="H40" s="19" t="s">
        <v>444</v>
      </c>
      <c r="I40" s="5" t="s">
        <v>93</v>
      </c>
      <c r="J40" s="5" t="s">
        <v>94</v>
      </c>
      <c r="L40" s="17" t="str">
        <f t="shared" si="0"/>
        <v>{n: 39, ops: 3, side: 'L', era: 'E', name: 'Spiritism and Mysticism', persistent: false, prerequisite: false, playable: true},</v>
      </c>
    </row>
    <row r="41" spans="1:12" x14ac:dyDescent="0.25">
      <c r="A41" s="3">
        <v>40</v>
      </c>
      <c r="B41" s="4">
        <v>2</v>
      </c>
      <c r="C41" s="4" t="s">
        <v>22</v>
      </c>
      <c r="D41" s="4" t="s">
        <v>15</v>
      </c>
      <c r="E41" s="4" t="str">
        <f>IF('BGG Strategy Cards'!E43="Y","true","false")</f>
        <v>false</v>
      </c>
      <c r="F41" s="4" t="str">
        <f>IF('BGG Strategy Cards'!F43="Y","true","false")</f>
        <v>false</v>
      </c>
      <c r="G41" s="4" t="str">
        <f>IF('BGG Strategy Cards'!G43="Y","true","false")</f>
        <v>false</v>
      </c>
      <c r="H41" s="19" t="s">
        <v>444</v>
      </c>
      <c r="I41" s="5" t="s">
        <v>95</v>
      </c>
      <c r="J41" s="5" t="s">
        <v>96</v>
      </c>
      <c r="L41" s="17" t="str">
        <f t="shared" si="0"/>
        <v>{n: 40, ops: 2, side: 'B', era: 'V', name: 'Indecisiveness', persistent: false, prerequisite: false, playable: true},</v>
      </c>
    </row>
    <row r="42" spans="1:12" ht="60" x14ac:dyDescent="0.25">
      <c r="A42" s="3">
        <v>41</v>
      </c>
      <c r="B42" s="4">
        <v>3</v>
      </c>
      <c r="C42" s="4" t="s">
        <v>19</v>
      </c>
      <c r="D42" s="4" t="s">
        <v>39</v>
      </c>
      <c r="E42" s="4" t="str">
        <f>IF('BGG Strategy Cards'!E44="Y","true","false")</f>
        <v>false</v>
      </c>
      <c r="F42" s="4" t="str">
        <f>IF('BGG Strategy Cards'!F44="Y","true","false")</f>
        <v>true</v>
      </c>
      <c r="G42" s="4" t="str">
        <f>IF('BGG Strategy Cards'!G44="Y","true","false")</f>
        <v>false</v>
      </c>
      <c r="H42" s="19" t="s">
        <v>445</v>
      </c>
      <c r="I42" s="10" t="s">
        <v>97</v>
      </c>
      <c r="J42" s="5" t="s">
        <v>98</v>
      </c>
      <c r="L42" s="17" t="str">
        <f t="shared" si="0"/>
        <v>{n: 41, ops: 3, side: 'L', era: 'E', name: 'Dreyfus Rehabilitated*', persistent: true, prerequisite: false, playable: false},</v>
      </c>
    </row>
    <row r="43" spans="1:12" x14ac:dyDescent="0.25">
      <c r="A43" s="3">
        <v>42</v>
      </c>
      <c r="B43" s="4">
        <v>4</v>
      </c>
      <c r="C43" s="4" t="s">
        <v>4</v>
      </c>
      <c r="D43" s="4" t="s">
        <v>39</v>
      </c>
      <c r="E43" s="4" t="str">
        <f>IF('BGG Strategy Cards'!E45="Y","true","false")</f>
        <v>false</v>
      </c>
      <c r="F43" s="4" t="str">
        <f>IF('BGG Strategy Cards'!F45="Y","true","false")</f>
        <v>false</v>
      </c>
      <c r="G43" s="4" t="str">
        <f>IF('BGG Strategy Cards'!G45="Y","true","false")</f>
        <v>false</v>
      </c>
      <c r="H43" s="19" t="s">
        <v>444</v>
      </c>
      <c r="I43" s="5" t="s">
        <v>99</v>
      </c>
      <c r="J43" s="5" t="s">
        <v>100</v>
      </c>
      <c r="L43" s="17" t="str">
        <f t="shared" si="0"/>
        <v>{n: 42, ops: 4, side: 'A', era: 'E', name: 'The Kaiser Intervenes', persistent: false, prerequisite: false, playable: true},</v>
      </c>
    </row>
    <row r="44" spans="1:12" ht="30" x14ac:dyDescent="0.25">
      <c r="A44" s="3">
        <v>43</v>
      </c>
      <c r="B44" s="4">
        <v>0</v>
      </c>
      <c r="C44" s="4" t="s">
        <v>25</v>
      </c>
      <c r="D44" s="4" t="s">
        <v>39</v>
      </c>
      <c r="E44" s="4" t="str">
        <f>IF('BGG Strategy Cards'!E46="Y","true","false")</f>
        <v>false</v>
      </c>
      <c r="F44" s="4" t="str">
        <f>IF('BGG Strategy Cards'!F46="Y","true","false")</f>
        <v>false</v>
      </c>
      <c r="G44" s="4" t="str">
        <f>IF('BGG Strategy Cards'!G46="Y","true","false")</f>
        <v>false</v>
      </c>
      <c r="H44" s="19" t="s">
        <v>444</v>
      </c>
      <c r="I44" s="5" t="s">
        <v>101</v>
      </c>
      <c r="J44" s="5" t="s">
        <v>30</v>
      </c>
      <c r="L44" s="17" t="str">
        <f t="shared" si="0"/>
        <v>{n: 43, ops: 0, side: 'S', era: 'E', name: 'Balkans Scoring', persistent: false, prerequisite: false, playable: true},</v>
      </c>
    </row>
    <row r="45" spans="1:12" ht="45" x14ac:dyDescent="0.25">
      <c r="A45" s="3">
        <v>44</v>
      </c>
      <c r="B45" s="4">
        <v>2</v>
      </c>
      <c r="C45" s="4" t="s">
        <v>4</v>
      </c>
      <c r="D45" s="4" t="s">
        <v>39</v>
      </c>
      <c r="E45" s="4" t="str">
        <f>IF('BGG Strategy Cards'!E47="Y","true","false")</f>
        <v>false</v>
      </c>
      <c r="F45" s="4" t="str">
        <f>IF('BGG Strategy Cards'!F47="Y","true","false")</f>
        <v>false</v>
      </c>
      <c r="G45" s="4" t="str">
        <f>IF('BGG Strategy Cards'!G47="Y","true","false")</f>
        <v>false</v>
      </c>
      <c r="H45" s="19" t="s">
        <v>444</v>
      </c>
      <c r="I45" s="5" t="s">
        <v>103</v>
      </c>
      <c r="J45" s="5" t="s">
        <v>104</v>
      </c>
      <c r="L45" s="17" t="str">
        <f t="shared" si="0"/>
        <v>{n: 44, ops: 2, side: 'A', era: 'E', name: 'Second Hague Conference*', persistent: false, prerequisite: false, playable: true},</v>
      </c>
    </row>
    <row r="46" spans="1:12" ht="45" x14ac:dyDescent="0.25">
      <c r="A46" s="3">
        <v>45</v>
      </c>
      <c r="B46" s="4">
        <v>3</v>
      </c>
      <c r="C46" s="4" t="s">
        <v>4</v>
      </c>
      <c r="D46" s="4" t="s">
        <v>39</v>
      </c>
      <c r="E46" s="4" t="str">
        <f>IF('BGG Strategy Cards'!E48="Y","true","false")</f>
        <v>true</v>
      </c>
      <c r="F46" s="4" t="str">
        <f>IF('BGG Strategy Cards'!F48="Y","true","false")</f>
        <v>false</v>
      </c>
      <c r="G46" s="4" t="str">
        <f>IF('BGG Strategy Cards'!G48="Y","true","false")</f>
        <v>false</v>
      </c>
      <c r="H46" s="19" t="s">
        <v>444</v>
      </c>
      <c r="I46" s="5" t="s">
        <v>105</v>
      </c>
      <c r="J46" s="5" t="s">
        <v>106</v>
      </c>
      <c r="L46" s="17" t="str">
        <f t="shared" si="0"/>
        <v>{n: 45, ops: 3, side: 'A', era: 'E', name: 'Belgian Rule in Congo*', persistent: false, prerequisite: false, playable: true},</v>
      </c>
    </row>
    <row r="47" spans="1:12" ht="30" x14ac:dyDescent="0.25">
      <c r="A47" s="3">
        <v>46</v>
      </c>
      <c r="B47" s="4">
        <v>4</v>
      </c>
      <c r="C47" s="4" t="s">
        <v>19</v>
      </c>
      <c r="D47" s="4" t="s">
        <v>39</v>
      </c>
      <c r="E47" s="4" t="str">
        <f>IF('BGG Strategy Cards'!E49="Y","true","false")</f>
        <v>false</v>
      </c>
      <c r="F47" s="4" t="str">
        <f>IF('BGG Strategy Cards'!F49="Y","true","false")</f>
        <v>false</v>
      </c>
      <c r="G47" s="4" t="str">
        <f>IF('BGG Strategy Cards'!G49="Y","true","false")</f>
        <v>false</v>
      </c>
      <c r="H47" s="19" t="s">
        <v>444</v>
      </c>
      <c r="I47" s="5" t="s">
        <v>107</v>
      </c>
      <c r="J47" s="5" t="s">
        <v>108</v>
      </c>
      <c r="L47" s="17" t="str">
        <f t="shared" si="0"/>
        <v>{n: 46, ops: 4, side: 'L', era: 'E', name: 'Liberals gain Power in UK*', persistent: false, prerequisite: false, playable: true},</v>
      </c>
    </row>
    <row r="48" spans="1:12" ht="60" x14ac:dyDescent="0.25">
      <c r="A48" s="3">
        <v>47</v>
      </c>
      <c r="B48" s="4">
        <v>2</v>
      </c>
      <c r="C48" s="4" t="s">
        <v>19</v>
      </c>
      <c r="D48" s="4" t="s">
        <v>39</v>
      </c>
      <c r="E48" s="4" t="str">
        <f>IF('BGG Strategy Cards'!E50="Y","true","false")</f>
        <v>false</v>
      </c>
      <c r="F48" s="4" t="str">
        <f>IF('BGG Strategy Cards'!F50="Y","true","false")</f>
        <v>true</v>
      </c>
      <c r="G48" s="4" t="str">
        <f>IF('BGG Strategy Cards'!G50="Y","true","false")</f>
        <v>true</v>
      </c>
      <c r="H48" s="19" t="s">
        <v>444</v>
      </c>
      <c r="I48" s="11" t="s">
        <v>109</v>
      </c>
      <c r="J48" s="5" t="s">
        <v>110</v>
      </c>
      <c r="L48" s="17" t="str">
        <f t="shared" si="0"/>
        <v>{n: 47, ops: 2, side: 'L', era: 'E', name: 'Young Turk Revolution*', persistent: true, prerequisite: true, playable: true},</v>
      </c>
    </row>
    <row r="49" spans="1:12" ht="60" x14ac:dyDescent="0.25">
      <c r="A49" s="3">
        <v>48</v>
      </c>
      <c r="B49" s="4">
        <v>3</v>
      </c>
      <c r="C49" s="4" t="s">
        <v>4</v>
      </c>
      <c r="D49" s="4" t="s">
        <v>39</v>
      </c>
      <c r="E49" s="4" t="str">
        <f>IF('BGG Strategy Cards'!E51="Y","true","false")</f>
        <v>false</v>
      </c>
      <c r="F49" s="4" t="str">
        <f>IF('BGG Strategy Cards'!F51="Y","true","false")</f>
        <v>true</v>
      </c>
      <c r="G49" s="4" t="str">
        <f>IF('BGG Strategy Cards'!G51="Y","true","false")</f>
        <v>true</v>
      </c>
      <c r="H49" s="19" t="s">
        <v>444</v>
      </c>
      <c r="I49" s="11" t="s">
        <v>111</v>
      </c>
      <c r="J49" s="5" t="s">
        <v>112</v>
      </c>
      <c r="L49" s="17" t="str">
        <f t="shared" si="0"/>
        <v>{n: 48, ops: 3, side: 'A', era: 'E', name: 'Enver Pasha*', persistent: true, prerequisite: true, playable: true},</v>
      </c>
    </row>
    <row r="50" spans="1:12" ht="57" x14ac:dyDescent="0.25">
      <c r="A50" s="3">
        <v>49</v>
      </c>
      <c r="B50" s="4">
        <v>2</v>
      </c>
      <c r="C50" s="4" t="s">
        <v>4</v>
      </c>
      <c r="D50" s="4" t="s">
        <v>39</v>
      </c>
      <c r="E50" s="4" t="str">
        <f>IF('BGG Strategy Cards'!E52="Y","true","false")</f>
        <v>true</v>
      </c>
      <c r="F50" s="4" t="str">
        <f>IF('BGG Strategy Cards'!F52="Y","true","false")</f>
        <v>true</v>
      </c>
      <c r="G50" s="4" t="str">
        <f>IF('BGG Strategy Cards'!G52="Y","true","false")</f>
        <v>false</v>
      </c>
      <c r="H50" s="19" t="s">
        <v>444</v>
      </c>
      <c r="I50" s="10" t="s">
        <v>113</v>
      </c>
      <c r="J50" s="5" t="s">
        <v>114</v>
      </c>
      <c r="L50" s="17" t="str">
        <f t="shared" si="0"/>
        <v>{n: 49, ops: 2, side: 'A', era: 'E', name: 'Austria Annexes Bosnia*', persistent: true, prerequisite: false, playable: true},</v>
      </c>
    </row>
    <row r="51" spans="1:12" ht="57" x14ac:dyDescent="0.25">
      <c r="A51" s="3">
        <v>50</v>
      </c>
      <c r="B51" s="4">
        <v>2</v>
      </c>
      <c r="C51" s="4" t="s">
        <v>4</v>
      </c>
      <c r="D51" s="4" t="s">
        <v>39</v>
      </c>
      <c r="E51" s="4" t="str">
        <f>IF('BGG Strategy Cards'!E53="Y","true","false")</f>
        <v>true</v>
      </c>
      <c r="F51" s="4" t="str">
        <f>IF('BGG Strategy Cards'!F53="Y","true","false")</f>
        <v>true</v>
      </c>
      <c r="G51" s="4" t="str">
        <f>IF('BGG Strategy Cards'!G53="Y","true","false")</f>
        <v>false</v>
      </c>
      <c r="H51" s="19" t="s">
        <v>444</v>
      </c>
      <c r="I51" s="10" t="s">
        <v>115</v>
      </c>
      <c r="J51" s="5" t="s">
        <v>116</v>
      </c>
      <c r="L51" s="17" t="str">
        <f t="shared" si="0"/>
        <v>{n: 50, ops: 2, side: 'A', era: 'E', name: 'Schlieffen Plan Adopted*', persistent: true, prerequisite: false, playable: true},</v>
      </c>
    </row>
    <row r="52" spans="1:12" ht="45" x14ac:dyDescent="0.25">
      <c r="A52" s="3">
        <v>51</v>
      </c>
      <c r="B52" s="4">
        <v>2</v>
      </c>
      <c r="C52" s="4" t="s">
        <v>19</v>
      </c>
      <c r="D52" s="4" t="s">
        <v>39</v>
      </c>
      <c r="E52" s="4" t="str">
        <f>IF('BGG Strategy Cards'!E54="Y","true","false")</f>
        <v>true</v>
      </c>
      <c r="F52" s="4" t="str">
        <f>IF('BGG Strategy Cards'!F54="Y","true","false")</f>
        <v>true</v>
      </c>
      <c r="G52" s="4" t="str">
        <f>IF('BGG Strategy Cards'!G54="Y","true","false")</f>
        <v>false</v>
      </c>
      <c r="H52" s="19" t="s">
        <v>444</v>
      </c>
      <c r="I52" s="10" t="s">
        <v>117</v>
      </c>
      <c r="J52" s="5" t="s">
        <v>118</v>
      </c>
      <c r="L52" s="17" t="str">
        <f t="shared" si="0"/>
        <v>{n: 51, ops: 2, side: 'L', era: 'E', name: 'Norwegian Independence*', persistent: true, prerequisite: false, playable: true},</v>
      </c>
    </row>
    <row r="53" spans="1:12" ht="30" x14ac:dyDescent="0.25">
      <c r="A53" s="3">
        <v>52</v>
      </c>
      <c r="B53" s="4">
        <v>3</v>
      </c>
      <c r="C53" s="4" t="s">
        <v>4</v>
      </c>
      <c r="D53" s="4" t="s">
        <v>39</v>
      </c>
      <c r="E53" s="4" t="str">
        <f>IF('BGG Strategy Cards'!E55="Y","true","false")</f>
        <v>false</v>
      </c>
      <c r="F53" s="4" t="str">
        <f>IF('BGG Strategy Cards'!F55="Y","true","false")</f>
        <v>false</v>
      </c>
      <c r="G53" s="4" t="str">
        <f>IF('BGG Strategy Cards'!G55="Y","true","false")</f>
        <v>false</v>
      </c>
      <c r="H53" s="19" t="s">
        <v>444</v>
      </c>
      <c r="I53" s="5" t="s">
        <v>119</v>
      </c>
      <c r="J53" s="5" t="s">
        <v>120</v>
      </c>
      <c r="L53" s="17" t="str">
        <f t="shared" si="0"/>
        <v>{n: 52, ops: 3, side: 'A', era: 'E', name: 'Conrad von Hötzendorf*', persistent: false, prerequisite: false, playable: true},</v>
      </c>
    </row>
    <row r="54" spans="1:12" ht="30" x14ac:dyDescent="0.25">
      <c r="A54" s="3">
        <v>53</v>
      </c>
      <c r="B54" s="4">
        <v>0</v>
      </c>
      <c r="C54" s="4" t="s">
        <v>25</v>
      </c>
      <c r="D54" s="4" t="s">
        <v>39</v>
      </c>
      <c r="E54" s="4" t="str">
        <f>IF('BGG Strategy Cards'!E56="Y","true","false")</f>
        <v>false</v>
      </c>
      <c r="F54" s="4" t="str">
        <f>IF('BGG Strategy Cards'!F56="Y","true","false")</f>
        <v>false</v>
      </c>
      <c r="G54" s="4" t="str">
        <f>IF('BGG Strategy Cards'!G56="Y","true","false")</f>
        <v>false</v>
      </c>
      <c r="H54" s="19" t="s">
        <v>444</v>
      </c>
      <c r="I54" s="5" t="s">
        <v>585</v>
      </c>
      <c r="J54" s="5" t="s">
        <v>27</v>
      </c>
      <c r="L54" s="17" t="str">
        <f t="shared" si="0"/>
        <v>{n: 53, ops: 0, side: 'S', era: 'E', name: 'Germany Scoring', persistent: false, prerequisite: false, playable: true},</v>
      </c>
    </row>
    <row r="55" spans="1:12" ht="30" x14ac:dyDescent="0.25">
      <c r="A55" s="3">
        <v>54</v>
      </c>
      <c r="B55" s="4">
        <v>3</v>
      </c>
      <c r="C55" s="4" t="s">
        <v>4</v>
      </c>
      <c r="D55" s="4" t="s">
        <v>39</v>
      </c>
      <c r="E55" s="4" t="str">
        <f>IF('BGG Strategy Cards'!E57="Y","true","false")</f>
        <v>false</v>
      </c>
      <c r="F55" s="4" t="str">
        <f>IF('BGG Strategy Cards'!F57="Y","true","false")</f>
        <v>false</v>
      </c>
      <c r="G55" s="4" t="str">
        <f>IF('BGG Strategy Cards'!G57="Y","true","false")</f>
        <v>false</v>
      </c>
      <c r="H55" s="19" t="s">
        <v>444</v>
      </c>
      <c r="I55" s="5" t="s">
        <v>121</v>
      </c>
      <c r="J55" s="5" t="s">
        <v>122</v>
      </c>
      <c r="L55" s="17" t="str">
        <f t="shared" si="0"/>
        <v>{n: 54, ops: 3, side: 'A', era: 'E', name: 'Traditionalists Gain Power*', persistent: false, prerequisite: false, playable: true},</v>
      </c>
    </row>
    <row r="56" spans="1:12" ht="45" x14ac:dyDescent="0.25">
      <c r="A56" s="3">
        <v>55</v>
      </c>
      <c r="B56" s="4">
        <v>4</v>
      </c>
      <c r="C56" s="4" t="s">
        <v>19</v>
      </c>
      <c r="D56" s="4" t="s">
        <v>39</v>
      </c>
      <c r="E56" s="4" t="str">
        <f>IF('BGG Strategy Cards'!E58="Y","true","false")</f>
        <v>false</v>
      </c>
      <c r="F56" s="4" t="str">
        <f>IF('BGG Strategy Cards'!F58="Y","true","false")</f>
        <v>false</v>
      </c>
      <c r="G56" s="4" t="str">
        <f>IF('BGG Strategy Cards'!G58="Y","true","false")</f>
        <v>false</v>
      </c>
      <c r="H56" s="19" t="s">
        <v>445</v>
      </c>
      <c r="I56" s="5" t="s">
        <v>123</v>
      </c>
      <c r="J56" s="5" t="s">
        <v>124</v>
      </c>
      <c r="L56" s="17" t="str">
        <f t="shared" si="0"/>
        <v>{n: 55, ops: 4, side: 'L', era: 'E', name: 'Viscount Grey', persistent: false, prerequisite: false, playable: false},</v>
      </c>
    </row>
    <row r="57" spans="1:12" ht="30" x14ac:dyDescent="0.25">
      <c r="A57" s="3">
        <v>56</v>
      </c>
      <c r="B57" s="4">
        <v>2</v>
      </c>
      <c r="C57" s="4" t="s">
        <v>22</v>
      </c>
      <c r="D57" s="4" t="s">
        <v>39</v>
      </c>
      <c r="E57" s="4" t="str">
        <f>IF('BGG Strategy Cards'!E59="Y","true","false")</f>
        <v>false</v>
      </c>
      <c r="F57" s="4" t="str">
        <f>IF('BGG Strategy Cards'!F59="Y","true","false")</f>
        <v>false</v>
      </c>
      <c r="G57" s="4" t="str">
        <f>IF('BGG Strategy Cards'!G59="Y","true","false")</f>
        <v>false</v>
      </c>
      <c r="H57" s="19" t="s">
        <v>445</v>
      </c>
      <c r="I57" s="5" t="s">
        <v>125</v>
      </c>
      <c r="J57" s="5" t="s">
        <v>126</v>
      </c>
      <c r="L57" s="17" t="str">
        <f t="shared" si="0"/>
        <v>{n: 56, ops: 2, side: 'B', era: 'E', name: 'Control of the Channel*', persistent: false, prerequisite: false, playable: false},</v>
      </c>
    </row>
    <row r="58" spans="1:12" ht="30" x14ac:dyDescent="0.25">
      <c r="A58" s="3">
        <v>57</v>
      </c>
      <c r="B58" s="4">
        <v>2</v>
      </c>
      <c r="C58" s="4" t="s">
        <v>22</v>
      </c>
      <c r="D58" s="4" t="s">
        <v>39</v>
      </c>
      <c r="E58" s="4" t="str">
        <f>IF('BGG Strategy Cards'!E60="Y","true","false")</f>
        <v>false</v>
      </c>
      <c r="F58" s="4" t="str">
        <f>IF('BGG Strategy Cards'!F60="Y","true","false")</f>
        <v>false</v>
      </c>
      <c r="G58" s="4" t="str">
        <f>IF('BGG Strategy Cards'!G60="Y","true","false")</f>
        <v>false</v>
      </c>
      <c r="H58" s="19" t="s">
        <v>444</v>
      </c>
      <c r="I58" s="5" t="s">
        <v>127</v>
      </c>
      <c r="J58" s="5" t="s">
        <v>128</v>
      </c>
      <c r="L58" s="17" t="str">
        <f t="shared" si="0"/>
        <v>{n: 57, ops: 2, side: 'B', era: 'E', name: 'Naval Bill / Fleet Law*', persistent: false, prerequisite: false, playable: true},</v>
      </c>
    </row>
    <row r="59" spans="1:12" ht="60" x14ac:dyDescent="0.25">
      <c r="A59" s="3">
        <v>58</v>
      </c>
      <c r="B59" s="4">
        <v>1</v>
      </c>
      <c r="C59" s="4" t="s">
        <v>19</v>
      </c>
      <c r="D59" s="4" t="s">
        <v>39</v>
      </c>
      <c r="E59" s="4" t="str">
        <f>IF('BGG Strategy Cards'!E61="Y","true","false")</f>
        <v>true</v>
      </c>
      <c r="F59" s="4" t="str">
        <f>IF('BGG Strategy Cards'!F61="Y","true","false")</f>
        <v>true</v>
      </c>
      <c r="G59" s="4" t="str">
        <f>IF('BGG Strategy Cards'!G61="Y","true","false")</f>
        <v>false</v>
      </c>
      <c r="H59" s="19" t="s">
        <v>445</v>
      </c>
      <c r="I59" s="10" t="s">
        <v>129</v>
      </c>
      <c r="J59" s="6" t="s">
        <v>130</v>
      </c>
      <c r="L59" s="17" t="str">
        <f t="shared" si="0"/>
        <v>{n: 58, ops: 1, side: 'L', era: 'E', name: 'US Interventionism*', persistent: true, prerequisite: false, playable: false},</v>
      </c>
    </row>
    <row r="60" spans="1:12" ht="30" x14ac:dyDescent="0.25">
      <c r="A60" s="3">
        <v>59</v>
      </c>
      <c r="B60" s="4">
        <v>1</v>
      </c>
      <c r="C60" s="4" t="s">
        <v>4</v>
      </c>
      <c r="D60" s="4" t="s">
        <v>39</v>
      </c>
      <c r="E60" s="4" t="str">
        <f>IF('BGG Strategy Cards'!E62="Y","true","false")</f>
        <v>false</v>
      </c>
      <c r="F60" s="4" t="str">
        <f>IF('BGG Strategy Cards'!F62="Y","true","false")</f>
        <v>false</v>
      </c>
      <c r="G60" s="4" t="str">
        <f>IF('BGG Strategy Cards'!G62="Y","true","false")</f>
        <v>false</v>
      </c>
      <c r="H60" s="19" t="s">
        <v>444</v>
      </c>
      <c r="I60" s="5" t="s">
        <v>131</v>
      </c>
      <c r="J60" s="5" t="s">
        <v>132</v>
      </c>
      <c r="L60" s="17" t="str">
        <f t="shared" si="0"/>
        <v>{n: 59, ops: 1, side: 'A', era: 'E', name: 'Declaration of Independence*', persistent: false, prerequisite: false, playable: true},</v>
      </c>
    </row>
    <row r="61" spans="1:12" ht="45" x14ac:dyDescent="0.25">
      <c r="A61" s="3">
        <v>60</v>
      </c>
      <c r="B61" s="4">
        <v>2</v>
      </c>
      <c r="C61" s="4" t="s">
        <v>19</v>
      </c>
      <c r="D61" s="4" t="s">
        <v>39</v>
      </c>
      <c r="E61" s="4" t="str">
        <f>IF('BGG Strategy Cards'!E63="Y","true","false")</f>
        <v>false</v>
      </c>
      <c r="F61" s="4" t="str">
        <f>IF('BGG Strategy Cards'!F63="Y","true","false")</f>
        <v>false</v>
      </c>
      <c r="G61" s="4" t="str">
        <f>IF('BGG Strategy Cards'!G63="Y","true","false")</f>
        <v>false</v>
      </c>
      <c r="H61" s="19" t="s">
        <v>444</v>
      </c>
      <c r="I61" s="5" t="s">
        <v>133</v>
      </c>
      <c r="J61" s="5" t="s">
        <v>134</v>
      </c>
      <c r="L61" s="17" t="str">
        <f t="shared" si="0"/>
        <v>{n: 60, ops: 2, side: 'L', era: 'E', name: 'Legacy of 1848*', persistent: false, prerequisite: false, playable: true},</v>
      </c>
    </row>
    <row r="62" spans="1:12" ht="60" customHeight="1" x14ac:dyDescent="0.25">
      <c r="A62" s="3">
        <v>61</v>
      </c>
      <c r="B62" s="4">
        <v>3</v>
      </c>
      <c r="C62" s="4" t="s">
        <v>4</v>
      </c>
      <c r="D62" s="4" t="s">
        <v>178</v>
      </c>
      <c r="E62" s="4" t="str">
        <f>IF('BGG Strategy Cards'!E64="Y","true","false")</f>
        <v>true</v>
      </c>
      <c r="F62" s="4" t="str">
        <f>IF('BGG Strategy Cards'!F64="Y","true","false")</f>
        <v>true</v>
      </c>
      <c r="G62" s="4" t="str">
        <f>IF('BGG Strategy Cards'!G64="Y","true","false")</f>
        <v>false</v>
      </c>
      <c r="H62" s="19" t="s">
        <v>445</v>
      </c>
      <c r="I62" s="10" t="s">
        <v>135</v>
      </c>
      <c r="J62" s="5" t="s">
        <v>136</v>
      </c>
      <c r="L62" s="17" t="str">
        <f t="shared" si="0"/>
        <v>{n: 61, ops: 3, side: 'A', era: 'G', name: 'Russian Collapse*', persistent: true, prerequisite: false, playable: false},</v>
      </c>
    </row>
    <row r="63" spans="1:12" ht="30" x14ac:dyDescent="0.25">
      <c r="A63" s="3">
        <v>62</v>
      </c>
      <c r="B63" s="4">
        <v>3</v>
      </c>
      <c r="C63" s="4" t="s">
        <v>19</v>
      </c>
      <c r="D63" s="4" t="s">
        <v>39</v>
      </c>
      <c r="E63" s="4" t="str">
        <f>IF('BGG Strategy Cards'!E65="Y","true","false")</f>
        <v>false</v>
      </c>
      <c r="F63" s="4" t="str">
        <f>IF('BGG Strategy Cards'!F65="Y","true","false")</f>
        <v>false</v>
      </c>
      <c r="G63" s="4" t="str">
        <f>IF('BGG Strategy Cards'!G65="Y","true","false")</f>
        <v>false</v>
      </c>
      <c r="H63" s="19" t="s">
        <v>444</v>
      </c>
      <c r="I63" s="5" t="s">
        <v>137</v>
      </c>
      <c r="J63" s="5" t="s">
        <v>138</v>
      </c>
      <c r="L63" s="17" t="str">
        <f t="shared" si="0"/>
        <v>{n: 62, ops: 3, side: 'L', era: 'E', name: 'Jozef Piłsudski*', persistent: false, prerequisite: false, playable: true},</v>
      </c>
    </row>
    <row r="64" spans="1:12" ht="30" x14ac:dyDescent="0.25">
      <c r="A64" s="3">
        <v>63</v>
      </c>
      <c r="B64" s="4">
        <v>4</v>
      </c>
      <c r="C64" s="4" t="s">
        <v>19</v>
      </c>
      <c r="D64" s="4" t="s">
        <v>39</v>
      </c>
      <c r="E64" s="4" t="str">
        <f>IF('BGG Strategy Cards'!E66="Y","true","false")</f>
        <v>false</v>
      </c>
      <c r="F64" s="4" t="str">
        <f>IF('BGG Strategy Cards'!F66="Y","true","false")</f>
        <v>true</v>
      </c>
      <c r="G64" s="4" t="str">
        <f>IF('BGG Strategy Cards'!G66="Y","true","false")</f>
        <v>true</v>
      </c>
      <c r="H64" s="19" t="s">
        <v>445</v>
      </c>
      <c r="I64" s="11" t="s">
        <v>139</v>
      </c>
      <c r="J64" s="5" t="s">
        <v>172</v>
      </c>
      <c r="L64" s="17" t="str">
        <f t="shared" si="0"/>
        <v>{n: 63, ops: 4, side: 'L', era: 'E', name: 'October Manifesto*', persistent: true, prerequisite: true, playable: false},</v>
      </c>
    </row>
    <row r="65" spans="1:12" x14ac:dyDescent="0.25">
      <c r="A65" s="3">
        <v>64</v>
      </c>
      <c r="B65" s="4">
        <v>4</v>
      </c>
      <c r="C65" s="4" t="s">
        <v>19</v>
      </c>
      <c r="D65" s="4" t="s">
        <v>39</v>
      </c>
      <c r="E65" s="4" t="str">
        <f>IF('BGG Strategy Cards'!E67="Y","true","false")</f>
        <v>false</v>
      </c>
      <c r="F65" s="4" t="str">
        <f>IF('BGG Strategy Cards'!F67="Y","true","false")</f>
        <v>false</v>
      </c>
      <c r="G65" s="4" t="str">
        <f>IF('BGG Strategy Cards'!G67="Y","true","false")</f>
        <v>false</v>
      </c>
      <c r="H65" s="19" t="s">
        <v>444</v>
      </c>
      <c r="I65" s="5" t="s">
        <v>140</v>
      </c>
      <c r="J65" s="5" t="s">
        <v>141</v>
      </c>
      <c r="L65" s="17" t="str">
        <f t="shared" si="0"/>
        <v>{n: 64, ops: 4, side: 'L', era: 'E', name: 'Diagonal Politics*', persistent: false, prerequisite: false, playable: true},</v>
      </c>
    </row>
    <row r="66" spans="1:12" ht="30" x14ac:dyDescent="0.25">
      <c r="A66" s="3">
        <v>65</v>
      </c>
      <c r="B66" s="4">
        <v>2</v>
      </c>
      <c r="C66" s="4" t="s">
        <v>4</v>
      </c>
      <c r="D66" s="4" t="s">
        <v>39</v>
      </c>
      <c r="E66" s="4" t="str">
        <f>IF('BGG Strategy Cards'!E68="Y","true","false")</f>
        <v>false</v>
      </c>
      <c r="F66" s="4" t="str">
        <f>IF('BGG Strategy Cards'!F68="Y","true","false")</f>
        <v>false</v>
      </c>
      <c r="G66" s="4" t="str">
        <f>IF('BGG Strategy Cards'!G68="Y","true","false")</f>
        <v>false</v>
      </c>
      <c r="H66" s="19" t="s">
        <v>445</v>
      </c>
      <c r="I66" s="5" t="s">
        <v>142</v>
      </c>
      <c r="J66" s="5" t="s">
        <v>143</v>
      </c>
      <c r="L66" s="17" t="str">
        <f t="shared" si="0"/>
        <v>{n: 65, ops: 2, side: 'A', era: 'E', name: 'Second Duma Disbanded*', persistent: false, prerequisite: false, playable: false},</v>
      </c>
    </row>
    <row r="67" spans="1:12" ht="45" x14ac:dyDescent="0.25">
      <c r="A67" s="3">
        <v>66</v>
      </c>
      <c r="B67" s="4">
        <v>2</v>
      </c>
      <c r="C67" s="4" t="s">
        <v>19</v>
      </c>
      <c r="D67" s="4" t="s">
        <v>39</v>
      </c>
      <c r="E67" s="4" t="str">
        <f>IF('BGG Strategy Cards'!E69="Y","true","false")</f>
        <v>false</v>
      </c>
      <c r="F67" s="4" t="str">
        <f>IF('BGG Strategy Cards'!F69="Y","true","false")</f>
        <v>false</v>
      </c>
      <c r="G67" s="4" t="str">
        <f>IF('BGG Strategy Cards'!G69="Y","true","false")</f>
        <v>false</v>
      </c>
      <c r="H67" s="19" t="s">
        <v>445</v>
      </c>
      <c r="I67" s="5" t="s">
        <v>144</v>
      </c>
      <c r="J67" s="5" t="s">
        <v>145</v>
      </c>
      <c r="L67" s="17" t="str">
        <f t="shared" ref="L67:L111" si="1">"{"&amp;$A$1&amp;": "&amp;A67&amp;", "&amp;$B$1&amp;": "&amp;B67&amp;", "&amp;$C$1&amp;": '"&amp;C67&amp;"', "&amp;$D$1&amp;": '"&amp;D67&amp;"', "&amp;$I$1&amp;": '"&amp;I67&amp;"', "&amp;$F$1&amp;": "&amp;F67&amp;", "&amp;$G$1&amp;": "&amp;G67&amp;", "&amp;$H$1&amp;": "&amp;H67&amp;"},"</f>
        <v>{n: 66, ops: 2, side: 'L', era: 'E', name: 'Henry Wilson*', persistent: false, prerequisite: false, playable: false},</v>
      </c>
    </row>
    <row r="68" spans="1:12" ht="30" x14ac:dyDescent="0.25">
      <c r="A68" s="3">
        <v>67</v>
      </c>
      <c r="B68" s="4">
        <v>2</v>
      </c>
      <c r="C68" s="4" t="s">
        <v>19</v>
      </c>
      <c r="D68" s="4" t="s">
        <v>39</v>
      </c>
      <c r="E68" s="4" t="str">
        <f>IF('BGG Strategy Cards'!E70="Y","true","false")</f>
        <v>false</v>
      </c>
      <c r="F68" s="4" t="str">
        <f>IF('BGG Strategy Cards'!F70="Y","true","false")</f>
        <v>false</v>
      </c>
      <c r="G68" s="4" t="str">
        <f>IF('BGG Strategy Cards'!G70="Y","true","false")</f>
        <v>false</v>
      </c>
      <c r="H68" s="19" t="s">
        <v>444</v>
      </c>
      <c r="I68" s="5" t="s">
        <v>146</v>
      </c>
      <c r="J68" s="5" t="s">
        <v>147</v>
      </c>
      <c r="L68" s="17" t="str">
        <f t="shared" si="1"/>
        <v>{n: 67, ops: 2, side: 'L', era: 'E', name: 'Landslide Electoral Victory', persistent: false, prerequisite: false, playable: true},</v>
      </c>
    </row>
    <row r="69" spans="1:12" ht="30" x14ac:dyDescent="0.25">
      <c r="A69" s="3">
        <v>68</v>
      </c>
      <c r="B69" s="4">
        <v>4</v>
      </c>
      <c r="C69" s="4" t="s">
        <v>4</v>
      </c>
      <c r="D69" s="4" t="s">
        <v>39</v>
      </c>
      <c r="E69" s="4" t="str">
        <f>IF('BGG Strategy Cards'!E71="Y","true","false")</f>
        <v>true</v>
      </c>
      <c r="F69" s="4" t="str">
        <f>IF('BGG Strategy Cards'!F71="Y","true","false")</f>
        <v>true</v>
      </c>
      <c r="G69" s="4" t="str">
        <f>IF('BGG Strategy Cards'!G71="Y","true","false")</f>
        <v>false</v>
      </c>
      <c r="H69" s="19" t="s">
        <v>445</v>
      </c>
      <c r="I69" s="10" t="s">
        <v>148</v>
      </c>
      <c r="J69" s="5" t="s">
        <v>149</v>
      </c>
      <c r="L69" s="17" t="str">
        <f t="shared" si="1"/>
        <v>{n: 68, ops: 4, side: 'A', era: 'E', name: 'Triple Alliance*', persistent: true, prerequisite: false, playable: false},</v>
      </c>
    </row>
    <row r="70" spans="1:12" ht="30" x14ac:dyDescent="0.25">
      <c r="A70" s="3">
        <v>69</v>
      </c>
      <c r="B70" s="4">
        <v>2</v>
      </c>
      <c r="C70" s="4" t="s">
        <v>4</v>
      </c>
      <c r="D70" s="4" t="s">
        <v>39</v>
      </c>
      <c r="E70" s="4" t="str">
        <f>IF('BGG Strategy Cards'!E72="Y","true","false")</f>
        <v>false</v>
      </c>
      <c r="F70" s="4" t="str">
        <f>IF('BGG Strategy Cards'!F72="Y","true","false")</f>
        <v>false</v>
      </c>
      <c r="G70" s="4" t="str">
        <f>IF('BGG Strategy Cards'!G72="Y","true","false")</f>
        <v>false</v>
      </c>
      <c r="H70" s="19" t="s">
        <v>445</v>
      </c>
      <c r="I70" s="5" t="s">
        <v>150</v>
      </c>
      <c r="J70" s="5" t="s">
        <v>151</v>
      </c>
      <c r="L70" s="17" t="str">
        <f t="shared" si="1"/>
        <v>{n: 69, ops: 2, side: 'A', era: 'E', name: 'Prince Heinrich*', persistent: false, prerequisite: false, playable: false},</v>
      </c>
    </row>
    <row r="71" spans="1:12" ht="30" customHeight="1" x14ac:dyDescent="0.25">
      <c r="A71" s="3">
        <v>70</v>
      </c>
      <c r="B71" s="4">
        <v>2</v>
      </c>
      <c r="C71" s="4" t="s">
        <v>19</v>
      </c>
      <c r="D71" s="4" t="s">
        <v>39</v>
      </c>
      <c r="E71" s="4" t="str">
        <f>IF('BGG Strategy Cards'!E73="Y","true","false")</f>
        <v>false</v>
      </c>
      <c r="F71" s="4" t="str">
        <f>IF('BGG Strategy Cards'!F73="Y","true","false")</f>
        <v>true</v>
      </c>
      <c r="G71" s="4" t="str">
        <f>IF('BGG Strategy Cards'!G73="Y","true","false")</f>
        <v>false</v>
      </c>
      <c r="H71" s="19" t="s">
        <v>445</v>
      </c>
      <c r="I71" s="10" t="s">
        <v>152</v>
      </c>
      <c r="J71" s="5" t="s">
        <v>153</v>
      </c>
      <c r="L71" s="17" t="str">
        <f t="shared" si="1"/>
        <v>{n: 70, ops: 2, side: 'L', era: 'E', name: 'Winston Churchill*', persistent: true, prerequisite: false, playable: false},</v>
      </c>
    </row>
    <row r="72" spans="1:12" x14ac:dyDescent="0.25">
      <c r="A72" s="3">
        <v>71</v>
      </c>
      <c r="B72" s="4">
        <v>2</v>
      </c>
      <c r="C72" s="4" t="s">
        <v>19</v>
      </c>
      <c r="D72" s="4" t="s">
        <v>39</v>
      </c>
      <c r="E72" s="4" t="str">
        <f>IF('BGG Strategy Cards'!E74="Y","true","false")</f>
        <v>false</v>
      </c>
      <c r="F72" s="4" t="str">
        <f>IF('BGG Strategy Cards'!F74="Y","true","false")</f>
        <v>false</v>
      </c>
      <c r="G72" s="4" t="str">
        <f>IF('BGG Strategy Cards'!G74="Y","true","false")</f>
        <v>false</v>
      </c>
      <c r="H72" s="19" t="s">
        <v>444</v>
      </c>
      <c r="I72" s="5" t="s">
        <v>154</v>
      </c>
      <c r="J72" s="5" t="s">
        <v>155</v>
      </c>
      <c r="L72" s="17" t="str">
        <f t="shared" si="1"/>
        <v>{n: 71, ops: 2, side: 'L', era: 'E', name: 'Local Uprising', persistent: false, prerequisite: false, playable: true},</v>
      </c>
    </row>
    <row r="73" spans="1:12" ht="30" x14ac:dyDescent="0.25">
      <c r="A73" s="3">
        <v>72</v>
      </c>
      <c r="B73" s="4">
        <v>3</v>
      </c>
      <c r="C73" s="4" t="s">
        <v>4</v>
      </c>
      <c r="D73" s="4" t="s">
        <v>39</v>
      </c>
      <c r="E73" s="4" t="str">
        <f>IF('BGG Strategy Cards'!E75="Y","true","false")</f>
        <v>false</v>
      </c>
      <c r="F73" s="4" t="str">
        <f>IF('BGG Strategy Cards'!F75="Y","true","false")</f>
        <v>false</v>
      </c>
      <c r="G73" s="4" t="str">
        <f>IF('BGG Strategy Cards'!G75="Y","true","false")</f>
        <v>false</v>
      </c>
      <c r="H73" s="19" t="s">
        <v>444</v>
      </c>
      <c r="I73" s="5" t="s">
        <v>156</v>
      </c>
      <c r="J73" s="5" t="s">
        <v>157</v>
      </c>
      <c r="L73" s="17" t="str">
        <f t="shared" si="1"/>
        <v>{n: 72, ops: 3, side: 'A', era: 'E', name: 'Military Parade', persistent: false, prerequisite: false, playable: true},</v>
      </c>
    </row>
    <row r="74" spans="1:12" ht="30" x14ac:dyDescent="0.25">
      <c r="A74" s="3">
        <v>73</v>
      </c>
      <c r="B74" s="4">
        <v>2</v>
      </c>
      <c r="C74" s="4" t="s">
        <v>4</v>
      </c>
      <c r="D74" s="4" t="s">
        <v>39</v>
      </c>
      <c r="E74" s="4" t="str">
        <f>IF('BGG Strategy Cards'!E76="Y","true","false")</f>
        <v>false</v>
      </c>
      <c r="F74" s="4" t="str">
        <f>IF('BGG Strategy Cards'!F76="Y","true","false")</f>
        <v>false</v>
      </c>
      <c r="G74" s="4" t="str">
        <f>IF('BGG Strategy Cards'!G76="Y","true","false")</f>
        <v>false</v>
      </c>
      <c r="H74" s="19" t="s">
        <v>444</v>
      </c>
      <c r="I74" s="5" t="s">
        <v>158</v>
      </c>
      <c r="J74" s="5" t="s">
        <v>159</v>
      </c>
      <c r="L74" s="17" t="str">
        <f t="shared" si="1"/>
        <v>{n: 73, ops: 2, side: 'A', era: 'E', name: 'Central Authority', persistent: false, prerequisite: false, playable: true},</v>
      </c>
    </row>
    <row r="75" spans="1:12" ht="72" x14ac:dyDescent="0.25">
      <c r="A75" s="3">
        <v>74</v>
      </c>
      <c r="B75" s="4">
        <v>3</v>
      </c>
      <c r="C75" s="4" t="s">
        <v>4</v>
      </c>
      <c r="D75" s="4" t="s">
        <v>39</v>
      </c>
      <c r="E75" s="4" t="str">
        <f>IF('BGG Strategy Cards'!E77="Y","true","false")</f>
        <v>true</v>
      </c>
      <c r="F75" s="4" t="str">
        <f>IF('BGG Strategy Cards'!F77="Y","true","false")</f>
        <v>true</v>
      </c>
      <c r="G75" s="4" t="str">
        <f>IF('BGG Strategy Cards'!G77="Y","true","false")</f>
        <v>false</v>
      </c>
      <c r="H75" s="19" t="s">
        <v>444</v>
      </c>
      <c r="I75" s="10" t="s">
        <v>160</v>
      </c>
      <c r="J75" s="5" t="s">
        <v>161</v>
      </c>
      <c r="L75" s="17" t="str">
        <f t="shared" si="1"/>
        <v>{n: 74, ops: 3, side: 'A', era: 'E', name: 'von Bethmann-Hollweg*', persistent: true, prerequisite: false, playable: true},</v>
      </c>
    </row>
    <row r="76" spans="1:12" ht="45" x14ac:dyDescent="0.25">
      <c r="A76" s="3">
        <v>75</v>
      </c>
      <c r="B76" s="4">
        <v>2</v>
      </c>
      <c r="C76" s="4" t="s">
        <v>19</v>
      </c>
      <c r="D76" s="4" t="s">
        <v>39</v>
      </c>
      <c r="E76" s="4" t="str">
        <f>IF('BGG Strategy Cards'!E78="Y","true","false")</f>
        <v>false</v>
      </c>
      <c r="F76" s="4" t="str">
        <f>IF('BGG Strategy Cards'!F78="Y","true","false")</f>
        <v>true</v>
      </c>
      <c r="G76" s="4" t="str">
        <f>IF('BGG Strategy Cards'!G78="Y","true","false")</f>
        <v>true</v>
      </c>
      <c r="H76" s="19" t="s">
        <v>445</v>
      </c>
      <c r="I76" s="11" t="s">
        <v>162</v>
      </c>
      <c r="J76" s="5" t="s">
        <v>163</v>
      </c>
      <c r="L76" s="17" t="str">
        <f t="shared" si="1"/>
        <v>{n: 75, ops: 2, side: 'L', era: 'E', name: 'Jean Jaures*', persistent: true, prerequisite: true, playable: false},</v>
      </c>
    </row>
    <row r="77" spans="1:12" ht="60" x14ac:dyDescent="0.25">
      <c r="A77" s="3">
        <v>76</v>
      </c>
      <c r="B77" s="4">
        <v>3</v>
      </c>
      <c r="C77" s="4" t="s">
        <v>19</v>
      </c>
      <c r="D77" s="4" t="s">
        <v>39</v>
      </c>
      <c r="E77" s="4" t="str">
        <f>IF('BGG Strategy Cards'!E79="Y","true","false")</f>
        <v>false</v>
      </c>
      <c r="F77" s="4" t="str">
        <f>IF('BGG Strategy Cards'!F79="Y","true","false")</f>
        <v>true</v>
      </c>
      <c r="G77" s="4" t="str">
        <f>IF('BGG Strategy Cards'!G79="Y","true","false")</f>
        <v>false</v>
      </c>
      <c r="H77" s="19" t="s">
        <v>445</v>
      </c>
      <c r="I77" s="10" t="s">
        <v>164</v>
      </c>
      <c r="J77" s="5" t="s">
        <v>165</v>
      </c>
      <c r="L77" s="17" t="str">
        <f t="shared" si="1"/>
        <v>{n: 76, ops: 3, side: 'L', era: 'E', name: 'Georges Clemenceau*', persistent: true, prerequisite: false, playable: false},</v>
      </c>
    </row>
    <row r="78" spans="1:12" ht="30" x14ac:dyDescent="0.25">
      <c r="A78" s="3">
        <v>77</v>
      </c>
      <c r="B78" s="4">
        <v>2</v>
      </c>
      <c r="C78" s="4" t="s">
        <v>4</v>
      </c>
      <c r="D78" s="4" t="s">
        <v>39</v>
      </c>
      <c r="E78" s="4" t="str">
        <f>IF('BGG Strategy Cards'!E80="Y","true","false")</f>
        <v>false</v>
      </c>
      <c r="F78" s="4" t="str">
        <f>IF('BGG Strategy Cards'!F80="Y","true","false")</f>
        <v>false</v>
      </c>
      <c r="G78" s="4" t="str">
        <f>IF('BGG Strategy Cards'!G80="Y","true","false")</f>
        <v>false</v>
      </c>
      <c r="H78" s="19" t="s">
        <v>444</v>
      </c>
      <c r="I78" s="5" t="s">
        <v>166</v>
      </c>
      <c r="J78" s="5" t="s">
        <v>167</v>
      </c>
      <c r="L78" s="17" t="str">
        <f t="shared" si="1"/>
        <v>{n: 77, ops: 2, side: 'A', era: 'E', name: 'Alsace-Lorraine*', persistent: false, prerequisite: false, playable: true},</v>
      </c>
    </row>
    <row r="79" spans="1:12" ht="45" x14ac:dyDescent="0.25">
      <c r="A79" s="3">
        <v>78</v>
      </c>
      <c r="B79" s="4">
        <v>5</v>
      </c>
      <c r="C79" s="4" t="s">
        <v>19</v>
      </c>
      <c r="D79" s="4" t="s">
        <v>15</v>
      </c>
      <c r="E79" s="4" t="str">
        <f>IF('BGG Strategy Cards'!E81="Y","true","false")</f>
        <v>false</v>
      </c>
      <c r="F79" s="4" t="str">
        <f>IF('BGG Strategy Cards'!F81="Y","true","false")</f>
        <v>true</v>
      </c>
      <c r="G79" s="4" t="str">
        <f>IF('BGG Strategy Cards'!G81="Y","true","false")</f>
        <v>true</v>
      </c>
      <c r="H79" s="19" t="s">
        <v>444</v>
      </c>
      <c r="I79" s="11" t="s">
        <v>168</v>
      </c>
      <c r="J79" s="5" t="s">
        <v>169</v>
      </c>
      <c r="L79" s="17" t="str">
        <f t="shared" si="1"/>
        <v>{n: 78, ops: 5, side: 'L', era: 'V', name: 'Revolution of 1905*', persistent: true, prerequisite: true, playable: true},</v>
      </c>
    </row>
    <row r="80" spans="1:12" ht="45" x14ac:dyDescent="0.25">
      <c r="A80" s="3">
        <v>79</v>
      </c>
      <c r="B80" s="4">
        <v>3</v>
      </c>
      <c r="C80" s="4" t="s">
        <v>19</v>
      </c>
      <c r="D80" s="4" t="s">
        <v>39</v>
      </c>
      <c r="E80" s="4" t="str">
        <f>IF('BGG Strategy Cards'!E82="Y","true","false")</f>
        <v>false</v>
      </c>
      <c r="F80" s="4" t="str">
        <f>IF('BGG Strategy Cards'!F82="Y","true","false")</f>
        <v>true</v>
      </c>
      <c r="G80" s="4" t="str">
        <f>IF('BGG Strategy Cards'!G82="Y","true","false")</f>
        <v>true</v>
      </c>
      <c r="H80" s="19" t="s">
        <v>445</v>
      </c>
      <c r="I80" s="11" t="s">
        <v>170</v>
      </c>
      <c r="J80" s="5" t="s">
        <v>171</v>
      </c>
      <c r="L80" s="17" t="str">
        <f t="shared" si="1"/>
        <v>{n: 79, ops: 3, side: 'L', era: 'E', name: 'Victor Chernov*', persistent: true, prerequisite: true, playable: false},</v>
      </c>
    </row>
    <row r="81" spans="1:12" ht="45" x14ac:dyDescent="0.25">
      <c r="A81" s="3">
        <v>80</v>
      </c>
      <c r="B81" s="4">
        <v>3</v>
      </c>
      <c r="C81" s="4" t="s">
        <v>4</v>
      </c>
      <c r="D81" s="4" t="s">
        <v>39</v>
      </c>
      <c r="E81" s="4" t="str">
        <f>IF('BGG Strategy Cards'!E83="Y","true","false")</f>
        <v>false</v>
      </c>
      <c r="F81" s="4" t="str">
        <f>IF('BGG Strategy Cards'!F83="Y","true","false")</f>
        <v>false</v>
      </c>
      <c r="G81" s="4" t="str">
        <f>IF('BGG Strategy Cards'!G83="Y","true","false")</f>
        <v>false</v>
      </c>
      <c r="H81" s="19" t="s">
        <v>444</v>
      </c>
      <c r="I81" s="5" t="s">
        <v>175</v>
      </c>
      <c r="J81" s="5" t="s">
        <v>430</v>
      </c>
      <c r="L81" s="17" t="str">
        <f t="shared" si="1"/>
        <v>{n: 80, ops: 3, side: 'A', era: 'E', name: 'Tangier Crisis*', persistent: false, prerequisite: false, playable: true},</v>
      </c>
    </row>
    <row r="82" spans="1:12" ht="30" x14ac:dyDescent="0.25">
      <c r="A82" s="3">
        <v>81</v>
      </c>
      <c r="B82" s="4">
        <v>1</v>
      </c>
      <c r="C82" s="4" t="s">
        <v>4</v>
      </c>
      <c r="D82" s="4" t="s">
        <v>178</v>
      </c>
      <c r="E82" s="4" t="str">
        <f>IF('BGG Strategy Cards'!E84="Y","true","false")</f>
        <v>false</v>
      </c>
      <c r="F82" s="4" t="str">
        <f>IF('BGG Strategy Cards'!F84="Y","true","false")</f>
        <v>false</v>
      </c>
      <c r="G82" s="4" t="str">
        <f>IF('BGG Strategy Cards'!G84="Y","true","false")</f>
        <v>false</v>
      </c>
      <c r="H82" s="19" t="s">
        <v>444</v>
      </c>
      <c r="I82" s="5" t="s">
        <v>176</v>
      </c>
      <c r="J82" s="5" t="s">
        <v>177</v>
      </c>
      <c r="L82" s="17" t="str">
        <f t="shared" si="1"/>
        <v>{n: 81, ops: 1, side: 'A', era: 'G', name: 'Raoul Villain*', persistent: false, prerequisite: false, playable: true},</v>
      </c>
    </row>
    <row r="83" spans="1:12" ht="45" x14ac:dyDescent="0.25">
      <c r="A83" s="3">
        <v>82</v>
      </c>
      <c r="B83" s="4">
        <v>3</v>
      </c>
      <c r="C83" s="4" t="s">
        <v>4</v>
      </c>
      <c r="D83" s="4" t="s">
        <v>178</v>
      </c>
      <c r="E83" s="4" t="str">
        <f>IF('BGG Strategy Cards'!E85="Y","true","false")</f>
        <v>false</v>
      </c>
      <c r="F83" s="4" t="str">
        <f>IF('BGG Strategy Cards'!F85="Y","true","false")</f>
        <v>false</v>
      </c>
      <c r="G83" s="4" t="str">
        <f>IF('BGG Strategy Cards'!G85="Y","true","false")</f>
        <v>false</v>
      </c>
      <c r="H83" s="19" t="s">
        <v>444</v>
      </c>
      <c r="I83" s="5" t="s">
        <v>179</v>
      </c>
      <c r="J83" s="5" t="s">
        <v>180</v>
      </c>
      <c r="L83" s="17" t="str">
        <f t="shared" si="1"/>
        <v>{n: 82, ops: 3, side: 'A', era: 'G', name: 'Agadir Crisis*', persistent: false, prerequisite: false, playable: true},</v>
      </c>
    </row>
    <row r="84" spans="1:12" ht="30" customHeight="1" x14ac:dyDescent="0.25">
      <c r="A84" s="3">
        <v>83</v>
      </c>
      <c r="B84" s="4">
        <v>1</v>
      </c>
      <c r="C84" s="4" t="s">
        <v>4</v>
      </c>
      <c r="D84" s="4" t="s">
        <v>178</v>
      </c>
      <c r="E84" s="4" t="str">
        <f>IF('BGG Strategy Cards'!E86="Y","true","false")</f>
        <v>false</v>
      </c>
      <c r="F84" s="4" t="str">
        <f>IF('BGG Strategy Cards'!F86="Y","true","false")</f>
        <v>false</v>
      </c>
      <c r="G84" s="4" t="str">
        <f>IF('BGG Strategy Cards'!G86="Y","true","false")</f>
        <v>false</v>
      </c>
      <c r="H84" s="19" t="s">
        <v>445</v>
      </c>
      <c r="I84" s="5" t="s">
        <v>181</v>
      </c>
      <c r="J84" s="5" t="s">
        <v>182</v>
      </c>
      <c r="L84" s="17" t="str">
        <f t="shared" si="1"/>
        <v>{n: 83, ops: 1, side: 'A', era: 'G', name: 'Gavrilo Princip*', persistent: false, prerequisite: false, playable: false},</v>
      </c>
    </row>
    <row r="85" spans="1:12" ht="45" x14ac:dyDescent="0.25">
      <c r="A85" s="3">
        <v>84</v>
      </c>
      <c r="B85" s="4">
        <v>2</v>
      </c>
      <c r="C85" s="4" t="s">
        <v>19</v>
      </c>
      <c r="D85" s="4" t="s">
        <v>178</v>
      </c>
      <c r="E85" s="4" t="str">
        <f>IF('BGG Strategy Cards'!E87="Y","true","false")</f>
        <v>false</v>
      </c>
      <c r="F85" s="4" t="str">
        <f>IF('BGG Strategy Cards'!F87="Y","true","false")</f>
        <v>true</v>
      </c>
      <c r="G85" s="4" t="str">
        <f>IF('BGG Strategy Cards'!G87="Y","true","false")</f>
        <v>false</v>
      </c>
      <c r="H85" s="19" t="s">
        <v>444</v>
      </c>
      <c r="I85" s="10" t="s">
        <v>183</v>
      </c>
      <c r="J85" s="5" t="s">
        <v>184</v>
      </c>
      <c r="L85" s="17" t="str">
        <f t="shared" si="1"/>
        <v>{n: 84, ops: 2, side: 'L', era: 'G', name: 'Balkan Federation*', persistent: true, prerequisite: false, playable: true},</v>
      </c>
    </row>
    <row r="86" spans="1:12" ht="30" x14ac:dyDescent="0.25">
      <c r="A86" s="3">
        <v>85</v>
      </c>
      <c r="B86" s="4">
        <v>3</v>
      </c>
      <c r="C86" s="4" t="s">
        <v>4</v>
      </c>
      <c r="D86" s="4" t="s">
        <v>178</v>
      </c>
      <c r="E86" s="4" t="str">
        <f>IF('BGG Strategy Cards'!E88="Y","true","false")</f>
        <v>false</v>
      </c>
      <c r="F86" s="4" t="str">
        <f>IF('BGG Strategy Cards'!F88="Y","true","false")</f>
        <v>false</v>
      </c>
      <c r="G86" s="4" t="str">
        <f>IF('BGG Strategy Cards'!G88="Y","true","false")</f>
        <v>false</v>
      </c>
      <c r="H86" s="19" t="s">
        <v>444</v>
      </c>
      <c r="I86" s="5" t="s">
        <v>185</v>
      </c>
      <c r="J86" s="5" t="s">
        <v>570</v>
      </c>
      <c r="L86" s="17" t="str">
        <f t="shared" si="1"/>
        <v>{n: 85, ops: 3, side: 'A', era: 'G', name: 'Patriotism / Nationalism*', persistent: false, prerequisite: false, playable: true},</v>
      </c>
    </row>
    <row r="87" spans="1:12" ht="45" x14ac:dyDescent="0.25">
      <c r="A87" s="3">
        <v>86</v>
      </c>
      <c r="B87" s="4">
        <v>3</v>
      </c>
      <c r="C87" s="4" t="s">
        <v>19</v>
      </c>
      <c r="D87" s="4" t="s">
        <v>178</v>
      </c>
      <c r="E87" s="4" t="str">
        <f>IF('BGG Strategy Cards'!E89="Y","true","false")</f>
        <v>false</v>
      </c>
      <c r="F87" s="4" t="str">
        <f>IF('BGG Strategy Cards'!F89="Y","true","false")</f>
        <v>false</v>
      </c>
      <c r="G87" s="4" t="str">
        <f>IF('BGG Strategy Cards'!G89="Y","true","false")</f>
        <v>false</v>
      </c>
      <c r="H87" s="19" t="s">
        <v>444</v>
      </c>
      <c r="I87" s="5" t="s">
        <v>187</v>
      </c>
      <c r="J87" s="5" t="s">
        <v>188</v>
      </c>
      <c r="L87" s="17" t="str">
        <f t="shared" si="1"/>
        <v>{n: 86, ops: 3, side: 'L', era: 'G', name: 'Parliament Act of 1911*', persistent: false, prerequisite: false, playable: true},</v>
      </c>
    </row>
    <row r="88" spans="1:12" ht="45" x14ac:dyDescent="0.25">
      <c r="A88" s="3">
        <v>87</v>
      </c>
      <c r="B88" s="4">
        <v>2</v>
      </c>
      <c r="C88" s="4" t="s">
        <v>4</v>
      </c>
      <c r="D88" s="4" t="s">
        <v>178</v>
      </c>
      <c r="E88" s="4" t="str">
        <f>IF('BGG Strategy Cards'!E90="Y","true","false")</f>
        <v>false</v>
      </c>
      <c r="F88" s="4" t="str">
        <f>IF('BGG Strategy Cards'!F90="Y","true","false")</f>
        <v>true</v>
      </c>
      <c r="G88" s="4" t="str">
        <f>IF('BGG Strategy Cards'!G90="Y","true","false")</f>
        <v>false</v>
      </c>
      <c r="H88" s="19" t="s">
        <v>444</v>
      </c>
      <c r="I88" s="10" t="s">
        <v>189</v>
      </c>
      <c r="J88" s="5" t="s">
        <v>569</v>
      </c>
      <c r="L88" s="17" t="str">
        <f t="shared" si="1"/>
        <v>{n: 87, ops: 2, side: 'A', era: 'G', name: 'War in the Balkans*', persistent: true, prerequisite: false, playable: true},</v>
      </c>
    </row>
    <row r="89" spans="1:12" ht="42" x14ac:dyDescent="0.25">
      <c r="A89" s="3">
        <v>88</v>
      </c>
      <c r="B89" s="4">
        <v>1</v>
      </c>
      <c r="C89" s="4" t="s">
        <v>4</v>
      </c>
      <c r="D89" s="4" t="s">
        <v>178</v>
      </c>
      <c r="E89" s="4" t="str">
        <f>IF('BGG Strategy Cards'!E91="Y","true","false")</f>
        <v>true</v>
      </c>
      <c r="F89" s="4" t="str">
        <f>IF('BGG Strategy Cards'!F91="Y","true","false")</f>
        <v>true</v>
      </c>
      <c r="G89" s="4" t="str">
        <f>IF('BGG Strategy Cards'!G91="Y","true","false")</f>
        <v>false</v>
      </c>
      <c r="H89" s="19" t="s">
        <v>444</v>
      </c>
      <c r="I89" s="10" t="s">
        <v>191</v>
      </c>
      <c r="J89" s="5" t="s">
        <v>192</v>
      </c>
      <c r="L89" s="17" t="str">
        <f t="shared" si="1"/>
        <v>{n: 88, ops: 1, side: 'A', era: 'G', name: 'US Non-Interventionism*', persistent: true, prerequisite: false, playable: true},</v>
      </c>
    </row>
    <row r="90" spans="1:12" ht="30" x14ac:dyDescent="0.25">
      <c r="A90" s="3">
        <v>89</v>
      </c>
      <c r="B90" s="4">
        <v>2</v>
      </c>
      <c r="C90" s="4" t="s">
        <v>4</v>
      </c>
      <c r="D90" s="4" t="s">
        <v>178</v>
      </c>
      <c r="E90" s="4" t="str">
        <f>IF('BGG Strategy Cards'!E92="Y","true","false")</f>
        <v>false</v>
      </c>
      <c r="F90" s="4" t="str">
        <f>IF('BGG Strategy Cards'!F92="Y","true","false")</f>
        <v>false</v>
      </c>
      <c r="G90" s="4" t="str">
        <f>IF('BGG Strategy Cards'!G92="Y","true","false")</f>
        <v>false</v>
      </c>
      <c r="H90" s="19" t="s">
        <v>444</v>
      </c>
      <c r="I90" s="5" t="s">
        <v>194</v>
      </c>
      <c r="J90" s="5" t="s">
        <v>193</v>
      </c>
      <c r="L90" s="17" t="str">
        <f t="shared" si="1"/>
        <v>{n: 89, ops: 2, side: 'A', era: 'G', name: 'Stolypin Land Reforms*', persistent: false, prerequisite: false, playable: true},</v>
      </c>
    </row>
    <row r="91" spans="1:12" ht="42" x14ac:dyDescent="0.25">
      <c r="A91" s="3">
        <v>90</v>
      </c>
      <c r="B91" s="4">
        <v>2</v>
      </c>
      <c r="C91" s="4" t="s">
        <v>19</v>
      </c>
      <c r="D91" s="4" t="s">
        <v>178</v>
      </c>
      <c r="E91" s="4" t="str">
        <f>IF('BGG Strategy Cards'!E93="Y","true","false")</f>
        <v>true</v>
      </c>
      <c r="F91" s="4" t="str">
        <f>IF('BGG Strategy Cards'!F93="Y","true","false")</f>
        <v>false</v>
      </c>
      <c r="G91" s="4" t="str">
        <f>IF('BGG Strategy Cards'!G93="Y","true","false")</f>
        <v>false</v>
      </c>
      <c r="H91" s="19" t="s">
        <v>444</v>
      </c>
      <c r="I91" s="5" t="s">
        <v>195</v>
      </c>
      <c r="J91" s="5" t="s">
        <v>196</v>
      </c>
      <c r="L91" s="17" t="str">
        <f t="shared" si="1"/>
        <v>{n: 90, ops: 2, side: 'L', era: 'G', name: 'Balkan Civil War*', persistent: false, prerequisite: false, playable: true},</v>
      </c>
    </row>
    <row r="92" spans="1:12" x14ac:dyDescent="0.25">
      <c r="A92" s="3">
        <v>91</v>
      </c>
      <c r="B92" s="4">
        <v>4</v>
      </c>
      <c r="C92" s="4" t="s">
        <v>19</v>
      </c>
      <c r="D92" s="4" t="s">
        <v>178</v>
      </c>
      <c r="E92" s="4" t="str">
        <f>IF('BGG Strategy Cards'!E94="Y","true","false")</f>
        <v>false</v>
      </c>
      <c r="F92" s="4" t="str">
        <f>IF('BGG Strategy Cards'!F94="Y","true","false")</f>
        <v>false</v>
      </c>
      <c r="G92" s="4" t="str">
        <f>IF('BGG Strategy Cards'!G94="Y","true","false")</f>
        <v>false</v>
      </c>
      <c r="H92" s="19" t="s">
        <v>444</v>
      </c>
      <c r="I92" s="5" t="s">
        <v>197</v>
      </c>
      <c r="J92" s="5" t="s">
        <v>198</v>
      </c>
      <c r="L92" s="17" t="str">
        <f t="shared" si="1"/>
        <v>{n: 91, ops: 4, side: 'L', era: 'G', name: 'Funeral of Edward VII*', persistent: false, prerequisite: false, playable: true},</v>
      </c>
    </row>
    <row r="93" spans="1:12" ht="60" x14ac:dyDescent="0.25">
      <c r="A93" s="3">
        <v>92</v>
      </c>
      <c r="B93" s="4">
        <v>3</v>
      </c>
      <c r="C93" s="4" t="s">
        <v>19</v>
      </c>
      <c r="D93" s="4" t="s">
        <v>178</v>
      </c>
      <c r="E93" s="4" t="str">
        <f>IF('BGG Strategy Cards'!E95="Y","true","false")</f>
        <v>false</v>
      </c>
      <c r="F93" s="4" t="str">
        <f>IF('BGG Strategy Cards'!F95="Y","true","false")</f>
        <v>false</v>
      </c>
      <c r="G93" s="4" t="str">
        <f>IF('BGG Strategy Cards'!G95="Y","true","false")</f>
        <v>false</v>
      </c>
      <c r="H93" s="19" t="s">
        <v>445</v>
      </c>
      <c r="I93" s="5" t="s">
        <v>199</v>
      </c>
      <c r="J93" s="5" t="s">
        <v>200</v>
      </c>
      <c r="L93" s="17" t="str">
        <f t="shared" si="1"/>
        <v>{n: 92, ops: 3, side: 'L', era: 'G', name: 'Freedom and Accord Party*', persistent: false, prerequisite: false, playable: false},</v>
      </c>
    </row>
    <row r="94" spans="1:12" ht="60" x14ac:dyDescent="0.25">
      <c r="A94" s="3">
        <v>93</v>
      </c>
      <c r="B94" s="4">
        <v>2</v>
      </c>
      <c r="C94" s="4" t="s">
        <v>4</v>
      </c>
      <c r="D94" s="4" t="s">
        <v>178</v>
      </c>
      <c r="E94" s="4" t="str">
        <f>IF('BGG Strategy Cards'!E96="Y","true","false")</f>
        <v>false</v>
      </c>
      <c r="F94" s="4" t="str">
        <f>IF('BGG Strategy Cards'!F96="Y","true","false")</f>
        <v>true</v>
      </c>
      <c r="G94" s="4" t="str">
        <f>IF('BGG Strategy Cards'!G96="Y","true","false")</f>
        <v>false</v>
      </c>
      <c r="H94" s="19" t="s">
        <v>445</v>
      </c>
      <c r="I94" s="10" t="s">
        <v>201</v>
      </c>
      <c r="J94" s="5" t="s">
        <v>202</v>
      </c>
      <c r="L94" s="17" t="str">
        <f t="shared" si="1"/>
        <v>{n: 93, ops: 2, side: 'A', era: 'G', name: 'Raid on the Sublime Porte*', persistent: true, prerequisite: false, playable: false},</v>
      </c>
    </row>
    <row r="95" spans="1:12" ht="39" x14ac:dyDescent="0.25">
      <c r="A95" s="3">
        <v>94</v>
      </c>
      <c r="B95" s="4">
        <v>2</v>
      </c>
      <c r="C95" s="4" t="s">
        <v>19</v>
      </c>
      <c r="D95" s="4" t="s">
        <v>178</v>
      </c>
      <c r="E95" s="4" t="str">
        <f>IF('BGG Strategy Cards'!E97="Y","true","false")</f>
        <v>true</v>
      </c>
      <c r="F95" s="4" t="str">
        <f>IF('BGG Strategy Cards'!F97="Y","true","false")</f>
        <v>true</v>
      </c>
      <c r="G95" s="4" t="str">
        <f>IF('BGG Strategy Cards'!G97="Y","true","false")</f>
        <v>false</v>
      </c>
      <c r="H95" s="19" t="s">
        <v>444</v>
      </c>
      <c r="I95" s="10" t="s">
        <v>203</v>
      </c>
      <c r="J95" s="5" t="s">
        <v>204</v>
      </c>
      <c r="L95" s="17" t="str">
        <f t="shared" si="1"/>
        <v>{n: 94, ops: 2, side: 'L', era: 'G', name: 'Perfidious Italy*', persistent: true, prerequisite: false, playable: true},</v>
      </c>
    </row>
    <row r="96" spans="1:12" ht="57" x14ac:dyDescent="0.25">
      <c r="A96" s="3">
        <v>95</v>
      </c>
      <c r="B96" s="4">
        <v>5</v>
      </c>
      <c r="C96" s="4" t="s">
        <v>4</v>
      </c>
      <c r="D96" s="4" t="s">
        <v>178</v>
      </c>
      <c r="E96" s="4" t="str">
        <f>IF('BGG Strategy Cards'!E98="Y","true","false")</f>
        <v>true</v>
      </c>
      <c r="F96" s="4" t="str">
        <f>IF('BGG Strategy Cards'!F98="Y","true","false")</f>
        <v>true</v>
      </c>
      <c r="G96" s="4" t="str">
        <f>IF('BGG Strategy Cards'!G98="Y","true","false")</f>
        <v>false</v>
      </c>
      <c r="H96" s="19" t="s">
        <v>444</v>
      </c>
      <c r="I96" s="10" t="s">
        <v>205</v>
      </c>
      <c r="J96" s="5" t="s">
        <v>206</v>
      </c>
      <c r="L96" s="17" t="str">
        <f t="shared" si="1"/>
        <v>{n: 95, ops: 5, side: 'A', era: 'G', name: 'Splendid Isolation*', persistent: true, prerequisite: false, playable: true},</v>
      </c>
    </row>
    <row r="97" spans="1:12" ht="60" x14ac:dyDescent="0.25">
      <c r="A97" s="3">
        <v>96</v>
      </c>
      <c r="B97" s="4">
        <v>3</v>
      </c>
      <c r="C97" s="4" t="s">
        <v>4</v>
      </c>
      <c r="D97" s="4" t="s">
        <v>178</v>
      </c>
      <c r="E97" s="4" t="str">
        <f>IF('BGG Strategy Cards'!E99="Y","true","false")</f>
        <v>false</v>
      </c>
      <c r="F97" s="4" t="str">
        <f>IF('BGG Strategy Cards'!F99="Y","true","false")</f>
        <v>true</v>
      </c>
      <c r="G97" s="4" t="str">
        <f>IF('BGG Strategy Cards'!G99="Y","true","false")</f>
        <v>false</v>
      </c>
      <c r="H97" s="19" t="s">
        <v>444</v>
      </c>
      <c r="I97" s="10" t="s">
        <v>207</v>
      </c>
      <c r="J97" s="5" t="s">
        <v>208</v>
      </c>
      <c r="L97" s="17" t="str">
        <f t="shared" si="1"/>
        <v>{n: 96, ops: 3, side: 'A', era: 'G', name: 'Yugoslavia*', persistent: true, prerequisite: false, playable: true},</v>
      </c>
    </row>
    <row r="98" spans="1:12" ht="30" x14ac:dyDescent="0.25">
      <c r="A98" s="3">
        <v>97</v>
      </c>
      <c r="B98" s="4">
        <v>3</v>
      </c>
      <c r="C98" s="4" t="s">
        <v>19</v>
      </c>
      <c r="D98" s="4" t="s">
        <v>39</v>
      </c>
      <c r="E98" s="4" t="str">
        <f>IF('BGG Strategy Cards'!E100="Y","true","false")</f>
        <v>false</v>
      </c>
      <c r="F98" s="4" t="str">
        <f>IF('BGG Strategy Cards'!F100="Y","true","false")</f>
        <v>false</v>
      </c>
      <c r="G98" s="4" t="str">
        <f>IF('BGG Strategy Cards'!G100="Y","true","false")</f>
        <v>false</v>
      </c>
      <c r="H98" s="19" t="s">
        <v>444</v>
      </c>
      <c r="I98" s="5" t="s">
        <v>209</v>
      </c>
      <c r="J98" s="5" t="s">
        <v>210</v>
      </c>
      <c r="L98" s="17" t="str">
        <f t="shared" si="1"/>
        <v>{n: 97, ops: 3, side: 'L', era: 'E', name: 'Exiles Escape/Return*', persistent: false, prerequisite: false, playable: true},</v>
      </c>
    </row>
    <row r="99" spans="1:12" ht="30" x14ac:dyDescent="0.25">
      <c r="A99" s="3">
        <v>98</v>
      </c>
      <c r="B99" s="4">
        <v>2</v>
      </c>
      <c r="C99" s="4" t="s">
        <v>4</v>
      </c>
      <c r="D99" s="4" t="s">
        <v>178</v>
      </c>
      <c r="E99" s="4" t="str">
        <f>IF('BGG Strategy Cards'!E101="Y","true","false")</f>
        <v>false</v>
      </c>
      <c r="F99" s="4" t="str">
        <f>IF('BGG Strategy Cards'!F101="Y","true","false")</f>
        <v>true</v>
      </c>
      <c r="G99" s="4" t="str">
        <f>IF('BGG Strategy Cards'!G101="Y","true","false")</f>
        <v>false</v>
      </c>
      <c r="H99" s="19" t="s">
        <v>444</v>
      </c>
      <c r="I99" s="10" t="s">
        <v>211</v>
      </c>
      <c r="J99" s="6" t="s">
        <v>212</v>
      </c>
      <c r="L99" s="17" t="str">
        <f t="shared" si="1"/>
        <v>{n: 98, ops: 2, side: 'A', era: 'G', name: 'Reinhold von Sydow*', persistent: true, prerequisite: false, playable: true},</v>
      </c>
    </row>
    <row r="100" spans="1:12" ht="30" x14ac:dyDescent="0.25">
      <c r="A100" s="3">
        <v>99</v>
      </c>
      <c r="B100" s="4">
        <v>3</v>
      </c>
      <c r="C100" s="4" t="s">
        <v>19</v>
      </c>
      <c r="D100" s="4" t="s">
        <v>178</v>
      </c>
      <c r="E100" s="4" t="str">
        <f>IF('BGG Strategy Cards'!E102="Y","true","false")</f>
        <v>false</v>
      </c>
      <c r="F100" s="4" t="str">
        <f>IF('BGG Strategy Cards'!F102="Y","true","false")</f>
        <v>false</v>
      </c>
      <c r="G100" s="4" t="str">
        <f>IF('BGG Strategy Cards'!G102="Y","true","false")</f>
        <v>false</v>
      </c>
      <c r="H100" s="19" t="s">
        <v>445</v>
      </c>
      <c r="I100" s="5" t="s">
        <v>213</v>
      </c>
      <c r="J100" s="5" t="s">
        <v>214</v>
      </c>
      <c r="L100" s="17" t="str">
        <f t="shared" si="1"/>
        <v>{n: 99, ops: 3, side: 'L', era: 'G', name: 'Franco-British Naval Cooperation*', persistent: false, prerequisite: false, playable: false},</v>
      </c>
    </row>
    <row r="101" spans="1:12" ht="30" x14ac:dyDescent="0.25">
      <c r="A101" s="3">
        <v>100</v>
      </c>
      <c r="B101" s="4">
        <v>3</v>
      </c>
      <c r="C101" s="4" t="s">
        <v>4</v>
      </c>
      <c r="D101" s="4" t="s">
        <v>178</v>
      </c>
      <c r="E101" s="4" t="str">
        <f>IF('BGG Strategy Cards'!E103="Y","true","false")</f>
        <v>false</v>
      </c>
      <c r="F101" s="4" t="str">
        <f>IF('BGG Strategy Cards'!F103="Y","true","false")</f>
        <v>false</v>
      </c>
      <c r="G101" s="4" t="str">
        <f>IF('BGG Strategy Cards'!G103="Y","true","false")</f>
        <v>false</v>
      </c>
      <c r="H101" s="19" t="s">
        <v>445</v>
      </c>
      <c r="I101" s="5" t="s">
        <v>215</v>
      </c>
      <c r="J101" s="5" t="s">
        <v>216</v>
      </c>
      <c r="L101" s="17" t="str">
        <f t="shared" si="1"/>
        <v>{n: 100, ops: 3, side: 'A', era: 'G', name: 'Arms Traders/Industry', persistent: false, prerequisite: false, playable: false},</v>
      </c>
    </row>
    <row r="102" spans="1:12" ht="45" x14ac:dyDescent="0.25">
      <c r="A102" s="3">
        <v>101</v>
      </c>
      <c r="B102" s="4">
        <v>3</v>
      </c>
      <c r="C102" s="4" t="s">
        <v>19</v>
      </c>
      <c r="D102" s="4" t="s">
        <v>178</v>
      </c>
      <c r="E102" s="4" t="str">
        <f>IF('BGG Strategy Cards'!E104="Y","true","false")</f>
        <v>false</v>
      </c>
      <c r="F102" s="4" t="str">
        <f>IF('BGG Strategy Cards'!F104="Y","true","false")</f>
        <v>true</v>
      </c>
      <c r="G102" s="4" t="str">
        <f>IF('BGG Strategy Cards'!G104="Y","true","false")</f>
        <v>false</v>
      </c>
      <c r="H102" s="19" t="s">
        <v>444</v>
      </c>
      <c r="I102" s="10" t="s">
        <v>217</v>
      </c>
      <c r="J102" s="5" t="s">
        <v>218</v>
      </c>
      <c r="L102" s="17" t="str">
        <f t="shared" si="1"/>
        <v>{n: 101, ops: 3, side: 'L', era: 'G', name: 'Aristide Briand*', persistent: true, prerequisite: false, playable: true},</v>
      </c>
    </row>
    <row r="103" spans="1:12" ht="57" x14ac:dyDescent="0.25">
      <c r="A103" s="3">
        <v>102</v>
      </c>
      <c r="B103" s="4">
        <v>3</v>
      </c>
      <c r="C103" s="4" t="s">
        <v>4</v>
      </c>
      <c r="D103" s="4" t="s">
        <v>178</v>
      </c>
      <c r="E103" s="4" t="str">
        <f>IF('BGG Strategy Cards'!E105="Y","true","false")</f>
        <v>true</v>
      </c>
      <c r="F103" s="4" t="str">
        <f>IF('BGG Strategy Cards'!F105="Y","true","false")</f>
        <v>true</v>
      </c>
      <c r="G103" s="4" t="str">
        <f>IF('BGG Strategy Cards'!G105="Y","true","false")</f>
        <v>false</v>
      </c>
      <c r="H103" s="19" t="s">
        <v>444</v>
      </c>
      <c r="I103" s="10" t="s">
        <v>219</v>
      </c>
      <c r="J103" s="5" t="s">
        <v>220</v>
      </c>
      <c r="L103" s="17" t="str">
        <f t="shared" si="1"/>
        <v>{n: 102, ops: 3, side: 'A', era: 'G', name: 'German Army Expansion*', persistent: true, prerequisite: false, playable: true},</v>
      </c>
    </row>
    <row r="104" spans="1:12" ht="45" x14ac:dyDescent="0.25">
      <c r="A104" s="3">
        <v>103</v>
      </c>
      <c r="B104" s="4">
        <v>2</v>
      </c>
      <c r="C104" s="4" t="s">
        <v>4</v>
      </c>
      <c r="D104" s="4" t="s">
        <v>178</v>
      </c>
      <c r="E104" s="4" t="str">
        <f>IF('BGG Strategy Cards'!E106="Y","true","false")</f>
        <v>true</v>
      </c>
      <c r="F104" s="4" t="str">
        <f>IF('BGG Strategy Cards'!F106="Y","true","false")</f>
        <v>true</v>
      </c>
      <c r="G104" s="4" t="str">
        <f>IF('BGG Strategy Cards'!G106="Y","true","false")</f>
        <v>false</v>
      </c>
      <c r="H104" s="19" t="s">
        <v>444</v>
      </c>
      <c r="I104" s="10" t="s">
        <v>221</v>
      </c>
      <c r="J104" s="5" t="s">
        <v>222</v>
      </c>
      <c r="L104" s="17" t="str">
        <f t="shared" si="1"/>
        <v>{n: 103, ops: 2, side: 'A', era: 'G', name: 'Black Hand*', persistent: true, prerequisite: false, playable: true},</v>
      </c>
    </row>
    <row r="105" spans="1:12" x14ac:dyDescent="0.25">
      <c r="A105" s="3">
        <v>104</v>
      </c>
      <c r="B105" s="4">
        <v>2</v>
      </c>
      <c r="C105" s="4" t="s">
        <v>19</v>
      </c>
      <c r="D105" s="4" t="s">
        <v>178</v>
      </c>
      <c r="E105" s="4" t="str">
        <f>IF('BGG Strategy Cards'!E107="Y","true","false")</f>
        <v>false</v>
      </c>
      <c r="F105" s="4" t="str">
        <f>IF('BGG Strategy Cards'!F107="Y","true","false")</f>
        <v>false</v>
      </c>
      <c r="G105" s="4" t="str">
        <f>IF('BGG Strategy Cards'!G107="Y","true","false")</f>
        <v>false</v>
      </c>
      <c r="H105" s="19" t="s">
        <v>444</v>
      </c>
      <c r="I105" s="5" t="s">
        <v>223</v>
      </c>
      <c r="J105" s="5" t="s">
        <v>224</v>
      </c>
      <c r="L105" s="17" t="str">
        <f t="shared" si="1"/>
        <v>{n: 104, ops: 2, side: 'L', era: 'G', name: 'Attempted Neutrality', persistent: false, prerequisite: false, playable: true},</v>
      </c>
    </row>
    <row r="106" spans="1:12" ht="45" x14ac:dyDescent="0.25">
      <c r="A106" s="3">
        <v>105</v>
      </c>
      <c r="B106" s="4">
        <v>3</v>
      </c>
      <c r="C106" s="4" t="s">
        <v>19</v>
      </c>
      <c r="D106" s="4" t="s">
        <v>39</v>
      </c>
      <c r="E106" s="4" t="str">
        <f>IF('BGG Strategy Cards'!E108="Y","true","false")</f>
        <v>false</v>
      </c>
      <c r="F106" s="4" t="str">
        <f>IF('BGG Strategy Cards'!F108="Y","true","false")</f>
        <v>false</v>
      </c>
      <c r="G106" s="4" t="str">
        <f>IF('BGG Strategy Cards'!G108="Y","true","false")</f>
        <v>false</v>
      </c>
      <c r="H106" s="19" t="s">
        <v>444</v>
      </c>
      <c r="I106" s="5" t="s">
        <v>225</v>
      </c>
      <c r="J106" s="5" t="s">
        <v>226</v>
      </c>
      <c r="L106" s="17" t="str">
        <f t="shared" si="1"/>
        <v>{n: 105, ops: 3, side: 'L', era: 'E', name: 'Rosa Luxemburg*', persistent: false, prerequisite: false, playable: true},</v>
      </c>
    </row>
    <row r="107" spans="1:12" ht="30" x14ac:dyDescent="0.25">
      <c r="A107" s="3">
        <v>106</v>
      </c>
      <c r="B107" s="4">
        <v>2</v>
      </c>
      <c r="C107" s="4" t="s">
        <v>4</v>
      </c>
      <c r="D107" s="4" t="s">
        <v>178</v>
      </c>
      <c r="E107" s="4" t="str">
        <f>IF('BGG Strategy Cards'!E109="Y","true","false")</f>
        <v>false</v>
      </c>
      <c r="F107" s="4" t="str">
        <f>IF('BGG Strategy Cards'!F109="Y","true","false")</f>
        <v>false</v>
      </c>
      <c r="G107" s="4" t="str">
        <f>IF('BGG Strategy Cards'!G109="Y","true","false")</f>
        <v>false</v>
      </c>
      <c r="H107" s="19" t="s">
        <v>444</v>
      </c>
      <c r="I107" s="5" t="s">
        <v>227</v>
      </c>
      <c r="J107" s="5" t="s">
        <v>228</v>
      </c>
      <c r="L107" s="17" t="str">
        <f t="shared" si="1"/>
        <v>{n: 106, ops: 2, side: 'A', era: 'G', name: 'Preventative War*', persistent: false, prerequisite: false, playable: true},</v>
      </c>
    </row>
    <row r="108" spans="1:12" ht="45" x14ac:dyDescent="0.25">
      <c r="A108" s="3">
        <v>107</v>
      </c>
      <c r="B108" s="4">
        <v>4</v>
      </c>
      <c r="C108" s="4" t="s">
        <v>4</v>
      </c>
      <c r="D108" s="4" t="s">
        <v>178</v>
      </c>
      <c r="E108" s="4" t="str">
        <f>IF('BGG Strategy Cards'!E110="Y","true","false")</f>
        <v>false</v>
      </c>
      <c r="F108" s="4" t="str">
        <f>IF('BGG Strategy Cards'!F110="Y","true","false")</f>
        <v>false</v>
      </c>
      <c r="G108" s="4" t="str">
        <f>IF('BGG Strategy Cards'!G110="Y","true","false")</f>
        <v>false</v>
      </c>
      <c r="H108" s="19" t="s">
        <v>444</v>
      </c>
      <c r="I108" s="5" t="s">
        <v>229</v>
      </c>
      <c r="J108" s="5" t="s">
        <v>230</v>
      </c>
      <c r="L108" s="17" t="str">
        <f t="shared" si="1"/>
        <v>{n: 107, ops: 4, side: 'A', era: 'G', name: 'Mitteleuropa*', persistent: false, prerequisite: false, playable: true},</v>
      </c>
    </row>
    <row r="109" spans="1:12" ht="30" x14ac:dyDescent="0.25">
      <c r="A109" s="3">
        <v>108</v>
      </c>
      <c r="B109" s="4">
        <v>3</v>
      </c>
      <c r="C109" s="4" t="s">
        <v>4</v>
      </c>
      <c r="D109" s="4" t="s">
        <v>178</v>
      </c>
      <c r="E109" s="4" t="str">
        <f>IF('BGG Strategy Cards'!E111="Y","true","false")</f>
        <v>false</v>
      </c>
      <c r="F109" s="4" t="str">
        <f>IF('BGG Strategy Cards'!F111="Y","true","false")</f>
        <v>false</v>
      </c>
      <c r="G109" s="4" t="str">
        <f>IF('BGG Strategy Cards'!G111="Y","true","false")</f>
        <v>false</v>
      </c>
      <c r="H109" s="19" t="s">
        <v>444</v>
      </c>
      <c r="I109" s="5" t="s">
        <v>231</v>
      </c>
      <c r="J109" s="5" t="s">
        <v>232</v>
      </c>
      <c r="L109" s="17" t="str">
        <f t="shared" si="1"/>
        <v>{n: 108, ops: 3, side: 'A', era: 'G', name: 'Weltpolitik*', persistent: false, prerequisite: false, playable: true},</v>
      </c>
    </row>
    <row r="110" spans="1:12" ht="45" x14ac:dyDescent="0.25">
      <c r="A110" s="3">
        <v>109</v>
      </c>
      <c r="B110" s="4">
        <v>2</v>
      </c>
      <c r="C110" s="4" t="s">
        <v>4</v>
      </c>
      <c r="D110" s="4" t="s">
        <v>178</v>
      </c>
      <c r="E110" s="4" t="str">
        <f>IF('BGG Strategy Cards'!E112="Y","true","false")</f>
        <v>false</v>
      </c>
      <c r="F110" s="4" t="str">
        <f>IF('BGG Strategy Cards'!F112="Y","true","false")</f>
        <v>true</v>
      </c>
      <c r="G110" s="4" t="str">
        <f>IF('BGG Strategy Cards'!G112="Y","true","false")</f>
        <v>false</v>
      </c>
      <c r="H110" s="19" t="s">
        <v>444</v>
      </c>
      <c r="I110" s="10" t="s">
        <v>233</v>
      </c>
      <c r="J110" s="5" t="s">
        <v>234</v>
      </c>
      <c r="L110" s="17" t="str">
        <f t="shared" si="1"/>
        <v>{n: 109, ops: 2, side: 'A', era: 'G', name: 'Leopold von Berchtold*', persistent: true, prerequisite: false, playable: true},</v>
      </c>
    </row>
    <row r="111" spans="1:12" ht="30" x14ac:dyDescent="0.25">
      <c r="A111" s="3">
        <v>110</v>
      </c>
      <c r="B111" s="4">
        <v>2</v>
      </c>
      <c r="C111" s="4" t="s">
        <v>19</v>
      </c>
      <c r="D111" s="4" t="s">
        <v>178</v>
      </c>
      <c r="E111" s="4" t="str">
        <f>IF('BGG Strategy Cards'!E113="Y","true","false")</f>
        <v>false</v>
      </c>
      <c r="F111" s="4" t="str">
        <f>IF('BGG Strategy Cards'!F113="Y","true","false")</f>
        <v>false</v>
      </c>
      <c r="G111" s="4" t="str">
        <f>IF('BGG Strategy Cards'!G113="Y","true","false")</f>
        <v>false</v>
      </c>
      <c r="H111" s="19" t="s">
        <v>444</v>
      </c>
      <c r="I111" s="5" t="s">
        <v>235</v>
      </c>
      <c r="J111" s="5" t="s">
        <v>236</v>
      </c>
      <c r="L111" s="17" t="str">
        <f t="shared" si="1"/>
        <v>{n: 110, ops: 2, side: 'L', era: 'G', name: 'Istvan Tisza*', persistent: false, prerequisite: false, playable: true},</v>
      </c>
    </row>
  </sheetData>
  <autoFilter ref="A1:L111" xr:uid="{8DD6AEB6-F119-4BDE-A3DA-5ED2E704FDD4}"/>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41A97-8D0C-4659-B59E-1CD91C483D6C}">
  <dimension ref="A1:D21"/>
  <sheetViews>
    <sheetView workbookViewId="0">
      <selection activeCell="D2" sqref="D2:D21"/>
    </sheetView>
  </sheetViews>
  <sheetFormatPr defaultRowHeight="15" x14ac:dyDescent="0.25"/>
  <cols>
    <col min="2" max="2" width="33.42578125" customWidth="1"/>
  </cols>
  <sheetData>
    <row r="1" spans="1:4" x14ac:dyDescent="0.25">
      <c r="A1" t="s">
        <v>435</v>
      </c>
      <c r="B1" t="s">
        <v>442</v>
      </c>
      <c r="D1" t="s">
        <v>568</v>
      </c>
    </row>
    <row r="2" spans="1:4" x14ac:dyDescent="0.25">
      <c r="A2">
        <v>1</v>
      </c>
      <c r="B2" s="12" t="s">
        <v>242</v>
      </c>
      <c r="D2" t="str">
        <f>"{n: "&amp;A2&amp;", name: '"&amp;B2&amp;"'},"</f>
        <v>{n: 1, name: 'Workers Unite'},</v>
      </c>
    </row>
    <row r="3" spans="1:4" x14ac:dyDescent="0.25">
      <c r="A3">
        <v>2</v>
      </c>
      <c r="B3" s="12" t="s">
        <v>243</v>
      </c>
      <c r="D3" t="str">
        <f t="shared" ref="D3:D21" si="0">"{n: "&amp;A3&amp;", name: '"&amp;B3&amp;"'},"</f>
        <v>{n: 2, name: 'Farmer Collectives'},</v>
      </c>
    </row>
    <row r="4" spans="1:4" x14ac:dyDescent="0.25">
      <c r="A4">
        <v>3</v>
      </c>
      <c r="B4" s="12" t="s">
        <v>244</v>
      </c>
      <c r="D4" t="str">
        <f t="shared" si="0"/>
        <v>{n: 3, name: 'Testimonials'},</v>
      </c>
    </row>
    <row r="5" spans="1:4" x14ac:dyDescent="0.25">
      <c r="A5">
        <v>4</v>
      </c>
      <c r="B5" s="12" t="s">
        <v>245</v>
      </c>
      <c r="D5" t="str">
        <f t="shared" si="0"/>
        <v>{n: 4, name: 'Popular Uproar'},</v>
      </c>
    </row>
    <row r="6" spans="1:4" x14ac:dyDescent="0.25">
      <c r="A6">
        <v>5</v>
      </c>
      <c r="B6" s="12" t="s">
        <v>246</v>
      </c>
      <c r="D6" t="str">
        <f t="shared" si="0"/>
        <v>{n: 5, name: 'Intelligentsia'},</v>
      </c>
    </row>
    <row r="7" spans="1:4" x14ac:dyDescent="0.25">
      <c r="A7">
        <v>6</v>
      </c>
      <c r="B7" s="12" t="s">
        <v>247</v>
      </c>
      <c r="D7" t="str">
        <f t="shared" si="0"/>
        <v>{n: 6, name: 'Left-wing Governments'},</v>
      </c>
    </row>
    <row r="8" spans="1:4" x14ac:dyDescent="0.25">
      <c r="A8">
        <v>7</v>
      </c>
      <c r="B8" s="12" t="s">
        <v>248</v>
      </c>
      <c r="D8" t="str">
        <f t="shared" si="0"/>
        <v>{n: 7, name: 'Anarchist Attack'},</v>
      </c>
    </row>
    <row r="9" spans="1:4" x14ac:dyDescent="0.25">
      <c r="A9">
        <v>8</v>
      </c>
      <c r="B9" s="12" t="s">
        <v>249</v>
      </c>
      <c r="D9" t="str">
        <f t="shared" si="0"/>
        <v>{n: 8, name: 'Blockade'},</v>
      </c>
    </row>
    <row r="10" spans="1:4" x14ac:dyDescent="0.25">
      <c r="A10">
        <v>9</v>
      </c>
      <c r="B10" s="12" t="s">
        <v>250</v>
      </c>
      <c r="D10" t="str">
        <f t="shared" si="0"/>
        <v>{n: 9, name: 'Silent Majority'},</v>
      </c>
    </row>
    <row r="11" spans="1:4" x14ac:dyDescent="0.25">
      <c r="A11">
        <v>10</v>
      </c>
      <c r="B11" s="12" t="s">
        <v>251</v>
      </c>
      <c r="D11" t="str">
        <f t="shared" si="0"/>
        <v>{n: 10, name: 'Most Favoured Nation'},</v>
      </c>
    </row>
    <row r="12" spans="1:4" x14ac:dyDescent="0.25">
      <c r="A12">
        <v>11</v>
      </c>
      <c r="B12" s="12" t="s">
        <v>252</v>
      </c>
      <c r="D12" t="str">
        <f t="shared" si="0"/>
        <v>{n: 11, name: 'Support of the Farmers'},</v>
      </c>
    </row>
    <row r="13" spans="1:4" x14ac:dyDescent="0.25">
      <c r="A13">
        <v>12</v>
      </c>
      <c r="B13" s="12" t="s">
        <v>253</v>
      </c>
      <c r="D13" t="str">
        <f t="shared" si="0"/>
        <v>{n: 12, name: 'Absolutist Rule'},</v>
      </c>
    </row>
    <row r="14" spans="1:4" x14ac:dyDescent="0.25">
      <c r="A14">
        <v>13</v>
      </c>
      <c r="B14" s="12" t="s">
        <v>254</v>
      </c>
      <c r="D14" t="str">
        <f t="shared" si="0"/>
        <v>{n: 13, name: 'Support of the Generals'},</v>
      </c>
    </row>
    <row r="15" spans="1:4" x14ac:dyDescent="0.25">
      <c r="A15">
        <v>14</v>
      </c>
      <c r="B15" s="12" t="s">
        <v>255</v>
      </c>
      <c r="D15" t="str">
        <f t="shared" si="0"/>
        <v>{n: 14, name: 'Secret Treaty Clauses'},</v>
      </c>
    </row>
    <row r="16" spans="1:4" x14ac:dyDescent="0.25">
      <c r="A16">
        <v>15</v>
      </c>
      <c r="B16" s="12" t="s">
        <v>251</v>
      </c>
      <c r="D16" t="str">
        <f t="shared" si="0"/>
        <v>{n: 15, name: 'Most Favoured Nation'},</v>
      </c>
    </row>
    <row r="17" spans="1:4" x14ac:dyDescent="0.25">
      <c r="A17">
        <v>16</v>
      </c>
      <c r="B17" s="12" t="s">
        <v>256</v>
      </c>
      <c r="D17" t="str">
        <f t="shared" si="0"/>
        <v>{n: 16, name: 'Naval Law Amendment'},</v>
      </c>
    </row>
    <row r="18" spans="1:4" x14ac:dyDescent="0.25">
      <c r="A18">
        <v>17</v>
      </c>
      <c r="B18" s="12" t="s">
        <v>257</v>
      </c>
      <c r="D18" t="str">
        <f t="shared" si="0"/>
        <v>{n: 17, name: 'Elitist Art'},</v>
      </c>
    </row>
    <row r="19" spans="1:4" x14ac:dyDescent="0.25">
      <c r="A19">
        <v>18</v>
      </c>
      <c r="B19" s="12" t="s">
        <v>276</v>
      </c>
      <c r="D19" t="str">
        <f t="shared" si="0"/>
        <v>{n: 18, name: 'Government Suppression'},</v>
      </c>
    </row>
    <row r="20" spans="1:4" x14ac:dyDescent="0.25">
      <c r="A20">
        <v>19</v>
      </c>
      <c r="B20" s="12" t="s">
        <v>258</v>
      </c>
      <c r="D20" t="str">
        <f t="shared" si="0"/>
        <v>{n: 19, name: 'Ecclesial Influence'},</v>
      </c>
    </row>
    <row r="21" spans="1:4" x14ac:dyDescent="0.25">
      <c r="A21">
        <v>20</v>
      </c>
      <c r="B21" s="12" t="s">
        <v>259</v>
      </c>
      <c r="D21" t="str">
        <f t="shared" si="0"/>
        <v>{n: 20, name: 'Limited Franchise'},</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B0C34-AC94-45C2-A83C-710A66D10E44}">
  <dimension ref="A1"/>
  <sheetViews>
    <sheetView workbookViewId="0">
      <selection activeCell="B1" sqref="B1"/>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3"/>
  <sheetViews>
    <sheetView workbookViewId="0">
      <pane ySplit="3" topLeftCell="A94" activePane="bottomLeft" state="frozen"/>
      <selection pane="bottomLeft" activeCell="J96" sqref="J96"/>
    </sheetView>
  </sheetViews>
  <sheetFormatPr defaultRowHeight="15" x14ac:dyDescent="0.25"/>
  <cols>
    <col min="1" max="1" width="4.140625" customWidth="1"/>
    <col min="2" max="4" width="3.7109375" style="1" bestFit="1" customWidth="1"/>
    <col min="5" max="5" width="3.7109375" style="1" customWidth="1"/>
    <col min="6" max="6" width="3.7109375" style="1" bestFit="1" customWidth="1"/>
    <col min="7" max="7" width="3.7109375" style="1" customWidth="1"/>
    <col min="8" max="8" width="3.7109375" style="1" bestFit="1" customWidth="1"/>
    <col min="9" max="9" width="21.28515625" style="2" customWidth="1"/>
    <col min="10" max="10" width="72.140625" style="2" customWidth="1"/>
  </cols>
  <sheetData>
    <row r="1" spans="1:10" ht="21" x14ac:dyDescent="0.35">
      <c r="A1" s="8" t="s">
        <v>268</v>
      </c>
    </row>
    <row r="2" spans="1:10" ht="91.5" x14ac:dyDescent="0.25">
      <c r="A2" s="9" t="s">
        <v>7</v>
      </c>
      <c r="B2" s="7" t="s">
        <v>6</v>
      </c>
      <c r="C2" s="7" t="s">
        <v>5</v>
      </c>
      <c r="D2" s="7" t="s">
        <v>14</v>
      </c>
      <c r="E2" s="7" t="s">
        <v>238</v>
      </c>
      <c r="F2" s="7" t="s">
        <v>237</v>
      </c>
      <c r="G2" s="7" t="s">
        <v>239</v>
      </c>
      <c r="H2" s="7" t="s">
        <v>8</v>
      </c>
      <c r="I2" s="2" t="s">
        <v>0</v>
      </c>
      <c r="J2" s="2" t="s">
        <v>1</v>
      </c>
    </row>
    <row r="4" spans="1:10" ht="45" x14ac:dyDescent="0.25">
      <c r="A4" s="3">
        <v>1</v>
      </c>
      <c r="B4" s="4">
        <v>4</v>
      </c>
      <c r="C4" s="4" t="s">
        <v>4</v>
      </c>
      <c r="D4" s="4" t="s">
        <v>15</v>
      </c>
      <c r="E4" s="4" t="s">
        <v>2</v>
      </c>
      <c r="F4" s="4" t="s">
        <v>2</v>
      </c>
      <c r="G4" s="4" t="s">
        <v>2</v>
      </c>
      <c r="H4" s="4" t="s">
        <v>3</v>
      </c>
      <c r="I4" s="5" t="s">
        <v>33</v>
      </c>
      <c r="J4" s="5" t="s">
        <v>18</v>
      </c>
    </row>
    <row r="5" spans="1:10" ht="42" x14ac:dyDescent="0.25">
      <c r="A5" s="3">
        <v>2</v>
      </c>
      <c r="B5" s="4">
        <v>1</v>
      </c>
      <c r="C5" s="4" t="s">
        <v>19</v>
      </c>
      <c r="D5" s="4" t="s">
        <v>15</v>
      </c>
      <c r="E5" s="4" t="s">
        <v>3</v>
      </c>
      <c r="F5" s="4" t="s">
        <v>3</v>
      </c>
      <c r="G5" s="4" t="s">
        <v>2</v>
      </c>
      <c r="H5" s="4" t="s">
        <v>3</v>
      </c>
      <c r="I5" s="10" t="s">
        <v>34</v>
      </c>
      <c r="J5" s="5" t="s">
        <v>240</v>
      </c>
    </row>
    <row r="6" spans="1:10" ht="30" x14ac:dyDescent="0.25">
      <c r="A6" s="3">
        <v>3</v>
      </c>
      <c r="B6" s="4">
        <v>2</v>
      </c>
      <c r="C6" s="4" t="s">
        <v>19</v>
      </c>
      <c r="D6" s="4" t="s">
        <v>15</v>
      </c>
      <c r="E6" s="4" t="s">
        <v>2</v>
      </c>
      <c r="F6" s="4" t="s">
        <v>2</v>
      </c>
      <c r="G6" s="4" t="s">
        <v>2</v>
      </c>
      <c r="H6" s="4" t="s">
        <v>3</v>
      </c>
      <c r="I6" s="5" t="s">
        <v>35</v>
      </c>
      <c r="J6" s="5" t="s">
        <v>20</v>
      </c>
    </row>
    <row r="7" spans="1:10" ht="45" x14ac:dyDescent="0.25">
      <c r="A7" s="3">
        <v>4</v>
      </c>
      <c r="B7" s="4">
        <v>2</v>
      </c>
      <c r="C7" s="4" t="s">
        <v>4</v>
      </c>
      <c r="D7" s="4" t="s">
        <v>15</v>
      </c>
      <c r="E7" s="4" t="s">
        <v>2</v>
      </c>
      <c r="F7" s="4" t="s">
        <v>3</v>
      </c>
      <c r="G7" s="4" t="s">
        <v>2</v>
      </c>
      <c r="H7" s="4" t="s">
        <v>3</v>
      </c>
      <c r="I7" s="10" t="s">
        <v>36</v>
      </c>
      <c r="J7" s="5" t="s">
        <v>21</v>
      </c>
    </row>
    <row r="8" spans="1:10" ht="30" customHeight="1" x14ac:dyDescent="0.25">
      <c r="A8" s="3">
        <v>5</v>
      </c>
      <c r="B8" s="4">
        <v>2</v>
      </c>
      <c r="C8" s="4" t="s">
        <v>22</v>
      </c>
      <c r="D8" s="4" t="s">
        <v>15</v>
      </c>
      <c r="E8" s="4" t="s">
        <v>2</v>
      </c>
      <c r="F8" s="4" t="s">
        <v>3</v>
      </c>
      <c r="G8" s="4" t="s">
        <v>2</v>
      </c>
      <c r="H8" s="4" t="s">
        <v>2</v>
      </c>
      <c r="I8" s="10" t="s">
        <v>23</v>
      </c>
      <c r="J8" s="5" t="s">
        <v>24</v>
      </c>
    </row>
    <row r="9" spans="1:10" ht="30" x14ac:dyDescent="0.25">
      <c r="A9" s="3">
        <v>6</v>
      </c>
      <c r="B9" s="4"/>
      <c r="C9" s="4" t="s">
        <v>25</v>
      </c>
      <c r="D9" s="4" t="s">
        <v>15</v>
      </c>
      <c r="E9" s="4" t="s">
        <v>2</v>
      </c>
      <c r="F9" s="4" t="s">
        <v>2</v>
      </c>
      <c r="G9" s="4" t="s">
        <v>2</v>
      </c>
      <c r="H9" s="4" t="s">
        <v>2</v>
      </c>
      <c r="I9" s="5" t="s">
        <v>26</v>
      </c>
      <c r="J9" s="5" t="s">
        <v>27</v>
      </c>
    </row>
    <row r="10" spans="1:10" ht="30" x14ac:dyDescent="0.25">
      <c r="A10" s="3">
        <v>7</v>
      </c>
      <c r="B10" s="4"/>
      <c r="C10" s="4" t="s">
        <v>25</v>
      </c>
      <c r="D10" s="4" t="s">
        <v>15</v>
      </c>
      <c r="E10" s="4" t="s">
        <v>2</v>
      </c>
      <c r="F10" s="4" t="s">
        <v>2</v>
      </c>
      <c r="G10" s="4" t="s">
        <v>2</v>
      </c>
      <c r="H10" s="4" t="s">
        <v>2</v>
      </c>
      <c r="I10" s="5" t="s">
        <v>28</v>
      </c>
      <c r="J10" s="5" t="s">
        <v>30</v>
      </c>
    </row>
    <row r="11" spans="1:10" ht="30" x14ac:dyDescent="0.25">
      <c r="A11" s="3">
        <v>8</v>
      </c>
      <c r="B11" s="4"/>
      <c r="C11" s="4" t="s">
        <v>25</v>
      </c>
      <c r="D11" s="4" t="s">
        <v>15</v>
      </c>
      <c r="E11" s="4" t="s">
        <v>2</v>
      </c>
      <c r="F11" s="4" t="s">
        <v>2</v>
      </c>
      <c r="G11" s="4" t="s">
        <v>2</v>
      </c>
      <c r="H11" s="4" t="s">
        <v>2</v>
      </c>
      <c r="I11" s="5" t="s">
        <v>29</v>
      </c>
      <c r="J11" s="5" t="s">
        <v>27</v>
      </c>
    </row>
    <row r="12" spans="1:10" ht="30" x14ac:dyDescent="0.25">
      <c r="A12" s="3">
        <v>9</v>
      </c>
      <c r="B12" s="4">
        <v>3</v>
      </c>
      <c r="C12" s="4" t="s">
        <v>19</v>
      </c>
      <c r="D12" s="4" t="s">
        <v>15</v>
      </c>
      <c r="E12" s="4" t="s">
        <v>2</v>
      </c>
      <c r="F12" s="4" t="s">
        <v>2</v>
      </c>
      <c r="G12" s="4" t="s">
        <v>2</v>
      </c>
      <c r="H12" s="4" t="s">
        <v>3</v>
      </c>
      <c r="I12" s="5" t="s">
        <v>37</v>
      </c>
      <c r="J12" s="5" t="s">
        <v>31</v>
      </c>
    </row>
    <row r="13" spans="1:10" ht="42" x14ac:dyDescent="0.25">
      <c r="A13" s="3">
        <v>10</v>
      </c>
      <c r="B13" s="4">
        <v>3</v>
      </c>
      <c r="C13" s="4" t="s">
        <v>19</v>
      </c>
      <c r="D13" s="4" t="s">
        <v>15</v>
      </c>
      <c r="E13" s="4" t="s">
        <v>3</v>
      </c>
      <c r="F13" s="4" t="s">
        <v>3</v>
      </c>
      <c r="G13" s="4" t="s">
        <v>3</v>
      </c>
      <c r="H13" s="4" t="s">
        <v>3</v>
      </c>
      <c r="I13" s="11" t="s">
        <v>32</v>
      </c>
      <c r="J13" s="5" t="s">
        <v>241</v>
      </c>
    </row>
    <row r="14" spans="1:10" ht="30" x14ac:dyDescent="0.25">
      <c r="A14" s="3">
        <v>11</v>
      </c>
      <c r="B14" s="4">
        <v>2</v>
      </c>
      <c r="C14" s="4" t="s">
        <v>19</v>
      </c>
      <c r="D14" s="4" t="s">
        <v>15</v>
      </c>
      <c r="E14" s="4" t="s">
        <v>2</v>
      </c>
      <c r="F14" s="4" t="s">
        <v>2</v>
      </c>
      <c r="G14" s="4" t="s">
        <v>2</v>
      </c>
      <c r="H14" s="4" t="s">
        <v>2</v>
      </c>
      <c r="I14" s="5" t="s">
        <v>38</v>
      </c>
      <c r="J14" s="5" t="s">
        <v>41</v>
      </c>
    </row>
    <row r="15" spans="1:10" ht="30" x14ac:dyDescent="0.25">
      <c r="A15" s="3">
        <v>12</v>
      </c>
      <c r="B15" s="4">
        <v>3</v>
      </c>
      <c r="C15" s="4" t="s">
        <v>19</v>
      </c>
      <c r="D15" s="4" t="s">
        <v>39</v>
      </c>
      <c r="E15" s="4" t="s">
        <v>2</v>
      </c>
      <c r="F15" s="4" t="s">
        <v>2</v>
      </c>
      <c r="G15" s="4" t="s">
        <v>2</v>
      </c>
      <c r="H15" s="4" t="s">
        <v>3</v>
      </c>
      <c r="I15" s="5" t="s">
        <v>40</v>
      </c>
      <c r="J15" s="5" t="s">
        <v>42</v>
      </c>
    </row>
    <row r="16" spans="1:10" x14ac:dyDescent="0.25">
      <c r="A16" s="3">
        <v>13</v>
      </c>
      <c r="B16" s="4">
        <v>2</v>
      </c>
      <c r="C16" s="4" t="s">
        <v>4</v>
      </c>
      <c r="D16" s="4" t="s">
        <v>15</v>
      </c>
      <c r="E16" s="4" t="s">
        <v>2</v>
      </c>
      <c r="F16" s="4" t="s">
        <v>2</v>
      </c>
      <c r="G16" s="4" t="s">
        <v>2</v>
      </c>
      <c r="H16" s="4" t="s">
        <v>2</v>
      </c>
      <c r="I16" s="5" t="s">
        <v>43</v>
      </c>
      <c r="J16" s="5" t="s">
        <v>44</v>
      </c>
    </row>
    <row r="17" spans="1:10" ht="15" customHeight="1" x14ac:dyDescent="0.25">
      <c r="A17" s="3">
        <v>14</v>
      </c>
      <c r="B17" s="4">
        <v>3</v>
      </c>
      <c r="C17" s="4" t="s">
        <v>19</v>
      </c>
      <c r="D17" s="4" t="s">
        <v>15</v>
      </c>
      <c r="E17" s="4" t="s">
        <v>2</v>
      </c>
      <c r="F17" s="4" t="s">
        <v>2</v>
      </c>
      <c r="G17" s="4" t="s">
        <v>2</v>
      </c>
      <c r="H17" s="4" t="s">
        <v>3</v>
      </c>
      <c r="I17" s="5" t="s">
        <v>45</v>
      </c>
      <c r="J17" s="5" t="s">
        <v>46</v>
      </c>
    </row>
    <row r="18" spans="1:10" ht="45" x14ac:dyDescent="0.25">
      <c r="A18" s="3">
        <v>15</v>
      </c>
      <c r="B18" s="4">
        <v>3</v>
      </c>
      <c r="C18" s="4" t="s">
        <v>19</v>
      </c>
      <c r="D18" s="4" t="s">
        <v>15</v>
      </c>
      <c r="E18" s="4" t="s">
        <v>2</v>
      </c>
      <c r="F18" s="4" t="s">
        <v>3</v>
      </c>
      <c r="G18" s="4" t="s">
        <v>2</v>
      </c>
      <c r="H18" s="4" t="s">
        <v>3</v>
      </c>
      <c r="I18" s="10" t="s">
        <v>47</v>
      </c>
      <c r="J18" s="5" t="s">
        <v>48</v>
      </c>
    </row>
    <row r="19" spans="1:10" x14ac:dyDescent="0.25">
      <c r="A19" s="3">
        <v>16</v>
      </c>
      <c r="B19" s="4">
        <v>4</v>
      </c>
      <c r="C19" s="4" t="s">
        <v>22</v>
      </c>
      <c r="D19" s="4" t="s">
        <v>15</v>
      </c>
      <c r="E19" s="4" t="s">
        <v>2</v>
      </c>
      <c r="F19" s="4" t="s">
        <v>3</v>
      </c>
      <c r="G19" s="4" t="s">
        <v>2</v>
      </c>
      <c r="H19" s="4" t="s">
        <v>2</v>
      </c>
      <c r="I19" s="10" t="s">
        <v>49</v>
      </c>
      <c r="J19" s="5" t="s">
        <v>50</v>
      </c>
    </row>
    <row r="20" spans="1:10" ht="30" x14ac:dyDescent="0.25">
      <c r="A20" s="3">
        <v>17</v>
      </c>
      <c r="B20" s="4">
        <v>2</v>
      </c>
      <c r="C20" s="4" t="s">
        <v>22</v>
      </c>
      <c r="D20" s="4" t="s">
        <v>15</v>
      </c>
      <c r="E20" s="4" t="s">
        <v>2</v>
      </c>
      <c r="F20" s="4" t="s">
        <v>2</v>
      </c>
      <c r="G20" s="4" t="s">
        <v>2</v>
      </c>
      <c r="H20" s="4" t="s">
        <v>2</v>
      </c>
      <c r="I20" s="5" t="s">
        <v>51</v>
      </c>
      <c r="J20" s="5" t="s">
        <v>52</v>
      </c>
    </row>
    <row r="21" spans="1:10" ht="45" customHeight="1" x14ac:dyDescent="0.25">
      <c r="A21" s="3">
        <v>18</v>
      </c>
      <c r="B21" s="4">
        <v>3</v>
      </c>
      <c r="C21" s="4" t="s">
        <v>4</v>
      </c>
      <c r="D21" s="4" t="s">
        <v>15</v>
      </c>
      <c r="E21" s="4" t="s">
        <v>2</v>
      </c>
      <c r="F21" s="4" t="s">
        <v>2</v>
      </c>
      <c r="G21" s="4" t="s">
        <v>2</v>
      </c>
      <c r="H21" s="4" t="s">
        <v>3</v>
      </c>
      <c r="I21" s="5" t="s">
        <v>53</v>
      </c>
      <c r="J21" s="5" t="s">
        <v>174</v>
      </c>
    </row>
    <row r="22" spans="1:10" ht="30" x14ac:dyDescent="0.25">
      <c r="A22" s="3">
        <v>19</v>
      </c>
      <c r="B22" s="4">
        <v>3</v>
      </c>
      <c r="C22" s="4" t="s">
        <v>19</v>
      </c>
      <c r="D22" s="4" t="s">
        <v>15</v>
      </c>
      <c r="E22" s="4" t="s">
        <v>2</v>
      </c>
      <c r="F22" s="4" t="s">
        <v>3</v>
      </c>
      <c r="G22" s="4" t="s">
        <v>3</v>
      </c>
      <c r="H22" s="4" t="s">
        <v>3</v>
      </c>
      <c r="I22" s="11" t="s">
        <v>54</v>
      </c>
      <c r="J22" s="5" t="s">
        <v>173</v>
      </c>
    </row>
    <row r="23" spans="1:10" ht="45" x14ac:dyDescent="0.25">
      <c r="A23" s="3">
        <v>20</v>
      </c>
      <c r="B23" s="4">
        <v>3</v>
      </c>
      <c r="C23" s="4" t="s">
        <v>4</v>
      </c>
      <c r="D23" s="4" t="s">
        <v>15</v>
      </c>
      <c r="E23" s="4" t="s">
        <v>2</v>
      </c>
      <c r="F23" s="4" t="s">
        <v>2</v>
      </c>
      <c r="G23" s="4" t="s">
        <v>2</v>
      </c>
      <c r="H23" s="4" t="s">
        <v>3</v>
      </c>
      <c r="I23" s="5" t="s">
        <v>55</v>
      </c>
      <c r="J23" s="5" t="s">
        <v>56</v>
      </c>
    </row>
    <row r="24" spans="1:10" x14ac:dyDescent="0.25">
      <c r="A24" s="3">
        <v>21</v>
      </c>
      <c r="B24" s="4">
        <v>3</v>
      </c>
      <c r="C24" s="4" t="s">
        <v>4</v>
      </c>
      <c r="D24" s="4" t="s">
        <v>15</v>
      </c>
      <c r="E24" s="4" t="s">
        <v>2</v>
      </c>
      <c r="F24" s="4" t="s">
        <v>2</v>
      </c>
      <c r="G24" s="4" t="s">
        <v>2</v>
      </c>
      <c r="H24" s="4" t="s">
        <v>3</v>
      </c>
      <c r="I24" s="5" t="s">
        <v>57</v>
      </c>
      <c r="J24" s="5" t="s">
        <v>58</v>
      </c>
    </row>
    <row r="25" spans="1:10" x14ac:dyDescent="0.25">
      <c r="A25" s="3">
        <v>22</v>
      </c>
      <c r="B25" s="4">
        <v>2</v>
      </c>
      <c r="C25" s="4" t="s">
        <v>19</v>
      </c>
      <c r="D25" s="4" t="s">
        <v>15</v>
      </c>
      <c r="E25" s="4" t="s">
        <v>2</v>
      </c>
      <c r="F25" s="4" t="s">
        <v>2</v>
      </c>
      <c r="G25" s="4" t="s">
        <v>2</v>
      </c>
      <c r="H25" s="4" t="s">
        <v>2</v>
      </c>
      <c r="I25" s="5" t="s">
        <v>59</v>
      </c>
      <c r="J25" s="5" t="s">
        <v>60</v>
      </c>
    </row>
    <row r="26" spans="1:10" ht="30" x14ac:dyDescent="0.25">
      <c r="A26" s="3">
        <v>23</v>
      </c>
      <c r="B26" s="4">
        <v>3</v>
      </c>
      <c r="C26" s="4" t="s">
        <v>4</v>
      </c>
      <c r="D26" s="4" t="s">
        <v>15</v>
      </c>
      <c r="E26" s="4" t="s">
        <v>2</v>
      </c>
      <c r="F26" s="4" t="s">
        <v>2</v>
      </c>
      <c r="G26" s="4" t="s">
        <v>2</v>
      </c>
      <c r="H26" s="4" t="s">
        <v>3</v>
      </c>
      <c r="I26" s="5" t="s">
        <v>61</v>
      </c>
      <c r="J26" s="5" t="s">
        <v>62</v>
      </c>
    </row>
    <row r="27" spans="1:10" ht="60" x14ac:dyDescent="0.25">
      <c r="A27" s="3">
        <v>24</v>
      </c>
      <c r="B27" s="4">
        <v>3</v>
      </c>
      <c r="C27" s="4" t="s">
        <v>4</v>
      </c>
      <c r="D27" s="4" t="s">
        <v>15</v>
      </c>
      <c r="E27" s="4" t="s">
        <v>2</v>
      </c>
      <c r="F27" s="4" t="s">
        <v>2</v>
      </c>
      <c r="G27" s="4" t="s">
        <v>2</v>
      </c>
      <c r="H27" s="4" t="s">
        <v>3</v>
      </c>
      <c r="I27" s="5" t="s">
        <v>63</v>
      </c>
      <c r="J27" s="5" t="s">
        <v>64</v>
      </c>
    </row>
    <row r="28" spans="1:10" ht="30" x14ac:dyDescent="0.25">
      <c r="A28" s="3">
        <v>25</v>
      </c>
      <c r="B28" s="4">
        <v>2</v>
      </c>
      <c r="C28" s="4" t="s">
        <v>4</v>
      </c>
      <c r="D28" s="4" t="s">
        <v>15</v>
      </c>
      <c r="E28" s="4" t="s">
        <v>2</v>
      </c>
      <c r="F28" s="4" t="s">
        <v>3</v>
      </c>
      <c r="G28" s="4" t="s">
        <v>2</v>
      </c>
      <c r="H28" s="4" t="s">
        <v>2</v>
      </c>
      <c r="I28" s="10" t="s">
        <v>65</v>
      </c>
      <c r="J28" s="6" t="s">
        <v>66</v>
      </c>
    </row>
    <row r="29" spans="1:10" ht="42" x14ac:dyDescent="0.25">
      <c r="A29" s="3">
        <v>26</v>
      </c>
      <c r="B29" s="4">
        <v>2</v>
      </c>
      <c r="C29" s="4" t="s">
        <v>19</v>
      </c>
      <c r="D29" s="4" t="s">
        <v>15</v>
      </c>
      <c r="E29" s="4" t="s">
        <v>3</v>
      </c>
      <c r="F29" s="4" t="s">
        <v>3</v>
      </c>
      <c r="G29" s="4" t="s">
        <v>2</v>
      </c>
      <c r="H29" s="4" t="s">
        <v>3</v>
      </c>
      <c r="I29" s="10" t="s">
        <v>67</v>
      </c>
      <c r="J29" s="5" t="s">
        <v>68</v>
      </c>
    </row>
    <row r="30" spans="1:10" ht="30" x14ac:dyDescent="0.25">
      <c r="A30" s="3">
        <v>27</v>
      </c>
      <c r="B30" s="4">
        <v>3</v>
      </c>
      <c r="C30" s="4" t="s">
        <v>4</v>
      </c>
      <c r="D30" s="4" t="s">
        <v>15</v>
      </c>
      <c r="E30" s="4" t="s">
        <v>3</v>
      </c>
      <c r="F30" s="4" t="s">
        <v>3</v>
      </c>
      <c r="G30" s="4" t="s">
        <v>2</v>
      </c>
      <c r="H30" s="4" t="s">
        <v>3</v>
      </c>
      <c r="I30" s="10" t="s">
        <v>69</v>
      </c>
      <c r="J30" s="5" t="s">
        <v>70</v>
      </c>
    </row>
    <row r="31" spans="1:10" ht="30" x14ac:dyDescent="0.25">
      <c r="A31" s="3">
        <v>28</v>
      </c>
      <c r="B31" s="4">
        <v>1</v>
      </c>
      <c r="C31" s="4" t="s">
        <v>4</v>
      </c>
      <c r="D31" s="4" t="s">
        <v>15</v>
      </c>
      <c r="E31" s="4" t="s">
        <v>2</v>
      </c>
      <c r="F31" s="4" t="s">
        <v>2</v>
      </c>
      <c r="G31" s="4" t="s">
        <v>2</v>
      </c>
      <c r="H31" s="4" t="s">
        <v>3</v>
      </c>
      <c r="I31" s="5" t="s">
        <v>71</v>
      </c>
      <c r="J31" s="5" t="s">
        <v>72</v>
      </c>
    </row>
    <row r="32" spans="1:10" ht="45" x14ac:dyDescent="0.25">
      <c r="A32" s="3">
        <v>29</v>
      </c>
      <c r="B32" s="4">
        <v>3</v>
      </c>
      <c r="C32" s="4" t="s">
        <v>4</v>
      </c>
      <c r="D32" s="4" t="s">
        <v>15</v>
      </c>
      <c r="E32" s="4" t="s">
        <v>2</v>
      </c>
      <c r="F32" s="4" t="s">
        <v>3</v>
      </c>
      <c r="G32" s="4" t="s">
        <v>2</v>
      </c>
      <c r="H32" s="4" t="s">
        <v>3</v>
      </c>
      <c r="I32" s="10" t="s">
        <v>73</v>
      </c>
      <c r="J32" s="5" t="s">
        <v>74</v>
      </c>
    </row>
    <row r="33" spans="1:10" x14ac:dyDescent="0.25">
      <c r="A33" s="3">
        <v>30</v>
      </c>
      <c r="B33" s="4">
        <v>2</v>
      </c>
      <c r="C33" s="4" t="s">
        <v>4</v>
      </c>
      <c r="D33" s="4" t="s">
        <v>15</v>
      </c>
      <c r="E33" s="4" t="s">
        <v>2</v>
      </c>
      <c r="F33" s="4" t="s">
        <v>2</v>
      </c>
      <c r="G33" s="4" t="s">
        <v>2</v>
      </c>
      <c r="H33" s="4" t="s">
        <v>2</v>
      </c>
      <c r="I33" s="5" t="s">
        <v>75</v>
      </c>
      <c r="J33" s="5" t="s">
        <v>76</v>
      </c>
    </row>
    <row r="34" spans="1:10" x14ac:dyDescent="0.25">
      <c r="A34" s="3">
        <v>31</v>
      </c>
      <c r="B34" s="4">
        <v>2</v>
      </c>
      <c r="C34" s="4" t="s">
        <v>4</v>
      </c>
      <c r="D34" s="4" t="s">
        <v>15</v>
      </c>
      <c r="E34" s="4" t="s">
        <v>2</v>
      </c>
      <c r="F34" s="4" t="s">
        <v>2</v>
      </c>
      <c r="G34" s="4" t="s">
        <v>2</v>
      </c>
      <c r="H34" s="4" t="s">
        <v>3</v>
      </c>
      <c r="I34" s="5" t="s">
        <v>77</v>
      </c>
      <c r="J34" s="5" t="s">
        <v>78</v>
      </c>
    </row>
    <row r="35" spans="1:10" ht="30" x14ac:dyDescent="0.25">
      <c r="A35" s="3">
        <v>32</v>
      </c>
      <c r="B35" s="4">
        <v>4</v>
      </c>
      <c r="C35" s="4" t="s">
        <v>19</v>
      </c>
      <c r="D35" s="4" t="s">
        <v>39</v>
      </c>
      <c r="E35" s="4" t="s">
        <v>2</v>
      </c>
      <c r="F35" s="4" t="s">
        <v>2</v>
      </c>
      <c r="G35" s="4" t="s">
        <v>2</v>
      </c>
      <c r="H35" s="4" t="s">
        <v>3</v>
      </c>
      <c r="I35" s="5" t="s">
        <v>79</v>
      </c>
      <c r="J35" s="5" t="s">
        <v>80</v>
      </c>
    </row>
    <row r="36" spans="1:10" x14ac:dyDescent="0.25">
      <c r="A36" s="3">
        <v>33</v>
      </c>
      <c r="B36" s="4">
        <v>2</v>
      </c>
      <c r="C36" s="4" t="s">
        <v>19</v>
      </c>
      <c r="D36" s="4" t="s">
        <v>15</v>
      </c>
      <c r="E36" s="4" t="s">
        <v>2</v>
      </c>
      <c r="F36" s="4" t="s">
        <v>2</v>
      </c>
      <c r="G36" s="4" t="s">
        <v>2</v>
      </c>
      <c r="H36" s="4" t="s">
        <v>2</v>
      </c>
      <c r="I36" s="5" t="s">
        <v>81</v>
      </c>
      <c r="J36" s="5" t="s">
        <v>82</v>
      </c>
    </row>
    <row r="37" spans="1:10" ht="30" x14ac:dyDescent="0.25">
      <c r="A37" s="3">
        <v>34</v>
      </c>
      <c r="B37" s="4">
        <v>2</v>
      </c>
      <c r="C37" s="4" t="s">
        <v>4</v>
      </c>
      <c r="D37" s="4" t="s">
        <v>15</v>
      </c>
      <c r="E37" s="4" t="s">
        <v>2</v>
      </c>
      <c r="F37" s="4" t="s">
        <v>2</v>
      </c>
      <c r="G37" s="4" t="s">
        <v>2</v>
      </c>
      <c r="H37" s="4" t="s">
        <v>2</v>
      </c>
      <c r="I37" s="5" t="s">
        <v>83</v>
      </c>
      <c r="J37" s="5" t="s">
        <v>84</v>
      </c>
    </row>
    <row r="38" spans="1:10" ht="15" customHeight="1" x14ac:dyDescent="0.25">
      <c r="A38" s="3">
        <v>35</v>
      </c>
      <c r="B38" s="4">
        <v>3</v>
      </c>
      <c r="C38" s="4" t="s">
        <v>4</v>
      </c>
      <c r="D38" s="4" t="s">
        <v>15</v>
      </c>
      <c r="E38" s="4" t="s">
        <v>2</v>
      </c>
      <c r="F38" s="4" t="s">
        <v>3</v>
      </c>
      <c r="G38" s="4" t="s">
        <v>2</v>
      </c>
      <c r="H38" s="4" t="s">
        <v>3</v>
      </c>
      <c r="I38" s="10" t="s">
        <v>85</v>
      </c>
      <c r="J38" s="6" t="s">
        <v>86</v>
      </c>
    </row>
    <row r="39" spans="1:10" x14ac:dyDescent="0.25">
      <c r="A39" s="3">
        <v>36</v>
      </c>
      <c r="B39" s="4">
        <v>3</v>
      </c>
      <c r="C39" s="4" t="s">
        <v>19</v>
      </c>
      <c r="D39" s="4" t="s">
        <v>15</v>
      </c>
      <c r="E39" s="4" t="s">
        <v>2</v>
      </c>
      <c r="F39" s="4" t="s">
        <v>3</v>
      </c>
      <c r="G39" s="4" t="s">
        <v>2</v>
      </c>
      <c r="H39" s="4" t="s">
        <v>3</v>
      </c>
      <c r="I39" s="10" t="s">
        <v>87</v>
      </c>
      <c r="J39" s="6" t="s">
        <v>88</v>
      </c>
    </row>
    <row r="40" spans="1:10" ht="45" customHeight="1" x14ac:dyDescent="0.25">
      <c r="A40" s="3">
        <v>37</v>
      </c>
      <c r="B40" s="4">
        <v>2</v>
      </c>
      <c r="C40" s="4" t="s">
        <v>4</v>
      </c>
      <c r="D40" s="4" t="s">
        <v>15</v>
      </c>
      <c r="E40" s="4" t="s">
        <v>2</v>
      </c>
      <c r="F40" s="4" t="s">
        <v>2</v>
      </c>
      <c r="G40" s="4" t="s">
        <v>2</v>
      </c>
      <c r="H40" s="4" t="s">
        <v>2</v>
      </c>
      <c r="I40" s="5" t="s">
        <v>89</v>
      </c>
      <c r="J40" s="5" t="s">
        <v>90</v>
      </c>
    </row>
    <row r="41" spans="1:10" ht="45" x14ac:dyDescent="0.25">
      <c r="A41" s="3">
        <v>38</v>
      </c>
      <c r="B41" s="4">
        <v>3</v>
      </c>
      <c r="C41" s="4" t="s">
        <v>19</v>
      </c>
      <c r="D41" s="4" t="s">
        <v>15</v>
      </c>
      <c r="E41" s="4" t="s">
        <v>2</v>
      </c>
      <c r="F41" s="4" t="s">
        <v>2</v>
      </c>
      <c r="G41" s="4" t="s">
        <v>2</v>
      </c>
      <c r="H41" s="4" t="s">
        <v>2</v>
      </c>
      <c r="I41" s="5" t="s">
        <v>91</v>
      </c>
      <c r="J41" s="5" t="s">
        <v>92</v>
      </c>
    </row>
    <row r="42" spans="1:10" ht="30" x14ac:dyDescent="0.25">
      <c r="A42" s="3">
        <v>39</v>
      </c>
      <c r="B42" s="4">
        <v>3</v>
      </c>
      <c r="C42" s="4" t="s">
        <v>19</v>
      </c>
      <c r="D42" s="4" t="s">
        <v>39</v>
      </c>
      <c r="E42" s="4" t="s">
        <v>2</v>
      </c>
      <c r="F42" s="4" t="s">
        <v>2</v>
      </c>
      <c r="G42" s="4" t="s">
        <v>2</v>
      </c>
      <c r="H42" s="4" t="s">
        <v>2</v>
      </c>
      <c r="I42" s="5" t="s">
        <v>93</v>
      </c>
      <c r="J42" s="5" t="s">
        <v>94</v>
      </c>
    </row>
    <row r="43" spans="1:10" x14ac:dyDescent="0.25">
      <c r="A43" s="3">
        <v>40</v>
      </c>
      <c r="B43" s="4">
        <v>2</v>
      </c>
      <c r="C43" s="4" t="s">
        <v>22</v>
      </c>
      <c r="D43" s="4" t="s">
        <v>15</v>
      </c>
      <c r="E43" s="4" t="s">
        <v>2</v>
      </c>
      <c r="F43" s="4" t="s">
        <v>2</v>
      </c>
      <c r="G43" s="4" t="s">
        <v>2</v>
      </c>
      <c r="H43" s="4" t="s">
        <v>2</v>
      </c>
      <c r="I43" s="5" t="s">
        <v>95</v>
      </c>
      <c r="J43" s="5" t="s">
        <v>96</v>
      </c>
    </row>
    <row r="44" spans="1:10" ht="60" x14ac:dyDescent="0.25">
      <c r="A44" s="3">
        <v>41</v>
      </c>
      <c r="B44" s="4">
        <v>3</v>
      </c>
      <c r="C44" s="4" t="s">
        <v>19</v>
      </c>
      <c r="D44" s="4" t="s">
        <v>39</v>
      </c>
      <c r="E44" s="4" t="s">
        <v>2</v>
      </c>
      <c r="F44" s="4" t="s">
        <v>3</v>
      </c>
      <c r="G44" s="4" t="s">
        <v>2</v>
      </c>
      <c r="H44" s="4" t="s">
        <v>3</v>
      </c>
      <c r="I44" s="10" t="s">
        <v>97</v>
      </c>
      <c r="J44" s="5" t="s">
        <v>98</v>
      </c>
    </row>
    <row r="45" spans="1:10" x14ac:dyDescent="0.25">
      <c r="A45" s="3">
        <v>42</v>
      </c>
      <c r="B45" s="4">
        <v>4</v>
      </c>
      <c r="C45" s="4" t="s">
        <v>4</v>
      </c>
      <c r="D45" s="4" t="s">
        <v>39</v>
      </c>
      <c r="E45" s="4" t="s">
        <v>2</v>
      </c>
      <c r="F45" s="4" t="s">
        <v>2</v>
      </c>
      <c r="G45" s="4" t="s">
        <v>2</v>
      </c>
      <c r="H45" s="4" t="s">
        <v>2</v>
      </c>
      <c r="I45" s="5" t="s">
        <v>99</v>
      </c>
      <c r="J45" s="5" t="s">
        <v>100</v>
      </c>
    </row>
    <row r="46" spans="1:10" ht="30" x14ac:dyDescent="0.25">
      <c r="A46" s="3">
        <v>43</v>
      </c>
      <c r="B46" s="4"/>
      <c r="C46" s="4" t="s">
        <v>25</v>
      </c>
      <c r="D46" s="4" t="s">
        <v>39</v>
      </c>
      <c r="E46" s="4" t="s">
        <v>2</v>
      </c>
      <c r="F46" s="4" t="s">
        <v>2</v>
      </c>
      <c r="G46" s="4" t="s">
        <v>2</v>
      </c>
      <c r="H46" s="4" t="s">
        <v>2</v>
      </c>
      <c r="I46" s="5" t="s">
        <v>101</v>
      </c>
      <c r="J46" s="5" t="s">
        <v>30</v>
      </c>
    </row>
    <row r="47" spans="1:10" ht="45" x14ac:dyDescent="0.25">
      <c r="A47" s="3">
        <v>44</v>
      </c>
      <c r="B47" s="4">
        <v>2</v>
      </c>
      <c r="C47" s="4" t="s">
        <v>4</v>
      </c>
      <c r="D47" s="4" t="s">
        <v>39</v>
      </c>
      <c r="E47" s="4" t="s">
        <v>2</v>
      </c>
      <c r="F47" s="4" t="s">
        <v>2</v>
      </c>
      <c r="G47" s="4" t="s">
        <v>2</v>
      </c>
      <c r="H47" s="4" t="s">
        <v>3</v>
      </c>
      <c r="I47" s="5" t="s">
        <v>103</v>
      </c>
      <c r="J47" s="5" t="s">
        <v>104</v>
      </c>
    </row>
    <row r="48" spans="1:10" ht="45" x14ac:dyDescent="0.25">
      <c r="A48" s="3">
        <v>45</v>
      </c>
      <c r="B48" s="4">
        <v>3</v>
      </c>
      <c r="C48" s="4" t="s">
        <v>4</v>
      </c>
      <c r="D48" s="4" t="s">
        <v>39</v>
      </c>
      <c r="E48" s="4" t="s">
        <v>3</v>
      </c>
      <c r="F48" s="4" t="s">
        <v>2</v>
      </c>
      <c r="G48" s="4" t="s">
        <v>2</v>
      </c>
      <c r="H48" s="4" t="s">
        <v>3</v>
      </c>
      <c r="I48" s="5" t="s">
        <v>105</v>
      </c>
      <c r="J48" s="5" t="s">
        <v>106</v>
      </c>
    </row>
    <row r="49" spans="1:10" ht="30" x14ac:dyDescent="0.25">
      <c r="A49" s="3">
        <v>46</v>
      </c>
      <c r="B49" s="4">
        <v>4</v>
      </c>
      <c r="C49" s="4" t="s">
        <v>19</v>
      </c>
      <c r="D49" s="4" t="s">
        <v>39</v>
      </c>
      <c r="E49" s="4" t="s">
        <v>2</v>
      </c>
      <c r="F49" s="4" t="s">
        <v>2</v>
      </c>
      <c r="G49" s="4" t="s">
        <v>2</v>
      </c>
      <c r="H49" s="4" t="s">
        <v>3</v>
      </c>
      <c r="I49" s="5" t="s">
        <v>107</v>
      </c>
      <c r="J49" s="5" t="s">
        <v>108</v>
      </c>
    </row>
    <row r="50" spans="1:10" ht="60" x14ac:dyDescent="0.25">
      <c r="A50" s="3">
        <v>47</v>
      </c>
      <c r="B50" s="4">
        <v>2</v>
      </c>
      <c r="C50" s="4" t="s">
        <v>19</v>
      </c>
      <c r="D50" s="4" t="s">
        <v>39</v>
      </c>
      <c r="E50" s="4" t="s">
        <v>2</v>
      </c>
      <c r="F50" s="4" t="s">
        <v>3</v>
      </c>
      <c r="G50" s="4" t="s">
        <v>3</v>
      </c>
      <c r="H50" s="4" t="s">
        <v>3</v>
      </c>
      <c r="I50" s="11" t="s">
        <v>109</v>
      </c>
      <c r="J50" s="5" t="s">
        <v>110</v>
      </c>
    </row>
    <row r="51" spans="1:10" ht="60" x14ac:dyDescent="0.25">
      <c r="A51" s="3">
        <v>48</v>
      </c>
      <c r="B51" s="4">
        <v>3</v>
      </c>
      <c r="C51" s="4" t="s">
        <v>4</v>
      </c>
      <c r="D51" s="4" t="s">
        <v>39</v>
      </c>
      <c r="E51" s="4" t="s">
        <v>2</v>
      </c>
      <c r="F51" s="4" t="s">
        <v>3</v>
      </c>
      <c r="G51" s="4" t="s">
        <v>3</v>
      </c>
      <c r="H51" s="4" t="s">
        <v>3</v>
      </c>
      <c r="I51" s="11" t="s">
        <v>111</v>
      </c>
      <c r="J51" s="5" t="s">
        <v>112</v>
      </c>
    </row>
    <row r="52" spans="1:10" ht="57" x14ac:dyDescent="0.25">
      <c r="A52" s="3">
        <v>49</v>
      </c>
      <c r="B52" s="4">
        <v>2</v>
      </c>
      <c r="C52" s="4" t="s">
        <v>4</v>
      </c>
      <c r="D52" s="4" t="s">
        <v>39</v>
      </c>
      <c r="E52" s="4" t="s">
        <v>3</v>
      </c>
      <c r="F52" s="4" t="s">
        <v>3</v>
      </c>
      <c r="G52" s="4" t="s">
        <v>2</v>
      </c>
      <c r="H52" s="4" t="s">
        <v>3</v>
      </c>
      <c r="I52" s="10" t="s">
        <v>113</v>
      </c>
      <c r="J52" s="5" t="s">
        <v>114</v>
      </c>
    </row>
    <row r="53" spans="1:10" ht="57" x14ac:dyDescent="0.25">
      <c r="A53" s="3">
        <v>50</v>
      </c>
      <c r="B53" s="4">
        <v>2</v>
      </c>
      <c r="C53" s="4" t="s">
        <v>4</v>
      </c>
      <c r="D53" s="4" t="s">
        <v>39</v>
      </c>
      <c r="E53" s="4" t="s">
        <v>3</v>
      </c>
      <c r="F53" s="4" t="s">
        <v>3</v>
      </c>
      <c r="G53" s="4" t="s">
        <v>2</v>
      </c>
      <c r="H53" s="4" t="s">
        <v>3</v>
      </c>
      <c r="I53" s="10" t="s">
        <v>115</v>
      </c>
      <c r="J53" s="5" t="s">
        <v>116</v>
      </c>
    </row>
    <row r="54" spans="1:10" ht="45" x14ac:dyDescent="0.25">
      <c r="A54" s="3">
        <v>51</v>
      </c>
      <c r="B54" s="4">
        <v>2</v>
      </c>
      <c r="C54" s="4" t="s">
        <v>19</v>
      </c>
      <c r="D54" s="4" t="s">
        <v>39</v>
      </c>
      <c r="E54" s="4" t="s">
        <v>3</v>
      </c>
      <c r="F54" s="4" t="s">
        <v>3</v>
      </c>
      <c r="G54" s="4" t="s">
        <v>2</v>
      </c>
      <c r="H54" s="4" t="s">
        <v>3</v>
      </c>
      <c r="I54" s="10" t="s">
        <v>117</v>
      </c>
      <c r="J54" s="5" t="s">
        <v>118</v>
      </c>
    </row>
    <row r="55" spans="1:10" ht="30" x14ac:dyDescent="0.25">
      <c r="A55" s="3">
        <v>52</v>
      </c>
      <c r="B55" s="4">
        <v>3</v>
      </c>
      <c r="C55" s="4" t="s">
        <v>4</v>
      </c>
      <c r="D55" s="4" t="s">
        <v>39</v>
      </c>
      <c r="E55" s="4" t="s">
        <v>2</v>
      </c>
      <c r="F55" s="4" t="s">
        <v>2</v>
      </c>
      <c r="G55" s="4" t="s">
        <v>2</v>
      </c>
      <c r="H55" s="4" t="s">
        <v>3</v>
      </c>
      <c r="I55" s="5" t="s">
        <v>119</v>
      </c>
      <c r="J55" s="5" t="s">
        <v>120</v>
      </c>
    </row>
    <row r="56" spans="1:10" ht="30" x14ac:dyDescent="0.25">
      <c r="A56" s="3">
        <v>53</v>
      </c>
      <c r="B56" s="4"/>
      <c r="C56" s="4" t="s">
        <v>25</v>
      </c>
      <c r="D56" s="4" t="s">
        <v>39</v>
      </c>
      <c r="E56" s="4" t="s">
        <v>2</v>
      </c>
      <c r="F56" s="4" t="s">
        <v>2</v>
      </c>
      <c r="G56" s="4" t="s">
        <v>2</v>
      </c>
      <c r="H56" s="4" t="s">
        <v>2</v>
      </c>
      <c r="I56" s="5" t="s">
        <v>102</v>
      </c>
      <c r="J56" s="5" t="s">
        <v>27</v>
      </c>
    </row>
    <row r="57" spans="1:10" ht="30" x14ac:dyDescent="0.25">
      <c r="A57" s="3">
        <v>54</v>
      </c>
      <c r="B57" s="4">
        <v>3</v>
      </c>
      <c r="C57" s="4" t="s">
        <v>4</v>
      </c>
      <c r="D57" s="4" t="s">
        <v>39</v>
      </c>
      <c r="E57" s="4" t="s">
        <v>2</v>
      </c>
      <c r="F57" s="4" t="s">
        <v>2</v>
      </c>
      <c r="G57" s="4" t="s">
        <v>2</v>
      </c>
      <c r="H57" s="4" t="s">
        <v>3</v>
      </c>
      <c r="I57" s="5" t="s">
        <v>121</v>
      </c>
      <c r="J57" s="5" t="s">
        <v>122</v>
      </c>
    </row>
    <row r="58" spans="1:10" ht="45" x14ac:dyDescent="0.25">
      <c r="A58" s="3">
        <v>55</v>
      </c>
      <c r="B58" s="4">
        <v>4</v>
      </c>
      <c r="C58" s="4" t="s">
        <v>19</v>
      </c>
      <c r="D58" s="4" t="s">
        <v>39</v>
      </c>
      <c r="E58" s="4" t="s">
        <v>2</v>
      </c>
      <c r="F58" s="4" t="s">
        <v>2</v>
      </c>
      <c r="G58" s="4" t="s">
        <v>2</v>
      </c>
      <c r="H58" s="4" t="s">
        <v>2</v>
      </c>
      <c r="I58" s="5" t="s">
        <v>123</v>
      </c>
      <c r="J58" s="5" t="s">
        <v>124</v>
      </c>
    </row>
    <row r="59" spans="1:10" ht="30" x14ac:dyDescent="0.25">
      <c r="A59" s="3">
        <v>56</v>
      </c>
      <c r="B59" s="4">
        <v>2</v>
      </c>
      <c r="C59" s="4" t="s">
        <v>22</v>
      </c>
      <c r="D59" s="4" t="s">
        <v>39</v>
      </c>
      <c r="E59" s="4" t="s">
        <v>2</v>
      </c>
      <c r="F59" s="4" t="s">
        <v>2</v>
      </c>
      <c r="G59" s="4" t="s">
        <v>2</v>
      </c>
      <c r="H59" s="4" t="s">
        <v>3</v>
      </c>
      <c r="I59" s="5" t="s">
        <v>125</v>
      </c>
      <c r="J59" s="5" t="s">
        <v>126</v>
      </c>
    </row>
    <row r="60" spans="1:10" ht="30" x14ac:dyDescent="0.25">
      <c r="A60" s="3">
        <v>57</v>
      </c>
      <c r="B60" s="4">
        <v>2</v>
      </c>
      <c r="C60" s="4" t="s">
        <v>22</v>
      </c>
      <c r="D60" s="4" t="s">
        <v>39</v>
      </c>
      <c r="E60" s="4" t="s">
        <v>2</v>
      </c>
      <c r="F60" s="4" t="s">
        <v>2</v>
      </c>
      <c r="G60" s="4" t="s">
        <v>2</v>
      </c>
      <c r="H60" s="4" t="s">
        <v>3</v>
      </c>
      <c r="I60" s="5" t="s">
        <v>127</v>
      </c>
      <c r="J60" s="5" t="s">
        <v>128</v>
      </c>
    </row>
    <row r="61" spans="1:10" ht="60" x14ac:dyDescent="0.25">
      <c r="A61" s="3">
        <v>58</v>
      </c>
      <c r="B61" s="4">
        <v>1</v>
      </c>
      <c r="C61" s="4" t="s">
        <v>19</v>
      </c>
      <c r="D61" s="4" t="s">
        <v>39</v>
      </c>
      <c r="E61" s="4" t="s">
        <v>3</v>
      </c>
      <c r="F61" s="4" t="s">
        <v>3</v>
      </c>
      <c r="G61" s="4" t="s">
        <v>2</v>
      </c>
      <c r="H61" s="4" t="s">
        <v>3</v>
      </c>
      <c r="I61" s="10" t="s">
        <v>129</v>
      </c>
      <c r="J61" s="6" t="s">
        <v>130</v>
      </c>
    </row>
    <row r="62" spans="1:10" ht="30" x14ac:dyDescent="0.25">
      <c r="A62" s="3">
        <v>59</v>
      </c>
      <c r="B62" s="4">
        <v>1</v>
      </c>
      <c r="C62" s="4" t="s">
        <v>4</v>
      </c>
      <c r="D62" s="4" t="s">
        <v>39</v>
      </c>
      <c r="E62" s="4" t="s">
        <v>2</v>
      </c>
      <c r="F62" s="4" t="s">
        <v>2</v>
      </c>
      <c r="G62" s="4" t="s">
        <v>2</v>
      </c>
      <c r="H62" s="4" t="s">
        <v>3</v>
      </c>
      <c r="I62" s="5" t="s">
        <v>131</v>
      </c>
      <c r="J62" s="5" t="s">
        <v>132</v>
      </c>
    </row>
    <row r="63" spans="1:10" ht="45" x14ac:dyDescent="0.25">
      <c r="A63" s="3">
        <v>60</v>
      </c>
      <c r="B63" s="4">
        <v>2</v>
      </c>
      <c r="C63" s="4" t="s">
        <v>19</v>
      </c>
      <c r="D63" s="4" t="s">
        <v>39</v>
      </c>
      <c r="E63" s="4" t="s">
        <v>2</v>
      </c>
      <c r="F63" s="4" t="s">
        <v>2</v>
      </c>
      <c r="G63" s="4" t="s">
        <v>2</v>
      </c>
      <c r="H63" s="4" t="s">
        <v>3</v>
      </c>
      <c r="I63" s="5" t="s">
        <v>133</v>
      </c>
      <c r="J63" s="5" t="s">
        <v>134</v>
      </c>
    </row>
    <row r="64" spans="1:10" ht="60" customHeight="1" x14ac:dyDescent="0.25">
      <c r="A64" s="3">
        <v>61</v>
      </c>
      <c r="B64" s="4">
        <v>3</v>
      </c>
      <c r="C64" s="4" t="s">
        <v>4</v>
      </c>
      <c r="D64" s="4" t="s">
        <v>178</v>
      </c>
      <c r="E64" s="4" t="s">
        <v>3</v>
      </c>
      <c r="F64" s="4" t="s">
        <v>3</v>
      </c>
      <c r="G64" s="4" t="s">
        <v>2</v>
      </c>
      <c r="H64" s="4" t="s">
        <v>3</v>
      </c>
      <c r="I64" s="10" t="s">
        <v>135</v>
      </c>
      <c r="J64" s="5" t="s">
        <v>136</v>
      </c>
    </row>
    <row r="65" spans="1:10" ht="30" x14ac:dyDescent="0.25">
      <c r="A65" s="3">
        <v>62</v>
      </c>
      <c r="B65" s="4">
        <v>3</v>
      </c>
      <c r="C65" s="4" t="s">
        <v>19</v>
      </c>
      <c r="D65" s="4" t="s">
        <v>39</v>
      </c>
      <c r="E65" s="4" t="s">
        <v>2</v>
      </c>
      <c r="F65" s="4" t="s">
        <v>2</v>
      </c>
      <c r="G65" s="4" t="s">
        <v>2</v>
      </c>
      <c r="H65" s="4" t="s">
        <v>3</v>
      </c>
      <c r="I65" s="5" t="s">
        <v>137</v>
      </c>
      <c r="J65" s="5" t="s">
        <v>138</v>
      </c>
    </row>
    <row r="66" spans="1:10" ht="30" x14ac:dyDescent="0.25">
      <c r="A66" s="3">
        <v>63</v>
      </c>
      <c r="B66" s="4">
        <v>4</v>
      </c>
      <c r="C66" s="4" t="s">
        <v>19</v>
      </c>
      <c r="D66" s="4" t="s">
        <v>39</v>
      </c>
      <c r="E66" s="4" t="s">
        <v>2</v>
      </c>
      <c r="F66" s="4" t="s">
        <v>3</v>
      </c>
      <c r="G66" s="4" t="s">
        <v>3</v>
      </c>
      <c r="H66" s="4" t="s">
        <v>3</v>
      </c>
      <c r="I66" s="11" t="s">
        <v>139</v>
      </c>
      <c r="J66" s="5" t="s">
        <v>172</v>
      </c>
    </row>
    <row r="67" spans="1:10" x14ac:dyDescent="0.25">
      <c r="A67" s="3">
        <v>64</v>
      </c>
      <c r="B67" s="4">
        <v>4</v>
      </c>
      <c r="C67" s="4" t="s">
        <v>19</v>
      </c>
      <c r="D67" s="4" t="s">
        <v>39</v>
      </c>
      <c r="E67" s="4" t="s">
        <v>2</v>
      </c>
      <c r="F67" s="4" t="s">
        <v>2</v>
      </c>
      <c r="G67" s="4" t="s">
        <v>2</v>
      </c>
      <c r="H67" s="4" t="s">
        <v>3</v>
      </c>
      <c r="I67" s="5" t="s">
        <v>140</v>
      </c>
      <c r="J67" s="5" t="s">
        <v>141</v>
      </c>
    </row>
    <row r="68" spans="1:10" ht="30" x14ac:dyDescent="0.25">
      <c r="A68" s="3">
        <v>65</v>
      </c>
      <c r="B68" s="4">
        <v>2</v>
      </c>
      <c r="C68" s="4" t="s">
        <v>4</v>
      </c>
      <c r="D68" s="4" t="s">
        <v>39</v>
      </c>
      <c r="E68" s="4" t="s">
        <v>2</v>
      </c>
      <c r="F68" s="4" t="s">
        <v>2</v>
      </c>
      <c r="G68" s="4" t="s">
        <v>2</v>
      </c>
      <c r="H68" s="4" t="s">
        <v>3</v>
      </c>
      <c r="I68" s="5" t="s">
        <v>142</v>
      </c>
      <c r="J68" s="5" t="s">
        <v>143</v>
      </c>
    </row>
    <row r="69" spans="1:10" ht="45" x14ac:dyDescent="0.25">
      <c r="A69" s="3">
        <v>66</v>
      </c>
      <c r="B69" s="4">
        <v>2</v>
      </c>
      <c r="C69" s="4" t="s">
        <v>19</v>
      </c>
      <c r="D69" s="4" t="s">
        <v>39</v>
      </c>
      <c r="E69" s="4" t="s">
        <v>2</v>
      </c>
      <c r="F69" s="4" t="s">
        <v>2</v>
      </c>
      <c r="G69" s="4" t="s">
        <v>2</v>
      </c>
      <c r="H69" s="4" t="s">
        <v>3</v>
      </c>
      <c r="I69" s="5" t="s">
        <v>144</v>
      </c>
      <c r="J69" s="5" t="s">
        <v>145</v>
      </c>
    </row>
    <row r="70" spans="1:10" ht="30" x14ac:dyDescent="0.25">
      <c r="A70" s="3">
        <v>67</v>
      </c>
      <c r="B70" s="4">
        <v>2</v>
      </c>
      <c r="C70" s="4" t="s">
        <v>19</v>
      </c>
      <c r="D70" s="4" t="s">
        <v>39</v>
      </c>
      <c r="E70" s="4" t="s">
        <v>2</v>
      </c>
      <c r="F70" s="4" t="s">
        <v>2</v>
      </c>
      <c r="G70" s="4" t="s">
        <v>2</v>
      </c>
      <c r="H70" s="4" t="s">
        <v>2</v>
      </c>
      <c r="I70" s="5" t="s">
        <v>146</v>
      </c>
      <c r="J70" s="5" t="s">
        <v>147</v>
      </c>
    </row>
    <row r="71" spans="1:10" ht="30" x14ac:dyDescent="0.25">
      <c r="A71" s="3">
        <v>68</v>
      </c>
      <c r="B71" s="4">
        <v>4</v>
      </c>
      <c r="C71" s="4" t="s">
        <v>4</v>
      </c>
      <c r="D71" s="4" t="s">
        <v>39</v>
      </c>
      <c r="E71" s="4" t="s">
        <v>3</v>
      </c>
      <c r="F71" s="4" t="s">
        <v>3</v>
      </c>
      <c r="G71" s="4" t="s">
        <v>2</v>
      </c>
      <c r="H71" s="4" t="s">
        <v>3</v>
      </c>
      <c r="I71" s="10" t="s">
        <v>148</v>
      </c>
      <c r="J71" s="5" t="s">
        <v>149</v>
      </c>
    </row>
    <row r="72" spans="1:10" ht="30" x14ac:dyDescent="0.25">
      <c r="A72" s="3">
        <v>69</v>
      </c>
      <c r="B72" s="4">
        <v>2</v>
      </c>
      <c r="C72" s="4" t="s">
        <v>4</v>
      </c>
      <c r="D72" s="4" t="s">
        <v>39</v>
      </c>
      <c r="E72" s="4" t="s">
        <v>2</v>
      </c>
      <c r="F72" s="4" t="s">
        <v>2</v>
      </c>
      <c r="G72" s="4" t="s">
        <v>2</v>
      </c>
      <c r="H72" s="4" t="s">
        <v>3</v>
      </c>
      <c r="I72" s="5" t="s">
        <v>150</v>
      </c>
      <c r="J72" s="5" t="s">
        <v>151</v>
      </c>
    </row>
    <row r="73" spans="1:10" ht="30" customHeight="1" x14ac:dyDescent="0.25">
      <c r="A73" s="3">
        <v>70</v>
      </c>
      <c r="B73" s="4">
        <v>2</v>
      </c>
      <c r="C73" s="4" t="s">
        <v>19</v>
      </c>
      <c r="D73" s="4" t="s">
        <v>39</v>
      </c>
      <c r="E73" s="4" t="s">
        <v>2</v>
      </c>
      <c r="F73" s="4" t="s">
        <v>3</v>
      </c>
      <c r="G73" s="4" t="s">
        <v>2</v>
      </c>
      <c r="H73" s="4" t="s">
        <v>3</v>
      </c>
      <c r="I73" s="10" t="s">
        <v>152</v>
      </c>
      <c r="J73" s="5" t="s">
        <v>153</v>
      </c>
    </row>
    <row r="74" spans="1:10" x14ac:dyDescent="0.25">
      <c r="A74" s="3">
        <v>71</v>
      </c>
      <c r="B74" s="4">
        <v>2</v>
      </c>
      <c r="C74" s="4" t="s">
        <v>19</v>
      </c>
      <c r="D74" s="4" t="s">
        <v>39</v>
      </c>
      <c r="E74" s="4" t="s">
        <v>2</v>
      </c>
      <c r="F74" s="4" t="s">
        <v>2</v>
      </c>
      <c r="G74" s="4" t="s">
        <v>2</v>
      </c>
      <c r="H74" s="4" t="s">
        <v>2</v>
      </c>
      <c r="I74" s="5" t="s">
        <v>154</v>
      </c>
      <c r="J74" s="5" t="s">
        <v>155</v>
      </c>
    </row>
    <row r="75" spans="1:10" ht="30" x14ac:dyDescent="0.25">
      <c r="A75" s="3">
        <v>72</v>
      </c>
      <c r="B75" s="4">
        <v>3</v>
      </c>
      <c r="C75" s="4" t="s">
        <v>4</v>
      </c>
      <c r="D75" s="4" t="s">
        <v>39</v>
      </c>
      <c r="E75" s="4" t="s">
        <v>2</v>
      </c>
      <c r="F75" s="4" t="s">
        <v>2</v>
      </c>
      <c r="G75" s="4" t="s">
        <v>2</v>
      </c>
      <c r="H75" s="4" t="s">
        <v>2</v>
      </c>
      <c r="I75" s="5" t="s">
        <v>156</v>
      </c>
      <c r="J75" s="5" t="s">
        <v>157</v>
      </c>
    </row>
    <row r="76" spans="1:10" ht="30" x14ac:dyDescent="0.25">
      <c r="A76" s="3">
        <v>73</v>
      </c>
      <c r="B76" s="4">
        <v>2</v>
      </c>
      <c r="C76" s="4" t="s">
        <v>4</v>
      </c>
      <c r="D76" s="4" t="s">
        <v>39</v>
      </c>
      <c r="E76" s="4" t="s">
        <v>2</v>
      </c>
      <c r="F76" s="4" t="s">
        <v>2</v>
      </c>
      <c r="G76" s="4" t="s">
        <v>2</v>
      </c>
      <c r="H76" s="4" t="s">
        <v>2</v>
      </c>
      <c r="I76" s="5" t="s">
        <v>158</v>
      </c>
      <c r="J76" s="5" t="s">
        <v>159</v>
      </c>
    </row>
    <row r="77" spans="1:10" ht="72" x14ac:dyDescent="0.25">
      <c r="A77" s="3">
        <v>74</v>
      </c>
      <c r="B77" s="4">
        <v>3</v>
      </c>
      <c r="C77" s="4" t="s">
        <v>4</v>
      </c>
      <c r="D77" s="4" t="s">
        <v>39</v>
      </c>
      <c r="E77" s="4" t="s">
        <v>3</v>
      </c>
      <c r="F77" s="4" t="s">
        <v>3</v>
      </c>
      <c r="G77" s="4" t="s">
        <v>2</v>
      </c>
      <c r="H77" s="4" t="s">
        <v>3</v>
      </c>
      <c r="I77" s="10" t="s">
        <v>160</v>
      </c>
      <c r="J77" s="5" t="s">
        <v>161</v>
      </c>
    </row>
    <row r="78" spans="1:10" ht="45" x14ac:dyDescent="0.25">
      <c r="A78" s="3">
        <v>75</v>
      </c>
      <c r="B78" s="4">
        <v>2</v>
      </c>
      <c r="C78" s="4" t="s">
        <v>19</v>
      </c>
      <c r="D78" s="4" t="s">
        <v>39</v>
      </c>
      <c r="E78" s="4" t="s">
        <v>2</v>
      </c>
      <c r="F78" s="4" t="s">
        <v>3</v>
      </c>
      <c r="G78" s="4" t="s">
        <v>3</v>
      </c>
      <c r="H78" s="4" t="s">
        <v>3</v>
      </c>
      <c r="I78" s="11" t="s">
        <v>162</v>
      </c>
      <c r="J78" s="5" t="s">
        <v>163</v>
      </c>
    </row>
    <row r="79" spans="1:10" ht="60" x14ac:dyDescent="0.25">
      <c r="A79" s="3">
        <v>76</v>
      </c>
      <c r="B79" s="4">
        <v>3</v>
      </c>
      <c r="C79" s="4" t="s">
        <v>19</v>
      </c>
      <c r="D79" s="4" t="s">
        <v>39</v>
      </c>
      <c r="E79" s="4" t="s">
        <v>2</v>
      </c>
      <c r="F79" s="4" t="s">
        <v>3</v>
      </c>
      <c r="G79" s="4" t="s">
        <v>2</v>
      </c>
      <c r="H79" s="4" t="s">
        <v>3</v>
      </c>
      <c r="I79" s="10" t="s">
        <v>164</v>
      </c>
      <c r="J79" s="5" t="s">
        <v>165</v>
      </c>
    </row>
    <row r="80" spans="1:10" ht="30" x14ac:dyDescent="0.25">
      <c r="A80" s="3">
        <v>77</v>
      </c>
      <c r="B80" s="4">
        <v>2</v>
      </c>
      <c r="C80" s="4" t="s">
        <v>4</v>
      </c>
      <c r="D80" s="4" t="s">
        <v>39</v>
      </c>
      <c r="E80" s="4" t="s">
        <v>2</v>
      </c>
      <c r="F80" s="4" t="s">
        <v>2</v>
      </c>
      <c r="G80" s="4" t="s">
        <v>2</v>
      </c>
      <c r="H80" s="4" t="s">
        <v>3</v>
      </c>
      <c r="I80" s="5" t="s">
        <v>166</v>
      </c>
      <c r="J80" s="5" t="s">
        <v>167</v>
      </c>
    </row>
    <row r="81" spans="1:10" ht="45" x14ac:dyDescent="0.25">
      <c r="A81" s="3">
        <v>78</v>
      </c>
      <c r="B81" s="4">
        <v>5</v>
      </c>
      <c r="C81" s="4" t="s">
        <v>19</v>
      </c>
      <c r="D81" s="4" t="s">
        <v>15</v>
      </c>
      <c r="E81" s="4" t="s">
        <v>2</v>
      </c>
      <c r="F81" s="4" t="s">
        <v>3</v>
      </c>
      <c r="G81" s="4" t="s">
        <v>3</v>
      </c>
      <c r="H81" s="4" t="s">
        <v>3</v>
      </c>
      <c r="I81" s="11" t="s">
        <v>168</v>
      </c>
      <c r="J81" s="5" t="s">
        <v>169</v>
      </c>
    </row>
    <row r="82" spans="1:10" ht="45" x14ac:dyDescent="0.25">
      <c r="A82" s="3">
        <v>79</v>
      </c>
      <c r="B82" s="4">
        <v>3</v>
      </c>
      <c r="C82" s="4" t="s">
        <v>19</v>
      </c>
      <c r="D82" s="4" t="s">
        <v>39</v>
      </c>
      <c r="E82" s="4" t="s">
        <v>2</v>
      </c>
      <c r="F82" s="4" t="s">
        <v>3</v>
      </c>
      <c r="G82" s="4" t="s">
        <v>3</v>
      </c>
      <c r="H82" s="4" t="s">
        <v>3</v>
      </c>
      <c r="I82" s="11" t="s">
        <v>170</v>
      </c>
      <c r="J82" s="5" t="s">
        <v>171</v>
      </c>
    </row>
    <row r="83" spans="1:10" ht="45" x14ac:dyDescent="0.25">
      <c r="A83" s="3">
        <v>80</v>
      </c>
      <c r="B83" s="4">
        <v>3</v>
      </c>
      <c r="C83" s="4" t="s">
        <v>4</v>
      </c>
      <c r="D83" s="4" t="s">
        <v>39</v>
      </c>
      <c r="E83" s="4" t="s">
        <v>2</v>
      </c>
      <c r="F83" s="4" t="s">
        <v>2</v>
      </c>
      <c r="G83" s="4" t="s">
        <v>2</v>
      </c>
      <c r="H83" s="4" t="s">
        <v>3</v>
      </c>
      <c r="I83" s="5" t="s">
        <v>175</v>
      </c>
      <c r="J83" s="5" t="s">
        <v>430</v>
      </c>
    </row>
    <row r="84" spans="1:10" ht="30" x14ac:dyDescent="0.25">
      <c r="A84" s="3">
        <v>81</v>
      </c>
      <c r="B84" s="4">
        <v>1</v>
      </c>
      <c r="C84" s="4" t="s">
        <v>4</v>
      </c>
      <c r="D84" s="4" t="s">
        <v>178</v>
      </c>
      <c r="E84" s="4" t="s">
        <v>2</v>
      </c>
      <c r="F84" s="4" t="s">
        <v>2</v>
      </c>
      <c r="G84" s="4" t="s">
        <v>2</v>
      </c>
      <c r="H84" s="4" t="s">
        <v>3</v>
      </c>
      <c r="I84" s="5" t="s">
        <v>176</v>
      </c>
      <c r="J84" s="5" t="s">
        <v>177</v>
      </c>
    </row>
    <row r="85" spans="1:10" ht="45" x14ac:dyDescent="0.25">
      <c r="A85" s="3">
        <v>82</v>
      </c>
      <c r="B85" s="4">
        <v>3</v>
      </c>
      <c r="C85" s="4" t="s">
        <v>4</v>
      </c>
      <c r="D85" s="4" t="s">
        <v>178</v>
      </c>
      <c r="E85" s="4" t="s">
        <v>2</v>
      </c>
      <c r="F85" s="4" t="s">
        <v>2</v>
      </c>
      <c r="G85" s="4" t="s">
        <v>2</v>
      </c>
      <c r="H85" s="4" t="s">
        <v>3</v>
      </c>
      <c r="I85" s="5" t="s">
        <v>179</v>
      </c>
      <c r="J85" s="5" t="s">
        <v>180</v>
      </c>
    </row>
    <row r="86" spans="1:10" ht="30" customHeight="1" x14ac:dyDescent="0.25">
      <c r="A86" s="3">
        <v>83</v>
      </c>
      <c r="B86" s="4">
        <v>1</v>
      </c>
      <c r="C86" s="4" t="s">
        <v>4</v>
      </c>
      <c r="D86" s="4" t="s">
        <v>178</v>
      </c>
      <c r="E86" s="4" t="s">
        <v>2</v>
      </c>
      <c r="F86" s="4" t="s">
        <v>2</v>
      </c>
      <c r="G86" s="4" t="s">
        <v>2</v>
      </c>
      <c r="H86" s="4" t="s">
        <v>3</v>
      </c>
      <c r="I86" s="5" t="s">
        <v>181</v>
      </c>
      <c r="J86" s="5" t="s">
        <v>182</v>
      </c>
    </row>
    <row r="87" spans="1:10" ht="45" x14ac:dyDescent="0.25">
      <c r="A87" s="3">
        <v>84</v>
      </c>
      <c r="B87" s="4">
        <v>2</v>
      </c>
      <c r="C87" s="4" t="s">
        <v>19</v>
      </c>
      <c r="D87" s="4" t="s">
        <v>178</v>
      </c>
      <c r="E87" s="4" t="s">
        <v>2</v>
      </c>
      <c r="F87" s="4" t="s">
        <v>3</v>
      </c>
      <c r="G87" s="4" t="s">
        <v>2</v>
      </c>
      <c r="H87" s="4" t="s">
        <v>3</v>
      </c>
      <c r="I87" s="10" t="s">
        <v>183</v>
      </c>
      <c r="J87" s="5" t="s">
        <v>184</v>
      </c>
    </row>
    <row r="88" spans="1:10" ht="30" x14ac:dyDescent="0.25">
      <c r="A88" s="3">
        <v>85</v>
      </c>
      <c r="B88" s="4">
        <v>3</v>
      </c>
      <c r="C88" s="4" t="s">
        <v>4</v>
      </c>
      <c r="D88" s="4" t="s">
        <v>178</v>
      </c>
      <c r="E88" s="4" t="s">
        <v>2</v>
      </c>
      <c r="F88" s="4" t="s">
        <v>2</v>
      </c>
      <c r="G88" s="4" t="s">
        <v>2</v>
      </c>
      <c r="H88" s="4" t="s">
        <v>3</v>
      </c>
      <c r="I88" s="5" t="s">
        <v>185</v>
      </c>
      <c r="J88" s="5" t="s">
        <v>186</v>
      </c>
    </row>
    <row r="89" spans="1:10" ht="45" x14ac:dyDescent="0.25">
      <c r="A89" s="3">
        <v>86</v>
      </c>
      <c r="B89" s="4">
        <v>3</v>
      </c>
      <c r="C89" s="4" t="s">
        <v>19</v>
      </c>
      <c r="D89" s="4" t="s">
        <v>178</v>
      </c>
      <c r="E89" s="4" t="s">
        <v>2</v>
      </c>
      <c r="F89" s="4" t="s">
        <v>2</v>
      </c>
      <c r="G89" s="4" t="s">
        <v>2</v>
      </c>
      <c r="H89" s="4" t="s">
        <v>3</v>
      </c>
      <c r="I89" s="5" t="s">
        <v>187</v>
      </c>
      <c r="J89" s="5" t="s">
        <v>188</v>
      </c>
    </row>
    <row r="90" spans="1:10" ht="30" x14ac:dyDescent="0.25">
      <c r="A90" s="3">
        <v>87</v>
      </c>
      <c r="B90" s="4">
        <v>2</v>
      </c>
      <c r="C90" s="4" t="s">
        <v>4</v>
      </c>
      <c r="D90" s="4" t="s">
        <v>178</v>
      </c>
      <c r="E90" s="4" t="s">
        <v>2</v>
      </c>
      <c r="F90" s="4" t="s">
        <v>3</v>
      </c>
      <c r="G90" s="4" t="s">
        <v>2</v>
      </c>
      <c r="H90" s="4" t="s">
        <v>3</v>
      </c>
      <c r="I90" s="10" t="s">
        <v>189</v>
      </c>
      <c r="J90" s="5" t="s">
        <v>190</v>
      </c>
    </row>
    <row r="91" spans="1:10" ht="42" x14ac:dyDescent="0.25">
      <c r="A91" s="3">
        <v>88</v>
      </c>
      <c r="B91" s="4">
        <v>1</v>
      </c>
      <c r="C91" s="4" t="s">
        <v>4</v>
      </c>
      <c r="D91" s="4" t="s">
        <v>178</v>
      </c>
      <c r="E91" s="4" t="s">
        <v>3</v>
      </c>
      <c r="F91" s="4" t="s">
        <v>3</v>
      </c>
      <c r="G91" s="4" t="s">
        <v>2</v>
      </c>
      <c r="H91" s="4" t="s">
        <v>3</v>
      </c>
      <c r="I91" s="10" t="s">
        <v>191</v>
      </c>
      <c r="J91" s="5" t="s">
        <v>192</v>
      </c>
    </row>
    <row r="92" spans="1:10" ht="30" x14ac:dyDescent="0.25">
      <c r="A92" s="3">
        <v>89</v>
      </c>
      <c r="B92" s="4">
        <v>2</v>
      </c>
      <c r="C92" s="4" t="s">
        <v>4</v>
      </c>
      <c r="D92" s="4" t="s">
        <v>178</v>
      </c>
      <c r="E92" s="4" t="s">
        <v>2</v>
      </c>
      <c r="F92" s="4" t="s">
        <v>2</v>
      </c>
      <c r="G92" s="4" t="s">
        <v>2</v>
      </c>
      <c r="H92" s="4" t="s">
        <v>3</v>
      </c>
      <c r="I92" s="5" t="s">
        <v>194</v>
      </c>
      <c r="J92" s="5" t="s">
        <v>193</v>
      </c>
    </row>
    <row r="93" spans="1:10" ht="42" x14ac:dyDescent="0.25">
      <c r="A93" s="3">
        <v>90</v>
      </c>
      <c r="B93" s="4">
        <v>2</v>
      </c>
      <c r="C93" s="4" t="s">
        <v>19</v>
      </c>
      <c r="D93" s="4" t="s">
        <v>178</v>
      </c>
      <c r="E93" s="4" t="s">
        <v>3</v>
      </c>
      <c r="F93" s="4" t="s">
        <v>2</v>
      </c>
      <c r="G93" s="4" t="s">
        <v>2</v>
      </c>
      <c r="H93" s="4" t="s">
        <v>3</v>
      </c>
      <c r="I93" s="5" t="s">
        <v>195</v>
      </c>
      <c r="J93" s="5" t="s">
        <v>196</v>
      </c>
    </row>
    <row r="94" spans="1:10" x14ac:dyDescent="0.25">
      <c r="A94" s="3">
        <v>91</v>
      </c>
      <c r="B94" s="4">
        <v>4</v>
      </c>
      <c r="C94" s="4" t="s">
        <v>19</v>
      </c>
      <c r="D94" s="4" t="s">
        <v>178</v>
      </c>
      <c r="E94" s="4" t="s">
        <v>2</v>
      </c>
      <c r="F94" s="4" t="s">
        <v>2</v>
      </c>
      <c r="G94" s="4" t="s">
        <v>2</v>
      </c>
      <c r="H94" s="4" t="s">
        <v>3</v>
      </c>
      <c r="I94" s="5" t="s">
        <v>197</v>
      </c>
      <c r="J94" s="5" t="s">
        <v>198</v>
      </c>
    </row>
    <row r="95" spans="1:10" ht="60" x14ac:dyDescent="0.25">
      <c r="A95" s="3">
        <v>92</v>
      </c>
      <c r="B95" s="4">
        <v>3</v>
      </c>
      <c r="C95" s="4" t="s">
        <v>19</v>
      </c>
      <c r="D95" s="4" t="s">
        <v>178</v>
      </c>
      <c r="E95" s="4" t="s">
        <v>2</v>
      </c>
      <c r="F95" s="4" t="s">
        <v>2</v>
      </c>
      <c r="G95" s="4" t="s">
        <v>2</v>
      </c>
      <c r="H95" s="4" t="s">
        <v>3</v>
      </c>
      <c r="I95" s="5" t="s">
        <v>199</v>
      </c>
      <c r="J95" s="5" t="s">
        <v>200</v>
      </c>
    </row>
    <row r="96" spans="1:10" ht="60" x14ac:dyDescent="0.25">
      <c r="A96" s="3">
        <v>93</v>
      </c>
      <c r="B96" s="4">
        <v>2</v>
      </c>
      <c r="C96" s="4" t="s">
        <v>4</v>
      </c>
      <c r="D96" s="4" t="s">
        <v>178</v>
      </c>
      <c r="E96" s="4" t="s">
        <v>2</v>
      </c>
      <c r="F96" s="4" t="s">
        <v>3</v>
      </c>
      <c r="G96" s="4" t="s">
        <v>2</v>
      </c>
      <c r="H96" s="4" t="s">
        <v>3</v>
      </c>
      <c r="I96" s="10" t="s">
        <v>201</v>
      </c>
      <c r="J96" s="5" t="s">
        <v>202</v>
      </c>
    </row>
    <row r="97" spans="1:10" ht="39" x14ac:dyDescent="0.25">
      <c r="A97" s="3">
        <v>94</v>
      </c>
      <c r="B97" s="4">
        <v>2</v>
      </c>
      <c r="C97" s="4" t="s">
        <v>19</v>
      </c>
      <c r="D97" s="4" t="s">
        <v>178</v>
      </c>
      <c r="E97" s="4" t="s">
        <v>3</v>
      </c>
      <c r="F97" s="4" t="s">
        <v>3</v>
      </c>
      <c r="G97" s="4" t="s">
        <v>2</v>
      </c>
      <c r="H97" s="4" t="s">
        <v>3</v>
      </c>
      <c r="I97" s="10" t="s">
        <v>203</v>
      </c>
      <c r="J97" s="5" t="s">
        <v>204</v>
      </c>
    </row>
    <row r="98" spans="1:10" ht="57" x14ac:dyDescent="0.25">
      <c r="A98" s="3">
        <v>95</v>
      </c>
      <c r="B98" s="4">
        <v>5</v>
      </c>
      <c r="C98" s="4" t="s">
        <v>4</v>
      </c>
      <c r="D98" s="4" t="s">
        <v>178</v>
      </c>
      <c r="E98" s="4" t="s">
        <v>3</v>
      </c>
      <c r="F98" s="4" t="s">
        <v>3</v>
      </c>
      <c r="G98" s="4" t="s">
        <v>2</v>
      </c>
      <c r="H98" s="4" t="s">
        <v>3</v>
      </c>
      <c r="I98" s="10" t="s">
        <v>205</v>
      </c>
      <c r="J98" s="5" t="s">
        <v>206</v>
      </c>
    </row>
    <row r="99" spans="1:10" ht="60" x14ac:dyDescent="0.25">
      <c r="A99" s="3">
        <v>96</v>
      </c>
      <c r="B99" s="4">
        <v>3</v>
      </c>
      <c r="C99" s="4" t="s">
        <v>4</v>
      </c>
      <c r="D99" s="4" t="s">
        <v>178</v>
      </c>
      <c r="E99" s="4" t="s">
        <v>2</v>
      </c>
      <c r="F99" s="4" t="s">
        <v>3</v>
      </c>
      <c r="G99" s="4" t="s">
        <v>2</v>
      </c>
      <c r="H99" s="4" t="s">
        <v>3</v>
      </c>
      <c r="I99" s="10" t="s">
        <v>207</v>
      </c>
      <c r="J99" s="5" t="s">
        <v>208</v>
      </c>
    </row>
    <row r="100" spans="1:10" ht="30" x14ac:dyDescent="0.25">
      <c r="A100" s="3">
        <v>97</v>
      </c>
      <c r="B100" s="4">
        <v>3</v>
      </c>
      <c r="C100" s="4" t="s">
        <v>19</v>
      </c>
      <c r="D100" s="4" t="s">
        <v>39</v>
      </c>
      <c r="E100" s="4" t="s">
        <v>2</v>
      </c>
      <c r="F100" s="4" t="s">
        <v>2</v>
      </c>
      <c r="G100" s="4" t="s">
        <v>2</v>
      </c>
      <c r="H100" s="4" t="s">
        <v>3</v>
      </c>
      <c r="I100" s="5" t="s">
        <v>209</v>
      </c>
      <c r="J100" s="5" t="s">
        <v>210</v>
      </c>
    </row>
    <row r="101" spans="1:10" ht="30" x14ac:dyDescent="0.25">
      <c r="A101" s="3">
        <v>98</v>
      </c>
      <c r="B101" s="4">
        <v>2</v>
      </c>
      <c r="C101" s="4" t="s">
        <v>4</v>
      </c>
      <c r="D101" s="4" t="s">
        <v>178</v>
      </c>
      <c r="E101" s="4" t="s">
        <v>2</v>
      </c>
      <c r="F101" s="4" t="s">
        <v>3</v>
      </c>
      <c r="G101" s="4" t="s">
        <v>2</v>
      </c>
      <c r="H101" s="4" t="s">
        <v>3</v>
      </c>
      <c r="I101" s="10" t="s">
        <v>211</v>
      </c>
      <c r="J101" s="6" t="s">
        <v>212</v>
      </c>
    </row>
    <row r="102" spans="1:10" ht="30" x14ac:dyDescent="0.25">
      <c r="A102" s="3">
        <v>99</v>
      </c>
      <c r="B102" s="4">
        <v>3</v>
      </c>
      <c r="C102" s="4" t="s">
        <v>19</v>
      </c>
      <c r="D102" s="4" t="s">
        <v>178</v>
      </c>
      <c r="E102" s="4" t="s">
        <v>2</v>
      </c>
      <c r="F102" s="4" t="s">
        <v>2</v>
      </c>
      <c r="G102" s="4" t="s">
        <v>2</v>
      </c>
      <c r="H102" s="4" t="s">
        <v>3</v>
      </c>
      <c r="I102" s="5" t="s">
        <v>213</v>
      </c>
      <c r="J102" s="5" t="s">
        <v>214</v>
      </c>
    </row>
    <row r="103" spans="1:10" ht="30" x14ac:dyDescent="0.25">
      <c r="A103" s="3">
        <v>100</v>
      </c>
      <c r="B103" s="4">
        <v>3</v>
      </c>
      <c r="C103" s="4" t="s">
        <v>4</v>
      </c>
      <c r="D103" s="4" t="s">
        <v>178</v>
      </c>
      <c r="E103" s="4" t="s">
        <v>2</v>
      </c>
      <c r="F103" s="4" t="s">
        <v>2</v>
      </c>
      <c r="G103" s="4" t="s">
        <v>2</v>
      </c>
      <c r="H103" s="4" t="s">
        <v>2</v>
      </c>
      <c r="I103" s="5" t="s">
        <v>215</v>
      </c>
      <c r="J103" s="5" t="s">
        <v>216</v>
      </c>
    </row>
    <row r="104" spans="1:10" ht="45" x14ac:dyDescent="0.25">
      <c r="A104" s="3">
        <v>101</v>
      </c>
      <c r="B104" s="4">
        <v>3</v>
      </c>
      <c r="C104" s="4" t="s">
        <v>19</v>
      </c>
      <c r="D104" s="4" t="s">
        <v>178</v>
      </c>
      <c r="E104" s="4" t="s">
        <v>2</v>
      </c>
      <c r="F104" s="4" t="s">
        <v>3</v>
      </c>
      <c r="G104" s="4" t="s">
        <v>2</v>
      </c>
      <c r="H104" s="4" t="s">
        <v>3</v>
      </c>
      <c r="I104" s="10" t="s">
        <v>217</v>
      </c>
      <c r="J104" s="5" t="s">
        <v>218</v>
      </c>
    </row>
    <row r="105" spans="1:10" ht="57" x14ac:dyDescent="0.25">
      <c r="A105" s="3">
        <v>102</v>
      </c>
      <c r="B105" s="4">
        <v>3</v>
      </c>
      <c r="C105" s="4" t="s">
        <v>4</v>
      </c>
      <c r="D105" s="4" t="s">
        <v>178</v>
      </c>
      <c r="E105" s="4" t="s">
        <v>3</v>
      </c>
      <c r="F105" s="4" t="s">
        <v>3</v>
      </c>
      <c r="G105" s="4" t="s">
        <v>2</v>
      </c>
      <c r="H105" s="4" t="s">
        <v>3</v>
      </c>
      <c r="I105" s="10" t="s">
        <v>219</v>
      </c>
      <c r="J105" s="5" t="s">
        <v>220</v>
      </c>
    </row>
    <row r="106" spans="1:10" ht="45" x14ac:dyDescent="0.25">
      <c r="A106" s="3">
        <v>103</v>
      </c>
      <c r="B106" s="4">
        <v>2</v>
      </c>
      <c r="C106" s="4" t="s">
        <v>4</v>
      </c>
      <c r="D106" s="4" t="s">
        <v>178</v>
      </c>
      <c r="E106" s="4" t="s">
        <v>3</v>
      </c>
      <c r="F106" s="4" t="s">
        <v>3</v>
      </c>
      <c r="G106" s="4" t="s">
        <v>2</v>
      </c>
      <c r="H106" s="4" t="s">
        <v>3</v>
      </c>
      <c r="I106" s="10" t="s">
        <v>221</v>
      </c>
      <c r="J106" s="5" t="s">
        <v>222</v>
      </c>
    </row>
    <row r="107" spans="1:10" x14ac:dyDescent="0.25">
      <c r="A107" s="3">
        <v>104</v>
      </c>
      <c r="B107" s="4">
        <v>2</v>
      </c>
      <c r="C107" s="4" t="s">
        <v>19</v>
      </c>
      <c r="D107" s="4" t="s">
        <v>178</v>
      </c>
      <c r="E107" s="4" t="s">
        <v>2</v>
      </c>
      <c r="F107" s="4" t="s">
        <v>2</v>
      </c>
      <c r="G107" s="4" t="s">
        <v>2</v>
      </c>
      <c r="H107" s="4" t="s">
        <v>2</v>
      </c>
      <c r="I107" s="5" t="s">
        <v>223</v>
      </c>
      <c r="J107" s="5" t="s">
        <v>224</v>
      </c>
    </row>
    <row r="108" spans="1:10" ht="45" x14ac:dyDescent="0.25">
      <c r="A108" s="3">
        <v>105</v>
      </c>
      <c r="B108" s="4">
        <v>3</v>
      </c>
      <c r="C108" s="4" t="s">
        <v>19</v>
      </c>
      <c r="D108" s="4" t="s">
        <v>39</v>
      </c>
      <c r="E108" s="4" t="s">
        <v>2</v>
      </c>
      <c r="F108" s="4" t="s">
        <v>2</v>
      </c>
      <c r="G108" s="4" t="s">
        <v>2</v>
      </c>
      <c r="H108" s="4" t="s">
        <v>3</v>
      </c>
      <c r="I108" s="5" t="s">
        <v>225</v>
      </c>
      <c r="J108" s="5" t="s">
        <v>226</v>
      </c>
    </row>
    <row r="109" spans="1:10" ht="30" x14ac:dyDescent="0.25">
      <c r="A109" s="3">
        <v>106</v>
      </c>
      <c r="B109" s="4">
        <v>2</v>
      </c>
      <c r="C109" s="4" t="s">
        <v>4</v>
      </c>
      <c r="D109" s="4" t="s">
        <v>178</v>
      </c>
      <c r="E109" s="4" t="s">
        <v>2</v>
      </c>
      <c r="F109" s="4" t="s">
        <v>2</v>
      </c>
      <c r="G109" s="4" t="s">
        <v>2</v>
      </c>
      <c r="H109" s="4" t="s">
        <v>3</v>
      </c>
      <c r="I109" s="5" t="s">
        <v>227</v>
      </c>
      <c r="J109" s="5" t="s">
        <v>228</v>
      </c>
    </row>
    <row r="110" spans="1:10" ht="45" x14ac:dyDescent="0.25">
      <c r="A110" s="3">
        <v>107</v>
      </c>
      <c r="B110" s="4">
        <v>4</v>
      </c>
      <c r="C110" s="4" t="s">
        <v>4</v>
      </c>
      <c r="D110" s="4" t="s">
        <v>178</v>
      </c>
      <c r="E110" s="4" t="s">
        <v>2</v>
      </c>
      <c r="F110" s="4" t="s">
        <v>2</v>
      </c>
      <c r="G110" s="4" t="s">
        <v>2</v>
      </c>
      <c r="H110" s="4" t="s">
        <v>3</v>
      </c>
      <c r="I110" s="5" t="s">
        <v>229</v>
      </c>
      <c r="J110" s="5" t="s">
        <v>230</v>
      </c>
    </row>
    <row r="111" spans="1:10" ht="30" x14ac:dyDescent="0.25">
      <c r="A111" s="3">
        <v>108</v>
      </c>
      <c r="B111" s="4">
        <v>3</v>
      </c>
      <c r="C111" s="4" t="s">
        <v>4</v>
      </c>
      <c r="D111" s="4" t="s">
        <v>178</v>
      </c>
      <c r="E111" s="4" t="s">
        <v>2</v>
      </c>
      <c r="F111" s="4" t="s">
        <v>2</v>
      </c>
      <c r="G111" s="4" t="s">
        <v>2</v>
      </c>
      <c r="H111" s="4" t="s">
        <v>3</v>
      </c>
      <c r="I111" s="5" t="s">
        <v>231</v>
      </c>
      <c r="J111" s="5" t="s">
        <v>232</v>
      </c>
    </row>
    <row r="112" spans="1:10" ht="45" x14ac:dyDescent="0.25">
      <c r="A112" s="3">
        <v>109</v>
      </c>
      <c r="B112" s="4">
        <v>2</v>
      </c>
      <c r="C112" s="4" t="s">
        <v>4</v>
      </c>
      <c r="D112" s="4" t="s">
        <v>178</v>
      </c>
      <c r="E112" s="4" t="s">
        <v>2</v>
      </c>
      <c r="F112" s="4" t="s">
        <v>3</v>
      </c>
      <c r="G112" s="4" t="s">
        <v>2</v>
      </c>
      <c r="H112" s="4" t="s">
        <v>3</v>
      </c>
      <c r="I112" s="10" t="s">
        <v>233</v>
      </c>
      <c r="J112" s="5" t="s">
        <v>234</v>
      </c>
    </row>
    <row r="113" spans="1:10" ht="30" x14ac:dyDescent="0.25">
      <c r="A113" s="3">
        <v>110</v>
      </c>
      <c r="B113" s="4">
        <v>2</v>
      </c>
      <c r="C113" s="4" t="s">
        <v>19</v>
      </c>
      <c r="D113" s="4" t="s">
        <v>178</v>
      </c>
      <c r="E113" s="4" t="s">
        <v>2</v>
      </c>
      <c r="F113" s="4" t="s">
        <v>2</v>
      </c>
      <c r="G113" s="4" t="s">
        <v>2</v>
      </c>
      <c r="H113" s="4" t="s">
        <v>3</v>
      </c>
      <c r="I113" s="5" t="s">
        <v>235</v>
      </c>
      <c r="J113" s="5" t="s">
        <v>236</v>
      </c>
    </row>
  </sheetData>
  <autoFilter ref="A3:I113" xr:uid="{00000000-0009-0000-0000-000000000000}"/>
  <pageMargins left="0.5" right="0.5" top="0.25" bottom="0.25" header="0.3" footer="0.3"/>
  <pageSetup orientation="landscape" horizont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workbookViewId="0">
      <selection activeCell="D16" sqref="D16"/>
    </sheetView>
  </sheetViews>
  <sheetFormatPr defaultRowHeight="15" x14ac:dyDescent="0.25"/>
  <cols>
    <col min="1" max="1" width="3.5703125" customWidth="1"/>
    <col min="2" max="2" width="2.42578125" bestFit="1" customWidth="1"/>
    <col min="3" max="3" width="12.85546875" bestFit="1" customWidth="1"/>
  </cols>
  <sheetData>
    <row r="1" spans="1:3" x14ac:dyDescent="0.25">
      <c r="A1" s="14" t="s">
        <v>5</v>
      </c>
    </row>
    <row r="2" spans="1:3" x14ac:dyDescent="0.25">
      <c r="B2" t="s">
        <v>4</v>
      </c>
      <c r="C2" t="s">
        <v>418</v>
      </c>
    </row>
    <row r="3" spans="1:3" x14ac:dyDescent="0.25">
      <c r="B3" t="s">
        <v>22</v>
      </c>
      <c r="C3" t="s">
        <v>420</v>
      </c>
    </row>
    <row r="4" spans="1:3" x14ac:dyDescent="0.25">
      <c r="B4" t="s">
        <v>19</v>
      </c>
      <c r="C4" t="s">
        <v>419</v>
      </c>
    </row>
    <row r="5" spans="1:3" x14ac:dyDescent="0.25">
      <c r="B5" t="s">
        <v>25</v>
      </c>
      <c r="C5" t="s">
        <v>421</v>
      </c>
    </row>
    <row r="7" spans="1:3" x14ac:dyDescent="0.25">
      <c r="A7" s="14" t="s">
        <v>14</v>
      </c>
    </row>
    <row r="8" spans="1:3" x14ac:dyDescent="0.25">
      <c r="B8" t="s">
        <v>39</v>
      </c>
      <c r="C8" t="s">
        <v>422</v>
      </c>
    </row>
    <row r="9" spans="1:3" x14ac:dyDescent="0.25">
      <c r="B9" t="s">
        <v>178</v>
      </c>
      <c r="C9" t="s">
        <v>423</v>
      </c>
    </row>
    <row r="10" spans="1:3" x14ac:dyDescent="0.25">
      <c r="B10" t="s">
        <v>15</v>
      </c>
      <c r="C10" t="s">
        <v>424</v>
      </c>
    </row>
    <row r="13" spans="1:3" x14ac:dyDescent="0.25">
      <c r="A13" s="14" t="s">
        <v>427</v>
      </c>
    </row>
    <row r="14" spans="1:3" x14ac:dyDescent="0.25">
      <c r="B14" t="s">
        <v>2</v>
      </c>
      <c r="C14" t="s">
        <v>425</v>
      </c>
    </row>
    <row r="15" spans="1:3" x14ac:dyDescent="0.25">
      <c r="B15" t="s">
        <v>3</v>
      </c>
      <c r="C15" t="s">
        <v>426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3"/>
  <sheetViews>
    <sheetView workbookViewId="0">
      <pane ySplit="3" topLeftCell="A15" activePane="bottomLeft" state="frozen"/>
      <selection pane="bottomLeft" activeCell="C23" sqref="C23:D23"/>
    </sheetView>
  </sheetViews>
  <sheetFormatPr defaultRowHeight="15" x14ac:dyDescent="0.25"/>
  <cols>
    <col min="1" max="1" width="4.140625" customWidth="1"/>
    <col min="2" max="2" width="3.7109375" style="1" bestFit="1" customWidth="1"/>
    <col min="3" max="3" width="21.28515625" style="2" customWidth="1"/>
    <col min="4" max="4" width="72.140625" style="2" customWidth="1"/>
  </cols>
  <sheetData>
    <row r="1" spans="1:4" ht="21" x14ac:dyDescent="0.35">
      <c r="A1" s="8" t="s">
        <v>269</v>
      </c>
    </row>
    <row r="2" spans="1:4" ht="34.5" x14ac:dyDescent="0.25">
      <c r="A2" s="9" t="s">
        <v>7</v>
      </c>
      <c r="B2" s="7" t="s">
        <v>5</v>
      </c>
      <c r="C2" s="2" t="s">
        <v>0</v>
      </c>
      <c r="D2" s="2" t="s">
        <v>1</v>
      </c>
    </row>
    <row r="4" spans="1:4" ht="30" x14ac:dyDescent="0.25">
      <c r="A4" s="3">
        <v>1</v>
      </c>
      <c r="B4" s="4" t="s">
        <v>19</v>
      </c>
      <c r="C4" s="12" t="s">
        <v>242</v>
      </c>
      <c r="D4" s="5" t="s">
        <v>260</v>
      </c>
    </row>
    <row r="5" spans="1:4" x14ac:dyDescent="0.25">
      <c r="A5" s="3">
        <v>2</v>
      </c>
      <c r="B5" s="4" t="s">
        <v>19</v>
      </c>
      <c r="C5" s="12" t="s">
        <v>243</v>
      </c>
      <c r="D5" s="5" t="s">
        <v>261</v>
      </c>
    </row>
    <row r="6" spans="1:4" ht="30" x14ac:dyDescent="0.25">
      <c r="A6" s="3">
        <v>3</v>
      </c>
      <c r="B6" s="4" t="s">
        <v>19</v>
      </c>
      <c r="C6" s="12" t="s">
        <v>244</v>
      </c>
      <c r="D6" s="5" t="s">
        <v>262</v>
      </c>
    </row>
    <row r="7" spans="1:4" ht="75" x14ac:dyDescent="0.25">
      <c r="A7" s="3">
        <v>4</v>
      </c>
      <c r="B7" s="4" t="s">
        <v>19</v>
      </c>
      <c r="C7" s="12" t="s">
        <v>245</v>
      </c>
      <c r="D7" s="5" t="s">
        <v>433</v>
      </c>
    </row>
    <row r="8" spans="1:4" ht="30" customHeight="1" x14ac:dyDescent="0.25">
      <c r="A8" s="3">
        <v>5</v>
      </c>
      <c r="B8" s="4" t="s">
        <v>19</v>
      </c>
      <c r="C8" s="12" t="s">
        <v>246</v>
      </c>
      <c r="D8" s="5" t="s">
        <v>263</v>
      </c>
    </row>
    <row r="9" spans="1:4" ht="30" x14ac:dyDescent="0.25">
      <c r="A9" s="3">
        <v>6</v>
      </c>
      <c r="B9" s="4" t="s">
        <v>19</v>
      </c>
      <c r="C9" s="12" t="s">
        <v>247</v>
      </c>
      <c r="D9" s="5" t="s">
        <v>264</v>
      </c>
    </row>
    <row r="10" spans="1:4" ht="45" x14ac:dyDescent="0.25">
      <c r="A10" s="3">
        <v>7</v>
      </c>
      <c r="B10" s="4" t="s">
        <v>19</v>
      </c>
      <c r="C10" s="12" t="s">
        <v>248</v>
      </c>
      <c r="D10" s="5" t="s">
        <v>265</v>
      </c>
    </row>
    <row r="11" spans="1:4" ht="30" x14ac:dyDescent="0.25">
      <c r="A11" s="3">
        <v>8</v>
      </c>
      <c r="B11" s="4" t="s">
        <v>19</v>
      </c>
      <c r="C11" s="12" t="s">
        <v>249</v>
      </c>
      <c r="D11" s="5" t="s">
        <v>266</v>
      </c>
    </row>
    <row r="12" spans="1:4" ht="30" x14ac:dyDescent="0.25">
      <c r="A12" s="3">
        <v>9</v>
      </c>
      <c r="B12" s="4" t="s">
        <v>19</v>
      </c>
      <c r="C12" s="12" t="s">
        <v>250</v>
      </c>
      <c r="D12" s="5" t="s">
        <v>267</v>
      </c>
    </row>
    <row r="13" spans="1:4" ht="30" x14ac:dyDescent="0.25">
      <c r="A13" s="3">
        <v>10</v>
      </c>
      <c r="B13" s="4" t="s">
        <v>19</v>
      </c>
      <c r="C13" s="12" t="s">
        <v>251</v>
      </c>
      <c r="D13" s="5" t="s">
        <v>274</v>
      </c>
    </row>
    <row r="14" spans="1:4" ht="30" customHeight="1" x14ac:dyDescent="0.25">
      <c r="A14" s="3">
        <v>11</v>
      </c>
      <c r="B14" s="4" t="s">
        <v>4</v>
      </c>
      <c r="C14" s="12" t="s">
        <v>252</v>
      </c>
      <c r="D14" s="5" t="s">
        <v>270</v>
      </c>
    </row>
    <row r="15" spans="1:4" ht="30" x14ac:dyDescent="0.25">
      <c r="A15" s="3">
        <v>12</v>
      </c>
      <c r="B15" s="4" t="s">
        <v>4</v>
      </c>
      <c r="C15" s="12" t="s">
        <v>253</v>
      </c>
      <c r="D15" s="5" t="s">
        <v>271</v>
      </c>
    </row>
    <row r="16" spans="1:4" ht="30" x14ac:dyDescent="0.25">
      <c r="A16" s="3">
        <v>13</v>
      </c>
      <c r="B16" s="4" t="s">
        <v>4</v>
      </c>
      <c r="C16" s="12" t="s">
        <v>254</v>
      </c>
      <c r="D16" s="5" t="s">
        <v>434</v>
      </c>
    </row>
    <row r="17" spans="1:4" ht="45" x14ac:dyDescent="0.25">
      <c r="A17" s="3">
        <v>14</v>
      </c>
      <c r="B17" s="4" t="s">
        <v>4</v>
      </c>
      <c r="C17" s="12" t="s">
        <v>255</v>
      </c>
      <c r="D17" s="5" t="s">
        <v>272</v>
      </c>
    </row>
    <row r="18" spans="1:4" ht="30" x14ac:dyDescent="0.25">
      <c r="A18" s="3">
        <v>15</v>
      </c>
      <c r="B18" s="4" t="s">
        <v>4</v>
      </c>
      <c r="C18" s="12" t="s">
        <v>251</v>
      </c>
      <c r="D18" s="5" t="s">
        <v>273</v>
      </c>
    </row>
    <row r="19" spans="1:4" ht="30" x14ac:dyDescent="0.25">
      <c r="A19" s="3">
        <v>16</v>
      </c>
      <c r="B19" s="4" t="s">
        <v>4</v>
      </c>
      <c r="C19" s="12" t="s">
        <v>256</v>
      </c>
      <c r="D19" s="5" t="s">
        <v>417</v>
      </c>
    </row>
    <row r="20" spans="1:4" x14ac:dyDescent="0.25">
      <c r="A20" s="3">
        <v>17</v>
      </c>
      <c r="B20" s="4" t="s">
        <v>4</v>
      </c>
      <c r="C20" s="12" t="s">
        <v>257</v>
      </c>
      <c r="D20" s="5" t="s">
        <v>275</v>
      </c>
    </row>
    <row r="21" spans="1:4" ht="30" x14ac:dyDescent="0.25">
      <c r="A21" s="3">
        <v>18</v>
      </c>
      <c r="B21" s="4" t="s">
        <v>4</v>
      </c>
      <c r="C21" s="12" t="s">
        <v>276</v>
      </c>
      <c r="D21" s="5" t="s">
        <v>277</v>
      </c>
    </row>
    <row r="22" spans="1:4" ht="30" x14ac:dyDescent="0.25">
      <c r="A22" s="3">
        <v>19</v>
      </c>
      <c r="B22" s="4" t="s">
        <v>4</v>
      </c>
      <c r="C22" s="12" t="s">
        <v>258</v>
      </c>
      <c r="D22" s="5" t="s">
        <v>278</v>
      </c>
    </row>
    <row r="23" spans="1:4" ht="30" x14ac:dyDescent="0.25">
      <c r="A23" s="3">
        <v>20</v>
      </c>
      <c r="B23" s="4" t="s">
        <v>4</v>
      </c>
      <c r="C23" s="12" t="s">
        <v>259</v>
      </c>
      <c r="D23" s="5" t="s">
        <v>279</v>
      </c>
    </row>
  </sheetData>
  <autoFilter ref="A3:C3" xr:uid="{00000000-0009-0000-0000-000002000000}"/>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
  <sheetViews>
    <sheetView workbookViewId="0">
      <selection activeCell="B5" sqref="B5"/>
    </sheetView>
  </sheetViews>
  <sheetFormatPr defaultRowHeight="15" x14ac:dyDescent="0.25"/>
  <cols>
    <col min="1" max="1" width="4.140625" customWidth="1"/>
    <col min="2" max="2" width="8.42578125" style="1" bestFit="1" customWidth="1"/>
    <col min="3" max="3" width="3.7109375" style="1" bestFit="1" customWidth="1"/>
    <col min="4" max="4" width="12.85546875" style="1" customWidth="1"/>
    <col min="5" max="5" width="21.28515625" style="2" customWidth="1"/>
    <col min="6" max="6" width="72.140625" style="2" customWidth="1"/>
  </cols>
  <sheetData>
    <row r="1" spans="1:6" ht="21" x14ac:dyDescent="0.35">
      <c r="A1" s="8" t="s">
        <v>280</v>
      </c>
    </row>
    <row r="2" spans="1:6" ht="57" x14ac:dyDescent="0.25">
      <c r="A2" s="9" t="s">
        <v>7</v>
      </c>
      <c r="B2" s="7" t="s">
        <v>316</v>
      </c>
      <c r="C2" s="7" t="s">
        <v>325</v>
      </c>
      <c r="D2" s="7" t="s">
        <v>375</v>
      </c>
      <c r="E2" s="2" t="s">
        <v>0</v>
      </c>
      <c r="F2" s="2" t="s">
        <v>1</v>
      </c>
    </row>
    <row r="4" spans="1:6" ht="30" x14ac:dyDescent="0.25">
      <c r="A4" s="3" t="s">
        <v>281</v>
      </c>
      <c r="B4" s="4" t="s">
        <v>317</v>
      </c>
      <c r="C4" s="4">
        <v>2</v>
      </c>
      <c r="D4" s="13" t="s">
        <v>376</v>
      </c>
      <c r="E4" s="12" t="s">
        <v>326</v>
      </c>
      <c r="F4" s="5" t="s">
        <v>359</v>
      </c>
    </row>
    <row r="5" spans="1:6" ht="45" x14ac:dyDescent="0.25">
      <c r="A5" s="3" t="s">
        <v>282</v>
      </c>
      <c r="B5" s="4" t="s">
        <v>317</v>
      </c>
      <c r="C5" s="4">
        <v>5</v>
      </c>
      <c r="D5" s="13" t="s">
        <v>377</v>
      </c>
      <c r="E5" s="12" t="s">
        <v>327</v>
      </c>
      <c r="F5" s="5" t="s">
        <v>360</v>
      </c>
    </row>
    <row r="6" spans="1:6" x14ac:dyDescent="0.25">
      <c r="A6" s="3" t="s">
        <v>283</v>
      </c>
      <c r="B6" s="4" t="s">
        <v>317</v>
      </c>
      <c r="C6" s="4">
        <v>6</v>
      </c>
      <c r="D6" s="13" t="s">
        <v>378</v>
      </c>
      <c r="E6" s="12" t="s">
        <v>328</v>
      </c>
      <c r="F6" s="5" t="s">
        <v>361</v>
      </c>
    </row>
    <row r="7" spans="1:6" ht="30" x14ac:dyDescent="0.25">
      <c r="A7" s="3" t="s">
        <v>284</v>
      </c>
      <c r="B7" s="4" t="s">
        <v>318</v>
      </c>
      <c r="C7" s="4">
        <v>0</v>
      </c>
      <c r="D7" s="13" t="s">
        <v>379</v>
      </c>
      <c r="E7" s="12" t="s">
        <v>329</v>
      </c>
      <c r="F7" s="5" t="s">
        <v>362</v>
      </c>
    </row>
    <row r="8" spans="1:6" ht="30" x14ac:dyDescent="0.25">
      <c r="A8" s="3" t="s">
        <v>285</v>
      </c>
      <c r="B8" s="4" t="s">
        <v>318</v>
      </c>
      <c r="C8" s="4">
        <v>3</v>
      </c>
      <c r="D8" s="13" t="s">
        <v>380</v>
      </c>
      <c r="E8" s="12" t="s">
        <v>330</v>
      </c>
      <c r="F8" s="5" t="s">
        <v>363</v>
      </c>
    </row>
    <row r="9" spans="1:6" ht="30" x14ac:dyDescent="0.25">
      <c r="A9" s="3" t="s">
        <v>286</v>
      </c>
      <c r="B9" s="4" t="s">
        <v>318</v>
      </c>
      <c r="C9" s="4">
        <v>3</v>
      </c>
      <c r="D9" s="13" t="s">
        <v>381</v>
      </c>
      <c r="E9" s="12" t="s">
        <v>331</v>
      </c>
      <c r="F9" s="5" t="s">
        <v>364</v>
      </c>
    </row>
    <row r="10" spans="1:6" ht="30" x14ac:dyDescent="0.25">
      <c r="A10" s="3" t="s">
        <v>287</v>
      </c>
      <c r="B10" s="4" t="s">
        <v>319</v>
      </c>
      <c r="C10" s="4">
        <v>8</v>
      </c>
      <c r="D10" s="13" t="s">
        <v>382</v>
      </c>
      <c r="E10" s="12" t="s">
        <v>249</v>
      </c>
      <c r="F10" s="5" t="s">
        <v>365</v>
      </c>
    </row>
    <row r="11" spans="1:6" ht="30" x14ac:dyDescent="0.25">
      <c r="A11" s="3" t="s">
        <v>288</v>
      </c>
      <c r="B11" s="4" t="s">
        <v>319</v>
      </c>
      <c r="C11" s="4">
        <v>4</v>
      </c>
      <c r="D11" s="13" t="s">
        <v>383</v>
      </c>
      <c r="E11" s="12" t="s">
        <v>332</v>
      </c>
      <c r="F11" s="5" t="s">
        <v>366</v>
      </c>
    </row>
    <row r="12" spans="1:6" ht="30" x14ac:dyDescent="0.25">
      <c r="A12" s="3" t="s">
        <v>289</v>
      </c>
      <c r="B12" s="4" t="s">
        <v>319</v>
      </c>
      <c r="C12" s="4">
        <v>6</v>
      </c>
      <c r="D12" s="13" t="s">
        <v>381</v>
      </c>
      <c r="E12" s="12" t="s">
        <v>333</v>
      </c>
      <c r="F12" s="5" t="s">
        <v>367</v>
      </c>
    </row>
    <row r="13" spans="1:6" ht="30" x14ac:dyDescent="0.25">
      <c r="A13" s="3" t="s">
        <v>290</v>
      </c>
      <c r="B13" s="4" t="s">
        <v>319</v>
      </c>
      <c r="C13" s="4">
        <v>6</v>
      </c>
      <c r="D13" s="13" t="s">
        <v>376</v>
      </c>
      <c r="E13" s="12" t="s">
        <v>334</v>
      </c>
      <c r="F13" s="5" t="s">
        <v>368</v>
      </c>
    </row>
    <row r="14" spans="1:6" ht="30" x14ac:dyDescent="0.25">
      <c r="A14" s="3" t="s">
        <v>291</v>
      </c>
      <c r="B14" s="4" t="s">
        <v>319</v>
      </c>
      <c r="C14" s="4">
        <v>7</v>
      </c>
      <c r="D14" s="13" t="s">
        <v>378</v>
      </c>
      <c r="E14" s="12" t="s">
        <v>335</v>
      </c>
      <c r="F14" s="5" t="s">
        <v>369</v>
      </c>
    </row>
    <row r="15" spans="1:6" ht="30" x14ac:dyDescent="0.25">
      <c r="A15" s="3" t="s">
        <v>292</v>
      </c>
      <c r="B15" s="4" t="s">
        <v>320</v>
      </c>
      <c r="C15" s="4">
        <v>5</v>
      </c>
      <c r="D15" s="13" t="s">
        <v>378</v>
      </c>
      <c r="E15" s="12" t="s">
        <v>336</v>
      </c>
      <c r="F15" s="5" t="s">
        <v>369</v>
      </c>
    </row>
    <row r="16" spans="1:6" ht="30" x14ac:dyDescent="0.25">
      <c r="A16" s="3" t="s">
        <v>293</v>
      </c>
      <c r="B16" s="4" t="s">
        <v>320</v>
      </c>
      <c r="C16" s="4">
        <v>1</v>
      </c>
      <c r="D16" s="13" t="s">
        <v>384</v>
      </c>
      <c r="E16" s="12" t="s">
        <v>337</v>
      </c>
      <c r="F16" s="5" t="s">
        <v>370</v>
      </c>
    </row>
    <row r="17" spans="1:6" ht="30" x14ac:dyDescent="0.25">
      <c r="A17" s="3" t="s">
        <v>294</v>
      </c>
      <c r="B17" s="4" t="s">
        <v>320</v>
      </c>
      <c r="C17" s="4">
        <v>2</v>
      </c>
      <c r="D17" s="13" t="s">
        <v>385</v>
      </c>
      <c r="E17" s="12" t="s">
        <v>338</v>
      </c>
      <c r="F17" s="5" t="s">
        <v>371</v>
      </c>
    </row>
    <row r="18" spans="1:6" ht="45" x14ac:dyDescent="0.25">
      <c r="A18" s="3" t="s">
        <v>295</v>
      </c>
      <c r="B18" s="4" t="s">
        <v>320</v>
      </c>
      <c r="C18" s="4">
        <v>1</v>
      </c>
      <c r="D18" s="13" t="s">
        <v>386</v>
      </c>
      <c r="E18" s="12" t="s">
        <v>339</v>
      </c>
      <c r="F18" s="5" t="s">
        <v>372</v>
      </c>
    </row>
    <row r="19" spans="1:6" ht="30" x14ac:dyDescent="0.25">
      <c r="A19" s="3" t="s">
        <v>296</v>
      </c>
      <c r="B19" s="4" t="s">
        <v>320</v>
      </c>
      <c r="C19" s="4">
        <v>1</v>
      </c>
      <c r="D19" s="13" t="s">
        <v>387</v>
      </c>
      <c r="E19" s="12" t="s">
        <v>340</v>
      </c>
      <c r="F19" s="5" t="s">
        <v>373</v>
      </c>
    </row>
    <row r="20" spans="1:6" ht="45" x14ac:dyDescent="0.25">
      <c r="A20" s="3" t="s">
        <v>297</v>
      </c>
      <c r="B20" s="4" t="s">
        <v>321</v>
      </c>
      <c r="C20" s="4">
        <v>4</v>
      </c>
      <c r="D20" s="13" t="s">
        <v>388</v>
      </c>
      <c r="E20" s="12" t="s">
        <v>341</v>
      </c>
      <c r="F20" s="5" t="s">
        <v>389</v>
      </c>
    </row>
    <row r="21" spans="1:6" ht="30" customHeight="1" x14ac:dyDescent="0.25">
      <c r="A21" s="3" t="s">
        <v>298</v>
      </c>
      <c r="B21" s="4" t="s">
        <v>321</v>
      </c>
      <c r="C21" s="4">
        <v>0</v>
      </c>
      <c r="D21" s="13" t="s">
        <v>390</v>
      </c>
      <c r="E21" s="12" t="s">
        <v>342</v>
      </c>
      <c r="F21" s="5" t="s">
        <v>391</v>
      </c>
    </row>
    <row r="22" spans="1:6" ht="30" x14ac:dyDescent="0.25">
      <c r="A22" s="3" t="s">
        <v>299</v>
      </c>
      <c r="B22" s="4" t="s">
        <v>321</v>
      </c>
      <c r="C22" s="4">
        <v>1</v>
      </c>
      <c r="D22" s="13" t="s">
        <v>392</v>
      </c>
      <c r="E22" s="12" t="s">
        <v>343</v>
      </c>
      <c r="F22" s="5" t="s">
        <v>393</v>
      </c>
    </row>
    <row r="23" spans="1:6" ht="45" x14ac:dyDescent="0.25">
      <c r="A23" s="3" t="s">
        <v>300</v>
      </c>
      <c r="B23" s="4" t="s">
        <v>321</v>
      </c>
      <c r="C23" s="4">
        <v>3</v>
      </c>
      <c r="D23" s="13" t="s">
        <v>383</v>
      </c>
      <c r="E23" s="12" t="s">
        <v>344</v>
      </c>
      <c r="F23" s="5" t="s">
        <v>394</v>
      </c>
    </row>
    <row r="24" spans="1:6" ht="45" x14ac:dyDescent="0.25">
      <c r="A24" s="3" t="s">
        <v>301</v>
      </c>
      <c r="B24" s="4" t="s">
        <v>321</v>
      </c>
      <c r="C24" s="4">
        <v>3</v>
      </c>
      <c r="D24" s="13" t="s">
        <v>395</v>
      </c>
      <c r="E24" s="12" t="s">
        <v>345</v>
      </c>
      <c r="F24" s="5" t="s">
        <v>396</v>
      </c>
    </row>
    <row r="25" spans="1:6" x14ac:dyDescent="0.25">
      <c r="A25" s="3" t="s">
        <v>302</v>
      </c>
      <c r="B25" s="4" t="s">
        <v>321</v>
      </c>
      <c r="C25" s="4">
        <v>3</v>
      </c>
      <c r="D25" s="13" t="s">
        <v>377</v>
      </c>
      <c r="E25" s="12" t="s">
        <v>346</v>
      </c>
      <c r="F25" s="5" t="s">
        <v>397</v>
      </c>
    </row>
    <row r="26" spans="1:6" ht="45" x14ac:dyDescent="0.25">
      <c r="A26" s="3" t="s">
        <v>303</v>
      </c>
      <c r="B26" s="4" t="s">
        <v>322</v>
      </c>
      <c r="C26" s="4">
        <v>5</v>
      </c>
      <c r="D26" s="13" t="s">
        <v>380</v>
      </c>
      <c r="E26" s="12" t="s">
        <v>347</v>
      </c>
      <c r="F26" s="5" t="s">
        <v>398</v>
      </c>
    </row>
    <row r="27" spans="1:6" x14ac:dyDescent="0.25">
      <c r="A27" s="3" t="s">
        <v>304</v>
      </c>
      <c r="B27" s="4" t="s">
        <v>322</v>
      </c>
      <c r="C27" s="4">
        <v>1</v>
      </c>
      <c r="D27" s="13" t="s">
        <v>378</v>
      </c>
      <c r="E27" s="12" t="s">
        <v>348</v>
      </c>
      <c r="F27" s="5" t="s">
        <v>399</v>
      </c>
    </row>
    <row r="28" spans="1:6" ht="30" x14ac:dyDescent="0.25">
      <c r="A28" s="3" t="s">
        <v>305</v>
      </c>
      <c r="B28" s="4" t="s">
        <v>322</v>
      </c>
      <c r="C28" s="4">
        <v>7</v>
      </c>
      <c r="D28" s="13" t="s">
        <v>381</v>
      </c>
      <c r="E28" s="12" t="s">
        <v>349</v>
      </c>
      <c r="F28" s="6" t="s">
        <v>400</v>
      </c>
    </row>
    <row r="29" spans="1:6" ht="30" x14ac:dyDescent="0.25">
      <c r="A29" s="3" t="s">
        <v>306</v>
      </c>
      <c r="B29" s="4" t="s">
        <v>322</v>
      </c>
      <c r="C29" s="4">
        <v>4</v>
      </c>
      <c r="D29" s="13" t="s">
        <v>383</v>
      </c>
      <c r="E29" s="12" t="s">
        <v>350</v>
      </c>
      <c r="F29" s="5" t="s">
        <v>401</v>
      </c>
    </row>
    <row r="30" spans="1:6" ht="30" x14ac:dyDescent="0.25">
      <c r="A30" s="3" t="s">
        <v>307</v>
      </c>
      <c r="B30" s="4" t="s">
        <v>323</v>
      </c>
      <c r="C30" s="4">
        <v>4</v>
      </c>
      <c r="D30" s="13" t="s">
        <v>376</v>
      </c>
      <c r="E30" s="12" t="s">
        <v>351</v>
      </c>
      <c r="F30" s="5" t="s">
        <v>402</v>
      </c>
    </row>
    <row r="31" spans="1:6" ht="30" x14ac:dyDescent="0.25">
      <c r="A31" s="3" t="s">
        <v>308</v>
      </c>
      <c r="B31" s="4" t="s">
        <v>323</v>
      </c>
      <c r="C31" s="4">
        <v>7</v>
      </c>
      <c r="D31" s="13" t="s">
        <v>403</v>
      </c>
      <c r="E31" s="12" t="s">
        <v>352</v>
      </c>
      <c r="F31" s="5" t="s">
        <v>404</v>
      </c>
    </row>
    <row r="32" spans="1:6" x14ac:dyDescent="0.25">
      <c r="A32" s="3" t="s">
        <v>309</v>
      </c>
      <c r="B32" s="4" t="s">
        <v>323</v>
      </c>
      <c r="C32" s="4">
        <v>4</v>
      </c>
      <c r="D32" s="13" t="s">
        <v>405</v>
      </c>
      <c r="E32" s="12" t="s">
        <v>353</v>
      </c>
      <c r="F32" s="5" t="s">
        <v>406</v>
      </c>
    </row>
    <row r="33" spans="1:6" x14ac:dyDescent="0.25">
      <c r="A33" s="3" t="s">
        <v>310</v>
      </c>
      <c r="B33" s="4" t="s">
        <v>323</v>
      </c>
      <c r="C33" s="4">
        <v>7</v>
      </c>
      <c r="D33" s="13" t="s">
        <v>374</v>
      </c>
      <c r="E33" s="12" t="s">
        <v>354</v>
      </c>
      <c r="F33" s="5" t="s">
        <v>407</v>
      </c>
    </row>
    <row r="34" spans="1:6" ht="45" x14ac:dyDescent="0.25">
      <c r="A34" s="3" t="s">
        <v>311</v>
      </c>
      <c r="B34" s="4" t="s">
        <v>324</v>
      </c>
      <c r="C34" s="4">
        <v>4</v>
      </c>
      <c r="D34" s="13" t="s">
        <v>408</v>
      </c>
      <c r="E34" s="12" t="s">
        <v>355</v>
      </c>
      <c r="F34" s="5" t="s">
        <v>409</v>
      </c>
    </row>
    <row r="35" spans="1:6" ht="30" x14ac:dyDescent="0.25">
      <c r="A35" s="3" t="s">
        <v>312</v>
      </c>
      <c r="B35" s="4" t="s">
        <v>324</v>
      </c>
      <c r="C35" s="4">
        <v>2</v>
      </c>
      <c r="D35" s="13" t="s">
        <v>410</v>
      </c>
      <c r="E35" s="12" t="s">
        <v>356</v>
      </c>
      <c r="F35" s="5" t="s">
        <v>411</v>
      </c>
    </row>
    <row r="36" spans="1:6" ht="45" x14ac:dyDescent="0.25">
      <c r="A36" s="3" t="s">
        <v>313</v>
      </c>
      <c r="B36" s="4" t="s">
        <v>324</v>
      </c>
      <c r="C36" s="4">
        <v>6</v>
      </c>
      <c r="D36" s="13" t="s">
        <v>412</v>
      </c>
      <c r="E36" s="12" t="s">
        <v>357</v>
      </c>
      <c r="F36" s="5" t="s">
        <v>413</v>
      </c>
    </row>
    <row r="37" spans="1:6" ht="45" x14ac:dyDescent="0.25">
      <c r="A37" s="3" t="s">
        <v>314</v>
      </c>
      <c r="B37" s="4" t="s">
        <v>324</v>
      </c>
      <c r="C37" s="4">
        <v>4</v>
      </c>
      <c r="D37" s="13" t="s">
        <v>380</v>
      </c>
      <c r="E37" s="12" t="s">
        <v>358</v>
      </c>
      <c r="F37" s="5" t="s">
        <v>414</v>
      </c>
    </row>
    <row r="38" spans="1:6" ht="30" x14ac:dyDescent="0.25">
      <c r="A38" s="3" t="s">
        <v>315</v>
      </c>
      <c r="B38" s="4" t="s">
        <v>324</v>
      </c>
      <c r="C38" s="4">
        <v>5</v>
      </c>
      <c r="D38" s="13" t="s">
        <v>381</v>
      </c>
      <c r="E38" s="12" t="s">
        <v>354</v>
      </c>
      <c r="F38" s="5" t="s">
        <v>415</v>
      </c>
    </row>
  </sheetData>
  <autoFilter ref="A3:E38" xr:uid="{00000000-0009-0000-0000-000003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3"/>
  <sheetViews>
    <sheetView workbookViewId="0">
      <selection activeCell="B14" sqref="B14"/>
    </sheetView>
  </sheetViews>
  <sheetFormatPr defaultRowHeight="15" x14ac:dyDescent="0.25"/>
  <sheetData>
    <row r="1" spans="1:2" x14ac:dyDescent="0.25">
      <c r="A1" t="s">
        <v>13</v>
      </c>
    </row>
    <row r="2" spans="1:2" x14ac:dyDescent="0.25">
      <c r="A2" t="s">
        <v>16</v>
      </c>
    </row>
    <row r="3" spans="1:2" x14ac:dyDescent="0.25">
      <c r="A3" t="s">
        <v>17</v>
      </c>
    </row>
    <row r="5" spans="1:2" x14ac:dyDescent="0.25">
      <c r="A5" t="s">
        <v>9</v>
      </c>
    </row>
    <row r="6" spans="1:2" x14ac:dyDescent="0.25">
      <c r="A6" t="s">
        <v>10</v>
      </c>
    </row>
    <row r="7" spans="1:2" x14ac:dyDescent="0.25">
      <c r="B7" t="s">
        <v>11</v>
      </c>
    </row>
    <row r="8" spans="1:2" x14ac:dyDescent="0.25">
      <c r="B8" t="s">
        <v>12</v>
      </c>
    </row>
    <row r="9" spans="1:2" x14ac:dyDescent="0.25">
      <c r="A9" t="s">
        <v>416</v>
      </c>
    </row>
    <row r="10" spans="1:2" x14ac:dyDescent="0.25">
      <c r="A10" t="s">
        <v>428</v>
      </c>
    </row>
    <row r="11" spans="1:2" x14ac:dyDescent="0.25">
      <c r="B11" t="s">
        <v>429</v>
      </c>
    </row>
    <row r="12" spans="1:2" x14ac:dyDescent="0.25">
      <c r="A12" t="s">
        <v>431</v>
      </c>
    </row>
    <row r="13" spans="1:2" x14ac:dyDescent="0.25">
      <c r="B13"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spaces</vt:lpstr>
      <vt:lpstr>naval race</vt:lpstr>
      <vt:lpstr>Sheet1</vt:lpstr>
      <vt:lpstr>socios</vt:lpstr>
      <vt:lpstr>Strategy cards</vt:lpstr>
      <vt:lpstr>stability</vt:lpstr>
      <vt:lpstr>Data download from BGG --&gt;</vt:lpstr>
      <vt:lpstr>BGG Strategy Cards</vt:lpstr>
      <vt:lpstr>Strategy Card Key</vt:lpstr>
      <vt:lpstr>Stabilization Cards</vt:lpstr>
      <vt:lpstr>Mobilization Cards</vt:lpstr>
      <vt:lpstr>Version</vt:lpstr>
      <vt:lpstr>'BGG Strategy Cards'!Print_Titles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Iain Pearce</cp:lastModifiedBy>
  <cp:lastPrinted>2017-01-24T06:52:14Z</cp:lastPrinted>
  <dcterms:created xsi:type="dcterms:W3CDTF">2017-01-23T19:23:35Z</dcterms:created>
  <dcterms:modified xsi:type="dcterms:W3CDTF">2025-04-10T19:52:05Z</dcterms:modified>
</cp:coreProperties>
</file>