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Felipe\Simuladores\tonetsSlice\simulations\"/>
    </mc:Choice>
  </mc:AlternateContent>
  <bookViews>
    <workbookView xWindow="0" yWindow="0" windowWidth="16200" windowHeight="7755" activeTab="2"/>
  </bookViews>
  <sheets>
    <sheet name="Plan1" sheetId="1" r:id="rId1"/>
    <sheet name="Geral" sheetId="2" r:id="rId2"/>
    <sheet name="Largura de Banda" sheetId="4" r:id="rId3"/>
    <sheet name="Blocking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9" i="4" l="1"/>
  <c r="O139" i="4" s="1"/>
  <c r="M139" i="4"/>
  <c r="N138" i="4"/>
  <c r="O138" i="4" s="1"/>
  <c r="M138" i="4"/>
  <c r="N137" i="4"/>
  <c r="O137" i="4" s="1"/>
  <c r="M137" i="4"/>
  <c r="N136" i="4"/>
  <c r="O136" i="4" s="1"/>
  <c r="M136" i="4"/>
  <c r="N115" i="4"/>
  <c r="O115" i="4" s="1"/>
  <c r="M115" i="4"/>
  <c r="N114" i="4"/>
  <c r="O114" i="4" s="1"/>
  <c r="M114" i="4"/>
  <c r="N113" i="4"/>
  <c r="O113" i="4" s="1"/>
  <c r="M113" i="4"/>
  <c r="N112" i="4"/>
  <c r="O112" i="4" s="1"/>
  <c r="M112" i="4"/>
  <c r="N92" i="4"/>
  <c r="O92" i="4" s="1"/>
  <c r="M92" i="4"/>
  <c r="N91" i="4"/>
  <c r="O91" i="4" s="1"/>
  <c r="M91" i="4"/>
  <c r="N90" i="4"/>
  <c r="O90" i="4" s="1"/>
  <c r="M90" i="4"/>
  <c r="N89" i="4"/>
  <c r="O89" i="4" s="1"/>
  <c r="M89" i="4"/>
  <c r="N69" i="4"/>
  <c r="O69" i="4" s="1"/>
  <c r="M69" i="4"/>
  <c r="N68" i="4"/>
  <c r="O68" i="4" s="1"/>
  <c r="M68" i="4"/>
  <c r="N67" i="4"/>
  <c r="O67" i="4" s="1"/>
  <c r="M67" i="4"/>
  <c r="N66" i="4"/>
  <c r="O66" i="4" s="1"/>
  <c r="M66" i="4"/>
  <c r="N46" i="4"/>
  <c r="O46" i="4" s="1"/>
  <c r="M46" i="4"/>
  <c r="N45" i="4"/>
  <c r="O45" i="4" s="1"/>
  <c r="M45" i="4"/>
  <c r="N44" i="4"/>
  <c r="O44" i="4" s="1"/>
  <c r="M44" i="4"/>
  <c r="N43" i="4"/>
  <c r="O43" i="4" s="1"/>
  <c r="M43" i="4"/>
  <c r="N23" i="4"/>
  <c r="O23" i="4" s="1"/>
  <c r="M23" i="4"/>
  <c r="N22" i="4"/>
  <c r="O22" i="4" s="1"/>
  <c r="M22" i="4"/>
  <c r="O21" i="4"/>
  <c r="N21" i="4"/>
  <c r="M21" i="4"/>
  <c r="N20" i="4"/>
  <c r="O20" i="4" s="1"/>
  <c r="M20" i="4"/>
  <c r="M26" i="4"/>
  <c r="N26" i="4"/>
  <c r="O26" i="4"/>
  <c r="M27" i="4"/>
  <c r="N27" i="4"/>
  <c r="O27" i="4"/>
  <c r="M28" i="4"/>
  <c r="N28" i="4"/>
  <c r="O28" i="4"/>
  <c r="N24" i="5" l="1"/>
  <c r="O24" i="5" s="1"/>
  <c r="M24" i="5"/>
  <c r="N23" i="5"/>
  <c r="O23" i="5" s="1"/>
  <c r="M23" i="5"/>
  <c r="N22" i="5"/>
  <c r="O22" i="5" s="1"/>
  <c r="M22" i="5"/>
  <c r="N21" i="5"/>
  <c r="O21" i="5" s="1"/>
  <c r="M21" i="5"/>
  <c r="N18" i="5"/>
  <c r="O18" i="5" s="1"/>
  <c r="M18" i="5"/>
  <c r="N17" i="5"/>
  <c r="O17" i="5" s="1"/>
  <c r="M17" i="5"/>
  <c r="N16" i="5"/>
  <c r="O16" i="5" s="1"/>
  <c r="M16" i="5"/>
  <c r="O15" i="5"/>
  <c r="N15" i="5"/>
  <c r="M15" i="5"/>
  <c r="N12" i="5"/>
  <c r="O12" i="5" s="1"/>
  <c r="M12" i="5"/>
  <c r="O11" i="5"/>
  <c r="N11" i="5"/>
  <c r="M11" i="5"/>
  <c r="N10" i="5"/>
  <c r="O10" i="5" s="1"/>
  <c r="M10" i="5"/>
  <c r="O9" i="5"/>
  <c r="N9" i="5"/>
  <c r="M9" i="5"/>
  <c r="N6" i="5"/>
  <c r="O6" i="5" s="1"/>
  <c r="M6" i="5"/>
  <c r="O5" i="5"/>
  <c r="N5" i="5"/>
  <c r="M5" i="5"/>
  <c r="N4" i="5"/>
  <c r="O4" i="5" s="1"/>
  <c r="M4" i="5"/>
  <c r="O3" i="5"/>
  <c r="N3" i="5"/>
  <c r="M3" i="5"/>
  <c r="N29" i="4" l="1"/>
  <c r="O29" i="4" s="1"/>
  <c r="N32" i="4"/>
  <c r="N33" i="4"/>
  <c r="O33" i="4" s="1"/>
  <c r="N34" i="4"/>
  <c r="N35" i="4"/>
  <c r="N38" i="4"/>
  <c r="N39" i="4"/>
  <c r="N40" i="4"/>
  <c r="N41" i="4"/>
  <c r="O41" i="4" s="1"/>
  <c r="N49" i="4"/>
  <c r="O49" i="4" s="1"/>
  <c r="N50" i="4"/>
  <c r="N51" i="4"/>
  <c r="N52" i="4"/>
  <c r="N55" i="4"/>
  <c r="N56" i="4"/>
  <c r="N57" i="4"/>
  <c r="N58" i="4"/>
  <c r="N61" i="4"/>
  <c r="O61" i="4" s="1"/>
  <c r="N62" i="4"/>
  <c r="N63" i="4"/>
  <c r="N64" i="4"/>
  <c r="N72" i="4"/>
  <c r="N73" i="4"/>
  <c r="O73" i="4" s="1"/>
  <c r="N74" i="4"/>
  <c r="N75" i="4"/>
  <c r="N78" i="4"/>
  <c r="N79" i="4"/>
  <c r="N80" i="4"/>
  <c r="N81" i="4"/>
  <c r="O81" i="4" s="1"/>
  <c r="N84" i="4"/>
  <c r="N85" i="4"/>
  <c r="O85" i="4" s="1"/>
  <c r="N86" i="4"/>
  <c r="N87" i="4"/>
  <c r="N95" i="4"/>
  <c r="N96" i="4"/>
  <c r="N97" i="4"/>
  <c r="N98" i="4"/>
  <c r="N101" i="4"/>
  <c r="O101" i="4" s="1"/>
  <c r="N102" i="4"/>
  <c r="N103" i="4"/>
  <c r="N104" i="4"/>
  <c r="N107" i="4"/>
  <c r="N108" i="4"/>
  <c r="N109" i="4"/>
  <c r="N110" i="4"/>
  <c r="N118" i="4"/>
  <c r="N119" i="4"/>
  <c r="N120" i="4"/>
  <c r="N121" i="4"/>
  <c r="O121" i="4" s="1"/>
  <c r="N124" i="4"/>
  <c r="N125" i="4"/>
  <c r="O125" i="4" s="1"/>
  <c r="N126" i="4"/>
  <c r="O126" i="4" s="1"/>
  <c r="N127" i="4"/>
  <c r="N130" i="4"/>
  <c r="O130" i="4" s="1"/>
  <c r="N131" i="4"/>
  <c r="O131" i="4" s="1"/>
  <c r="N132" i="4"/>
  <c r="N133" i="4"/>
  <c r="O133" i="4" s="1"/>
  <c r="M29" i="4"/>
  <c r="M32" i="4"/>
  <c r="M33" i="4"/>
  <c r="M34" i="4"/>
  <c r="M35" i="4"/>
  <c r="M38" i="4"/>
  <c r="M39" i="4"/>
  <c r="M40" i="4"/>
  <c r="M41" i="4"/>
  <c r="M49" i="4"/>
  <c r="M50" i="4"/>
  <c r="M51" i="4"/>
  <c r="M52" i="4"/>
  <c r="M55" i="4"/>
  <c r="M56" i="4"/>
  <c r="M57" i="4"/>
  <c r="M58" i="4"/>
  <c r="M61" i="4"/>
  <c r="M62" i="4"/>
  <c r="M63" i="4"/>
  <c r="M64" i="4"/>
  <c r="M72" i="4"/>
  <c r="M73" i="4"/>
  <c r="M74" i="4"/>
  <c r="M75" i="4"/>
  <c r="M78" i="4"/>
  <c r="M79" i="4"/>
  <c r="M80" i="4"/>
  <c r="M81" i="4"/>
  <c r="M84" i="4"/>
  <c r="M85" i="4"/>
  <c r="M86" i="4"/>
  <c r="M87" i="4"/>
  <c r="M95" i="4"/>
  <c r="M96" i="4"/>
  <c r="M97" i="4"/>
  <c r="M98" i="4"/>
  <c r="M101" i="4"/>
  <c r="M102" i="4"/>
  <c r="M103" i="4"/>
  <c r="M104" i="4"/>
  <c r="M107" i="4"/>
  <c r="M108" i="4"/>
  <c r="M109" i="4"/>
  <c r="M110" i="4"/>
  <c r="M118" i="4"/>
  <c r="M119" i="4"/>
  <c r="M120" i="4"/>
  <c r="M121" i="4"/>
  <c r="M124" i="4"/>
  <c r="M125" i="4"/>
  <c r="M126" i="4"/>
  <c r="M127" i="4"/>
  <c r="M130" i="4"/>
  <c r="M131" i="4"/>
  <c r="M132" i="4"/>
  <c r="M133" i="4"/>
  <c r="O132" i="4"/>
  <c r="O127" i="4"/>
  <c r="O124" i="4"/>
  <c r="O120" i="4"/>
  <c r="O119" i="4"/>
  <c r="O118" i="4"/>
  <c r="O110" i="4"/>
  <c r="O109" i="4"/>
  <c r="O108" i="4"/>
  <c r="O107" i="4"/>
  <c r="O104" i="4"/>
  <c r="O103" i="4"/>
  <c r="O102" i="4"/>
  <c r="O98" i="4"/>
  <c r="O97" i="4"/>
  <c r="O96" i="4"/>
  <c r="O95" i="4"/>
  <c r="O87" i="4"/>
  <c r="O86" i="4"/>
  <c r="O84" i="4"/>
  <c r="O80" i="4"/>
  <c r="O79" i="4"/>
  <c r="O78" i="4"/>
  <c r="O75" i="4"/>
  <c r="O74" i="4"/>
  <c r="O72" i="4"/>
  <c r="O64" i="4"/>
  <c r="O63" i="4"/>
  <c r="O62" i="4"/>
  <c r="O58" i="4"/>
  <c r="O57" i="4"/>
  <c r="O56" i="4"/>
  <c r="O55" i="4"/>
  <c r="O52" i="4"/>
  <c r="O51" i="4"/>
  <c r="O50" i="4"/>
  <c r="O40" i="4"/>
  <c r="O39" i="4"/>
  <c r="O38" i="4"/>
  <c r="O35" i="4"/>
  <c r="O34" i="4"/>
  <c r="O32" i="4"/>
  <c r="N18" i="4"/>
  <c r="O18" i="4" s="1"/>
  <c r="M18" i="4"/>
  <c r="N17" i="4"/>
  <c r="O17" i="4" s="1"/>
  <c r="M17" i="4"/>
  <c r="N16" i="4"/>
  <c r="O16" i="4" s="1"/>
  <c r="M16" i="4"/>
  <c r="O15" i="4"/>
  <c r="N15" i="4"/>
  <c r="M15" i="4"/>
  <c r="N12" i="4"/>
  <c r="O12" i="4" s="1"/>
  <c r="M12" i="4"/>
  <c r="N11" i="4"/>
  <c r="O11" i="4" s="1"/>
  <c r="M11" i="4"/>
  <c r="N10" i="4"/>
  <c r="O10" i="4" s="1"/>
  <c r="M10" i="4"/>
  <c r="N9" i="4"/>
  <c r="O9" i="4" s="1"/>
  <c r="M9" i="4"/>
  <c r="N6" i="4"/>
  <c r="O6" i="4" s="1"/>
  <c r="M6" i="4"/>
  <c r="N5" i="4"/>
  <c r="O5" i="4" s="1"/>
  <c r="M5" i="4"/>
  <c r="N4" i="4"/>
  <c r="O4" i="4" s="1"/>
  <c r="M4" i="4"/>
  <c r="N3" i="4"/>
  <c r="O3" i="4" s="1"/>
  <c r="M3" i="4"/>
  <c r="O4" i="2"/>
  <c r="O5" i="2"/>
  <c r="O6" i="2"/>
  <c r="O9" i="2"/>
  <c r="O10" i="2"/>
  <c r="O11" i="2"/>
  <c r="O12" i="2"/>
  <c r="O15" i="2"/>
  <c r="O16" i="2"/>
  <c r="O17" i="2"/>
  <c r="O18" i="2"/>
  <c r="N4" i="2"/>
  <c r="N5" i="2"/>
  <c r="N6" i="2"/>
  <c r="N9" i="2"/>
  <c r="N10" i="2"/>
  <c r="N11" i="2"/>
  <c r="N12" i="2"/>
  <c r="N15" i="2"/>
  <c r="N16" i="2"/>
  <c r="N17" i="2"/>
  <c r="N18" i="2"/>
  <c r="M4" i="2"/>
  <c r="M5" i="2"/>
  <c r="M6" i="2"/>
  <c r="M9" i="2"/>
  <c r="M10" i="2"/>
  <c r="M11" i="2"/>
  <c r="M12" i="2"/>
  <c r="M15" i="2"/>
  <c r="M16" i="2"/>
  <c r="M17" i="2"/>
  <c r="M18" i="2"/>
  <c r="O3" i="2"/>
  <c r="N3" i="2"/>
  <c r="M3" i="2"/>
</calcChain>
</file>

<file path=xl/sharedStrings.xml><?xml version="1.0" encoding="utf-8"?>
<sst xmlns="http://schemas.openxmlformats.org/spreadsheetml/2006/main" count="490" uniqueCount="33">
  <si>
    <t>1 estudo</t>
  </si>
  <si>
    <t>topologia</t>
  </si>
  <si>
    <t>2 nós</t>
  </si>
  <si>
    <t>roteamento</t>
  </si>
  <si>
    <t>alocação de espectro</t>
  </si>
  <si>
    <t>djk</t>
  </si>
  <si>
    <t>firstfit</t>
  </si>
  <si>
    <t>bestfit</t>
  </si>
  <si>
    <t>worstfit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</si>
  <si>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</si>
  <si>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</si>
  <si>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</si>
  <si>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</si>
  <si>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</si>
  <si>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</si>
  <si>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</si>
  <si>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</si>
  <si>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</si>
  <si>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</si>
  <si>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lp1</t>
  </si>
  <si>
    <t>lp2</t>
  </si>
  <si>
    <t>lp3</t>
  </si>
  <si>
    <t>lp4</t>
  </si>
  <si>
    <t>média</t>
  </si>
  <si>
    <t>desv pad</t>
  </si>
  <si>
    <t>int conf</t>
  </si>
  <si>
    <t>10Gbps</t>
  </si>
  <si>
    <t>20Gbps</t>
  </si>
  <si>
    <t>40Gbps</t>
  </si>
  <si>
    <t>80Gbps</t>
  </si>
  <si>
    <t>160Gbps</t>
  </si>
  <si>
    <t>320Gbps</t>
  </si>
  <si>
    <t>exactfit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</si>
</sst>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Geral!$O$3:$O$6</c:f>
                <c:numCache>
                  <c:formatCode>General</c:formatCode>
                  <c:ptCount val="4"/>
                  <c:pt idx="0">
                    <c:v>2.5212161677912756E-4</c:v>
                  </c:pt>
                  <c:pt idx="1">
                    <c:v>7.6392258339793196E-4</c:v>
                  </c:pt>
                  <c:pt idx="2">
                    <c:v>6.9083231912038295E-4</c:v>
                  </c:pt>
                  <c:pt idx="3">
                    <c:v>5.8553252600367501E-4</c:v>
                  </c:pt>
                </c:numCache>
              </c:numRef>
            </c:plus>
            <c:minus>
              <c:numRef>
                <c:f>Geral!$O$3:$O$6</c:f>
                <c:numCache>
                  <c:formatCode>General</c:formatCode>
                  <c:ptCount val="4"/>
                  <c:pt idx="0">
                    <c:v>2.5212161677912756E-4</c:v>
                  </c:pt>
                  <c:pt idx="1">
                    <c:v>7.6392258339793196E-4</c:v>
                  </c:pt>
                  <c:pt idx="2">
                    <c:v>6.9083231912038295E-4</c:v>
                  </c:pt>
                  <c:pt idx="3">
                    <c:v>5.8553252600367501E-4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Geral!$A$3:$A$6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Geral!$M$3:$M$6</c:f>
              <c:numCache>
                <c:formatCode>General</c:formatCode>
                <c:ptCount val="4"/>
                <c:pt idx="0">
                  <c:v>5.771682557459335E-3</c:v>
                </c:pt>
                <c:pt idx="1">
                  <c:v>4.4950027748473786E-2</c:v>
                </c:pt>
                <c:pt idx="2">
                  <c:v>9.4612296323702133E-2</c:v>
                </c:pt>
                <c:pt idx="3">
                  <c:v>0.14007629580373029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Geral!$A$8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Geral!$O$9:$O$12</c:f>
                <c:numCache>
                  <c:formatCode>General</c:formatCode>
                  <c:ptCount val="4"/>
                  <c:pt idx="0">
                    <c:v>2.181692042482264E-4</c:v>
                  </c:pt>
                  <c:pt idx="1">
                    <c:v>1.0134564941644761E-3</c:v>
                  </c:pt>
                  <c:pt idx="2">
                    <c:v>5.6422503438948823E-4</c:v>
                  </c:pt>
                  <c:pt idx="3">
                    <c:v>4.3525185570145229E-4</c:v>
                  </c:pt>
                </c:numCache>
              </c:numRef>
            </c:plus>
            <c:minus>
              <c:numRef>
                <c:f>Geral!$O$9:$O$12</c:f>
                <c:numCache>
                  <c:formatCode>General</c:formatCode>
                  <c:ptCount val="4"/>
                  <c:pt idx="0">
                    <c:v>2.181692042482264E-4</c:v>
                  </c:pt>
                  <c:pt idx="1">
                    <c:v>1.0134564941644761E-3</c:v>
                  </c:pt>
                  <c:pt idx="2">
                    <c:v>5.6422503438948823E-4</c:v>
                  </c:pt>
                  <c:pt idx="3">
                    <c:v>4.3525185570145229E-4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Geral!$M$9:$M$12</c:f>
              <c:numCache>
                <c:formatCode>General</c:formatCode>
                <c:ptCount val="4"/>
                <c:pt idx="0">
                  <c:v>3.5343056131912701E-3</c:v>
                </c:pt>
                <c:pt idx="1">
                  <c:v>3.7567433791141441E-2</c:v>
                </c:pt>
                <c:pt idx="2">
                  <c:v>8.8672623005734641E-2</c:v>
                </c:pt>
                <c:pt idx="3">
                  <c:v>0.13575753333566618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Geral!$A$14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Geral!$O$15:$O$18</c:f>
                <c:numCache>
                  <c:formatCode>General</c:formatCode>
                  <c:ptCount val="4"/>
                  <c:pt idx="0">
                    <c:v>4.3331637903473079E-4</c:v>
                  </c:pt>
                  <c:pt idx="1">
                    <c:v>6.7473036650145257E-4</c:v>
                  </c:pt>
                  <c:pt idx="2">
                    <c:v>6.5197105333113529E-4</c:v>
                  </c:pt>
                  <c:pt idx="3">
                    <c:v>6.8502853865384274E-4</c:v>
                  </c:pt>
                </c:numCache>
              </c:numRef>
            </c:plus>
            <c:minus>
              <c:numRef>
                <c:f>Geral!$O$15:$O$18</c:f>
                <c:numCache>
                  <c:formatCode>General</c:formatCode>
                  <c:ptCount val="4"/>
                  <c:pt idx="0">
                    <c:v>4.3331637903473079E-4</c:v>
                  </c:pt>
                  <c:pt idx="1">
                    <c:v>6.7473036650145257E-4</c:v>
                  </c:pt>
                  <c:pt idx="2">
                    <c:v>6.5197105333113529E-4</c:v>
                  </c:pt>
                  <c:pt idx="3">
                    <c:v>6.8502853865384274E-4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Geral!$M$15:$M$18</c:f>
              <c:numCache>
                <c:formatCode>General</c:formatCode>
                <c:ptCount val="4"/>
                <c:pt idx="0">
                  <c:v>8.593727344996023E-2</c:v>
                </c:pt>
                <c:pt idx="1">
                  <c:v>0.13208423536705433</c:v>
                </c:pt>
                <c:pt idx="2">
                  <c:v>0.17594882281474469</c:v>
                </c:pt>
                <c:pt idx="3">
                  <c:v>0.2151761653109073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4784"/>
        <c:axId val="136997024"/>
      </c:lineChart>
      <c:catAx>
        <c:axId val="13699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97024"/>
        <c:crosses val="autoZero"/>
        <c:auto val="1"/>
        <c:lblAlgn val="ctr"/>
        <c:lblOffset val="100"/>
        <c:noMultiLvlLbl val="0"/>
      </c:catAx>
      <c:valAx>
        <c:axId val="1369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'Largura de Banda'!$A$2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Banda'!$O$3:$O$6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7.8368542148911325E-6</c:v>
                  </c:pt>
                  <c:pt idx="2">
                    <c:v>3.0274194184712525E-5</c:v>
                  </c:pt>
                  <c:pt idx="3">
                    <c:v>6.3759547702018813E-5</c:v>
                  </c:pt>
                </c:numCache>
              </c:numRef>
            </c:plus>
            <c:minus>
              <c:numRef>
                <c:f>'Largura de Banda'!$O$3:$O$6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7.8368542148911325E-6</c:v>
                  </c:pt>
                  <c:pt idx="2">
                    <c:v>3.0274194184712525E-5</c:v>
                  </c:pt>
                  <c:pt idx="3">
                    <c:v>6.3759547702018813E-5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'Largura de Banda'!$A$3:$A$6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'Largura de Banda'!$M$3:$M$6</c:f>
              <c:numCache>
                <c:formatCode>General</c:formatCode>
                <c:ptCount val="4"/>
                <c:pt idx="0">
                  <c:v>0</c:v>
                </c:pt>
                <c:pt idx="1">
                  <c:v>5.9976751110876902E-6</c:v>
                </c:pt>
                <c:pt idx="2">
                  <c:v>5.0844626609066951E-5</c:v>
                </c:pt>
                <c:pt idx="3">
                  <c:v>1.7409298466292787E-4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'Largura de Banda'!$A$8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Banda'!$O$9:$O$12</c:f>
                <c:numCache>
                  <c:formatCode>General</c:formatCode>
                  <c:ptCount val="4"/>
                  <c:pt idx="0">
                    <c:v>2.3964542739932748E-5</c:v>
                  </c:pt>
                  <c:pt idx="1">
                    <c:v>1.0229544318094295E-4</c:v>
                  </c:pt>
                  <c:pt idx="2">
                    <c:v>1.8389070711517108E-4</c:v>
                  </c:pt>
                  <c:pt idx="3">
                    <c:v>2.8244928219297222E-4</c:v>
                  </c:pt>
                </c:numCache>
              </c:numRef>
            </c:plus>
            <c:minus>
              <c:numRef>
                <c:f>'Largura de Banda'!$O$9:$O$12</c:f>
                <c:numCache>
                  <c:formatCode>General</c:formatCode>
                  <c:ptCount val="4"/>
                  <c:pt idx="0">
                    <c:v>2.3964542739932748E-5</c:v>
                  </c:pt>
                  <c:pt idx="1">
                    <c:v>1.0229544318094295E-4</c:v>
                  </c:pt>
                  <c:pt idx="2">
                    <c:v>1.8389070711517108E-4</c:v>
                  </c:pt>
                  <c:pt idx="3">
                    <c:v>2.8244928219297222E-4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Banda'!$M$9:$M$12</c:f>
              <c:numCache>
                <c:formatCode>General</c:formatCode>
                <c:ptCount val="4"/>
                <c:pt idx="0">
                  <c:v>3.3069360978079593E-5</c:v>
                </c:pt>
                <c:pt idx="1">
                  <c:v>5.5453111975210974E-4</c:v>
                </c:pt>
                <c:pt idx="2">
                  <c:v>1.5520327040608516E-3</c:v>
                </c:pt>
                <c:pt idx="3">
                  <c:v>3.4641335528547224E-3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'Largura de Banda'!$A$14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Banda'!$M$15:$M$18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'Largura de Banda'!$M$20:$M$23</c:f>
              <c:numCache>
                <c:formatCode>General</c:formatCode>
                <c:ptCount val="4"/>
                <c:pt idx="0">
                  <c:v>0</c:v>
                </c:pt>
                <c:pt idx="1">
                  <c:v>8.9971728564532485E-5</c:v>
                </c:pt>
                <c:pt idx="2">
                  <c:v>4.3825157699888798E-4</c:v>
                </c:pt>
                <c:pt idx="3">
                  <c:v>1.2114560743960914E-3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650848"/>
        <c:axId val="289651408"/>
      </c:lineChart>
      <c:catAx>
        <c:axId val="28965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51408"/>
        <c:crosses val="autoZero"/>
        <c:auto val="1"/>
        <c:lblAlgn val="ctr"/>
        <c:lblOffset val="100"/>
        <c:noMultiLvlLbl val="0"/>
      </c:catAx>
      <c:valAx>
        <c:axId val="2896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5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'Largura de Banda'!$A$2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plus>
            <c:min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'Largura de Banda'!$A$3:$A$6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'Largura de Banda'!$M$26:$M$29</c:f>
              <c:numCache>
                <c:formatCode>General</c:formatCode>
                <c:ptCount val="4"/>
                <c:pt idx="0">
                  <c:v>0</c:v>
                </c:pt>
                <c:pt idx="1">
                  <c:v>6.0002897823856901E-6</c:v>
                </c:pt>
                <c:pt idx="2">
                  <c:v>5.3895945572375396E-5</c:v>
                </c:pt>
                <c:pt idx="3">
                  <c:v>1.3522166639426712E-4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'Largura de Banda'!$A$8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plus>
            <c:min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Banda'!$M$32:$M$35</c:f>
              <c:numCache>
                <c:formatCode>General</c:formatCode>
                <c:ptCount val="4"/>
                <c:pt idx="0">
                  <c:v>3.9097859978506804E-5</c:v>
                </c:pt>
                <c:pt idx="1">
                  <c:v>4.9147007016378346E-4</c:v>
                </c:pt>
                <c:pt idx="2">
                  <c:v>1.5793811721788273E-3</c:v>
                </c:pt>
                <c:pt idx="3">
                  <c:v>3.2043255602139621E-3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'Largura de Banda'!$A$14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Banda'!$M$38:$M$41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'Largura de Banda'!$M$43:$M$46</c:f>
              <c:numCache>
                <c:formatCode>General</c:formatCode>
                <c:ptCount val="4"/>
                <c:pt idx="0">
                  <c:v>3.0118667550147499E-6</c:v>
                </c:pt>
                <c:pt idx="1">
                  <c:v>7.4762802578459868E-5</c:v>
                </c:pt>
                <c:pt idx="2">
                  <c:v>3.7248875433566286E-4</c:v>
                </c:pt>
                <c:pt idx="3">
                  <c:v>1.1798344494558602E-3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186400"/>
        <c:axId val="290186960"/>
      </c:lineChart>
      <c:catAx>
        <c:axId val="29018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86960"/>
        <c:crosses val="autoZero"/>
        <c:auto val="1"/>
        <c:lblAlgn val="ctr"/>
        <c:lblOffset val="100"/>
        <c:noMultiLvlLbl val="0"/>
      </c:catAx>
      <c:valAx>
        <c:axId val="2901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8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'Largura de Banda'!$A$2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plus>
            <c:min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'Largura de Banda'!$A$3:$A$6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'Largura de Banda'!$M$49:$M$52</c:f>
              <c:numCache>
                <c:formatCode>General</c:formatCode>
                <c:ptCount val="4"/>
                <c:pt idx="0">
                  <c:v>0</c:v>
                </c:pt>
                <c:pt idx="1">
                  <c:v>1.515186824350394E-5</c:v>
                </c:pt>
                <c:pt idx="2">
                  <c:v>7.2095826762861155E-5</c:v>
                </c:pt>
                <c:pt idx="3">
                  <c:v>1.4717292340419517E-4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'Largura de Banda'!$A$8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plus>
            <c:min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Banda'!$M$55:$M$58</c:f>
              <c:numCache>
                <c:formatCode>General</c:formatCode>
                <c:ptCount val="4"/>
                <c:pt idx="0">
                  <c:v>3.0146483181394383E-5</c:v>
                </c:pt>
                <c:pt idx="1">
                  <c:v>5.3850125337626532E-4</c:v>
                </c:pt>
                <c:pt idx="2">
                  <c:v>1.6676137850703849E-3</c:v>
                </c:pt>
                <c:pt idx="3">
                  <c:v>3.2697309631920376E-3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'Largura de Banda'!$A$14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Banda'!$M$61:$M$64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'Largura de Banda'!$M$66:$M$69</c:f>
              <c:numCache>
                <c:formatCode>General</c:formatCode>
                <c:ptCount val="4"/>
                <c:pt idx="0">
                  <c:v>0</c:v>
                </c:pt>
                <c:pt idx="1">
                  <c:v>8.0992179489789554E-5</c:v>
                </c:pt>
                <c:pt idx="2">
                  <c:v>3.5443020044523867E-4</c:v>
                </c:pt>
                <c:pt idx="3">
                  <c:v>1.1096582729027784E-3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190880"/>
        <c:axId val="290191440"/>
      </c:lineChart>
      <c:catAx>
        <c:axId val="29019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91440"/>
        <c:crosses val="autoZero"/>
        <c:auto val="1"/>
        <c:lblAlgn val="ctr"/>
        <c:lblOffset val="100"/>
        <c:noMultiLvlLbl val="0"/>
      </c:catAx>
      <c:valAx>
        <c:axId val="2901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9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'Largura de Banda'!$A$2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plus>
            <c:min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'Largura de Banda'!$A$3:$A$6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'Largura de Banda'!$M$72:$M$75</c:f>
              <c:numCache>
                <c:formatCode>General</c:formatCode>
                <c:ptCount val="4"/>
                <c:pt idx="0">
                  <c:v>1.8268784872716627E-4</c:v>
                </c:pt>
                <c:pt idx="1">
                  <c:v>2.6493641855303367E-3</c:v>
                </c:pt>
                <c:pt idx="2">
                  <c:v>9.3397809483948564E-3</c:v>
                </c:pt>
                <c:pt idx="3">
                  <c:v>2.2256408789821488E-2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'Largura de Banda'!$A$8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plus>
            <c:min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Banda'!$M$78:$M$81</c:f>
              <c:numCache>
                <c:formatCode>General</c:formatCode>
                <c:ptCount val="4"/>
                <c:pt idx="0">
                  <c:v>4.2284940879988478E-4</c:v>
                </c:pt>
                <c:pt idx="1">
                  <c:v>7.3218793747663758E-3</c:v>
                </c:pt>
                <c:pt idx="2">
                  <c:v>2.1980424318526391E-2</c:v>
                </c:pt>
                <c:pt idx="3">
                  <c:v>4.0922218485079542E-2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'Largura de Banda'!$A$14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Banda'!$M$84:$M$87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1.1687570343259972E-4</c:v>
                </c:pt>
                <c:pt idx="3">
                  <c:v>2.2490617254871414E-3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'Largura de Banda'!$M$89:$M$92</c:f>
              <c:numCache>
                <c:formatCode>General</c:formatCode>
                <c:ptCount val="4"/>
                <c:pt idx="0">
                  <c:v>4.1892623690803442E-5</c:v>
                </c:pt>
                <c:pt idx="1">
                  <c:v>8.7839790993995471E-4</c:v>
                </c:pt>
                <c:pt idx="2">
                  <c:v>4.4081816265598749E-3</c:v>
                </c:pt>
                <c:pt idx="3">
                  <c:v>1.3868430051023719E-2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99968"/>
        <c:axId val="245900528"/>
      </c:lineChart>
      <c:catAx>
        <c:axId val="24589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00528"/>
        <c:crosses val="autoZero"/>
        <c:auto val="1"/>
        <c:lblAlgn val="ctr"/>
        <c:lblOffset val="100"/>
        <c:noMultiLvlLbl val="0"/>
      </c:catAx>
      <c:valAx>
        <c:axId val="2459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9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'Largura de Banda'!$A$2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plus>
            <c:min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'Largura de Banda'!$A$3:$A$6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'Largura de Banda'!$M$95:$M$98</c:f>
              <c:numCache>
                <c:formatCode>General</c:formatCode>
                <c:ptCount val="4"/>
                <c:pt idx="0">
                  <c:v>3.9528117090568918E-3</c:v>
                </c:pt>
                <c:pt idx="1">
                  <c:v>3.9404153201052165E-2</c:v>
                </c:pt>
                <c:pt idx="2">
                  <c:v>0.10292868477194159</c:v>
                </c:pt>
                <c:pt idx="3">
                  <c:v>0.18292952129693738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'Largura de Banda'!$A$8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plus>
            <c:min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Banda'!$M$101:$M$104</c:f>
              <c:numCache>
                <c:formatCode>General</c:formatCode>
                <c:ptCount val="4"/>
                <c:pt idx="0">
                  <c:v>3.526508729527437E-3</c:v>
                </c:pt>
                <c:pt idx="1">
                  <c:v>4.1146053958449377E-2</c:v>
                </c:pt>
                <c:pt idx="2">
                  <c:v>0.10768543671797219</c:v>
                </c:pt>
                <c:pt idx="3">
                  <c:v>0.18192315048989249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'Largura de Banda'!$A$14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Banda'!$M$107:$M$110</c:f>
              <c:numCache>
                <c:formatCode>General</c:formatCode>
                <c:ptCount val="4"/>
                <c:pt idx="0">
                  <c:v>5.2026467828785086E-3</c:v>
                </c:pt>
                <c:pt idx="1">
                  <c:v>6.7949577071257802E-2</c:v>
                </c:pt>
                <c:pt idx="2">
                  <c:v>0.21732743281082989</c:v>
                </c:pt>
                <c:pt idx="3">
                  <c:v>0.38252072723549402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'Largura de Banda'!$M$112:$M$115</c:f>
              <c:numCache>
                <c:formatCode>General</c:formatCode>
                <c:ptCount val="4"/>
                <c:pt idx="0">
                  <c:v>4.8379522926518754E-4</c:v>
                </c:pt>
                <c:pt idx="1">
                  <c:v>1.0849359068500614E-2</c:v>
                </c:pt>
                <c:pt idx="2">
                  <c:v>5.0541312558398208E-2</c:v>
                </c:pt>
                <c:pt idx="3">
                  <c:v>0.12698182870717609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904448"/>
        <c:axId val="245905008"/>
      </c:lineChart>
      <c:catAx>
        <c:axId val="2459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05008"/>
        <c:crosses val="autoZero"/>
        <c:auto val="1"/>
        <c:lblAlgn val="ctr"/>
        <c:lblOffset val="100"/>
        <c:noMultiLvlLbl val="0"/>
      </c:catAx>
      <c:valAx>
        <c:axId val="2459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'Largura de Banda'!$A$2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plus>
            <c:minus>
              <c:numRef>
                <c:f>'Largura de Banda'!$O$26:$O$29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7.8402752271088117E-6</c:v>
                  </c:pt>
                  <c:pt idx="2">
                    <c:v>3.5824172003419891E-5</c:v>
                  </c:pt>
                  <c:pt idx="3">
                    <c:v>6.6914831853065587E-5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'Largura de Banda'!$A$3:$A$6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'Largura de Banda'!$M$118:$M$121</c:f>
              <c:numCache>
                <c:formatCode>General</c:formatCode>
                <c:ptCount val="4"/>
                <c:pt idx="0">
                  <c:v>3.0425194778743846E-2</c:v>
                </c:pt>
                <c:pt idx="1">
                  <c:v>0.22784950316340349</c:v>
                </c:pt>
                <c:pt idx="2">
                  <c:v>0.45482034219396167</c:v>
                </c:pt>
                <c:pt idx="3">
                  <c:v>0.63363659181728826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'Largura de Banda'!$A$8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plus>
            <c:minus>
              <c:numRef>
                <c:f>'Largura de Banda'!$O$32:$O$35</c:f>
                <c:numCache>
                  <c:formatCode>General</c:formatCode>
                  <c:ptCount val="4"/>
                  <c:pt idx="0">
                    <c:v>3.5374570405964761E-5</c:v>
                  </c:pt>
                  <c:pt idx="1">
                    <c:v>6.71354226438505E-5</c:v>
                  </c:pt>
                  <c:pt idx="2">
                    <c:v>1.8049458548693352E-4</c:v>
                  </c:pt>
                  <c:pt idx="3">
                    <c:v>1.7279157247481928E-4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Banda'!$M$124:$M$127</c:f>
              <c:numCache>
                <c:formatCode>General</c:formatCode>
                <c:ptCount val="4"/>
                <c:pt idx="0">
                  <c:v>1.7133715685349681E-2</c:v>
                </c:pt>
                <c:pt idx="1">
                  <c:v>0.17509466366273321</c:v>
                </c:pt>
                <c:pt idx="2">
                  <c:v>0.3977259348541069</c:v>
                </c:pt>
                <c:pt idx="3">
                  <c:v>0.58129119537542384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'Largura de Banda'!$A$14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'Largura de Banda'!$O$15:$O$18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'Largura de Banda'!$M$130:$M$133</c:f>
              <c:numCache>
                <c:formatCode>General</c:formatCode>
                <c:ptCount val="4"/>
                <c:pt idx="0">
                  <c:v>0.51002534804758692</c:v>
                </c:pt>
                <c:pt idx="1">
                  <c:v>0.72334494275693217</c:v>
                </c:pt>
                <c:pt idx="2">
                  <c:v>0.83876578728165685</c:v>
                </c:pt>
                <c:pt idx="3">
                  <c:v>0.90471431211749209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'Largura de Banda'!$M$136:$M$139</c:f>
              <c:numCache>
                <c:formatCode>General</c:formatCode>
                <c:ptCount val="4"/>
                <c:pt idx="0">
                  <c:v>4.569535794790329E-2</c:v>
                </c:pt>
                <c:pt idx="1">
                  <c:v>0.25359095869565718</c:v>
                </c:pt>
                <c:pt idx="2">
                  <c:v>0.48707228014090997</c:v>
                </c:pt>
                <c:pt idx="3">
                  <c:v>0.65785918569033108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950240"/>
        <c:axId val="245950800"/>
      </c:lineChart>
      <c:catAx>
        <c:axId val="24595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50800"/>
        <c:crosses val="autoZero"/>
        <c:auto val="1"/>
        <c:lblAlgn val="ctr"/>
        <c:lblOffset val="100"/>
        <c:noMultiLvlLbl val="0"/>
      </c:catAx>
      <c:valAx>
        <c:axId val="2459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5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Geral!$A$2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Geral!$A$3:$A$6</c:f>
              <c:strCache>
                <c:ptCount val="4"/>
                <c:pt idx="0">
                  <c:v>lp1</c:v>
                </c:pt>
                <c:pt idx="1">
                  <c:v>lp2</c:v>
                </c:pt>
                <c:pt idx="2">
                  <c:v>lp3</c:v>
                </c:pt>
                <c:pt idx="3">
                  <c:v>lp4</c:v>
                </c:pt>
              </c:strCache>
            </c:strRef>
          </c:cat>
          <c:val>
            <c:numRef>
              <c:f>Geral!$M$3:$M$6</c:f>
              <c:numCache>
                <c:formatCode>General</c:formatCode>
                <c:ptCount val="4"/>
                <c:pt idx="0">
                  <c:v>5.771682557459335E-3</c:v>
                </c:pt>
                <c:pt idx="1">
                  <c:v>4.4950027748473786E-2</c:v>
                </c:pt>
                <c:pt idx="2">
                  <c:v>9.4612296323702133E-2</c:v>
                </c:pt>
                <c:pt idx="3">
                  <c:v>0.14007629580373029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Geral!$A$8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Geral!$M$9:$M$12</c:f>
              <c:numCache>
                <c:formatCode>General</c:formatCode>
                <c:ptCount val="4"/>
                <c:pt idx="0">
                  <c:v>3.5343056131912701E-3</c:v>
                </c:pt>
                <c:pt idx="1">
                  <c:v>3.7567433791141441E-2</c:v>
                </c:pt>
                <c:pt idx="2">
                  <c:v>8.8672623005734641E-2</c:v>
                </c:pt>
                <c:pt idx="3">
                  <c:v>0.13575753333566618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Geral!$A$14</c:f>
              <c:strCache>
                <c:ptCount val="1"/>
                <c:pt idx="0">
                  <c:v>worstfit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Geral!$M$15:$M$18</c:f>
              <c:numCache>
                <c:formatCode>General</c:formatCode>
                <c:ptCount val="4"/>
                <c:pt idx="0">
                  <c:v>8.593727344996023E-2</c:v>
                </c:pt>
                <c:pt idx="1">
                  <c:v>0.13208423536705433</c:v>
                </c:pt>
                <c:pt idx="2">
                  <c:v>0.17594882281474469</c:v>
                </c:pt>
                <c:pt idx="3">
                  <c:v>0.2151761653109073</c:v>
                </c:pt>
              </c:numCache>
            </c:numRef>
          </c:val>
          <c:smooth val="0"/>
        </c:ser>
        <c:ser>
          <c:idx val="3"/>
          <c:order val="3"/>
          <c:tx>
            <c:v>exactfit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Blocking!$M$21:$M$24</c:f>
              <c:numCache>
                <c:formatCode>General</c:formatCode>
                <c:ptCount val="4"/>
                <c:pt idx="0">
                  <c:v>7.7085760283184378E-3</c:v>
                </c:pt>
                <c:pt idx="1">
                  <c:v>4.4245066521341275E-2</c:v>
                </c:pt>
                <c:pt idx="2">
                  <c:v>9.0565518896460653E-2</c:v>
                </c:pt>
                <c:pt idx="3">
                  <c:v>0.13323067231302238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955280"/>
        <c:axId val="289894576"/>
      </c:lineChart>
      <c:catAx>
        <c:axId val="24595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Load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94576"/>
        <c:crosses val="autoZero"/>
        <c:auto val="1"/>
        <c:lblAlgn val="ctr"/>
        <c:lblOffset val="100"/>
        <c:noMultiLvlLbl val="0"/>
      </c:catAx>
      <c:valAx>
        <c:axId val="2898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Blocking Probability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5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8</xdr:row>
      <xdr:rowOff>4762</xdr:rowOff>
    </xdr:from>
    <xdr:to>
      <xdr:col>23</xdr:col>
      <xdr:colOff>190500</xdr:colOff>
      <xdr:row>22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349624</xdr:colOff>
      <xdr:row>2</xdr:row>
      <xdr:rowOff>15968</xdr:rowOff>
    </xdr:from>
    <xdr:to>
      <xdr:col>23</xdr:col>
      <xdr:colOff>44824</xdr:colOff>
      <xdr:row>16</xdr:row>
      <xdr:rowOff>92168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414617</xdr:colOff>
      <xdr:row>24</xdr:row>
      <xdr:rowOff>156882</xdr:rowOff>
    </xdr:from>
    <xdr:to>
      <xdr:col>23</xdr:col>
      <xdr:colOff>109817</xdr:colOff>
      <xdr:row>39</xdr:row>
      <xdr:rowOff>42582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244929</xdr:colOff>
      <xdr:row>46</xdr:row>
      <xdr:rowOff>40822</xdr:rowOff>
    </xdr:from>
    <xdr:to>
      <xdr:col>23</xdr:col>
      <xdr:colOff>552451</xdr:colOff>
      <xdr:row>60</xdr:row>
      <xdr:rowOff>117022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244928</xdr:colOff>
      <xdr:row>71</xdr:row>
      <xdr:rowOff>95250</xdr:rowOff>
    </xdr:from>
    <xdr:to>
      <xdr:col>23</xdr:col>
      <xdr:colOff>552450</xdr:colOff>
      <xdr:row>85</xdr:row>
      <xdr:rowOff>171450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133350</xdr:colOff>
      <xdr:row>94</xdr:row>
      <xdr:rowOff>47625</xdr:rowOff>
    </xdr:from>
    <xdr:to>
      <xdr:col>23</xdr:col>
      <xdr:colOff>440872</xdr:colOff>
      <xdr:row>108</xdr:row>
      <xdr:rowOff>123825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266700</xdr:colOff>
      <xdr:row>117</xdr:row>
      <xdr:rowOff>66675</xdr:rowOff>
    </xdr:from>
    <xdr:to>
      <xdr:col>23</xdr:col>
      <xdr:colOff>574222</xdr:colOff>
      <xdr:row>131</xdr:row>
      <xdr:rowOff>142875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4</xdr:row>
      <xdr:rowOff>85725</xdr:rowOff>
    </xdr:from>
    <xdr:to>
      <xdr:col>25</xdr:col>
      <xdr:colOff>364191</xdr:colOff>
      <xdr:row>18</xdr:row>
      <xdr:rowOff>161925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9" sqref="A9"/>
    </sheetView>
  </sheetViews>
  <sheetFormatPr defaultRowHeight="15" x14ac:dyDescent="0.25"/>
  <cols>
    <col min="1" max="1" width="19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5</v>
      </c>
    </row>
    <row r="4" spans="1:5" x14ac:dyDescent="0.25">
      <c r="A4" t="s">
        <v>4</v>
      </c>
      <c r="B4" t="s">
        <v>6</v>
      </c>
      <c r="C4" t="s">
        <v>7</v>
      </c>
      <c r="D4" t="s">
        <v>8</v>
      </c>
      <c r="E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85" zoomScaleNormal="85" workbookViewId="0">
      <selection activeCell="X22" sqref="X22"/>
    </sheetView>
  </sheetViews>
  <sheetFormatPr defaultRowHeight="15" x14ac:dyDescent="0.25"/>
  <sheetData>
    <row r="1" spans="1:15" x14ac:dyDescent="0.25">
      <c r="M1" t="s">
        <v>23</v>
      </c>
      <c r="N1" t="s">
        <v>24</v>
      </c>
      <c r="O1" t="s">
        <v>25</v>
      </c>
    </row>
    <row r="2" spans="1:15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5" x14ac:dyDescent="0.25">
      <c r="A3" t="s">
        <v>19</v>
      </c>
      <c r="B3">
        <v>5.234712090835E-3</v>
      </c>
      <c r="C3">
        <v>5.8246796426196503E-3</v>
      </c>
      <c r="D3">
        <v>5.29970851603161E-3</v>
      </c>
      <c r="E3">
        <v>6.50464224467654E-3</v>
      </c>
      <c r="F3">
        <v>5.8396788176650199E-3</v>
      </c>
      <c r="G3">
        <v>6.1446620435876001E-3</v>
      </c>
      <c r="H3">
        <v>5.3597052162130997E-3</v>
      </c>
      <c r="I3">
        <v>6.1096639684817301E-3</v>
      </c>
      <c r="J3">
        <v>5.7046862422566701E-3</v>
      </c>
      <c r="K3">
        <v>5.6946867922264199E-3</v>
      </c>
      <c r="M3">
        <f>AVERAGE(B3:K3)</f>
        <v>5.771682557459335E-3</v>
      </c>
      <c r="N3">
        <f>_xlfn.STDEV.S(B3:K3)</f>
        <v>4.0678224838568464E-4</v>
      </c>
      <c r="O3">
        <f>_xlfn.CONFIDENCE.NORM(0.05,N3,10)</f>
        <v>2.5212161677912756E-4</v>
      </c>
    </row>
    <row r="4" spans="1:15" x14ac:dyDescent="0.25">
      <c r="A4" t="s">
        <v>20</v>
      </c>
      <c r="B4">
        <v>4.5697486638234898E-2</v>
      </c>
      <c r="C4">
        <v>4.5707486088265102E-2</v>
      </c>
      <c r="D4">
        <v>4.6187459689716999E-2</v>
      </c>
      <c r="E4">
        <v>4.5132517711525801E-2</v>
      </c>
      <c r="F4">
        <v>4.3627600481973401E-2</v>
      </c>
      <c r="G4">
        <v>4.6987415692136901E-2</v>
      </c>
      <c r="H4">
        <v>4.29376384298863E-2</v>
      </c>
      <c r="I4">
        <v>4.4212568308742997E-2</v>
      </c>
      <c r="J4">
        <v>4.4297563634000101E-2</v>
      </c>
      <c r="K4">
        <v>4.47125408102554E-2</v>
      </c>
      <c r="M4">
        <f t="shared" ref="M4:M18" si="0">AVERAGE(B4:K4)</f>
        <v>4.4950027748473786E-2</v>
      </c>
      <c r="N4">
        <f t="shared" ref="N4:N18" si="1">_xlfn.STDEV.S(B4:K4)</f>
        <v>1.2325406684165672E-3</v>
      </c>
      <c r="O4">
        <f t="shared" ref="O4:O18" si="2">_xlfn.CONFIDENCE.NORM(0.05,N4,10)</f>
        <v>7.6392258339793196E-4</v>
      </c>
    </row>
    <row r="5" spans="1:15" x14ac:dyDescent="0.25">
      <c r="A5" t="s">
        <v>21</v>
      </c>
      <c r="B5">
        <v>9.4924779137147405E-2</v>
      </c>
      <c r="C5">
        <v>9.5194764287964098E-2</v>
      </c>
      <c r="D5">
        <v>9.4129822859742696E-2</v>
      </c>
      <c r="E5">
        <v>9.4674792886391204E-2</v>
      </c>
      <c r="F5">
        <v>9.5404752738599302E-2</v>
      </c>
      <c r="G5">
        <v>9.4024828634425101E-2</v>
      </c>
      <c r="H5">
        <v>9.5174765387903607E-2</v>
      </c>
      <c r="I5">
        <v>9.5449750263735395E-2</v>
      </c>
      <c r="J5">
        <v>9.1789951552664603E-2</v>
      </c>
      <c r="K5">
        <v>9.5354755488448101E-2</v>
      </c>
      <c r="M5">
        <f t="shared" si="0"/>
        <v>9.4612296323702133E-2</v>
      </c>
      <c r="N5">
        <f t="shared" si="1"/>
        <v>1.1146141597032267E-3</v>
      </c>
      <c r="O5">
        <f t="shared" si="2"/>
        <v>6.9083231912038295E-4</v>
      </c>
    </row>
    <row r="6" spans="1:15" x14ac:dyDescent="0.25">
      <c r="A6" t="s">
        <v>22</v>
      </c>
      <c r="B6">
        <v>0.13978231197284099</v>
      </c>
      <c r="C6">
        <v>0.14027728474933801</v>
      </c>
      <c r="D6">
        <v>0.14041227732474701</v>
      </c>
      <c r="E6">
        <v>0.14058226797526099</v>
      </c>
      <c r="F6">
        <v>0.139382333971631</v>
      </c>
      <c r="G6">
        <v>0.141357225352605</v>
      </c>
      <c r="H6">
        <v>0.13965731884746299</v>
      </c>
      <c r="I6">
        <v>0.13802240876751701</v>
      </c>
      <c r="J6">
        <v>0.14021228832414201</v>
      </c>
      <c r="K6">
        <v>0.14107724075175801</v>
      </c>
      <c r="M6">
        <f t="shared" si="0"/>
        <v>0.14007629580373029</v>
      </c>
      <c r="N6">
        <f t="shared" si="1"/>
        <v>9.4471961775251831E-4</v>
      </c>
      <c r="O6">
        <f t="shared" si="2"/>
        <v>5.8553252600367501E-4</v>
      </c>
    </row>
    <row r="8" spans="1:15" x14ac:dyDescent="0.25">
      <c r="A8" t="s">
        <v>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5" x14ac:dyDescent="0.25">
      <c r="A9" t="s">
        <v>19</v>
      </c>
      <c r="B9">
        <v>3.1598262095584701E-3</v>
      </c>
      <c r="C9">
        <v>4.0397778122203201E-3</v>
      </c>
      <c r="D9">
        <v>3.8497882616456E-3</v>
      </c>
      <c r="E9">
        <v>3.35981521016344E-3</v>
      </c>
      <c r="F9">
        <v>3.7097959612221302E-3</v>
      </c>
      <c r="G9">
        <v>3.5898025608591499E-3</v>
      </c>
      <c r="H9">
        <v>3.1248281344526002E-3</v>
      </c>
      <c r="I9">
        <v>2.9998350090745E-3</v>
      </c>
      <c r="J9">
        <v>3.7047962362069999E-3</v>
      </c>
      <c r="K9">
        <v>3.8047907365094898E-3</v>
      </c>
      <c r="M9">
        <f t="shared" si="0"/>
        <v>3.5343056131912701E-3</v>
      </c>
      <c r="N9">
        <f t="shared" si="1"/>
        <v>3.520021827813233E-4</v>
      </c>
      <c r="O9">
        <f t="shared" si="2"/>
        <v>2.181692042482264E-4</v>
      </c>
    </row>
    <row r="10" spans="1:15" x14ac:dyDescent="0.25">
      <c r="A10" t="s">
        <v>20</v>
      </c>
      <c r="B10">
        <v>3.7842918639474803E-2</v>
      </c>
      <c r="C10">
        <v>3.8552879591622402E-2</v>
      </c>
      <c r="D10">
        <v>3.8712870792106398E-2</v>
      </c>
      <c r="E10">
        <v>3.4598097104659199E-2</v>
      </c>
      <c r="F10">
        <v>3.7367944763038001E-2</v>
      </c>
      <c r="G10">
        <v>3.6367999760013099E-2</v>
      </c>
      <c r="H10">
        <v>3.8852863092529902E-2</v>
      </c>
      <c r="I10">
        <v>3.7302948337841403E-2</v>
      </c>
      <c r="J10">
        <v>4.0187789671567997E-2</v>
      </c>
      <c r="K10">
        <v>3.5888026158561202E-2</v>
      </c>
      <c r="M10">
        <f t="shared" si="0"/>
        <v>3.7567433791141441E-2</v>
      </c>
      <c r="N10">
        <f t="shared" si="1"/>
        <v>1.6351478171681652E-3</v>
      </c>
      <c r="O10">
        <f t="shared" si="2"/>
        <v>1.0134564941644761E-3</v>
      </c>
    </row>
    <row r="11" spans="1:15" x14ac:dyDescent="0.25">
      <c r="A11" t="s">
        <v>21</v>
      </c>
      <c r="B11">
        <v>8.8575128367939696E-2</v>
      </c>
      <c r="C11">
        <v>8.6695231762252994E-2</v>
      </c>
      <c r="D11">
        <v>8.8510131942743098E-2</v>
      </c>
      <c r="E11">
        <v>8.9250091244981497E-2</v>
      </c>
      <c r="F11">
        <v>8.8765117918514394E-2</v>
      </c>
      <c r="G11">
        <v>9.0015049172295497E-2</v>
      </c>
      <c r="H11">
        <v>8.8935108569028698E-2</v>
      </c>
      <c r="I11">
        <v>8.8165150916699506E-2</v>
      </c>
      <c r="J11">
        <v>8.9590072546009897E-2</v>
      </c>
      <c r="K11">
        <v>8.8225147616880994E-2</v>
      </c>
      <c r="M11">
        <f t="shared" si="0"/>
        <v>8.8672623005734641E-2</v>
      </c>
      <c r="N11">
        <f t="shared" si="1"/>
        <v>9.1034133057109345E-4</v>
      </c>
      <c r="O11">
        <f t="shared" si="2"/>
        <v>5.6422503438948823E-4</v>
      </c>
    </row>
    <row r="12" spans="1:15" x14ac:dyDescent="0.25">
      <c r="A12" t="s">
        <v>22</v>
      </c>
      <c r="B12">
        <v>0.13628750418726901</v>
      </c>
      <c r="C12">
        <v>0.135577543235122</v>
      </c>
      <c r="D12">
        <v>0.13491257980811</v>
      </c>
      <c r="E12">
        <v>0.13627250501222399</v>
      </c>
      <c r="F12">
        <v>0.13501257430841301</v>
      </c>
      <c r="G12">
        <v>0.13551754653494</v>
      </c>
      <c r="H12">
        <v>0.13647749373784401</v>
      </c>
      <c r="I12">
        <v>0.13525756083415399</v>
      </c>
      <c r="J12">
        <v>0.13526756028418399</v>
      </c>
      <c r="K12">
        <v>0.13699246541440199</v>
      </c>
      <c r="M12">
        <f t="shared" si="0"/>
        <v>0.13575753333566618</v>
      </c>
      <c r="N12">
        <f t="shared" si="1"/>
        <v>7.0225128149716063E-4</v>
      </c>
      <c r="O12">
        <f t="shared" si="2"/>
        <v>4.3525185570145229E-4</v>
      </c>
    </row>
    <row r="14" spans="1:15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5" x14ac:dyDescent="0.25">
      <c r="A15" t="s">
        <v>19</v>
      </c>
      <c r="B15">
        <v>8.4455354955477402E-2</v>
      </c>
      <c r="C15">
        <v>8.6385248811315304E-2</v>
      </c>
      <c r="D15">
        <v>8.5390303533305595E-2</v>
      </c>
      <c r="E15">
        <v>8.6140262285574296E-2</v>
      </c>
      <c r="F15">
        <v>8.6390248536330497E-2</v>
      </c>
      <c r="G15">
        <v>8.5900275484848299E-2</v>
      </c>
      <c r="H15">
        <v>8.7030213338266396E-2</v>
      </c>
      <c r="I15">
        <v>8.6185259810710402E-2</v>
      </c>
      <c r="J15">
        <v>8.5495297758623204E-2</v>
      </c>
      <c r="K15">
        <v>8.6000269985150798E-2</v>
      </c>
      <c r="M15">
        <f t="shared" si="0"/>
        <v>8.593727344996023E-2</v>
      </c>
      <c r="N15">
        <f t="shared" si="1"/>
        <v>6.9912851257220672E-4</v>
      </c>
      <c r="O15">
        <f t="shared" si="2"/>
        <v>4.3331637903473079E-4</v>
      </c>
    </row>
    <row r="16" spans="1:15" x14ac:dyDescent="0.25">
      <c r="A16" t="s">
        <v>20</v>
      </c>
      <c r="B16">
        <v>0.13180275084870299</v>
      </c>
      <c r="C16">
        <v>0.13222772747498801</v>
      </c>
      <c r="D16">
        <v>0.130257835819029</v>
      </c>
      <c r="E16">
        <v>0.133377664228467</v>
      </c>
      <c r="F16">
        <v>0.13120278384688799</v>
      </c>
      <c r="G16">
        <v>0.13411262380569</v>
      </c>
      <c r="H16">
        <v>0.13228772417517001</v>
      </c>
      <c r="I16">
        <v>0.13136277504737201</v>
      </c>
      <c r="J16">
        <v>0.13187774672392999</v>
      </c>
      <c r="K16">
        <v>0.13233272170030599</v>
      </c>
      <c r="M16">
        <f t="shared" si="0"/>
        <v>0.13208423536705433</v>
      </c>
      <c r="N16">
        <f t="shared" si="1"/>
        <v>1.0886346797466691E-3</v>
      </c>
      <c r="O16">
        <f t="shared" si="2"/>
        <v>6.7473036650145257E-4</v>
      </c>
    </row>
    <row r="17" spans="1:15" x14ac:dyDescent="0.25">
      <c r="A17" t="s">
        <v>21</v>
      </c>
      <c r="B17">
        <v>0.17500037497937601</v>
      </c>
      <c r="C17">
        <v>0.17617031063291499</v>
      </c>
      <c r="D17">
        <v>0.176950267735274</v>
      </c>
      <c r="E17">
        <v>0.174435406052667</v>
      </c>
      <c r="F17">
        <v>0.176480293583852</v>
      </c>
      <c r="G17">
        <v>0.17574033428161401</v>
      </c>
      <c r="H17">
        <v>0.17579533125678001</v>
      </c>
      <c r="I17">
        <v>0.17466539340336201</v>
      </c>
      <c r="J17">
        <v>0.177815220162891</v>
      </c>
      <c r="K17">
        <v>0.176435296058716</v>
      </c>
      <c r="M17">
        <f t="shared" si="0"/>
        <v>0.17594882281474469</v>
      </c>
      <c r="N17">
        <f t="shared" si="1"/>
        <v>1.051913970505596E-3</v>
      </c>
      <c r="O17">
        <f t="shared" si="2"/>
        <v>6.5197105333113529E-4</v>
      </c>
    </row>
    <row r="18" spans="1:15" x14ac:dyDescent="0.25">
      <c r="A18" t="s">
        <v>22</v>
      </c>
      <c r="B18">
        <v>0.216278104704241</v>
      </c>
      <c r="C18">
        <v>0.216203108829014</v>
      </c>
      <c r="D18">
        <v>0.215218163001034</v>
      </c>
      <c r="E18">
        <v>0.21465319407432501</v>
      </c>
      <c r="F18">
        <v>0.214203218822964</v>
      </c>
      <c r="G18">
        <v>0.21279329636869901</v>
      </c>
      <c r="H18">
        <v>0.214943178125203</v>
      </c>
      <c r="I18">
        <v>0.216338101404422</v>
      </c>
      <c r="J18">
        <v>0.21532315722635201</v>
      </c>
      <c r="K18">
        <v>0.215808130552819</v>
      </c>
      <c r="M18">
        <f t="shared" si="0"/>
        <v>0.2151761653109073</v>
      </c>
      <c r="N18">
        <f t="shared" si="1"/>
        <v>1.1052501277829317E-3</v>
      </c>
      <c r="O18">
        <f t="shared" si="2"/>
        <v>6.8502853865384274E-4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zoomScaleNormal="100" workbookViewId="0">
      <selection activeCell="B136" sqref="B136:K139"/>
    </sheetView>
  </sheetViews>
  <sheetFormatPr defaultRowHeight="15" x14ac:dyDescent="0.25"/>
  <sheetData>
    <row r="1" spans="1:15" x14ac:dyDescent="0.25">
      <c r="A1" t="s">
        <v>26</v>
      </c>
      <c r="M1" t="s">
        <v>23</v>
      </c>
      <c r="N1" t="s">
        <v>24</v>
      </c>
      <c r="O1" t="s">
        <v>25</v>
      </c>
    </row>
    <row r="2" spans="1:15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5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f>AVERAGE(B3:K3)</f>
        <v>0</v>
      </c>
      <c r="N3">
        <f>_xlfn.STDEV.S(B3:K3)</f>
        <v>0</v>
      </c>
      <c r="O3" t="e">
        <f>_xlfn.CONFIDENCE.NORM(0.05,N3,10)</f>
        <v>#NUM!</v>
      </c>
    </row>
    <row r="4" spans="1:15" x14ac:dyDescent="0.25">
      <c r="A4" t="s">
        <v>20</v>
      </c>
      <c r="B4">
        <v>0</v>
      </c>
      <c r="C4">
        <v>0</v>
      </c>
      <c r="D4">
        <v>0</v>
      </c>
      <c r="E4" s="1">
        <v>2.99069892633908E-5</v>
      </c>
      <c r="F4">
        <v>0</v>
      </c>
      <c r="G4" s="1">
        <v>3.0069761847486101E-5</v>
      </c>
      <c r="H4">
        <v>0</v>
      </c>
      <c r="I4">
        <v>0</v>
      </c>
      <c r="J4">
        <v>0</v>
      </c>
      <c r="K4">
        <v>0</v>
      </c>
      <c r="M4">
        <f t="shared" ref="M4:M18" si="0">AVERAGE(B4:K4)</f>
        <v>5.9976751110876902E-6</v>
      </c>
      <c r="N4">
        <f t="shared" ref="N4:N18" si="1">_xlfn.STDEV.S(B4:K4)</f>
        <v>1.2644267550437832E-5</v>
      </c>
      <c r="O4">
        <f t="shared" ref="O4:O18" si="2">_xlfn.CONFIDENCE.NORM(0.05,N4,10)</f>
        <v>7.8368542148911325E-6</v>
      </c>
    </row>
    <row r="5" spans="1:15" x14ac:dyDescent="0.25">
      <c r="A5" t="s">
        <v>21</v>
      </c>
      <c r="B5">
        <v>0</v>
      </c>
      <c r="C5" s="1">
        <v>5.9737156511350003E-5</v>
      </c>
      <c r="D5" s="1">
        <v>8.9517500671381202E-5</v>
      </c>
      <c r="E5" s="1">
        <v>1.49124638372751E-4</v>
      </c>
      <c r="F5" s="1">
        <v>2.9993101586635001E-5</v>
      </c>
      <c r="G5" s="1">
        <v>3.0174104583446401E-5</v>
      </c>
      <c r="H5">
        <v>0</v>
      </c>
      <c r="I5" s="1">
        <v>5.9790732436472301E-5</v>
      </c>
      <c r="J5">
        <v>0</v>
      </c>
      <c r="K5" s="1">
        <v>9.0109031928633607E-5</v>
      </c>
      <c r="M5">
        <f t="shared" si="0"/>
        <v>5.0844626609066951E-5</v>
      </c>
      <c r="N5">
        <f t="shared" si="1"/>
        <v>4.8845493440218587E-5</v>
      </c>
      <c r="O5">
        <f t="shared" si="2"/>
        <v>3.0274194184712525E-5</v>
      </c>
    </row>
    <row r="6" spans="1:15" x14ac:dyDescent="0.25">
      <c r="A6" t="s">
        <v>22</v>
      </c>
      <c r="B6" s="1">
        <v>2.7139497014655299E-4</v>
      </c>
      <c r="C6" s="1">
        <v>1.2085687524549E-4</v>
      </c>
      <c r="D6" s="1">
        <v>1.79662234998203E-4</v>
      </c>
      <c r="E6" s="1">
        <v>1.19200166880233E-4</v>
      </c>
      <c r="F6" s="1">
        <v>1.2090071029167199E-4</v>
      </c>
      <c r="G6" s="1">
        <v>1.19918455450293E-4</v>
      </c>
      <c r="H6" s="1">
        <v>2.9843619434164902E-4</v>
      </c>
      <c r="I6" s="1">
        <v>3.0227004806093702E-5</v>
      </c>
      <c r="J6" s="1">
        <v>3.61086871483164E-4</v>
      </c>
      <c r="K6" s="1">
        <v>1.1924636298592799E-4</v>
      </c>
      <c r="M6">
        <f t="shared" si="0"/>
        <v>1.7409298466292787E-4</v>
      </c>
      <c r="N6">
        <f t="shared" si="1"/>
        <v>1.0287198892986282E-4</v>
      </c>
      <c r="O6">
        <f t="shared" si="2"/>
        <v>6.3759547702018813E-5</v>
      </c>
    </row>
    <row r="8" spans="1:15" x14ac:dyDescent="0.25">
      <c r="A8" t="s">
        <v>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5" x14ac:dyDescent="0.25">
      <c r="A9" t="s">
        <v>19</v>
      </c>
      <c r="B9" s="1">
        <v>3.01232039039672E-5</v>
      </c>
      <c r="C9" s="1">
        <v>6.0742270546073001E-5</v>
      </c>
      <c r="D9" s="1">
        <v>3.0052592036063101E-5</v>
      </c>
      <c r="E9" s="1">
        <v>2.9875717017208398E-5</v>
      </c>
      <c r="F9">
        <v>0</v>
      </c>
      <c r="G9">
        <v>0</v>
      </c>
      <c r="H9">
        <v>0</v>
      </c>
      <c r="I9">
        <v>0</v>
      </c>
      <c r="J9" s="1">
        <v>1.20084058841188E-4</v>
      </c>
      <c r="K9" s="1">
        <v>5.9815767436296202E-5</v>
      </c>
      <c r="M9">
        <f t="shared" si="0"/>
        <v>3.3069360978079593E-5</v>
      </c>
      <c r="N9">
        <f t="shared" si="1"/>
        <v>3.8665270760280634E-5</v>
      </c>
      <c r="O9">
        <f t="shared" si="2"/>
        <v>2.3964542739932748E-5</v>
      </c>
    </row>
    <row r="10" spans="1:15" x14ac:dyDescent="0.25">
      <c r="A10" t="s">
        <v>20</v>
      </c>
      <c r="B10" s="1">
        <v>4.1605991262741801E-4</v>
      </c>
      <c r="C10" s="1">
        <v>9.0103619162036305E-4</v>
      </c>
      <c r="D10" s="1">
        <v>7.1836930168517397E-4</v>
      </c>
      <c r="E10" s="1">
        <v>4.7352688744857702E-4</v>
      </c>
      <c r="F10" s="1">
        <v>5.3913199748404999E-4</v>
      </c>
      <c r="G10" s="1">
        <v>2.9988604330354399E-4</v>
      </c>
      <c r="H10" s="1">
        <v>4.8496605237633301E-4</v>
      </c>
      <c r="I10" s="1">
        <v>5.3930968360498498E-4</v>
      </c>
      <c r="J10" s="1">
        <v>5.7381009905774303E-4</v>
      </c>
      <c r="K10" s="1">
        <v>5.9921502831291001E-4</v>
      </c>
      <c r="M10">
        <f t="shared" si="0"/>
        <v>5.5453111975210974E-4</v>
      </c>
      <c r="N10">
        <f t="shared" si="1"/>
        <v>1.6504721375481426E-4</v>
      </c>
      <c r="O10">
        <f t="shared" si="2"/>
        <v>1.0229544318094295E-4</v>
      </c>
    </row>
    <row r="11" spans="1:15" x14ac:dyDescent="0.25">
      <c r="A11" t="s">
        <v>21</v>
      </c>
      <c r="B11">
        <v>1.3698630136986299E-3</v>
      </c>
      <c r="C11">
        <v>1.65170125228985E-3</v>
      </c>
      <c r="D11">
        <v>1.59326619570118E-3</v>
      </c>
      <c r="E11">
        <v>1.43514919571847E-3</v>
      </c>
      <c r="F11">
        <v>1.9921521279806799E-3</v>
      </c>
      <c r="G11">
        <v>1.79554704333253E-3</v>
      </c>
      <c r="H11">
        <v>1.2306399327650301E-3</v>
      </c>
      <c r="I11" s="1">
        <v>9.9203366902149404E-4</v>
      </c>
      <c r="J11">
        <v>1.7464619090635299E-3</v>
      </c>
      <c r="K11">
        <v>1.71351270103712E-3</v>
      </c>
      <c r="M11">
        <f t="shared" si="0"/>
        <v>1.5520327040608516E-3</v>
      </c>
      <c r="N11">
        <f t="shared" si="1"/>
        <v>2.9669600033968801E-4</v>
      </c>
      <c r="O11">
        <f t="shared" si="2"/>
        <v>1.8389070711517108E-4</v>
      </c>
    </row>
    <row r="12" spans="1:15" x14ac:dyDescent="0.25">
      <c r="A12" t="s">
        <v>22</v>
      </c>
      <c r="B12">
        <v>3.2513049962714299E-3</v>
      </c>
      <c r="C12">
        <v>3.4942061880300999E-3</v>
      </c>
      <c r="D12">
        <v>3.6434296818071399E-3</v>
      </c>
      <c r="E12">
        <v>3.74117083682509E-3</v>
      </c>
      <c r="F12">
        <v>3.39624909834094E-3</v>
      </c>
      <c r="G12">
        <v>4.0910176779742E-3</v>
      </c>
      <c r="H12">
        <v>2.7763527175061098E-3</v>
      </c>
      <c r="I12">
        <v>2.7247956403269702E-3</v>
      </c>
      <c r="J12">
        <v>4.0063383861033801E-3</v>
      </c>
      <c r="K12">
        <v>3.5164703053618602E-3</v>
      </c>
      <c r="M12">
        <f t="shared" si="0"/>
        <v>3.4641335528547224E-3</v>
      </c>
      <c r="N12">
        <f t="shared" si="1"/>
        <v>4.5571401426492775E-4</v>
      </c>
      <c r="O12">
        <f t="shared" si="2"/>
        <v>2.8244928219297222E-4</v>
      </c>
    </row>
    <row r="14" spans="1:15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5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f t="shared" si="0"/>
        <v>0</v>
      </c>
      <c r="N15">
        <f t="shared" si="1"/>
        <v>0</v>
      </c>
      <c r="O15" t="e">
        <f t="shared" si="2"/>
        <v>#NUM!</v>
      </c>
    </row>
    <row r="16" spans="1:15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f t="shared" si="0"/>
        <v>0</v>
      </c>
      <c r="N16">
        <f t="shared" si="1"/>
        <v>0</v>
      </c>
      <c r="O16" t="e">
        <f t="shared" si="2"/>
        <v>#NUM!</v>
      </c>
    </row>
    <row r="17" spans="1:15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f t="shared" si="0"/>
        <v>0</v>
      </c>
      <c r="N17">
        <f t="shared" si="1"/>
        <v>0</v>
      </c>
      <c r="O17" t="e">
        <f t="shared" si="2"/>
        <v>#NUM!</v>
      </c>
    </row>
    <row r="18" spans="1:15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f t="shared" si="0"/>
        <v>0</v>
      </c>
      <c r="N18">
        <f t="shared" si="1"/>
        <v>0</v>
      </c>
      <c r="O18" t="e">
        <f t="shared" si="2"/>
        <v>#NUM!</v>
      </c>
    </row>
    <row r="19" spans="1:15" x14ac:dyDescent="0.25">
      <c r="A19" t="s">
        <v>32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</row>
    <row r="20" spans="1:15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f t="shared" ref="M20:M23" si="3">AVERAGE(B20:K20)</f>
        <v>0</v>
      </c>
      <c r="N20">
        <f t="shared" ref="N20:N23" si="4">_xlfn.STDEV.S(B20:K20)</f>
        <v>0</v>
      </c>
      <c r="O20" t="e">
        <f t="shared" ref="O20:O23" si="5">_xlfn.CONFIDENCE.NORM(0.05,N20,10)</f>
        <v>#NUM!</v>
      </c>
    </row>
    <row r="21" spans="1:15" x14ac:dyDescent="0.25">
      <c r="A21" t="s">
        <v>20</v>
      </c>
      <c r="B21" s="1">
        <v>2.9854310962502902E-5</v>
      </c>
      <c r="C21" s="1">
        <v>1.19828645037596E-4</v>
      </c>
      <c r="D21">
        <v>0</v>
      </c>
      <c r="E21" s="1">
        <v>1.50575197253508E-4</v>
      </c>
      <c r="F21" s="1">
        <v>2.9743315189910999E-5</v>
      </c>
      <c r="G21" s="1">
        <v>2.0933014354066899E-4</v>
      </c>
      <c r="H21" s="1">
        <v>2.0987617305789501E-4</v>
      </c>
      <c r="I21">
        <v>0</v>
      </c>
      <c r="J21" s="1">
        <v>2.9867686150353902E-5</v>
      </c>
      <c r="K21" s="1">
        <v>1.20641814452889E-4</v>
      </c>
      <c r="M21">
        <f t="shared" si="3"/>
        <v>8.9971728564532485E-5</v>
      </c>
      <c r="N21">
        <f t="shared" si="4"/>
        <v>8.2443423398351084E-5</v>
      </c>
      <c r="O21">
        <f t="shared" si="5"/>
        <v>5.1098024268479646E-5</v>
      </c>
    </row>
    <row r="22" spans="1:15" x14ac:dyDescent="0.25">
      <c r="A22" t="s">
        <v>21</v>
      </c>
      <c r="B22" s="1">
        <v>3.92263359584804E-4</v>
      </c>
      <c r="C22" s="1">
        <v>7.1766042700795402E-4</v>
      </c>
      <c r="D22" s="1">
        <v>3.6251586006887798E-4</v>
      </c>
      <c r="E22" s="1">
        <v>4.1748672988608501E-4</v>
      </c>
      <c r="F22" s="1">
        <v>3.9012093749062201E-4</v>
      </c>
      <c r="G22" s="1">
        <v>5.9988002399520004E-4</v>
      </c>
      <c r="H22" s="1">
        <v>2.7155055366140602E-4</v>
      </c>
      <c r="I22" s="1">
        <v>2.9994001199760002E-4</v>
      </c>
      <c r="J22" s="1">
        <v>5.4016745191009196E-4</v>
      </c>
      <c r="K22" s="1">
        <v>3.9093041438623903E-4</v>
      </c>
      <c r="M22">
        <f t="shared" si="3"/>
        <v>4.3825157699888798E-4</v>
      </c>
      <c r="N22">
        <f t="shared" si="4"/>
        <v>1.3917896984400535E-4</v>
      </c>
      <c r="O22">
        <f t="shared" si="5"/>
        <v>8.6262434110580865E-5</v>
      </c>
    </row>
    <row r="23" spans="1:15" x14ac:dyDescent="0.25">
      <c r="A23" t="s">
        <v>22</v>
      </c>
      <c r="B23">
        <v>1.3745704467353901E-3</v>
      </c>
      <c r="C23">
        <v>1.41400162459761E-3</v>
      </c>
      <c r="D23" s="1">
        <v>9.8539819045059492E-4</v>
      </c>
      <c r="E23">
        <v>1.2579369833473099E-3</v>
      </c>
      <c r="F23" s="1">
        <v>9.2817150214078196E-4</v>
      </c>
      <c r="G23">
        <v>1.0457438226418401E-3</v>
      </c>
      <c r="H23">
        <v>1.43777145424591E-3</v>
      </c>
      <c r="I23">
        <v>1.3553808620222201E-3</v>
      </c>
      <c r="J23">
        <v>1.44282794276782E-3</v>
      </c>
      <c r="K23" s="1">
        <v>8.7275791501143602E-4</v>
      </c>
      <c r="M23">
        <f t="shared" si="3"/>
        <v>1.2114560743960914E-3</v>
      </c>
      <c r="N23">
        <f t="shared" si="4"/>
        <v>2.2822667088139373E-4</v>
      </c>
      <c r="O23">
        <f t="shared" si="5"/>
        <v>1.4145375685169594E-4</v>
      </c>
    </row>
    <row r="24" spans="1:15" x14ac:dyDescent="0.25">
      <c r="A24" t="s">
        <v>27</v>
      </c>
    </row>
    <row r="25" spans="1:15" x14ac:dyDescent="0.25">
      <c r="A25" t="s">
        <v>6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</row>
    <row r="26" spans="1:15" x14ac:dyDescent="0.25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f>AVERAGE(B26:K26)</f>
        <v>0</v>
      </c>
      <c r="N26">
        <f>_xlfn.STDEV.S(B26:K26)</f>
        <v>0</v>
      </c>
      <c r="O26" t="e">
        <f t="shared" ref="O26:O41" si="6">_xlfn.CONFIDENCE.NORM(0.05,N26,10)</f>
        <v>#NUM!</v>
      </c>
    </row>
    <row r="27" spans="1:15" x14ac:dyDescent="0.25">
      <c r="A27" t="s">
        <v>20</v>
      </c>
      <c r="B27">
        <v>0</v>
      </c>
      <c r="C27">
        <v>0</v>
      </c>
      <c r="D27">
        <v>0</v>
      </c>
      <c r="E27" s="1">
        <v>2.9915041282756901E-5</v>
      </c>
      <c r="F27" s="1">
        <v>3.0087856541099998E-5</v>
      </c>
      <c r="G27">
        <v>0</v>
      </c>
      <c r="H27">
        <v>0</v>
      </c>
      <c r="I27">
        <v>0</v>
      </c>
      <c r="J27">
        <v>0</v>
      </c>
      <c r="K27">
        <v>0</v>
      </c>
      <c r="M27">
        <f t="shared" ref="M27:M87" si="7">AVERAGE(B27:K27)</f>
        <v>6.0002897823856901E-6</v>
      </c>
      <c r="N27">
        <f t="shared" ref="N27:N87" si="8">_xlfn.STDEV.S(B27:K27)</f>
        <v>1.2649787136816185E-5</v>
      </c>
      <c r="O27">
        <f t="shared" si="6"/>
        <v>7.8402752271088117E-6</v>
      </c>
    </row>
    <row r="28" spans="1:15" x14ac:dyDescent="0.25">
      <c r="A28" t="s">
        <v>21</v>
      </c>
      <c r="B28">
        <v>0</v>
      </c>
      <c r="C28" s="1">
        <v>1.79361473155566E-4</v>
      </c>
      <c r="D28" s="1">
        <v>3.0080616051016701E-5</v>
      </c>
      <c r="E28" s="1">
        <v>8.9831117499101595E-5</v>
      </c>
      <c r="F28" s="1">
        <v>8.9619118745332303E-5</v>
      </c>
      <c r="G28" s="1">
        <v>2.97743107247067E-5</v>
      </c>
      <c r="H28">
        <v>0</v>
      </c>
      <c r="I28" s="1">
        <v>3.00048007681228E-5</v>
      </c>
      <c r="J28">
        <v>0</v>
      </c>
      <c r="K28" s="1">
        <v>9.02880187799079E-5</v>
      </c>
      <c r="M28">
        <f t="shared" si="7"/>
        <v>5.3895945572375396E-5</v>
      </c>
      <c r="N28">
        <f t="shared" si="8"/>
        <v>5.7800030875071999E-5</v>
      </c>
      <c r="O28">
        <f t="shared" si="6"/>
        <v>3.5824172003419891E-5</v>
      </c>
    </row>
    <row r="29" spans="1:15" x14ac:dyDescent="0.25">
      <c r="A29" t="s">
        <v>22</v>
      </c>
      <c r="B29" s="1">
        <v>1.79382922745754E-4</v>
      </c>
      <c r="C29" s="1">
        <v>3.02489488490274E-5</v>
      </c>
      <c r="D29" s="1">
        <v>2.1031126066578499E-4</v>
      </c>
      <c r="E29" s="1">
        <v>9.0969737400691306E-5</v>
      </c>
      <c r="F29" s="1">
        <v>8.9761235114595094E-5</v>
      </c>
      <c r="G29">
        <v>0</v>
      </c>
      <c r="H29" s="1">
        <v>6.0317268834067101E-5</v>
      </c>
      <c r="I29" s="1">
        <v>3.29223033640608E-4</v>
      </c>
      <c r="J29" s="1">
        <v>2.7196083763937899E-4</v>
      </c>
      <c r="K29" s="1">
        <v>9.0041419052764196E-5</v>
      </c>
      <c r="M29">
        <f t="shared" si="7"/>
        <v>1.3522166639426712E-4</v>
      </c>
      <c r="N29">
        <f t="shared" si="8"/>
        <v>1.07962839915413E-4</v>
      </c>
      <c r="O29">
        <f t="shared" si="6"/>
        <v>6.6914831853065587E-5</v>
      </c>
    </row>
    <row r="31" spans="1:15" x14ac:dyDescent="0.25">
      <c r="A31" t="s">
        <v>7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</row>
    <row r="32" spans="1:15" x14ac:dyDescent="0.25">
      <c r="A32" t="s">
        <v>19</v>
      </c>
      <c r="B32" s="1">
        <v>8.9229945569733199E-5</v>
      </c>
      <c r="C32" s="1">
        <v>3.0081520921697798E-5</v>
      </c>
      <c r="D32" s="1">
        <v>2.9817813161582699E-5</v>
      </c>
      <c r="E32" s="1">
        <v>2.9883752203926701E-5</v>
      </c>
      <c r="F32" s="1">
        <v>3.0185945423810599E-5</v>
      </c>
      <c r="G32">
        <v>0</v>
      </c>
      <c r="H32">
        <v>0</v>
      </c>
      <c r="I32">
        <v>0</v>
      </c>
      <c r="J32" s="1">
        <v>1.81779622504317E-4</v>
      </c>
      <c r="K32">
        <v>0</v>
      </c>
      <c r="M32">
        <f t="shared" si="7"/>
        <v>3.9097859978506804E-5</v>
      </c>
      <c r="N32">
        <f t="shared" si="8"/>
        <v>5.7074627194788546E-5</v>
      </c>
      <c r="O32">
        <f t="shared" si="6"/>
        <v>3.5374570405964761E-5</v>
      </c>
    </row>
    <row r="33" spans="1:15" x14ac:dyDescent="0.25">
      <c r="A33" t="s">
        <v>20</v>
      </c>
      <c r="B33" s="1">
        <v>5.1434103836378998E-4</v>
      </c>
      <c r="C33" s="1">
        <v>5.6922016836933405E-4</v>
      </c>
      <c r="D33" s="1">
        <v>3.2904576727490201E-4</v>
      </c>
      <c r="E33" s="1">
        <v>5.7275495131582903E-4</v>
      </c>
      <c r="F33" s="1">
        <v>5.11355090991126E-4</v>
      </c>
      <c r="G33" s="1">
        <v>3.2905561039815701E-4</v>
      </c>
      <c r="H33" s="1">
        <v>5.0611807436958499E-4</v>
      </c>
      <c r="I33" s="1">
        <v>3.9009752438109503E-4</v>
      </c>
      <c r="J33" s="1">
        <v>5.3816485783478296E-4</v>
      </c>
      <c r="K33" s="1">
        <v>6.5454761833923399E-4</v>
      </c>
      <c r="M33">
        <f t="shared" si="7"/>
        <v>4.9147007016378346E-4</v>
      </c>
      <c r="N33">
        <f t="shared" si="8"/>
        <v>1.0831874917458323E-4</v>
      </c>
      <c r="O33">
        <f t="shared" si="6"/>
        <v>6.71354226438505E-5</v>
      </c>
    </row>
    <row r="34" spans="1:15" x14ac:dyDescent="0.25">
      <c r="A34" t="s">
        <v>21</v>
      </c>
      <c r="B34">
        <v>1.8223642936097701E-3</v>
      </c>
      <c r="C34">
        <v>1.55530298498534E-3</v>
      </c>
      <c r="D34">
        <v>2.12919090745516E-3</v>
      </c>
      <c r="E34">
        <v>1.41077592675971E-3</v>
      </c>
      <c r="F34">
        <v>1.73284335693585E-3</v>
      </c>
      <c r="G34">
        <v>1.732170588938E-3</v>
      </c>
      <c r="H34">
        <v>1.4089996102767E-3</v>
      </c>
      <c r="I34">
        <v>1.1052694467678301E-3</v>
      </c>
      <c r="J34">
        <v>1.58616148919614E-3</v>
      </c>
      <c r="K34">
        <v>1.3107331168637701E-3</v>
      </c>
      <c r="M34">
        <f t="shared" si="7"/>
        <v>1.5793811721788273E-3</v>
      </c>
      <c r="N34">
        <f t="shared" si="8"/>
        <v>2.9121657334975251E-4</v>
      </c>
      <c r="O34">
        <f t="shared" si="6"/>
        <v>1.8049458548693352E-4</v>
      </c>
    </row>
    <row r="35" spans="1:15" x14ac:dyDescent="0.25">
      <c r="A35" t="s">
        <v>22</v>
      </c>
      <c r="B35">
        <v>3.06574991814745E-3</v>
      </c>
      <c r="C35">
        <v>2.7576284395419899E-3</v>
      </c>
      <c r="D35">
        <v>3.1327386102574799E-3</v>
      </c>
      <c r="E35">
        <v>3.0303030303030299E-3</v>
      </c>
      <c r="F35">
        <v>2.8979382376912999E-3</v>
      </c>
      <c r="G35">
        <v>3.3419642319503801E-3</v>
      </c>
      <c r="H35">
        <v>3.4137869078277499E-3</v>
      </c>
      <c r="I35">
        <v>3.6457862544819002E-3</v>
      </c>
      <c r="J35">
        <v>3.5070891160336902E-3</v>
      </c>
      <c r="K35">
        <v>3.2502708559046501E-3</v>
      </c>
      <c r="M35">
        <f t="shared" si="7"/>
        <v>3.2043255602139621E-3</v>
      </c>
      <c r="N35">
        <f t="shared" si="8"/>
        <v>2.7878825009670477E-4</v>
      </c>
      <c r="O35">
        <f t="shared" si="6"/>
        <v>1.7279157247481928E-4</v>
      </c>
    </row>
    <row r="37" spans="1:15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</row>
    <row r="38" spans="1:15" x14ac:dyDescent="0.25">
      <c r="A38" t="s">
        <v>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f t="shared" si="7"/>
        <v>0</v>
      </c>
      <c r="N38">
        <f t="shared" si="8"/>
        <v>0</v>
      </c>
      <c r="O38" t="e">
        <f t="shared" si="6"/>
        <v>#NUM!</v>
      </c>
    </row>
    <row r="39" spans="1:15" x14ac:dyDescent="0.25">
      <c r="A39" t="s">
        <v>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f t="shared" si="7"/>
        <v>0</v>
      </c>
      <c r="N39">
        <f t="shared" si="8"/>
        <v>0</v>
      </c>
      <c r="O39" t="e">
        <f t="shared" si="6"/>
        <v>#NUM!</v>
      </c>
    </row>
    <row r="40" spans="1:15" x14ac:dyDescent="0.25">
      <c r="A40" t="s">
        <v>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f t="shared" si="7"/>
        <v>0</v>
      </c>
      <c r="N40">
        <f t="shared" si="8"/>
        <v>0</v>
      </c>
      <c r="O40" t="e">
        <f t="shared" si="6"/>
        <v>#NUM!</v>
      </c>
    </row>
    <row r="41" spans="1:15" x14ac:dyDescent="0.25">
      <c r="A41" t="s">
        <v>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f t="shared" si="7"/>
        <v>0</v>
      </c>
      <c r="N41">
        <f t="shared" si="8"/>
        <v>0</v>
      </c>
      <c r="O41" t="e">
        <f t="shared" si="6"/>
        <v>#NUM!</v>
      </c>
    </row>
    <row r="42" spans="1:15" x14ac:dyDescent="0.25">
      <c r="A42" t="s">
        <v>32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</row>
    <row r="43" spans="1:15" x14ac:dyDescent="0.25">
      <c r="A43" t="s">
        <v>19</v>
      </c>
      <c r="B43">
        <v>0</v>
      </c>
      <c r="C43">
        <v>0</v>
      </c>
      <c r="D43" s="1">
        <v>3.0118667550147499E-5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f t="shared" ref="M43:M46" si="9">AVERAGE(B43:K43)</f>
        <v>3.0118667550147499E-6</v>
      </c>
      <c r="N43">
        <f t="shared" ref="N43:N46" si="10">_xlfn.STDEV.S(B43:K43)</f>
        <v>9.5243589547869747E-6</v>
      </c>
      <c r="O43">
        <f t="shared" ref="O43:O46" si="11">_xlfn.CONFIDENCE.NORM(0.05,N43,10)</f>
        <v>5.9031503660624316E-6</v>
      </c>
    </row>
    <row r="44" spans="1:15" x14ac:dyDescent="0.25">
      <c r="A44" t="s">
        <v>20</v>
      </c>
      <c r="B44" s="1">
        <v>1.5016367840946601E-4</v>
      </c>
      <c r="C44" s="1">
        <v>1.19760479041916E-4</v>
      </c>
      <c r="D44" s="1">
        <v>3.0258101606705099E-5</v>
      </c>
      <c r="E44" s="1">
        <v>2.9977816415852201E-5</v>
      </c>
      <c r="F44">
        <v>0</v>
      </c>
      <c r="G44" s="1">
        <v>1.49164677804295E-4</v>
      </c>
      <c r="H44" s="1">
        <v>6.0157612945918299E-5</v>
      </c>
      <c r="I44">
        <v>0</v>
      </c>
      <c r="J44" s="1">
        <v>1.7815255797381101E-4</v>
      </c>
      <c r="K44" s="1">
        <v>2.9993101586635001E-5</v>
      </c>
      <c r="M44">
        <f t="shared" si="9"/>
        <v>7.4762802578459868E-5</v>
      </c>
      <c r="N44">
        <f t="shared" si="10"/>
        <v>6.7756195210856845E-5</v>
      </c>
      <c r="O44">
        <f t="shared" si="11"/>
        <v>4.1994953199547191E-5</v>
      </c>
    </row>
    <row r="45" spans="1:15" x14ac:dyDescent="0.25">
      <c r="A45" t="s">
        <v>21</v>
      </c>
      <c r="B45" s="1">
        <v>2.1046934664301301E-4</v>
      </c>
      <c r="C45" s="1">
        <v>5.4068667207353297E-4</v>
      </c>
      <c r="D45" s="1">
        <v>2.4068836873458E-4</v>
      </c>
      <c r="E45" s="1">
        <v>3.5949670461354102E-4</v>
      </c>
      <c r="F45" s="1">
        <v>3.2836801098540198E-4</v>
      </c>
      <c r="G45" s="1">
        <v>5.4164660568127099E-4</v>
      </c>
      <c r="H45" s="1">
        <v>4.5190250956526901E-4</v>
      </c>
      <c r="I45" s="1">
        <v>1.7913121361397199E-4</v>
      </c>
      <c r="J45" s="1">
        <v>4.8255270380311802E-4</v>
      </c>
      <c r="K45" s="1">
        <v>3.8994540764292999E-4</v>
      </c>
      <c r="M45">
        <f t="shared" si="9"/>
        <v>3.7248875433566286E-4</v>
      </c>
      <c r="N45">
        <f t="shared" si="10"/>
        <v>1.3281334958727432E-4</v>
      </c>
      <c r="O45">
        <f t="shared" si="11"/>
        <v>8.23170542979217E-5</v>
      </c>
    </row>
    <row r="46" spans="1:15" x14ac:dyDescent="0.25">
      <c r="A46" t="s">
        <v>22</v>
      </c>
      <c r="B46">
        <v>1.7470931983854399E-3</v>
      </c>
      <c r="C46">
        <v>1.88487314504547E-3</v>
      </c>
      <c r="D46">
        <v>1.0815032895725E-3</v>
      </c>
      <c r="E46">
        <v>1.0088721402925699E-3</v>
      </c>
      <c r="F46" s="1">
        <v>8.6701745993781395E-4</v>
      </c>
      <c r="G46" s="1">
        <v>9.9529496923633711E-4</v>
      </c>
      <c r="H46">
        <v>1.1926414025462801E-3</v>
      </c>
      <c r="I46">
        <v>1.4360938247965499E-3</v>
      </c>
      <c r="J46">
        <v>1.1051373954599701E-3</v>
      </c>
      <c r="K46" s="1">
        <v>4.79817669285671E-4</v>
      </c>
      <c r="M46">
        <f t="shared" si="9"/>
        <v>1.1798344494558602E-3</v>
      </c>
      <c r="N46">
        <f t="shared" si="10"/>
        <v>4.1514448559214391E-4</v>
      </c>
      <c r="O46">
        <f t="shared" si="11"/>
        <v>2.5730448985864337E-4</v>
      </c>
    </row>
    <row r="47" spans="1:15" x14ac:dyDescent="0.25">
      <c r="A47" t="s">
        <v>28</v>
      </c>
    </row>
    <row r="48" spans="1:15" x14ac:dyDescent="0.25">
      <c r="A48" t="s">
        <v>6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</row>
    <row r="49" spans="1:15" x14ac:dyDescent="0.25">
      <c r="A49" t="s">
        <v>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f t="shared" si="7"/>
        <v>0</v>
      </c>
      <c r="N49">
        <f t="shared" si="8"/>
        <v>0</v>
      </c>
      <c r="O49" t="e">
        <f>_xlfn.CONFIDENCE.NORM(0.05,N49,10)</f>
        <v>#NUM!</v>
      </c>
    </row>
    <row r="50" spans="1:15" x14ac:dyDescent="0.25">
      <c r="A50" t="s">
        <v>20</v>
      </c>
      <c r="B50" s="1">
        <v>6.0957025297165498E-5</v>
      </c>
      <c r="C50">
        <v>0</v>
      </c>
      <c r="D50">
        <v>0</v>
      </c>
      <c r="E50" s="1">
        <v>3.0127741624487798E-5</v>
      </c>
      <c r="F50">
        <v>0</v>
      </c>
      <c r="G50" s="1">
        <v>6.0433915513386099E-5</v>
      </c>
      <c r="H50">
        <v>0</v>
      </c>
      <c r="I50">
        <v>0</v>
      </c>
      <c r="J50">
        <v>0</v>
      </c>
      <c r="K50">
        <v>0</v>
      </c>
      <c r="M50">
        <f t="shared" si="7"/>
        <v>1.515186824350394E-5</v>
      </c>
      <c r="N50">
        <f t="shared" si="8"/>
        <v>2.5776618992294431E-5</v>
      </c>
      <c r="O50">
        <f t="shared" ref="O50:O64" si="12">_xlfn.CONFIDENCE.NORM(0.05,N50,10)</f>
        <v>1.5976220401031499E-5</v>
      </c>
    </row>
    <row r="51" spans="1:15" x14ac:dyDescent="0.25">
      <c r="A51" t="s">
        <v>21</v>
      </c>
      <c r="B51">
        <v>0</v>
      </c>
      <c r="C51" s="1">
        <v>1.8075555823341501E-4</v>
      </c>
      <c r="D51" s="1">
        <v>6.01829561868078E-5</v>
      </c>
      <c r="E51" s="1">
        <v>3.0010203469179499E-5</v>
      </c>
      <c r="F51" s="1">
        <v>9.0241848153050104E-5</v>
      </c>
      <c r="G51" s="1">
        <v>2.9915041282756901E-5</v>
      </c>
      <c r="H51">
        <v>0</v>
      </c>
      <c r="I51" s="1">
        <v>5.97121872574192E-5</v>
      </c>
      <c r="J51">
        <v>0</v>
      </c>
      <c r="K51" s="1">
        <v>2.7014047304598301E-4</v>
      </c>
      <c r="M51">
        <f t="shared" si="7"/>
        <v>7.2095826762861155E-5</v>
      </c>
      <c r="N51">
        <f t="shared" si="8"/>
        <v>8.8692359267121367E-5</v>
      </c>
      <c r="O51">
        <f t="shared" si="12"/>
        <v>5.4971083677133256E-5</v>
      </c>
    </row>
    <row r="52" spans="1:15" x14ac:dyDescent="0.25">
      <c r="A52" t="s">
        <v>22</v>
      </c>
      <c r="B52" s="1">
        <v>1.5033976787539799E-4</v>
      </c>
      <c r="C52" s="1">
        <v>8.9453439484748194E-5</v>
      </c>
      <c r="D52" s="1">
        <v>1.21928915442297E-4</v>
      </c>
      <c r="E52" s="1">
        <v>3.3055864410854298E-4</v>
      </c>
      <c r="F52" s="1">
        <v>8.9640541428870205E-5</v>
      </c>
      <c r="G52" s="1">
        <v>1.19817876827222E-4</v>
      </c>
      <c r="H52" s="1">
        <v>2.69776085848745E-4</v>
      </c>
      <c r="I52" s="1">
        <v>6.0143140674806002E-5</v>
      </c>
      <c r="J52" s="1">
        <v>1.8006122081507699E-4</v>
      </c>
      <c r="K52" s="1">
        <v>6.0009601536245702E-5</v>
      </c>
      <c r="M52">
        <f t="shared" si="7"/>
        <v>1.4717292340419517E-4</v>
      </c>
      <c r="N52">
        <f t="shared" si="8"/>
        <v>9.0032233167423826E-5</v>
      </c>
      <c r="O52">
        <f t="shared" si="12"/>
        <v>5.5801530864455256E-5</v>
      </c>
    </row>
    <row r="54" spans="1:15" x14ac:dyDescent="0.25">
      <c r="A54" t="s">
        <v>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</row>
    <row r="55" spans="1:15" x14ac:dyDescent="0.25">
      <c r="A55" t="s">
        <v>19</v>
      </c>
      <c r="B55">
        <v>0</v>
      </c>
      <c r="C55">
        <v>0</v>
      </c>
      <c r="D55" s="1">
        <v>1.21466095776016E-4</v>
      </c>
      <c r="E55">
        <v>0</v>
      </c>
      <c r="F55" s="1">
        <v>2.9893578859261001E-5</v>
      </c>
      <c r="G55" s="1">
        <v>3.0047174063279299E-5</v>
      </c>
      <c r="H55" s="1">
        <v>2.9917726252804699E-5</v>
      </c>
      <c r="I55" s="1">
        <v>2.9942809234362299E-5</v>
      </c>
      <c r="J55" s="1">
        <v>6.0197447628220501E-5</v>
      </c>
      <c r="K55">
        <v>0</v>
      </c>
      <c r="M55">
        <f t="shared" si="7"/>
        <v>3.0146483181394383E-5</v>
      </c>
      <c r="N55">
        <f t="shared" si="8"/>
        <v>3.7826712397379735E-5</v>
      </c>
      <c r="O55">
        <f t="shared" si="12"/>
        <v>2.3444808432309328E-5</v>
      </c>
    </row>
    <row r="56" spans="1:15" x14ac:dyDescent="0.25">
      <c r="A56" t="s">
        <v>20</v>
      </c>
      <c r="B56" s="1">
        <v>7.2498791686805204E-4</v>
      </c>
      <c r="C56" s="1">
        <v>3.5878729892961701E-4</v>
      </c>
      <c r="D56" s="1">
        <v>4.5202507232401098E-4</v>
      </c>
      <c r="E56" s="1">
        <v>6.6209221138798598E-4</v>
      </c>
      <c r="F56" s="1">
        <v>4.4797515231155099E-4</v>
      </c>
      <c r="G56" s="1">
        <v>3.0211480362537699E-4</v>
      </c>
      <c r="H56" s="1">
        <v>5.7516498153417596E-4</v>
      </c>
      <c r="I56" s="1">
        <v>8.42206581242856E-4</v>
      </c>
      <c r="J56" s="1">
        <v>5.09668715335032E-4</v>
      </c>
      <c r="K56" s="1">
        <v>5.0998980020399505E-4</v>
      </c>
      <c r="M56">
        <f t="shared" si="7"/>
        <v>5.3850125337626532E-4</v>
      </c>
      <c r="N56">
        <f t="shared" si="8"/>
        <v>1.6637512428361009E-4</v>
      </c>
      <c r="O56">
        <f t="shared" si="12"/>
        <v>1.0311847553003553E-4</v>
      </c>
    </row>
    <row r="57" spans="1:15" x14ac:dyDescent="0.25">
      <c r="A57" t="s">
        <v>21</v>
      </c>
      <c r="B57">
        <v>1.98699421965317E-3</v>
      </c>
      <c r="C57">
        <v>1.84128708986084E-3</v>
      </c>
      <c r="D57">
        <v>1.37699814404597E-3</v>
      </c>
      <c r="E57">
        <v>1.7713994055303601E-3</v>
      </c>
      <c r="F57">
        <v>1.7209625313245301E-3</v>
      </c>
      <c r="G57">
        <v>1.7163504968383001E-3</v>
      </c>
      <c r="H57">
        <v>1.5949443274149799E-3</v>
      </c>
      <c r="I57">
        <v>1.3130017009340201E-3</v>
      </c>
      <c r="J57">
        <v>1.35240728496724E-3</v>
      </c>
      <c r="K57">
        <v>2.0017926501344398E-3</v>
      </c>
      <c r="M57">
        <f t="shared" si="7"/>
        <v>1.6676137850703849E-3</v>
      </c>
      <c r="N57">
        <f t="shared" si="8"/>
        <v>2.5269168131858048E-4</v>
      </c>
      <c r="O57">
        <f t="shared" si="12"/>
        <v>1.5661704878594353E-4</v>
      </c>
    </row>
    <row r="58" spans="1:15" x14ac:dyDescent="0.25">
      <c r="A58" t="s">
        <v>22</v>
      </c>
      <c r="B58">
        <v>3.3038312318137701E-3</v>
      </c>
      <c r="C58">
        <v>2.9338682154297501E-3</v>
      </c>
      <c r="D58">
        <v>3.4603108313695E-3</v>
      </c>
      <c r="E58">
        <v>4.1631470978641203E-3</v>
      </c>
      <c r="F58">
        <v>2.6552104776395402E-3</v>
      </c>
      <c r="G58">
        <v>3.2918362461096399E-3</v>
      </c>
      <c r="H58">
        <v>3.08143361455154E-3</v>
      </c>
      <c r="I58">
        <v>3.09689714728128E-3</v>
      </c>
      <c r="J58">
        <v>3.3888139151297E-3</v>
      </c>
      <c r="K58">
        <v>3.32196085473154E-3</v>
      </c>
      <c r="M58">
        <f t="shared" si="7"/>
        <v>3.2697309631920376E-3</v>
      </c>
      <c r="N58">
        <f t="shared" si="8"/>
        <v>3.9564853800616291E-4</v>
      </c>
      <c r="O58">
        <f t="shared" si="12"/>
        <v>2.4522099839478225E-4</v>
      </c>
    </row>
    <row r="60" spans="1:15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</row>
    <row r="61" spans="1:15" x14ac:dyDescent="0.25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f t="shared" si="7"/>
        <v>0</v>
      </c>
      <c r="N61">
        <f t="shared" si="8"/>
        <v>0</v>
      </c>
      <c r="O61" t="e">
        <f t="shared" si="12"/>
        <v>#NUM!</v>
      </c>
    </row>
    <row r="62" spans="1:15" x14ac:dyDescent="0.25">
      <c r="A62" t="s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f t="shared" si="7"/>
        <v>0</v>
      </c>
      <c r="N62">
        <f t="shared" si="8"/>
        <v>0</v>
      </c>
      <c r="O62" t="e">
        <f t="shared" si="12"/>
        <v>#NUM!</v>
      </c>
    </row>
    <row r="63" spans="1:15" x14ac:dyDescent="0.25">
      <c r="A63" t="s">
        <v>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f t="shared" si="7"/>
        <v>0</v>
      </c>
      <c r="N63">
        <f t="shared" si="8"/>
        <v>0</v>
      </c>
      <c r="O63" t="e">
        <f t="shared" si="12"/>
        <v>#NUM!</v>
      </c>
    </row>
    <row r="64" spans="1:15" x14ac:dyDescent="0.25">
      <c r="A64" t="s">
        <v>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f t="shared" si="7"/>
        <v>0</v>
      </c>
      <c r="N64">
        <f t="shared" si="8"/>
        <v>0</v>
      </c>
      <c r="O64" t="e">
        <f t="shared" si="12"/>
        <v>#NUM!</v>
      </c>
    </row>
    <row r="65" spans="1:15" x14ac:dyDescent="0.25">
      <c r="A65" t="s">
        <v>32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</row>
    <row r="66" spans="1:15" x14ac:dyDescent="0.25">
      <c r="A66" t="s">
        <v>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f t="shared" ref="M66:M69" si="13">AVERAGE(B66:K66)</f>
        <v>0</v>
      </c>
      <c r="N66">
        <f t="shared" ref="N66:N69" si="14">_xlfn.STDEV.S(B66:K66)</f>
        <v>0</v>
      </c>
      <c r="O66" t="e">
        <f t="shared" ref="O66:O69" si="15">_xlfn.CONFIDENCE.NORM(0.05,N66,10)</f>
        <v>#NUM!</v>
      </c>
    </row>
    <row r="67" spans="1:15" x14ac:dyDescent="0.25">
      <c r="A67" t="s">
        <v>20</v>
      </c>
      <c r="B67" s="1">
        <v>3.0030931859815602E-5</v>
      </c>
      <c r="C67" s="1">
        <v>8.9611087878606796E-5</v>
      </c>
      <c r="D67" s="1">
        <v>3.01759256465192E-5</v>
      </c>
      <c r="E67" s="1">
        <v>1.50145641272033E-4</v>
      </c>
      <c r="F67" s="1">
        <v>6.0428437622745203E-5</v>
      </c>
      <c r="G67" s="1">
        <v>9.0036014405762299E-5</v>
      </c>
      <c r="H67" s="1">
        <v>1.7895490336435201E-4</v>
      </c>
      <c r="I67" s="1">
        <v>3.0086046091822599E-5</v>
      </c>
      <c r="J67" s="1">
        <v>9.0895318891077095E-5</v>
      </c>
      <c r="K67" s="1">
        <v>5.9557487865161802E-5</v>
      </c>
      <c r="M67">
        <f t="shared" si="13"/>
        <v>8.0992179489789554E-5</v>
      </c>
      <c r="N67">
        <f t="shared" si="14"/>
        <v>5.0865982481213039E-5</v>
      </c>
      <c r="O67">
        <f t="shared" si="15"/>
        <v>3.152648325514669E-5</v>
      </c>
    </row>
    <row r="68" spans="1:15" x14ac:dyDescent="0.25">
      <c r="A68" t="s">
        <v>21</v>
      </c>
      <c r="B68" s="1">
        <v>2.40348505332732E-4</v>
      </c>
      <c r="C68" s="1">
        <v>4.8133329322222501E-4</v>
      </c>
      <c r="D68" s="1">
        <v>4.1912403077567801E-4</v>
      </c>
      <c r="E68" s="1">
        <v>2.42571255306246E-4</v>
      </c>
      <c r="F68" s="1">
        <v>4.5055869277904598E-4</v>
      </c>
      <c r="G68" s="1">
        <v>2.9976917773314501E-4</v>
      </c>
      <c r="H68" s="1">
        <v>4.4773446361411198E-4</v>
      </c>
      <c r="I68" s="1">
        <v>2.7018102128425998E-4</v>
      </c>
      <c r="J68" s="1">
        <v>3.0138637733574398E-4</v>
      </c>
      <c r="K68" s="1">
        <v>3.91295187069199E-4</v>
      </c>
      <c r="M68">
        <f t="shared" si="13"/>
        <v>3.5443020044523867E-4</v>
      </c>
      <c r="N68">
        <f t="shared" si="14"/>
        <v>9.3107788176740645E-5</v>
      </c>
      <c r="O68">
        <f t="shared" si="15"/>
        <v>5.7707744580809228E-5</v>
      </c>
    </row>
    <row r="69" spans="1:15" x14ac:dyDescent="0.25">
      <c r="A69" t="s">
        <v>22</v>
      </c>
      <c r="B69">
        <v>1.2777464119097799E-3</v>
      </c>
      <c r="C69">
        <v>1.28596207907171E-3</v>
      </c>
      <c r="D69" s="1">
        <v>9.8622276680314391E-4</v>
      </c>
      <c r="E69">
        <v>1.2922226229114E-3</v>
      </c>
      <c r="F69" s="1">
        <v>9.8909003716580709E-4</v>
      </c>
      <c r="G69">
        <v>1.0981509512361599E-3</v>
      </c>
      <c r="H69">
        <v>1.3499730005399799E-3</v>
      </c>
      <c r="I69">
        <v>1.0470577676728299E-3</v>
      </c>
      <c r="J69">
        <v>1.26190547727067E-3</v>
      </c>
      <c r="K69" s="1">
        <v>5.0825161444630399E-4</v>
      </c>
      <c r="M69">
        <f t="shared" si="13"/>
        <v>1.1096582729027784E-3</v>
      </c>
      <c r="N69">
        <f t="shared" si="14"/>
        <v>2.5146482196506705E-4</v>
      </c>
      <c r="O69">
        <f t="shared" si="15"/>
        <v>1.558566474532995E-4</v>
      </c>
    </row>
    <row r="70" spans="1:15" x14ac:dyDescent="0.25">
      <c r="A70" t="s">
        <v>29</v>
      </c>
    </row>
    <row r="71" spans="1:15" x14ac:dyDescent="0.25">
      <c r="A71" t="s">
        <v>6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</row>
    <row r="72" spans="1:15" x14ac:dyDescent="0.25">
      <c r="A72" t="s">
        <v>19</v>
      </c>
      <c r="B72" s="1">
        <v>9.0133397428193707E-5</v>
      </c>
      <c r="C72" s="1">
        <v>6.01250601250601E-5</v>
      </c>
      <c r="D72" s="1">
        <v>2.9772537811122998E-4</v>
      </c>
      <c r="E72" s="1">
        <v>2.0914876452836901E-4</v>
      </c>
      <c r="F72" s="1">
        <v>3.3032041079847401E-4</v>
      </c>
      <c r="G72" s="1">
        <v>1.19703136222169E-4</v>
      </c>
      <c r="H72" s="1">
        <v>1.7972681524083299E-4</v>
      </c>
      <c r="I72" s="1">
        <v>2.7027027027027E-4</v>
      </c>
      <c r="J72" s="1">
        <v>6.0370068520027698E-5</v>
      </c>
      <c r="K72" s="1">
        <v>2.09355186027036E-4</v>
      </c>
      <c r="M72">
        <f t="shared" si="7"/>
        <v>1.8268784872716627E-4</v>
      </c>
      <c r="N72">
        <f t="shared" si="8"/>
        <v>9.8113572934754097E-5</v>
      </c>
      <c r="O72">
        <f>_xlfn.CONFIDENCE.NORM(0.05,N72,10)</f>
        <v>6.0810305106611853E-5</v>
      </c>
    </row>
    <row r="73" spans="1:15" x14ac:dyDescent="0.25">
      <c r="A73" t="s">
        <v>20</v>
      </c>
      <c r="B73">
        <v>3.09634751240042E-3</v>
      </c>
      <c r="C73">
        <v>2.6036211282358199E-3</v>
      </c>
      <c r="D73">
        <v>2.31850892776489E-3</v>
      </c>
      <c r="E73">
        <v>2.8479779356656702E-3</v>
      </c>
      <c r="F73">
        <v>2.6040089626354901E-3</v>
      </c>
      <c r="G73">
        <v>2.47835174679008E-3</v>
      </c>
      <c r="H73">
        <v>2.9320194661910902E-3</v>
      </c>
      <c r="I73">
        <v>2.5254802922341402E-3</v>
      </c>
      <c r="J73">
        <v>2.6619074987144198E-3</v>
      </c>
      <c r="K73">
        <v>2.4254183846713498E-3</v>
      </c>
      <c r="M73">
        <f t="shared" si="7"/>
        <v>2.6493641855303367E-3</v>
      </c>
      <c r="N73">
        <f t="shared" si="8"/>
        <v>2.4213214452345117E-4</v>
      </c>
      <c r="O73">
        <f t="shared" ref="O73:O87" si="16">_xlfn.CONFIDENCE.NORM(0.05,N73,10)</f>
        <v>1.5007230033688515E-4</v>
      </c>
    </row>
    <row r="74" spans="1:15" x14ac:dyDescent="0.25">
      <c r="A74" t="s">
        <v>21</v>
      </c>
      <c r="B74">
        <v>8.5162926947120396E-3</v>
      </c>
      <c r="C74">
        <v>1.06495628233443E-2</v>
      </c>
      <c r="D74">
        <v>1.0443009728957699E-2</v>
      </c>
      <c r="E74">
        <v>9.0242356562943195E-3</v>
      </c>
      <c r="F74">
        <v>9.0966595379378904E-3</v>
      </c>
      <c r="G74">
        <v>9.0524864362578998E-3</v>
      </c>
      <c r="H74">
        <v>8.9382775697548003E-3</v>
      </c>
      <c r="I74">
        <v>8.7419462173689393E-3</v>
      </c>
      <c r="J74">
        <v>9.1458873298179699E-3</v>
      </c>
      <c r="K74">
        <v>9.7894514895026895E-3</v>
      </c>
      <c r="M74">
        <f t="shared" si="7"/>
        <v>9.3397809483948564E-3</v>
      </c>
      <c r="N74">
        <f t="shared" si="8"/>
        <v>7.1572805620885127E-4</v>
      </c>
      <c r="O74">
        <f t="shared" si="16"/>
        <v>4.4360469371924595E-4</v>
      </c>
    </row>
    <row r="75" spans="1:15" x14ac:dyDescent="0.25">
      <c r="A75" t="s">
        <v>22</v>
      </c>
      <c r="B75">
        <v>2.0816436874831E-2</v>
      </c>
      <c r="C75">
        <v>2.3365744203440501E-2</v>
      </c>
      <c r="D75">
        <v>2.30594833243839E-2</v>
      </c>
      <c r="E75">
        <v>2.4160425223483901E-2</v>
      </c>
      <c r="F75">
        <v>2.25642558278541E-2</v>
      </c>
      <c r="G75">
        <v>2.2743510359609399E-2</v>
      </c>
      <c r="H75">
        <v>2.1543660611912301E-2</v>
      </c>
      <c r="I75">
        <v>2.0997218317231399E-2</v>
      </c>
      <c r="J75">
        <v>1.9808497905445799E-2</v>
      </c>
      <c r="K75">
        <v>2.3504855250022601E-2</v>
      </c>
      <c r="M75">
        <f t="shared" si="7"/>
        <v>2.2256408789821488E-2</v>
      </c>
      <c r="N75">
        <f t="shared" si="8"/>
        <v>1.3964576643506592E-3</v>
      </c>
      <c r="O75">
        <f t="shared" si="16"/>
        <v>8.6551752318816911E-4</v>
      </c>
    </row>
    <row r="77" spans="1:15" x14ac:dyDescent="0.25">
      <c r="A77" t="s">
        <v>7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17</v>
      </c>
      <c r="K77" t="s">
        <v>18</v>
      </c>
    </row>
    <row r="78" spans="1:15" x14ac:dyDescent="0.25">
      <c r="A78" t="s">
        <v>19</v>
      </c>
      <c r="B78" s="1">
        <v>2.10267039139707E-4</v>
      </c>
      <c r="C78" s="1">
        <v>3.8788602118454402E-4</v>
      </c>
      <c r="D78" s="1">
        <v>5.4311749441795902E-4</v>
      </c>
      <c r="E78" s="1">
        <v>4.21928211928513E-4</v>
      </c>
      <c r="F78" s="1">
        <v>5.7050204179678096E-4</v>
      </c>
      <c r="G78" s="1">
        <v>2.9974222168934698E-4</v>
      </c>
      <c r="H78" s="1">
        <v>3.59356751414967E-4</v>
      </c>
      <c r="I78" s="1">
        <v>2.39743474482303E-4</v>
      </c>
      <c r="J78" s="1">
        <v>6.5628542449734499E-4</v>
      </c>
      <c r="K78" s="1">
        <v>5.3966540744738198E-4</v>
      </c>
      <c r="M78">
        <f t="shared" si="7"/>
        <v>4.2284940879988478E-4</v>
      </c>
      <c r="N78">
        <f t="shared" si="8"/>
        <v>1.503821408663071E-4</v>
      </c>
      <c r="O78">
        <f t="shared" si="16"/>
        <v>9.3206103856261903E-5</v>
      </c>
    </row>
    <row r="79" spans="1:15" x14ac:dyDescent="0.25">
      <c r="A79" t="s">
        <v>20</v>
      </c>
      <c r="B79">
        <v>7.4789840548059898E-3</v>
      </c>
      <c r="C79">
        <v>7.5773458324597904E-3</v>
      </c>
      <c r="D79">
        <v>7.7234165475719803E-3</v>
      </c>
      <c r="E79">
        <v>6.3990867031184203E-3</v>
      </c>
      <c r="F79">
        <v>7.1193701167456E-3</v>
      </c>
      <c r="G79">
        <v>7.2971048884670096E-3</v>
      </c>
      <c r="H79">
        <v>7.6516125175598504E-3</v>
      </c>
      <c r="I79">
        <v>6.8621893367544796E-3</v>
      </c>
      <c r="J79">
        <v>7.6260541898438899E-3</v>
      </c>
      <c r="K79">
        <v>7.48362956033676E-3</v>
      </c>
      <c r="M79">
        <f t="shared" si="7"/>
        <v>7.3218793747663758E-3</v>
      </c>
      <c r="N79">
        <f t="shared" si="8"/>
        <v>4.1940056421934139E-4</v>
      </c>
      <c r="O79">
        <f t="shared" si="16"/>
        <v>2.5994238624887797E-4</v>
      </c>
    </row>
    <row r="80" spans="1:15" x14ac:dyDescent="0.25">
      <c r="A80" t="s">
        <v>21</v>
      </c>
      <c r="B80">
        <v>2.2433779806594899E-2</v>
      </c>
      <c r="C80">
        <v>1.9506084466714299E-2</v>
      </c>
      <c r="D80">
        <v>2.09189951679222E-2</v>
      </c>
      <c r="E80">
        <v>1.97332689638525E-2</v>
      </c>
      <c r="F80">
        <v>2.32948080723396E-2</v>
      </c>
      <c r="G80">
        <v>2.40076920765602E-2</v>
      </c>
      <c r="H80">
        <v>2.2614734299516898E-2</v>
      </c>
      <c r="I80">
        <v>2.1759356523305001E-2</v>
      </c>
      <c r="J80">
        <v>2.32656259417756E-2</v>
      </c>
      <c r="K80">
        <v>2.2269897866682702E-2</v>
      </c>
      <c r="M80">
        <f t="shared" si="7"/>
        <v>2.1980424318526391E-2</v>
      </c>
      <c r="N80">
        <f t="shared" si="8"/>
        <v>1.5102761121810937E-3</v>
      </c>
      <c r="O80">
        <f t="shared" si="16"/>
        <v>9.3606163173808835E-4</v>
      </c>
    </row>
    <row r="81" spans="1:15" x14ac:dyDescent="0.25">
      <c r="A81" t="s">
        <v>22</v>
      </c>
      <c r="B81">
        <v>4.1948986659439198E-2</v>
      </c>
      <c r="C81">
        <v>4.1083014977866698E-2</v>
      </c>
      <c r="D81">
        <v>4.0206863565705998E-2</v>
      </c>
      <c r="E81">
        <v>3.8712184622743E-2</v>
      </c>
      <c r="F81">
        <v>4.1474516380188002E-2</v>
      </c>
      <c r="G81">
        <v>3.9736092367671297E-2</v>
      </c>
      <c r="H81">
        <v>4.12718467045693E-2</v>
      </c>
      <c r="I81">
        <v>4.1400605570045199E-2</v>
      </c>
      <c r="J81">
        <v>4.1286620356387797E-2</v>
      </c>
      <c r="K81">
        <v>4.2101453646178899E-2</v>
      </c>
      <c r="M81">
        <f t="shared" si="7"/>
        <v>4.0922218485079542E-2</v>
      </c>
      <c r="N81">
        <f t="shared" si="8"/>
        <v>1.0573813169317714E-3</v>
      </c>
      <c r="O81">
        <f t="shared" si="16"/>
        <v>6.5535968748596692E-4</v>
      </c>
    </row>
    <row r="83" spans="1:15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</row>
    <row r="84" spans="1:15" x14ac:dyDescent="0.2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f t="shared" si="7"/>
        <v>0</v>
      </c>
      <c r="N84">
        <f t="shared" si="8"/>
        <v>0</v>
      </c>
      <c r="O84" t="e">
        <f t="shared" si="16"/>
        <v>#NUM!</v>
      </c>
    </row>
    <row r="85" spans="1:15" x14ac:dyDescent="0.2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f t="shared" si="7"/>
        <v>0</v>
      </c>
      <c r="N85">
        <f t="shared" si="8"/>
        <v>0</v>
      </c>
      <c r="O85" t="e">
        <f t="shared" si="16"/>
        <v>#NUM!</v>
      </c>
    </row>
    <row r="86" spans="1:15" x14ac:dyDescent="0.25">
      <c r="A86" t="s">
        <v>21</v>
      </c>
      <c r="B86" s="1">
        <v>3.0145906185939899E-5</v>
      </c>
      <c r="C86">
        <v>0</v>
      </c>
      <c r="D86">
        <v>0</v>
      </c>
      <c r="E86" s="1">
        <v>3.0118667550147499E-5</v>
      </c>
      <c r="F86" s="1">
        <v>5.9894585529468098E-5</v>
      </c>
      <c r="G86" s="1">
        <v>3.03122158229766E-5</v>
      </c>
      <c r="H86" s="1">
        <v>2.9843619434164902E-4</v>
      </c>
      <c r="I86" s="1">
        <v>1.5044380923724901E-4</v>
      </c>
      <c r="J86" s="1">
        <v>3.0013806350921398E-4</v>
      </c>
      <c r="K86" s="1">
        <v>2.69267592149353E-4</v>
      </c>
      <c r="M86">
        <f t="shared" si="7"/>
        <v>1.1687570343259972E-4</v>
      </c>
      <c r="N86">
        <f t="shared" si="8"/>
        <v>1.2649470619132856E-4</v>
      </c>
      <c r="O86">
        <f t="shared" si="16"/>
        <v>7.8400790510210495E-5</v>
      </c>
    </row>
    <row r="87" spans="1:15" x14ac:dyDescent="0.25">
      <c r="A87" t="s">
        <v>22</v>
      </c>
      <c r="B87">
        <v>2.31363240287251E-3</v>
      </c>
      <c r="C87">
        <v>1.84969718667024E-3</v>
      </c>
      <c r="D87">
        <v>1.9274786170340901E-3</v>
      </c>
      <c r="E87">
        <v>2.5756985833657702E-3</v>
      </c>
      <c r="F87">
        <v>2.1584674880834598E-3</v>
      </c>
      <c r="G87">
        <v>2.1922580257665298E-3</v>
      </c>
      <c r="H87">
        <v>3.0126833971017902E-3</v>
      </c>
      <c r="I87">
        <v>1.95582836853824E-3</v>
      </c>
      <c r="J87">
        <v>2.2408796199468099E-3</v>
      </c>
      <c r="K87">
        <v>2.2639935654919698E-3</v>
      </c>
      <c r="M87">
        <f t="shared" si="7"/>
        <v>2.2490617254871414E-3</v>
      </c>
      <c r="N87">
        <f t="shared" si="8"/>
        <v>3.4231182692042182E-4</v>
      </c>
      <c r="O87">
        <f t="shared" si="16"/>
        <v>2.1216316982437626E-4</v>
      </c>
    </row>
    <row r="88" spans="1:15" x14ac:dyDescent="0.25">
      <c r="A88" t="s">
        <v>32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</row>
    <row r="89" spans="1:15" x14ac:dyDescent="0.25">
      <c r="A89" t="s">
        <v>19</v>
      </c>
      <c r="B89">
        <v>0</v>
      </c>
      <c r="C89" s="1">
        <v>3.00507858280494E-5</v>
      </c>
      <c r="D89" s="1">
        <v>2.97982657409338E-5</v>
      </c>
      <c r="E89">
        <v>0</v>
      </c>
      <c r="F89" s="1">
        <v>2.9952674773857301E-5</v>
      </c>
      <c r="G89" s="1">
        <v>2.0912377139784301E-4</v>
      </c>
      <c r="H89" s="1">
        <v>6.0114217012323402E-5</v>
      </c>
      <c r="I89" s="1">
        <v>2.9953571963456601E-5</v>
      </c>
      <c r="J89" s="1">
        <v>2.9932950191570798E-5</v>
      </c>
      <c r="K89">
        <v>0</v>
      </c>
      <c r="M89">
        <f t="shared" ref="M89:M92" si="17">AVERAGE(B89:K89)</f>
        <v>4.1892623690803442E-5</v>
      </c>
      <c r="N89">
        <f t="shared" ref="N89:N92" si="18">_xlfn.STDEV.S(B89:K89)</f>
        <v>6.1714304780054817E-5</v>
      </c>
      <c r="O89">
        <f t="shared" ref="O89:O92" si="19">_xlfn.CONFIDENCE.NORM(0.05,N89,10)</f>
        <v>3.8250219524807622E-5</v>
      </c>
    </row>
    <row r="90" spans="1:15" x14ac:dyDescent="0.25">
      <c r="A90" t="s">
        <v>20</v>
      </c>
      <c r="B90" s="1">
        <v>9.0260853867677501E-4</v>
      </c>
      <c r="C90" s="1">
        <v>6.9291718133341295E-4</v>
      </c>
      <c r="D90" s="1">
        <v>8.3147735708982901E-4</v>
      </c>
      <c r="E90" s="1">
        <v>9.5713815691083595E-4</v>
      </c>
      <c r="F90">
        <v>1.0514615315288199E-3</v>
      </c>
      <c r="G90">
        <v>1.0749477455956999E-3</v>
      </c>
      <c r="H90">
        <v>1.1418269230769201E-3</v>
      </c>
      <c r="I90" s="1">
        <v>6.5791441131612699E-4</v>
      </c>
      <c r="J90" s="1">
        <v>8.7183958151700004E-4</v>
      </c>
      <c r="K90" s="1">
        <v>6.0184767235412699E-4</v>
      </c>
      <c r="M90">
        <f t="shared" si="17"/>
        <v>8.7839790993995471E-4</v>
      </c>
      <c r="N90">
        <f t="shared" si="18"/>
        <v>1.8454284017027257E-4</v>
      </c>
      <c r="O90">
        <f t="shared" si="19"/>
        <v>1.1437873558490959E-4</v>
      </c>
    </row>
    <row r="91" spans="1:15" x14ac:dyDescent="0.25">
      <c r="A91" t="s">
        <v>21</v>
      </c>
      <c r="B91">
        <v>4.6688153257628201E-3</v>
      </c>
      <c r="C91">
        <v>4.3273248179539203E-3</v>
      </c>
      <c r="D91">
        <v>4.3647090695644302E-3</v>
      </c>
      <c r="E91">
        <v>4.2765715652850001E-3</v>
      </c>
      <c r="F91">
        <v>4.2372881355932203E-3</v>
      </c>
      <c r="G91">
        <v>4.0781091861641899E-3</v>
      </c>
      <c r="H91">
        <v>4.1766826923076896E-3</v>
      </c>
      <c r="I91">
        <v>4.5050420669490998E-3</v>
      </c>
      <c r="J91">
        <v>4.5878392468793701E-3</v>
      </c>
      <c r="K91">
        <v>4.8594341591390103E-3</v>
      </c>
      <c r="M91">
        <f t="shared" si="17"/>
        <v>4.4081816265598749E-3</v>
      </c>
      <c r="N91">
        <f t="shared" si="18"/>
        <v>2.4283296303619046E-4</v>
      </c>
      <c r="O91">
        <f t="shared" si="19"/>
        <v>1.5050666416962803E-4</v>
      </c>
    </row>
    <row r="92" spans="1:15" x14ac:dyDescent="0.25">
      <c r="A92" t="s">
        <v>22</v>
      </c>
      <c r="B92">
        <v>1.53067337646776E-2</v>
      </c>
      <c r="C92">
        <v>1.4116233668718999E-2</v>
      </c>
      <c r="D92">
        <v>1.2611964890207E-2</v>
      </c>
      <c r="E92">
        <v>1.4062358242356399E-2</v>
      </c>
      <c r="F92">
        <v>1.43083784835513E-2</v>
      </c>
      <c r="G92">
        <v>1.33058246621217E-2</v>
      </c>
      <c r="H92">
        <v>1.37183250464266E-2</v>
      </c>
      <c r="I92">
        <v>1.48375925483639E-2</v>
      </c>
      <c r="J92">
        <v>1.2987012987012899E-2</v>
      </c>
      <c r="K92">
        <v>1.34298762168008E-2</v>
      </c>
      <c r="M92">
        <f t="shared" si="17"/>
        <v>1.3868430051023719E-2</v>
      </c>
      <c r="N92">
        <f t="shared" si="18"/>
        <v>8.2915951160698886E-4</v>
      </c>
      <c r="O92">
        <f t="shared" si="19"/>
        <v>5.1390894628208805E-4</v>
      </c>
    </row>
    <row r="93" spans="1:15" x14ac:dyDescent="0.25">
      <c r="A93" t="s">
        <v>30</v>
      </c>
    </row>
    <row r="94" spans="1:15" x14ac:dyDescent="0.25">
      <c r="A94" t="s">
        <v>6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</row>
    <row r="95" spans="1:15" x14ac:dyDescent="0.25">
      <c r="A95" t="s">
        <v>19</v>
      </c>
      <c r="B95">
        <v>3.8802495298928398E-3</v>
      </c>
      <c r="C95">
        <v>3.80421758926431E-3</v>
      </c>
      <c r="D95">
        <v>3.4086452897348399E-3</v>
      </c>
      <c r="E95">
        <v>5.4115807828753497E-3</v>
      </c>
      <c r="F95">
        <v>3.9605148669327002E-3</v>
      </c>
      <c r="G95">
        <v>3.50509286998202E-3</v>
      </c>
      <c r="H95">
        <v>3.5011469274417398E-3</v>
      </c>
      <c r="I95">
        <v>4.1789429378870698E-3</v>
      </c>
      <c r="J95">
        <v>3.58497893824873E-3</v>
      </c>
      <c r="K95">
        <v>4.2927473583093097E-3</v>
      </c>
      <c r="M95">
        <f t="shared" ref="M95:M133" si="20">AVERAGE(B95:K95)</f>
        <v>3.9528117090568918E-3</v>
      </c>
      <c r="N95">
        <f t="shared" ref="N95:N133" si="21">_xlfn.STDEV.S(B95:K95)</f>
        <v>5.92356394500389E-4</v>
      </c>
      <c r="O95">
        <f>_xlfn.CONFIDENCE.NORM(0.05,N95,10)</f>
        <v>3.6713955066518207E-4</v>
      </c>
    </row>
    <row r="96" spans="1:15" x14ac:dyDescent="0.25">
      <c r="A96" t="s">
        <v>20</v>
      </c>
      <c r="B96">
        <v>4.12445082040706E-2</v>
      </c>
      <c r="C96">
        <v>4.1961803998923998E-2</v>
      </c>
      <c r="D96">
        <v>3.8053388335874197E-2</v>
      </c>
      <c r="E96">
        <v>3.9805621381647997E-2</v>
      </c>
      <c r="F96">
        <v>3.4374156393413097E-2</v>
      </c>
      <c r="G96">
        <v>4.3461354391002599E-2</v>
      </c>
      <c r="H96">
        <v>3.7884933153071898E-2</v>
      </c>
      <c r="I96">
        <v>3.7613721103653901E-2</v>
      </c>
      <c r="J96">
        <v>3.9250990277277603E-2</v>
      </c>
      <c r="K96">
        <v>4.0391054771585701E-2</v>
      </c>
      <c r="M96">
        <f t="shared" si="20"/>
        <v>3.9404153201052165E-2</v>
      </c>
      <c r="N96">
        <f t="shared" si="21"/>
        <v>2.5860112181447376E-3</v>
      </c>
      <c r="O96">
        <f t="shared" ref="O96:O110" si="22">_xlfn.CONFIDENCE.NORM(0.05,N96,10)</f>
        <v>1.6027969064899756E-3</v>
      </c>
    </row>
    <row r="97" spans="1:15" x14ac:dyDescent="0.25">
      <c r="A97" t="s">
        <v>21</v>
      </c>
      <c r="B97">
        <v>0.103499539143103</v>
      </c>
      <c r="C97">
        <v>0.105008614696369</v>
      </c>
      <c r="D97">
        <v>0.10383055430374</v>
      </c>
      <c r="E97">
        <v>0.102987539408497</v>
      </c>
      <c r="F97">
        <v>0.10473830352610899</v>
      </c>
      <c r="G97">
        <v>0.10142745286996301</v>
      </c>
      <c r="H97">
        <v>0.10500044833666999</v>
      </c>
      <c r="I97">
        <v>0.10486902559818601</v>
      </c>
      <c r="J97">
        <v>9.9168772645617007E-2</v>
      </c>
      <c r="K97">
        <v>9.8756597191162004E-2</v>
      </c>
      <c r="M97">
        <f t="shared" si="20"/>
        <v>0.10292868477194159</v>
      </c>
      <c r="N97">
        <f t="shared" si="21"/>
        <v>2.3710666552487067E-3</v>
      </c>
      <c r="O97">
        <f t="shared" si="22"/>
        <v>1.4695753341861407E-3</v>
      </c>
    </row>
    <row r="98" spans="1:15" x14ac:dyDescent="0.25">
      <c r="A98" t="s">
        <v>22</v>
      </c>
      <c r="B98">
        <v>0.18101023400562499</v>
      </c>
      <c r="C98">
        <v>0.186193717902782</v>
      </c>
      <c r="D98">
        <v>0.183508970952622</v>
      </c>
      <c r="E98">
        <v>0.18095124211533201</v>
      </c>
      <c r="F98">
        <v>0.184760479041916</v>
      </c>
      <c r="G98">
        <v>0.184746168582375</v>
      </c>
      <c r="H98">
        <v>0.18065132384107899</v>
      </c>
      <c r="I98">
        <v>0.1767120004793</v>
      </c>
      <c r="J98">
        <v>0.186316631603899</v>
      </c>
      <c r="K98">
        <v>0.18444444444444399</v>
      </c>
      <c r="M98">
        <f t="shared" si="20"/>
        <v>0.18292952129693738</v>
      </c>
      <c r="N98">
        <f t="shared" si="21"/>
        <v>3.034173223935841E-3</v>
      </c>
      <c r="O98">
        <f t="shared" si="22"/>
        <v>1.8805654913469497E-3</v>
      </c>
    </row>
    <row r="100" spans="1:15" x14ac:dyDescent="0.25">
      <c r="A100" t="s">
        <v>7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</row>
    <row r="101" spans="1:15" x14ac:dyDescent="0.25">
      <c r="A101" t="s">
        <v>19</v>
      </c>
      <c r="B101">
        <v>3.3240499505884399E-3</v>
      </c>
      <c r="C101">
        <v>3.7027083519961699E-3</v>
      </c>
      <c r="D101">
        <v>3.9808680669023502E-3</v>
      </c>
      <c r="E101">
        <v>3.1066105087074699E-3</v>
      </c>
      <c r="F101">
        <v>3.54184175771401E-3</v>
      </c>
      <c r="G101">
        <v>3.4466365581174198E-3</v>
      </c>
      <c r="H101">
        <v>3.2775054875665201E-3</v>
      </c>
      <c r="I101">
        <v>2.7138678647890698E-3</v>
      </c>
      <c r="J101">
        <v>4.1665426624207602E-3</v>
      </c>
      <c r="K101">
        <v>4.0044560864721601E-3</v>
      </c>
      <c r="M101">
        <f t="shared" si="20"/>
        <v>3.526508729527437E-3</v>
      </c>
      <c r="N101">
        <f t="shared" si="21"/>
        <v>4.4992250613847922E-4</v>
      </c>
      <c r="O101">
        <f t="shared" si="22"/>
        <v>2.7885973422664791E-4</v>
      </c>
    </row>
    <row r="102" spans="1:15" x14ac:dyDescent="0.25">
      <c r="A102" t="s">
        <v>20</v>
      </c>
      <c r="B102">
        <v>4.1418516513264697E-2</v>
      </c>
      <c r="C102">
        <v>4.42586599544528E-2</v>
      </c>
      <c r="D102">
        <v>4.3932430012535002E-2</v>
      </c>
      <c r="E102">
        <v>3.5457594633445097E-2</v>
      </c>
      <c r="F102">
        <v>3.9261453751084703E-2</v>
      </c>
      <c r="G102">
        <v>4.0388161673569303E-2</v>
      </c>
      <c r="H102">
        <v>4.2184365737552701E-2</v>
      </c>
      <c r="I102">
        <v>3.96156644034917E-2</v>
      </c>
      <c r="J102">
        <v>4.4916046182136002E-2</v>
      </c>
      <c r="K102">
        <v>4.0027646722961802E-2</v>
      </c>
      <c r="M102">
        <f t="shared" si="20"/>
        <v>4.1146053958449377E-2</v>
      </c>
      <c r="N102">
        <f t="shared" si="21"/>
        <v>2.8459521204260824E-3</v>
      </c>
      <c r="O102">
        <f t="shared" si="22"/>
        <v>1.7639069864167187E-3</v>
      </c>
    </row>
    <row r="103" spans="1:15" x14ac:dyDescent="0.25">
      <c r="A103" t="s">
        <v>21</v>
      </c>
      <c r="B103">
        <v>0.105736816758969</v>
      </c>
      <c r="C103">
        <v>0.107719119016856</v>
      </c>
      <c r="D103">
        <v>0.10915598869036799</v>
      </c>
      <c r="E103">
        <v>0.108184861891665</v>
      </c>
      <c r="F103">
        <v>0.105975029726516</v>
      </c>
      <c r="G103">
        <v>0.110023787299388</v>
      </c>
      <c r="H103">
        <v>0.10489364866874901</v>
      </c>
      <c r="I103">
        <v>0.109265865283731</v>
      </c>
      <c r="J103">
        <v>0.110003890235508</v>
      </c>
      <c r="K103">
        <v>0.105895359607972</v>
      </c>
      <c r="M103">
        <f t="shared" si="20"/>
        <v>0.10768543671797219</v>
      </c>
      <c r="N103">
        <f t="shared" si="21"/>
        <v>1.9285865896362052E-3</v>
      </c>
      <c r="O103">
        <f t="shared" si="22"/>
        <v>1.1953283876257157E-3</v>
      </c>
    </row>
    <row r="104" spans="1:15" x14ac:dyDescent="0.25">
      <c r="A104" t="s">
        <v>22</v>
      </c>
      <c r="B104">
        <v>0.17857142857142799</v>
      </c>
      <c r="C104">
        <v>0.1788744640662</v>
      </c>
      <c r="D104">
        <v>0.18361819932595</v>
      </c>
      <c r="E104">
        <v>0.17831703489073999</v>
      </c>
      <c r="F104">
        <v>0.182266157867852</v>
      </c>
      <c r="G104">
        <v>0.18192151232352199</v>
      </c>
      <c r="H104">
        <v>0.18255675029868501</v>
      </c>
      <c r="I104">
        <v>0.18313839862894199</v>
      </c>
      <c r="J104">
        <v>0.18349529077589999</v>
      </c>
      <c r="K104">
        <v>0.18647226814970599</v>
      </c>
      <c r="M104">
        <f t="shared" si="20"/>
        <v>0.18192315048989249</v>
      </c>
      <c r="N104">
        <f t="shared" si="21"/>
        <v>2.6155054549444343E-3</v>
      </c>
      <c r="O104">
        <f t="shared" si="22"/>
        <v>1.6210772879400421E-3</v>
      </c>
    </row>
    <row r="106" spans="1:15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  <c r="I106" t="s">
        <v>16</v>
      </c>
      <c r="J106" t="s">
        <v>17</v>
      </c>
      <c r="K106" t="s">
        <v>18</v>
      </c>
    </row>
    <row r="107" spans="1:15" x14ac:dyDescent="0.25">
      <c r="A107" t="s">
        <v>19</v>
      </c>
      <c r="B107">
        <v>5.2300622770421398E-3</v>
      </c>
      <c r="C107">
        <v>5.0924123056645598E-3</v>
      </c>
      <c r="D107">
        <v>5.4246278102585699E-3</v>
      </c>
      <c r="E107">
        <v>4.2921031305339597E-3</v>
      </c>
      <c r="F107">
        <v>4.6483549652882499E-3</v>
      </c>
      <c r="G107">
        <v>5.2316890881913304E-3</v>
      </c>
      <c r="H107">
        <v>6.3764818584600598E-3</v>
      </c>
      <c r="I107">
        <v>5.93852581319009E-3</v>
      </c>
      <c r="J107">
        <v>4.3784675363622702E-3</v>
      </c>
      <c r="K107">
        <v>5.41374304379385E-3</v>
      </c>
      <c r="M107">
        <f t="shared" si="20"/>
        <v>5.2026467828785086E-3</v>
      </c>
      <c r="N107">
        <f t="shared" si="21"/>
        <v>6.5341761674481743E-4</v>
      </c>
      <c r="O107">
        <f t="shared" si="22"/>
        <v>4.0498499287872363E-4</v>
      </c>
    </row>
    <row r="108" spans="1:15" x14ac:dyDescent="0.25">
      <c r="A108" t="s">
        <v>20</v>
      </c>
      <c r="B108">
        <v>7.0347660615579705E-2</v>
      </c>
      <c r="C108">
        <v>6.6668693378731603E-2</v>
      </c>
      <c r="D108">
        <v>6.5906853238655E-2</v>
      </c>
      <c r="E108">
        <v>7.17956423741547E-2</v>
      </c>
      <c r="F108">
        <v>6.4323607427055701E-2</v>
      </c>
      <c r="G108">
        <v>7.4136326800132005E-2</v>
      </c>
      <c r="H108">
        <v>6.7719751343884194E-2</v>
      </c>
      <c r="I108">
        <v>6.3203176704169403E-2</v>
      </c>
      <c r="J108">
        <v>6.5353975650082594E-2</v>
      </c>
      <c r="K108">
        <v>7.0040083180133203E-2</v>
      </c>
      <c r="M108">
        <f t="shared" si="20"/>
        <v>6.7949577071257802E-2</v>
      </c>
      <c r="N108">
        <f t="shared" si="21"/>
        <v>3.5192870742156144E-3</v>
      </c>
      <c r="O108">
        <f t="shared" si="22"/>
        <v>2.1812366458524922E-3</v>
      </c>
    </row>
    <row r="109" spans="1:15" x14ac:dyDescent="0.25">
      <c r="A109" t="s">
        <v>21</v>
      </c>
      <c r="B109">
        <v>0.216179389199917</v>
      </c>
      <c r="C109">
        <v>0.217142686958334</v>
      </c>
      <c r="D109">
        <v>0.22063218911330401</v>
      </c>
      <c r="E109">
        <v>0.21230815528137201</v>
      </c>
      <c r="F109">
        <v>0.21451956867809999</v>
      </c>
      <c r="G109">
        <v>0.21459662512670599</v>
      </c>
      <c r="H109">
        <v>0.22176634422449101</v>
      </c>
      <c r="I109">
        <v>0.213692822166487</v>
      </c>
      <c r="J109">
        <v>0.22200627896546499</v>
      </c>
      <c r="K109">
        <v>0.220430268394123</v>
      </c>
      <c r="M109">
        <f t="shared" si="20"/>
        <v>0.21732743281082989</v>
      </c>
      <c r="N109">
        <f t="shared" si="21"/>
        <v>3.6092724253660867E-3</v>
      </c>
      <c r="O109">
        <f t="shared" si="22"/>
        <v>2.2370091194757365E-3</v>
      </c>
    </row>
    <row r="110" spans="1:15" x14ac:dyDescent="0.25">
      <c r="A110" t="s">
        <v>22</v>
      </c>
      <c r="B110">
        <v>0.38288194547670701</v>
      </c>
      <c r="C110">
        <v>0.38699191840873098</v>
      </c>
      <c r="D110">
        <v>0.38048839167568799</v>
      </c>
      <c r="E110">
        <v>0.37977453978533299</v>
      </c>
      <c r="F110">
        <v>0.38414597486923502</v>
      </c>
      <c r="G110">
        <v>0.37969552292586201</v>
      </c>
      <c r="H110">
        <v>0.37923155552883098</v>
      </c>
      <c r="I110">
        <v>0.38685024384441502</v>
      </c>
      <c r="J110">
        <v>0.38108205158896402</v>
      </c>
      <c r="K110">
        <v>0.384065128251174</v>
      </c>
      <c r="M110">
        <f t="shared" si="20"/>
        <v>0.38252072723549402</v>
      </c>
      <c r="N110">
        <f t="shared" si="21"/>
        <v>2.9142465849802714E-3</v>
      </c>
      <c r="O110">
        <f t="shared" si="22"/>
        <v>1.8062355562813049E-3</v>
      </c>
    </row>
    <row r="111" spans="1:15" x14ac:dyDescent="0.25">
      <c r="A111" t="s">
        <v>32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</row>
    <row r="112" spans="1:15" x14ac:dyDescent="0.25">
      <c r="A112" t="s">
        <v>19</v>
      </c>
      <c r="B112" s="1">
        <v>3.90613262822631E-4</v>
      </c>
      <c r="C112" s="1">
        <v>5.1210989275816304E-4</v>
      </c>
      <c r="D112" s="1">
        <v>3.5694101549718898E-4</v>
      </c>
      <c r="E112" s="1">
        <v>3.3015186986013498E-4</v>
      </c>
      <c r="F112" s="1">
        <v>3.31006259027443E-4</v>
      </c>
      <c r="G112" s="1">
        <v>8.1803308489365495E-4</v>
      </c>
      <c r="H112" s="1">
        <v>5.4107674271800801E-4</v>
      </c>
      <c r="I112" s="1">
        <v>5.3948748688745695E-4</v>
      </c>
      <c r="J112" s="1">
        <v>5.6728271579135903E-4</v>
      </c>
      <c r="K112" s="1">
        <v>4.5124996239583601E-4</v>
      </c>
      <c r="M112">
        <f t="shared" ref="M112:M115" si="23">AVERAGE(B112:K112)</f>
        <v>4.8379522926518754E-4</v>
      </c>
      <c r="N112">
        <f t="shared" ref="N112:N115" si="24">_xlfn.STDEV.S(B112:K112)</f>
        <v>1.4856889168357847E-4</v>
      </c>
      <c r="O112">
        <f t="shared" ref="O112:O115" si="25">_xlfn.CONFIDENCE.NORM(0.05,N112,10)</f>
        <v>9.2082261020476396E-5</v>
      </c>
    </row>
    <row r="113" spans="1:15" x14ac:dyDescent="0.25">
      <c r="A113" t="s">
        <v>20</v>
      </c>
      <c r="B113">
        <v>1.0472149498961801E-2</v>
      </c>
      <c r="C113">
        <v>1.17905374921045E-2</v>
      </c>
      <c r="D113">
        <v>8.8732479095229508E-3</v>
      </c>
      <c r="E113">
        <v>1.0933886035264699E-2</v>
      </c>
      <c r="F113">
        <v>1.0965043322378199E-2</v>
      </c>
      <c r="G113">
        <v>1.0902391882097099E-2</v>
      </c>
      <c r="H113">
        <v>1.19272945771368E-2</v>
      </c>
      <c r="I113">
        <v>1.13491191063311E-2</v>
      </c>
      <c r="J113">
        <v>1.0246519197155E-2</v>
      </c>
      <c r="K113">
        <v>1.1033401664053999E-2</v>
      </c>
      <c r="M113">
        <f t="shared" si="23"/>
        <v>1.0849359068500614E-2</v>
      </c>
      <c r="N113">
        <f t="shared" si="24"/>
        <v>8.6701608178868354E-4</v>
      </c>
      <c r="O113">
        <f t="shared" si="25"/>
        <v>5.3737226042079142E-4</v>
      </c>
    </row>
    <row r="114" spans="1:15" x14ac:dyDescent="0.25">
      <c r="A114" t="s">
        <v>21</v>
      </c>
      <c r="B114">
        <v>4.8674670153334099E-2</v>
      </c>
      <c r="C114">
        <v>5.0896941969660402E-2</v>
      </c>
      <c r="D114">
        <v>4.6769599760155899E-2</v>
      </c>
      <c r="E114">
        <v>5.26205072725087E-2</v>
      </c>
      <c r="F114">
        <v>5.1683914577974499E-2</v>
      </c>
      <c r="G114">
        <v>5.3726745590722297E-2</v>
      </c>
      <c r="H114">
        <v>4.8481587757054002E-2</v>
      </c>
      <c r="I114">
        <v>5.3249827694704897E-2</v>
      </c>
      <c r="J114">
        <v>4.77872926522546E-2</v>
      </c>
      <c r="K114">
        <v>5.1522038155612702E-2</v>
      </c>
      <c r="M114">
        <f t="shared" si="23"/>
        <v>5.0541312558398208E-2</v>
      </c>
      <c r="N114">
        <f t="shared" si="24"/>
        <v>2.4435217312098073E-3</v>
      </c>
      <c r="O114">
        <f t="shared" si="25"/>
        <v>1.5144826303320801E-3</v>
      </c>
    </row>
    <row r="115" spans="1:15" x14ac:dyDescent="0.25">
      <c r="A115" t="s">
        <v>22</v>
      </c>
      <c r="B115">
        <v>0.13547280007225199</v>
      </c>
      <c r="C115">
        <v>0.12701257579830899</v>
      </c>
      <c r="D115">
        <v>0.12761481125270499</v>
      </c>
      <c r="E115">
        <v>0.12059685425512801</v>
      </c>
      <c r="F115">
        <v>0.12142685563295701</v>
      </c>
      <c r="G115">
        <v>0.124248861911987</v>
      </c>
      <c r="H115">
        <v>0.12371877724007301</v>
      </c>
      <c r="I115">
        <v>0.13148695075643399</v>
      </c>
      <c r="J115">
        <v>0.130829909120902</v>
      </c>
      <c r="K115">
        <v>0.12740989103101399</v>
      </c>
      <c r="M115">
        <f t="shared" si="23"/>
        <v>0.12698182870717609</v>
      </c>
      <c r="N115">
        <f t="shared" si="24"/>
        <v>4.6848162409185972E-3</v>
      </c>
      <c r="O115">
        <f t="shared" si="25"/>
        <v>2.9036258333810755E-3</v>
      </c>
    </row>
    <row r="116" spans="1:15" x14ac:dyDescent="0.25">
      <c r="A116" t="s">
        <v>31</v>
      </c>
    </row>
    <row r="117" spans="1:15" x14ac:dyDescent="0.25">
      <c r="A117" t="s">
        <v>6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</row>
    <row r="118" spans="1:15" x14ac:dyDescent="0.25">
      <c r="A118" t="s">
        <v>19</v>
      </c>
      <c r="B118">
        <v>2.7449920413250398E-2</v>
      </c>
      <c r="C118">
        <v>3.1094303379554499E-2</v>
      </c>
      <c r="D118">
        <v>2.8182993954341699E-2</v>
      </c>
      <c r="E118">
        <v>3.3379277281716302E-2</v>
      </c>
      <c r="F118">
        <v>3.0545042763059801E-2</v>
      </c>
      <c r="G118">
        <v>3.3112186958340797E-2</v>
      </c>
      <c r="H118">
        <v>2.8420139408262698E-2</v>
      </c>
      <c r="I118">
        <v>3.1892148711248298E-2</v>
      </c>
      <c r="J118">
        <v>3.0517205234943501E-2</v>
      </c>
      <c r="K118">
        <v>2.96587296827205E-2</v>
      </c>
      <c r="M118">
        <f t="shared" si="20"/>
        <v>3.0425194778743846E-2</v>
      </c>
      <c r="N118">
        <f t="shared" si="21"/>
        <v>2.0291338573603926E-3</v>
      </c>
      <c r="O118">
        <f>_xlfn.CONFIDENCE.NORM(0.05,N118,10)</f>
        <v>1.2576470846729639E-3</v>
      </c>
    </row>
    <row r="119" spans="1:15" x14ac:dyDescent="0.25">
      <c r="A119" t="s">
        <v>20</v>
      </c>
      <c r="B119">
        <v>0.231115270816979</v>
      </c>
      <c r="C119">
        <v>0.23001533235126101</v>
      </c>
      <c r="D119">
        <v>0.237726409692293</v>
      </c>
      <c r="E119">
        <v>0.22856283824413701</v>
      </c>
      <c r="F119">
        <v>0.223085625818744</v>
      </c>
      <c r="G119">
        <v>0.23424739195230901</v>
      </c>
      <c r="H119">
        <v>0.21957663923224099</v>
      </c>
      <c r="I119">
        <v>0.22578216748471799</v>
      </c>
      <c r="J119">
        <v>0.222056942254484</v>
      </c>
      <c r="K119">
        <v>0.22632641378686899</v>
      </c>
      <c r="M119">
        <f t="shared" si="20"/>
        <v>0.22784950316340349</v>
      </c>
      <c r="N119">
        <f t="shared" si="21"/>
        <v>5.6335641947808743E-3</v>
      </c>
      <c r="O119">
        <f t="shared" ref="O119:O133" si="26">_xlfn.CONFIDENCE.NORM(0.05,N119,10)</f>
        <v>3.4916551020940322E-3</v>
      </c>
    </row>
    <row r="120" spans="1:15" x14ac:dyDescent="0.25">
      <c r="A120" t="s">
        <v>21</v>
      </c>
      <c r="B120">
        <v>0.45692760235322299</v>
      </c>
      <c r="C120">
        <v>0.45038371507303898</v>
      </c>
      <c r="D120">
        <v>0.45323914749743399</v>
      </c>
      <c r="E120">
        <v>0.45604032887235102</v>
      </c>
      <c r="F120">
        <v>0.458973510929372</v>
      </c>
      <c r="G120">
        <v>0.45459461083240699</v>
      </c>
      <c r="H120">
        <v>0.45467303672738102</v>
      </c>
      <c r="I120">
        <v>0.46082865930884698</v>
      </c>
      <c r="J120">
        <v>0.44140461841398598</v>
      </c>
      <c r="K120">
        <v>0.46113819193157601</v>
      </c>
      <c r="M120">
        <f t="shared" si="20"/>
        <v>0.45482034219396167</v>
      </c>
      <c r="N120">
        <f t="shared" si="21"/>
        <v>5.7872557135509942E-3</v>
      </c>
      <c r="O120">
        <f t="shared" si="26"/>
        <v>3.5869123419350959E-3</v>
      </c>
    </row>
    <row r="121" spans="1:15" x14ac:dyDescent="0.25">
      <c r="A121" t="s">
        <v>22</v>
      </c>
      <c r="B121">
        <v>0.63396542441825599</v>
      </c>
      <c r="C121">
        <v>0.62968174605550697</v>
      </c>
      <c r="D121">
        <v>0.63114069121948302</v>
      </c>
      <c r="E121">
        <v>0.63167439647996104</v>
      </c>
      <c r="F121">
        <v>0.63122042378756305</v>
      </c>
      <c r="G121">
        <v>0.64602011146110905</v>
      </c>
      <c r="H121">
        <v>0.63423412615098496</v>
      </c>
      <c r="I121">
        <v>0.627589918378329</v>
      </c>
      <c r="J121">
        <v>0.63466289088389405</v>
      </c>
      <c r="K121">
        <v>0.63617618933779496</v>
      </c>
      <c r="M121">
        <f t="shared" si="20"/>
        <v>0.63363659181728826</v>
      </c>
      <c r="N121">
        <f t="shared" si="21"/>
        <v>5.0490950259460118E-3</v>
      </c>
      <c r="O121">
        <f t="shared" si="26"/>
        <v>3.1294040147150089E-3</v>
      </c>
    </row>
    <row r="123" spans="1:15" x14ac:dyDescent="0.25">
      <c r="A123" t="s">
        <v>7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</row>
    <row r="124" spans="1:15" x14ac:dyDescent="0.25">
      <c r="A124" t="s">
        <v>19</v>
      </c>
      <c r="B124">
        <v>1.54125113327289E-2</v>
      </c>
      <c r="C124">
        <v>2.0094455975694099E-2</v>
      </c>
      <c r="D124">
        <v>1.82877633348274E-2</v>
      </c>
      <c r="E124">
        <v>1.6561159281149599E-2</v>
      </c>
      <c r="F124">
        <v>1.7980677480915998E-2</v>
      </c>
      <c r="G124">
        <v>1.7821603039623601E-2</v>
      </c>
      <c r="H124">
        <v>1.51001170784425E-2</v>
      </c>
      <c r="I124">
        <v>1.5069028784551901E-2</v>
      </c>
      <c r="J124">
        <v>1.70030287582091E-2</v>
      </c>
      <c r="K124">
        <v>1.8006811787353701E-2</v>
      </c>
      <c r="M124">
        <f t="shared" si="20"/>
        <v>1.7133715685349681E-2</v>
      </c>
      <c r="N124">
        <f t="shared" si="21"/>
        <v>1.6246893298762887E-3</v>
      </c>
      <c r="O124">
        <f t="shared" si="26"/>
        <v>1.0069743756955505E-3</v>
      </c>
    </row>
    <row r="125" spans="1:15" x14ac:dyDescent="0.25">
      <c r="A125" t="s">
        <v>20</v>
      </c>
      <c r="B125">
        <v>0.17555840515313201</v>
      </c>
      <c r="C125">
        <v>0.17869000905523599</v>
      </c>
      <c r="D125">
        <v>0.17761571662449699</v>
      </c>
      <c r="E125">
        <v>0.16492170292369401</v>
      </c>
      <c r="F125">
        <v>0.176302919379519</v>
      </c>
      <c r="G125">
        <v>0.16977058029689601</v>
      </c>
      <c r="H125">
        <v>0.18051165841731701</v>
      </c>
      <c r="I125">
        <v>0.174787662047384</v>
      </c>
      <c r="J125">
        <v>0.18631666965298899</v>
      </c>
      <c r="K125">
        <v>0.16647131307666799</v>
      </c>
      <c r="M125">
        <f t="shared" si="20"/>
        <v>0.17509466366273321</v>
      </c>
      <c r="N125">
        <f t="shared" si="21"/>
        <v>6.5194224726959123E-3</v>
      </c>
      <c r="O125">
        <f t="shared" si="26"/>
        <v>4.040705662071647E-3</v>
      </c>
    </row>
    <row r="126" spans="1:15" x14ac:dyDescent="0.25">
      <c r="A126" t="s">
        <v>21</v>
      </c>
      <c r="B126">
        <v>0.39984948826008399</v>
      </c>
      <c r="C126">
        <v>0.38791241751649602</v>
      </c>
      <c r="D126">
        <v>0.39507613150258702</v>
      </c>
      <c r="E126">
        <v>0.40253081051905598</v>
      </c>
      <c r="F126">
        <v>0.39788277044299403</v>
      </c>
      <c r="G126">
        <v>0.40037115747253699</v>
      </c>
      <c r="H126">
        <v>0.40068318700746097</v>
      </c>
      <c r="I126">
        <v>0.39750914422175798</v>
      </c>
      <c r="J126">
        <v>0.39729665214537202</v>
      </c>
      <c r="K126">
        <v>0.39814758945272399</v>
      </c>
      <c r="M126">
        <f t="shared" si="20"/>
        <v>0.3977259348541069</v>
      </c>
      <c r="N126">
        <f t="shared" si="21"/>
        <v>4.0428139867796833E-3</v>
      </c>
      <c r="O126">
        <f t="shared" si="26"/>
        <v>2.5057160255374466E-3</v>
      </c>
    </row>
    <row r="127" spans="1:15" x14ac:dyDescent="0.25">
      <c r="A127" t="s">
        <v>22</v>
      </c>
      <c r="B127">
        <v>0.58789097676652402</v>
      </c>
      <c r="C127">
        <v>0.58303168097645597</v>
      </c>
      <c r="D127">
        <v>0.57557494527900199</v>
      </c>
      <c r="E127">
        <v>0.58708292333840195</v>
      </c>
      <c r="F127">
        <v>0.57618648632473501</v>
      </c>
      <c r="G127">
        <v>0.58400773040222198</v>
      </c>
      <c r="H127">
        <v>0.585160961267288</v>
      </c>
      <c r="I127">
        <v>0.57979956059830795</v>
      </c>
      <c r="J127">
        <v>0.57613428219679896</v>
      </c>
      <c r="K127">
        <v>0.57804240660450201</v>
      </c>
      <c r="M127">
        <f t="shared" si="20"/>
        <v>0.58129119537542384</v>
      </c>
      <c r="N127">
        <f t="shared" si="21"/>
        <v>4.7210179448431908E-3</v>
      </c>
      <c r="O127">
        <f t="shared" si="26"/>
        <v>2.9260634696344993E-3</v>
      </c>
    </row>
    <row r="129" spans="1:15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 t="s">
        <v>18</v>
      </c>
    </row>
    <row r="130" spans="1:15" x14ac:dyDescent="0.25">
      <c r="A130" t="s">
        <v>19</v>
      </c>
      <c r="B130">
        <v>0.50486169827273797</v>
      </c>
      <c r="C130">
        <v>0.51085431037056905</v>
      </c>
      <c r="D130">
        <v>0.50824060150375905</v>
      </c>
      <c r="E130">
        <v>0.510715887012404</v>
      </c>
      <c r="F130">
        <v>0.51407901056676197</v>
      </c>
      <c r="G130">
        <v>0.509359930511875</v>
      </c>
      <c r="H130">
        <v>0.51454393105099305</v>
      </c>
      <c r="I130">
        <v>0.510593029876239</v>
      </c>
      <c r="J130">
        <v>0.50577250082038105</v>
      </c>
      <c r="K130">
        <v>0.51123258049014897</v>
      </c>
      <c r="M130">
        <f t="shared" si="20"/>
        <v>0.51002534804758692</v>
      </c>
      <c r="N130">
        <f t="shared" si="21"/>
        <v>3.1299903595810859E-3</v>
      </c>
      <c r="O130">
        <f t="shared" si="26"/>
        <v>1.939952476029525E-3</v>
      </c>
    </row>
    <row r="131" spans="1:15" x14ac:dyDescent="0.25">
      <c r="A131" t="s">
        <v>20</v>
      </c>
      <c r="B131">
        <v>0.72618220274966006</v>
      </c>
      <c r="C131">
        <v>0.71857316386691505</v>
      </c>
      <c r="D131">
        <v>0.72010147378593803</v>
      </c>
      <c r="E131">
        <v>0.72930366633636601</v>
      </c>
      <c r="F131">
        <v>0.72166676644913996</v>
      </c>
      <c r="G131">
        <v>0.730014088306705</v>
      </c>
      <c r="H131">
        <v>0.72162428073104501</v>
      </c>
      <c r="I131">
        <v>0.72054966018838595</v>
      </c>
      <c r="J131">
        <v>0.72574889801793097</v>
      </c>
      <c r="K131">
        <v>0.71968522713723604</v>
      </c>
      <c r="M131">
        <f t="shared" si="20"/>
        <v>0.72334494275693217</v>
      </c>
      <c r="N131">
        <f t="shared" si="21"/>
        <v>4.1377258319948828E-3</v>
      </c>
      <c r="O131">
        <f t="shared" si="26"/>
        <v>2.5645419157086864E-3</v>
      </c>
    </row>
    <row r="132" spans="1:15" x14ac:dyDescent="0.25">
      <c r="A132" t="s">
        <v>21</v>
      </c>
      <c r="B132">
        <v>0.834930681133212</v>
      </c>
      <c r="C132">
        <v>0.84072926381660096</v>
      </c>
      <c r="D132">
        <v>0.84144295302013405</v>
      </c>
      <c r="E132">
        <v>0.83814141170802203</v>
      </c>
      <c r="F132">
        <v>0.83804137520464295</v>
      </c>
      <c r="G132">
        <v>0.83871451719378198</v>
      </c>
      <c r="H132">
        <v>0.83481766758936005</v>
      </c>
      <c r="I132">
        <v>0.84028197991044395</v>
      </c>
      <c r="J132">
        <v>0.83950101468306004</v>
      </c>
      <c r="K132">
        <v>0.84105700855730903</v>
      </c>
      <c r="M132">
        <f t="shared" si="20"/>
        <v>0.83876578728165685</v>
      </c>
      <c r="N132">
        <f t="shared" si="21"/>
        <v>2.3646584310222929E-3</v>
      </c>
      <c r="O132">
        <f t="shared" si="26"/>
        <v>1.4656035486447156E-3</v>
      </c>
    </row>
    <row r="133" spans="1:15" x14ac:dyDescent="0.25">
      <c r="A133" t="s">
        <v>22</v>
      </c>
      <c r="B133">
        <v>0.90340468666149898</v>
      </c>
      <c r="C133">
        <v>0.90385133315378396</v>
      </c>
      <c r="D133">
        <v>0.90380833184337495</v>
      </c>
      <c r="E133">
        <v>0.90111071300609102</v>
      </c>
      <c r="F133">
        <v>0.90307428261720502</v>
      </c>
      <c r="G133">
        <v>0.90501895375284303</v>
      </c>
      <c r="H133">
        <v>0.90560224927466804</v>
      </c>
      <c r="I133">
        <v>0.90510161261315203</v>
      </c>
      <c r="J133">
        <v>0.90804597701149403</v>
      </c>
      <c r="K133">
        <v>0.90812498124080798</v>
      </c>
      <c r="M133">
        <f t="shared" si="20"/>
        <v>0.90471431211749209</v>
      </c>
      <c r="N133">
        <f t="shared" si="21"/>
        <v>2.1786889669163302E-3</v>
      </c>
      <c r="O133">
        <f t="shared" si="26"/>
        <v>1.3503405986314985E-3</v>
      </c>
    </row>
    <row r="135" spans="1:15" x14ac:dyDescent="0.25">
      <c r="A135" t="s">
        <v>32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</row>
    <row r="136" spans="1:15" x14ac:dyDescent="0.25">
      <c r="A136" t="s">
        <v>19</v>
      </c>
      <c r="B136">
        <v>3.7818028896698802E-2</v>
      </c>
      <c r="C136">
        <v>4.4614921780986701E-2</v>
      </c>
      <c r="D136">
        <v>4.6847119310449097E-2</v>
      </c>
      <c r="E136">
        <v>4.6561412898046502E-2</v>
      </c>
      <c r="F136">
        <v>4.6458514890164303E-2</v>
      </c>
      <c r="G136">
        <v>4.1840251760827202E-2</v>
      </c>
      <c r="H136">
        <v>4.5940010228947899E-2</v>
      </c>
      <c r="I136">
        <v>4.8824268533476899E-2</v>
      </c>
      <c r="J136">
        <v>4.7686128761539298E-2</v>
      </c>
      <c r="K136">
        <v>5.0362922417896201E-2</v>
      </c>
      <c r="M136">
        <f t="shared" ref="M136:M139" si="27">AVERAGE(B136:K136)</f>
        <v>4.569535794790329E-2</v>
      </c>
      <c r="N136">
        <f t="shared" ref="N136:N139" si="28">_xlfn.STDEV.S(B136:K136)</f>
        <v>3.5953639228859116E-3</v>
      </c>
      <c r="O136">
        <f t="shared" ref="O136:O139" si="29">_xlfn.CONFIDENCE.NORM(0.05,N136,10)</f>
        <v>2.2283886987317283E-3</v>
      </c>
    </row>
    <row r="137" spans="1:15" x14ac:dyDescent="0.25">
      <c r="A137" t="s">
        <v>20</v>
      </c>
      <c r="B137">
        <v>0.25087441332097599</v>
      </c>
      <c r="C137">
        <v>0.26044668587896203</v>
      </c>
      <c r="D137">
        <v>0.256484667165295</v>
      </c>
      <c r="E137">
        <v>0.25566991801807099</v>
      </c>
      <c r="F137">
        <v>0.24575911789652199</v>
      </c>
      <c r="G137">
        <v>0.25461076398321703</v>
      </c>
      <c r="H137">
        <v>0.25558990365857298</v>
      </c>
      <c r="I137">
        <v>0.24996239131088799</v>
      </c>
      <c r="J137">
        <v>0.25843537618634099</v>
      </c>
      <c r="K137">
        <v>0.248076349537727</v>
      </c>
      <c r="M137">
        <f t="shared" si="27"/>
        <v>0.25359095869565718</v>
      </c>
      <c r="N137">
        <f t="shared" si="28"/>
        <v>4.7198816475627035E-3</v>
      </c>
      <c r="O137">
        <f t="shared" si="29"/>
        <v>2.9253591982248322E-3</v>
      </c>
    </row>
    <row r="138" spans="1:15" x14ac:dyDescent="0.25">
      <c r="A138" t="s">
        <v>21</v>
      </c>
      <c r="B138">
        <v>0.48185212845406999</v>
      </c>
      <c r="C138">
        <v>0.47746584596907299</v>
      </c>
      <c r="D138">
        <v>0.49305473109343401</v>
      </c>
      <c r="E138">
        <v>0.49387779540759802</v>
      </c>
      <c r="F138">
        <v>0.48904691596106897</v>
      </c>
      <c r="G138">
        <v>0.49745310720920399</v>
      </c>
      <c r="H138">
        <v>0.480575410473427</v>
      </c>
      <c r="I138">
        <v>0.48417030567685498</v>
      </c>
      <c r="J138">
        <v>0.48670101240040697</v>
      </c>
      <c r="K138">
        <v>0.48652554876396298</v>
      </c>
      <c r="M138">
        <f t="shared" si="27"/>
        <v>0.48707228014090997</v>
      </c>
      <c r="N138">
        <f t="shared" si="28"/>
        <v>6.3627963979857177E-3</v>
      </c>
      <c r="O138">
        <f t="shared" si="29"/>
        <v>3.9436295990369049E-3</v>
      </c>
    </row>
    <row r="139" spans="1:15" x14ac:dyDescent="0.25">
      <c r="A139" t="s">
        <v>22</v>
      </c>
      <c r="B139">
        <v>0.66528675892911104</v>
      </c>
      <c r="C139">
        <v>0.66253244009898005</v>
      </c>
      <c r="D139">
        <v>0.65613960931131299</v>
      </c>
      <c r="E139">
        <v>0.64770498234601803</v>
      </c>
      <c r="F139">
        <v>0.65768080026594899</v>
      </c>
      <c r="G139">
        <v>0.65854830475389603</v>
      </c>
      <c r="H139">
        <v>0.64792434588192604</v>
      </c>
      <c r="I139">
        <v>0.65992608395180397</v>
      </c>
      <c r="J139">
        <v>0.66106660289369801</v>
      </c>
      <c r="K139">
        <v>0.66178192847061601</v>
      </c>
      <c r="M139">
        <f t="shared" si="27"/>
        <v>0.65785918569033108</v>
      </c>
      <c r="N139">
        <f t="shared" si="28"/>
        <v>5.8899933256745234E-3</v>
      </c>
      <c r="O139">
        <f t="shared" si="29"/>
        <v>3.6505886035600923E-3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V15" sqref="V15"/>
    </sheetView>
  </sheetViews>
  <sheetFormatPr defaultRowHeight="15" x14ac:dyDescent="0.25"/>
  <sheetData>
    <row r="1" spans="1:15" x14ac:dyDescent="0.25">
      <c r="M1" t="s">
        <v>23</v>
      </c>
      <c r="N1" t="s">
        <v>24</v>
      </c>
      <c r="O1" t="s">
        <v>25</v>
      </c>
    </row>
    <row r="2" spans="1:15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5" x14ac:dyDescent="0.25">
      <c r="A3" t="s">
        <v>19</v>
      </c>
      <c r="B3">
        <v>5.234712090835E-3</v>
      </c>
      <c r="C3">
        <v>5.8246796426196503E-3</v>
      </c>
      <c r="D3">
        <v>5.29970851603161E-3</v>
      </c>
      <c r="E3">
        <v>6.50464224467654E-3</v>
      </c>
      <c r="F3">
        <v>5.8396788176650199E-3</v>
      </c>
      <c r="G3">
        <v>6.1446620435876001E-3</v>
      </c>
      <c r="H3">
        <v>5.3597052162130997E-3</v>
      </c>
      <c r="I3">
        <v>6.1096639684817301E-3</v>
      </c>
      <c r="J3">
        <v>5.7046862422566701E-3</v>
      </c>
      <c r="K3">
        <v>5.6946867922264199E-3</v>
      </c>
      <c r="M3">
        <f>AVERAGE(B3:K3)</f>
        <v>5.771682557459335E-3</v>
      </c>
      <c r="N3">
        <f>_xlfn.STDEV.S(B3:K3)</f>
        <v>4.0678224838568464E-4</v>
      </c>
      <c r="O3">
        <f>_xlfn.CONFIDENCE.NORM(0.05,N3,10)</f>
        <v>2.5212161677912756E-4</v>
      </c>
    </row>
    <row r="4" spans="1:15" x14ac:dyDescent="0.25">
      <c r="A4" t="s">
        <v>20</v>
      </c>
      <c r="B4">
        <v>4.5697486638234898E-2</v>
      </c>
      <c r="C4">
        <v>4.5707486088265102E-2</v>
      </c>
      <c r="D4">
        <v>4.6187459689716999E-2</v>
      </c>
      <c r="E4">
        <v>4.5132517711525801E-2</v>
      </c>
      <c r="F4">
        <v>4.3627600481973401E-2</v>
      </c>
      <c r="G4">
        <v>4.6987415692136901E-2</v>
      </c>
      <c r="H4">
        <v>4.29376384298863E-2</v>
      </c>
      <c r="I4">
        <v>4.4212568308742997E-2</v>
      </c>
      <c r="J4">
        <v>4.4297563634000101E-2</v>
      </c>
      <c r="K4">
        <v>4.47125408102554E-2</v>
      </c>
      <c r="M4">
        <f t="shared" ref="M4:M18" si="0">AVERAGE(B4:K4)</f>
        <v>4.4950027748473786E-2</v>
      </c>
      <c r="N4">
        <f t="shared" ref="N4:N18" si="1">_xlfn.STDEV.S(B4:K4)</f>
        <v>1.2325406684165672E-3</v>
      </c>
      <c r="O4">
        <f t="shared" ref="O4:O18" si="2">_xlfn.CONFIDENCE.NORM(0.05,N4,10)</f>
        <v>7.6392258339793196E-4</v>
      </c>
    </row>
    <row r="5" spans="1:15" x14ac:dyDescent="0.25">
      <c r="A5" t="s">
        <v>21</v>
      </c>
      <c r="B5">
        <v>9.4924779137147405E-2</v>
      </c>
      <c r="C5">
        <v>9.5194764287964098E-2</v>
      </c>
      <c r="D5">
        <v>9.4129822859742696E-2</v>
      </c>
      <c r="E5">
        <v>9.4674792886391204E-2</v>
      </c>
      <c r="F5">
        <v>9.5404752738599302E-2</v>
      </c>
      <c r="G5">
        <v>9.4024828634425101E-2</v>
      </c>
      <c r="H5">
        <v>9.5174765387903607E-2</v>
      </c>
      <c r="I5">
        <v>9.5449750263735395E-2</v>
      </c>
      <c r="J5">
        <v>9.1789951552664603E-2</v>
      </c>
      <c r="K5">
        <v>9.5354755488448101E-2</v>
      </c>
      <c r="M5">
        <f t="shared" si="0"/>
        <v>9.4612296323702133E-2</v>
      </c>
      <c r="N5">
        <f t="shared" si="1"/>
        <v>1.1146141597032267E-3</v>
      </c>
      <c r="O5">
        <f t="shared" si="2"/>
        <v>6.9083231912038295E-4</v>
      </c>
    </row>
    <row r="6" spans="1:15" x14ac:dyDescent="0.25">
      <c r="A6" t="s">
        <v>22</v>
      </c>
      <c r="B6">
        <v>0.13978231197284099</v>
      </c>
      <c r="C6">
        <v>0.14027728474933801</v>
      </c>
      <c r="D6">
        <v>0.14041227732474701</v>
      </c>
      <c r="E6">
        <v>0.14058226797526099</v>
      </c>
      <c r="F6">
        <v>0.139382333971631</v>
      </c>
      <c r="G6">
        <v>0.141357225352605</v>
      </c>
      <c r="H6">
        <v>0.13965731884746299</v>
      </c>
      <c r="I6">
        <v>0.13802240876751701</v>
      </c>
      <c r="J6">
        <v>0.14021228832414201</v>
      </c>
      <c r="K6">
        <v>0.14107724075175801</v>
      </c>
      <c r="M6">
        <f t="shared" si="0"/>
        <v>0.14007629580373029</v>
      </c>
      <c r="N6">
        <f t="shared" si="1"/>
        <v>9.4471961775251831E-4</v>
      </c>
      <c r="O6">
        <f t="shared" si="2"/>
        <v>5.8553252600367501E-4</v>
      </c>
    </row>
    <row r="8" spans="1:15" x14ac:dyDescent="0.25">
      <c r="A8" t="s">
        <v>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5" x14ac:dyDescent="0.25">
      <c r="A9" t="s">
        <v>19</v>
      </c>
      <c r="B9">
        <v>3.1598262095584701E-3</v>
      </c>
      <c r="C9">
        <v>4.0397778122203201E-3</v>
      </c>
      <c r="D9">
        <v>3.8497882616456E-3</v>
      </c>
      <c r="E9">
        <v>3.35981521016344E-3</v>
      </c>
      <c r="F9">
        <v>3.7097959612221302E-3</v>
      </c>
      <c r="G9">
        <v>3.5898025608591499E-3</v>
      </c>
      <c r="H9">
        <v>3.1248281344526002E-3</v>
      </c>
      <c r="I9">
        <v>2.9998350090745E-3</v>
      </c>
      <c r="J9">
        <v>3.7047962362069999E-3</v>
      </c>
      <c r="K9">
        <v>3.8047907365094898E-3</v>
      </c>
      <c r="M9">
        <f t="shared" si="0"/>
        <v>3.5343056131912701E-3</v>
      </c>
      <c r="N9">
        <f t="shared" si="1"/>
        <v>3.520021827813233E-4</v>
      </c>
      <c r="O9">
        <f t="shared" si="2"/>
        <v>2.181692042482264E-4</v>
      </c>
    </row>
    <row r="10" spans="1:15" x14ac:dyDescent="0.25">
      <c r="A10" t="s">
        <v>20</v>
      </c>
      <c r="B10">
        <v>3.7842918639474803E-2</v>
      </c>
      <c r="C10">
        <v>3.8552879591622402E-2</v>
      </c>
      <c r="D10">
        <v>3.8712870792106398E-2</v>
      </c>
      <c r="E10">
        <v>3.4598097104659199E-2</v>
      </c>
      <c r="F10">
        <v>3.7367944763038001E-2</v>
      </c>
      <c r="G10">
        <v>3.6367999760013099E-2</v>
      </c>
      <c r="H10">
        <v>3.8852863092529902E-2</v>
      </c>
      <c r="I10">
        <v>3.7302948337841403E-2</v>
      </c>
      <c r="J10">
        <v>4.0187789671567997E-2</v>
      </c>
      <c r="K10">
        <v>3.5888026158561202E-2</v>
      </c>
      <c r="M10">
        <f t="shared" si="0"/>
        <v>3.7567433791141441E-2</v>
      </c>
      <c r="N10">
        <f t="shared" si="1"/>
        <v>1.6351478171681652E-3</v>
      </c>
      <c r="O10">
        <f t="shared" si="2"/>
        <v>1.0134564941644761E-3</v>
      </c>
    </row>
    <row r="11" spans="1:15" x14ac:dyDescent="0.25">
      <c r="A11" t="s">
        <v>21</v>
      </c>
      <c r="B11">
        <v>8.8575128367939696E-2</v>
      </c>
      <c r="C11">
        <v>8.6695231762252994E-2</v>
      </c>
      <c r="D11">
        <v>8.8510131942743098E-2</v>
      </c>
      <c r="E11">
        <v>8.9250091244981497E-2</v>
      </c>
      <c r="F11">
        <v>8.8765117918514394E-2</v>
      </c>
      <c r="G11">
        <v>9.0015049172295497E-2</v>
      </c>
      <c r="H11">
        <v>8.8935108569028698E-2</v>
      </c>
      <c r="I11">
        <v>8.8165150916699506E-2</v>
      </c>
      <c r="J11">
        <v>8.9590072546009897E-2</v>
      </c>
      <c r="K11">
        <v>8.8225147616880994E-2</v>
      </c>
      <c r="M11">
        <f t="shared" si="0"/>
        <v>8.8672623005734641E-2</v>
      </c>
      <c r="N11">
        <f t="shared" si="1"/>
        <v>9.1034133057109345E-4</v>
      </c>
      <c r="O11">
        <f t="shared" si="2"/>
        <v>5.6422503438948823E-4</v>
      </c>
    </row>
    <row r="12" spans="1:15" x14ac:dyDescent="0.25">
      <c r="A12" t="s">
        <v>22</v>
      </c>
      <c r="B12">
        <v>0.13628750418726901</v>
      </c>
      <c r="C12">
        <v>0.135577543235122</v>
      </c>
      <c r="D12">
        <v>0.13491257980811</v>
      </c>
      <c r="E12">
        <v>0.13627250501222399</v>
      </c>
      <c r="F12">
        <v>0.13501257430841301</v>
      </c>
      <c r="G12">
        <v>0.13551754653494</v>
      </c>
      <c r="H12">
        <v>0.13647749373784401</v>
      </c>
      <c r="I12">
        <v>0.13525756083415399</v>
      </c>
      <c r="J12">
        <v>0.13526756028418399</v>
      </c>
      <c r="K12">
        <v>0.13699246541440199</v>
      </c>
      <c r="M12">
        <f t="shared" si="0"/>
        <v>0.13575753333566618</v>
      </c>
      <c r="N12">
        <f t="shared" si="1"/>
        <v>7.0225128149716063E-4</v>
      </c>
      <c r="O12">
        <f t="shared" si="2"/>
        <v>4.3525185570145229E-4</v>
      </c>
    </row>
    <row r="14" spans="1:15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5" x14ac:dyDescent="0.25">
      <c r="A15" t="s">
        <v>19</v>
      </c>
      <c r="B15">
        <v>8.4455354955477402E-2</v>
      </c>
      <c r="C15">
        <v>8.6385248811315304E-2</v>
      </c>
      <c r="D15">
        <v>8.5390303533305595E-2</v>
      </c>
      <c r="E15">
        <v>8.6140262285574296E-2</v>
      </c>
      <c r="F15">
        <v>8.6390248536330497E-2</v>
      </c>
      <c r="G15">
        <v>8.5900275484848299E-2</v>
      </c>
      <c r="H15">
        <v>8.7030213338266396E-2</v>
      </c>
      <c r="I15">
        <v>8.6185259810710402E-2</v>
      </c>
      <c r="J15">
        <v>8.5495297758623204E-2</v>
      </c>
      <c r="K15">
        <v>8.6000269985150798E-2</v>
      </c>
      <c r="M15">
        <f t="shared" si="0"/>
        <v>8.593727344996023E-2</v>
      </c>
      <c r="N15">
        <f t="shared" si="1"/>
        <v>6.9912851257220672E-4</v>
      </c>
      <c r="O15">
        <f t="shared" si="2"/>
        <v>4.3331637903473079E-4</v>
      </c>
    </row>
    <row r="16" spans="1:15" x14ac:dyDescent="0.25">
      <c r="A16" t="s">
        <v>20</v>
      </c>
      <c r="B16">
        <v>0.13180275084870299</v>
      </c>
      <c r="C16">
        <v>0.13222772747498801</v>
      </c>
      <c r="D16">
        <v>0.130257835819029</v>
      </c>
      <c r="E16">
        <v>0.133377664228467</v>
      </c>
      <c r="F16">
        <v>0.13120278384688799</v>
      </c>
      <c r="G16">
        <v>0.13411262380569</v>
      </c>
      <c r="H16">
        <v>0.13228772417517001</v>
      </c>
      <c r="I16">
        <v>0.13136277504737201</v>
      </c>
      <c r="J16">
        <v>0.13187774672392999</v>
      </c>
      <c r="K16">
        <v>0.13233272170030599</v>
      </c>
      <c r="M16">
        <f t="shared" si="0"/>
        <v>0.13208423536705433</v>
      </c>
      <c r="N16">
        <f t="shared" si="1"/>
        <v>1.0886346797466691E-3</v>
      </c>
      <c r="O16">
        <f t="shared" si="2"/>
        <v>6.7473036650145257E-4</v>
      </c>
    </row>
    <row r="17" spans="1:15" x14ac:dyDescent="0.25">
      <c r="A17" t="s">
        <v>21</v>
      </c>
      <c r="B17">
        <v>0.17500037497937601</v>
      </c>
      <c r="C17">
        <v>0.17617031063291499</v>
      </c>
      <c r="D17">
        <v>0.176950267735274</v>
      </c>
      <c r="E17">
        <v>0.174435406052667</v>
      </c>
      <c r="F17">
        <v>0.176480293583852</v>
      </c>
      <c r="G17">
        <v>0.17574033428161401</v>
      </c>
      <c r="H17">
        <v>0.17579533125678001</v>
      </c>
      <c r="I17">
        <v>0.17466539340336201</v>
      </c>
      <c r="J17">
        <v>0.177815220162891</v>
      </c>
      <c r="K17">
        <v>0.176435296058716</v>
      </c>
      <c r="M17">
        <f t="shared" si="0"/>
        <v>0.17594882281474469</v>
      </c>
      <c r="N17">
        <f t="shared" si="1"/>
        <v>1.051913970505596E-3</v>
      </c>
      <c r="O17">
        <f t="shared" si="2"/>
        <v>6.5197105333113529E-4</v>
      </c>
    </row>
    <row r="18" spans="1:15" x14ac:dyDescent="0.25">
      <c r="A18" t="s">
        <v>22</v>
      </c>
      <c r="B18">
        <v>0.216278104704241</v>
      </c>
      <c r="C18">
        <v>0.216203108829014</v>
      </c>
      <c r="D18">
        <v>0.215218163001034</v>
      </c>
      <c r="E18">
        <v>0.21465319407432501</v>
      </c>
      <c r="F18">
        <v>0.214203218822964</v>
      </c>
      <c r="G18">
        <v>0.21279329636869901</v>
      </c>
      <c r="H18">
        <v>0.214943178125203</v>
      </c>
      <c r="I18">
        <v>0.216338101404422</v>
      </c>
      <c r="J18">
        <v>0.21532315722635201</v>
      </c>
      <c r="K18">
        <v>0.215808130552819</v>
      </c>
      <c r="M18">
        <f t="shared" si="0"/>
        <v>0.2151761653109073</v>
      </c>
      <c r="N18">
        <f t="shared" si="1"/>
        <v>1.1052501277829317E-3</v>
      </c>
      <c r="O18">
        <f t="shared" si="2"/>
        <v>6.8502853865384274E-4</v>
      </c>
    </row>
    <row r="20" spans="1:15" x14ac:dyDescent="0.25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</row>
    <row r="21" spans="1:15" x14ac:dyDescent="0.25">
      <c r="A21" t="s">
        <v>19</v>
      </c>
      <c r="B21">
        <v>6.35965021923794E-3</v>
      </c>
      <c r="C21">
        <v>7.5045872477013699E-3</v>
      </c>
      <c r="D21">
        <v>7.8145701986390703E-3</v>
      </c>
      <c r="E21">
        <v>7.8845663488508102E-3</v>
      </c>
      <c r="F21">
        <v>7.7895715735634497E-3</v>
      </c>
      <c r="G21">
        <v>7.1496067716275598E-3</v>
      </c>
      <c r="H21">
        <v>7.7345745983970803E-3</v>
      </c>
      <c r="I21">
        <v>8.2545459999699995E-3</v>
      </c>
      <c r="J21">
        <v>8.0545569993650291E-3</v>
      </c>
      <c r="K21">
        <v>8.5395303258320697E-3</v>
      </c>
      <c r="M21">
        <f t="shared" ref="M21:M24" si="3">AVERAGE(B21:K21)</f>
        <v>7.7085760283184378E-3</v>
      </c>
      <c r="N21">
        <f t="shared" ref="N21:N24" si="4">_xlfn.STDEV.S(B21:K21)</f>
        <v>6.084016892037061E-4</v>
      </c>
      <c r="O21">
        <f t="shared" ref="O21:O24" si="5">_xlfn.CONFIDENCE.NORM(0.05,N21,10)</f>
        <v>3.7708434461416074E-4</v>
      </c>
    </row>
    <row r="22" spans="1:15" x14ac:dyDescent="0.25">
      <c r="A22" t="s">
        <v>20</v>
      </c>
      <c r="B22">
        <v>4.3882586457744802E-2</v>
      </c>
      <c r="C22">
        <v>4.5507497087660102E-2</v>
      </c>
      <c r="D22">
        <v>4.4487553184574799E-2</v>
      </c>
      <c r="E22">
        <v>4.4757538335391499E-2</v>
      </c>
      <c r="F22">
        <v>4.2587657678827599E-2</v>
      </c>
      <c r="G22">
        <v>4.4232567208803503E-2</v>
      </c>
      <c r="H22">
        <v>4.4827534485603199E-2</v>
      </c>
      <c r="I22">
        <v>4.3562604056776803E-2</v>
      </c>
      <c r="J22">
        <v>4.5052522111283799E-2</v>
      </c>
      <c r="K22">
        <v>4.3552604606746599E-2</v>
      </c>
      <c r="M22">
        <f t="shared" si="3"/>
        <v>4.4245066521341275E-2</v>
      </c>
      <c r="N22">
        <f t="shared" si="4"/>
        <v>8.6475572371006533E-4</v>
      </c>
      <c r="O22">
        <f t="shared" si="5"/>
        <v>5.3597130171243433E-4</v>
      </c>
    </row>
    <row r="23" spans="1:15" x14ac:dyDescent="0.25">
      <c r="A23" t="s">
        <v>21</v>
      </c>
      <c r="B23">
        <v>8.9750063746493899E-2</v>
      </c>
      <c r="C23">
        <v>8.8975106369149695E-2</v>
      </c>
      <c r="D23">
        <v>9.1749953752543606E-2</v>
      </c>
      <c r="E23">
        <v>9.2119933403662799E-2</v>
      </c>
      <c r="F23">
        <v>9.0685012324322106E-2</v>
      </c>
      <c r="G23">
        <v>9.2824894630795296E-2</v>
      </c>
      <c r="H23">
        <v>8.9340086295253696E-2</v>
      </c>
      <c r="I23">
        <v>8.9590072546009897E-2</v>
      </c>
      <c r="J23">
        <v>9.0210038447885305E-2</v>
      </c>
      <c r="K23">
        <v>9.0410027448490304E-2</v>
      </c>
      <c r="M23">
        <f t="shared" si="3"/>
        <v>9.0565518896460653E-2</v>
      </c>
      <c r="N23">
        <f t="shared" si="4"/>
        <v>1.2795941834018118E-3</v>
      </c>
      <c r="O23">
        <f t="shared" si="5"/>
        <v>7.9308611823825472E-4</v>
      </c>
    </row>
    <row r="24" spans="1:15" x14ac:dyDescent="0.25">
      <c r="A24" t="s">
        <v>22</v>
      </c>
      <c r="B24">
        <v>0.13586752728599899</v>
      </c>
      <c r="C24">
        <v>0.13414262215578099</v>
      </c>
      <c r="D24">
        <v>0.13249771262580501</v>
      </c>
      <c r="E24">
        <v>0.130392828394438</v>
      </c>
      <c r="F24">
        <v>0.13187774672392999</v>
      </c>
      <c r="G24">
        <v>0.132857692826894</v>
      </c>
      <c r="H24">
        <v>0.13075280859552699</v>
      </c>
      <c r="I24">
        <v>0.13474758888261101</v>
      </c>
      <c r="J24">
        <v>0.13516256605886601</v>
      </c>
      <c r="K24">
        <v>0.13400762958037299</v>
      </c>
      <c r="M24">
        <f t="shared" si="3"/>
        <v>0.13323067231302238</v>
      </c>
      <c r="N24">
        <f t="shared" si="4"/>
        <v>1.8595545028711686E-3</v>
      </c>
      <c r="O24">
        <f t="shared" si="5"/>
        <v>1.1525426431791286E-3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Plan1</vt:lpstr>
      <vt:lpstr>Geral</vt:lpstr>
      <vt:lpstr>Largura de Banda</vt:lpstr>
      <vt:lpstr>Blocking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Iallen Gábio</dc:creator>
  <cp:lastModifiedBy>Felipe</cp:lastModifiedBy>
  <dcterms:created xsi:type="dcterms:W3CDTF">2014-09-08T18:54:44Z</dcterms:created>
  <dcterms:modified xsi:type="dcterms:W3CDTF">2014-10-01T06:10:43Z</dcterms:modified>
</cp:coreProperties>
</file>