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imelines/timeline1.xml" ContentType="application/vnd.ms-excel.timelin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Abi\Education\Data Analysis\MS Excel\Tasks\WeekEnd !\2022-Personal-Financial-Analysis-DB-MSExcel-main\2022-Personal-Financial-Analysis-DB-MSExcel-main\"/>
    </mc:Choice>
  </mc:AlternateContent>
  <xr:revisionPtr revIDLastSave="0" documentId="13_ncr:1_{ADF73D02-0EDD-45C4-8653-C286B5D5034D}" xr6:coauthVersionLast="47" xr6:coauthVersionMax="47" xr10:uidLastSave="{00000000-0000-0000-0000-000000000000}"/>
  <bookViews>
    <workbookView xWindow="-108" yWindow="-108" windowWidth="23256" windowHeight="12456" xr2:uid="{00000000-000D-0000-FFFF-FFFF00000000}"/>
  </bookViews>
  <sheets>
    <sheet name="Data" sheetId="2" r:id="rId1"/>
    <sheet name="Analysis" sheetId="5" r:id="rId2"/>
    <sheet name="DashBoard" sheetId="4" r:id="rId3"/>
  </sheets>
  <definedNames>
    <definedName name="Amount">Data!$J$2:$J$345</definedName>
    <definedName name="Category">Data!$F$2:$F$345</definedName>
    <definedName name="Category_Type">Data!$G$2:$G$345</definedName>
    <definedName name="Credit">Data!$D$2:$D$345</definedName>
    <definedName name="Date">Data!$A$2:$A$345</definedName>
    <definedName name="Debit">Data!$C$2:$C$345</definedName>
    <definedName name="Description">Data!$B$2:$B$345</definedName>
    <definedName name="Month_Number">Data!$H$2:$H$345</definedName>
    <definedName name="NativeTimeline_Date">#N/A</definedName>
    <definedName name="Slicer_Months__Date">#N/A</definedName>
    <definedName name="Slicer_Week_Day">#N/A</definedName>
    <definedName name="Sub_category">Data!$E$2:$E$345</definedName>
    <definedName name="Week_Day">Data!$I$2:$I$345</definedName>
  </definedNames>
  <calcPr calcId="191029"/>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46" i="2" l="1"/>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2" i="2"/>
</calcChain>
</file>

<file path=xl/sharedStrings.xml><?xml version="1.0" encoding="utf-8"?>
<sst xmlns="http://schemas.openxmlformats.org/spreadsheetml/2006/main" count="1444" uniqueCount="114">
  <si>
    <t>Data With Decision</t>
  </si>
  <si>
    <t>Tutoring</t>
  </si>
  <si>
    <t>Salary</t>
  </si>
  <si>
    <t>Income</t>
  </si>
  <si>
    <t>Drink</t>
  </si>
  <si>
    <t>Coffee</t>
  </si>
  <si>
    <t>Dining Out</t>
  </si>
  <si>
    <t>Expense</t>
  </si>
  <si>
    <t>Big Basket</t>
  </si>
  <si>
    <t>Groceries</t>
  </si>
  <si>
    <t>Living Expenses</t>
  </si>
  <si>
    <t>Subscription</t>
  </si>
  <si>
    <t>Kindle</t>
  </si>
  <si>
    <t>Personal Development</t>
  </si>
  <si>
    <t>Power source</t>
  </si>
  <si>
    <t>Gas/Electrics</t>
  </si>
  <si>
    <t>Fuel</t>
  </si>
  <si>
    <t>Cinemas</t>
  </si>
  <si>
    <t>Entertainment</t>
  </si>
  <si>
    <t>Discretionary</t>
  </si>
  <si>
    <t>West Side</t>
  </si>
  <si>
    <t>Clothes</t>
  </si>
  <si>
    <t>Burger</t>
  </si>
  <si>
    <t>Restaurant</t>
  </si>
  <si>
    <t>Taken Medication</t>
  </si>
  <si>
    <t>Pharmacy</t>
  </si>
  <si>
    <t>Medical</t>
  </si>
  <si>
    <t>Uber</t>
  </si>
  <si>
    <t>Taxi</t>
  </si>
  <si>
    <t>Transport</t>
  </si>
  <si>
    <t>Painting</t>
  </si>
  <si>
    <t>Passive</t>
  </si>
  <si>
    <t>Emcee</t>
  </si>
  <si>
    <t>Phone</t>
  </si>
  <si>
    <t>Birthday</t>
  </si>
  <si>
    <t>Gifts</t>
  </si>
  <si>
    <t>Online streaming</t>
  </si>
  <si>
    <t>Burrito</t>
  </si>
  <si>
    <t>White soup</t>
  </si>
  <si>
    <t>Orphanage</t>
  </si>
  <si>
    <t>Donation</t>
  </si>
  <si>
    <t>Charity</t>
  </si>
  <si>
    <t>Fueling</t>
  </si>
  <si>
    <t>H&amp;M</t>
  </si>
  <si>
    <t>Hanging out/Ticket</t>
  </si>
  <si>
    <t>Amazon</t>
  </si>
  <si>
    <t>Doctor</t>
  </si>
  <si>
    <t>Fashionistas</t>
  </si>
  <si>
    <t>Transcribe</t>
  </si>
  <si>
    <t>Sandwhich</t>
  </si>
  <si>
    <t>Maggi</t>
  </si>
  <si>
    <t>Old Age Home</t>
  </si>
  <si>
    <t>Online learning</t>
  </si>
  <si>
    <t>Udemy</t>
  </si>
  <si>
    <t>MAX</t>
  </si>
  <si>
    <t>Myntra</t>
  </si>
  <si>
    <t>Ajio</t>
  </si>
  <si>
    <t>Taken medication</t>
  </si>
  <si>
    <t>Starbucks</t>
  </si>
  <si>
    <t>McD</t>
  </si>
  <si>
    <t>Decathalon</t>
  </si>
  <si>
    <t>The Food Factory</t>
  </si>
  <si>
    <t>Taco</t>
  </si>
  <si>
    <t>Fritters</t>
  </si>
  <si>
    <t>Hot chocolate</t>
  </si>
  <si>
    <t>Clubing</t>
  </si>
  <si>
    <t>Centerpoint</t>
  </si>
  <si>
    <t>Thomson Casa</t>
  </si>
  <si>
    <t>Redtag</t>
  </si>
  <si>
    <t>Spring Roll</t>
  </si>
  <si>
    <t>Soup</t>
  </si>
  <si>
    <t>Home décor</t>
  </si>
  <si>
    <t>Furnishings</t>
  </si>
  <si>
    <t>Foodary</t>
  </si>
  <si>
    <t>Roasttown</t>
  </si>
  <si>
    <t>Hangingout/Ticket</t>
  </si>
  <si>
    <t>Dunkin Donuts</t>
  </si>
  <si>
    <t>Splash</t>
  </si>
  <si>
    <t>The Pavilion</t>
  </si>
  <si>
    <t>Tim Hortons</t>
  </si>
  <si>
    <t>The Steak Company</t>
  </si>
  <si>
    <t>Date</t>
  </si>
  <si>
    <t>Description</t>
  </si>
  <si>
    <t>Debit</t>
  </si>
  <si>
    <t>Credit</t>
  </si>
  <si>
    <t>Sub-category</t>
  </si>
  <si>
    <t>Category</t>
  </si>
  <si>
    <t>Category Type</t>
  </si>
  <si>
    <t>Month Number</t>
  </si>
  <si>
    <t>Amount</t>
  </si>
  <si>
    <t>Week Day</t>
  </si>
  <si>
    <t>Grand Total</t>
  </si>
  <si>
    <t>Sum of Amount</t>
  </si>
  <si>
    <t>Sum of Debit</t>
  </si>
  <si>
    <t>Sum of Credit</t>
  </si>
  <si>
    <t>Column Labels</t>
  </si>
  <si>
    <t>(All)</t>
  </si>
  <si>
    <t>Category Expense</t>
  </si>
  <si>
    <t>Total Category Expense</t>
  </si>
  <si>
    <t>Weekly Analysis</t>
  </si>
  <si>
    <t>Date Ranges</t>
  </si>
  <si>
    <t>Max</t>
  </si>
  <si>
    <t>Min</t>
  </si>
  <si>
    <t>Total Week Day Expense</t>
  </si>
  <si>
    <t>Week day Expense</t>
  </si>
  <si>
    <t>Top 5 Expense</t>
  </si>
  <si>
    <t>Source of income</t>
  </si>
  <si>
    <t>Monthly Expense</t>
  </si>
  <si>
    <t>Jan</t>
  </si>
  <si>
    <t>Mar</t>
  </si>
  <si>
    <t>Apr</t>
  </si>
  <si>
    <t>Jun</t>
  </si>
  <si>
    <t>Jul</t>
  </si>
  <si>
    <t>Total Monthly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</si>
</sst>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14009]dd\ mmmm\ yyyy;@"/>
    <numFmt numFmtId="165" formatCode="ddd"/>
    <numFmt numFmtId="171" formatCode="_ [$₹-4009]\ * #,##0.00_ ;_ [$₹-4009]\ * \-#,##0.00_ ;_ [$₹-4009]\ * &quot;-&quot;??_ ;_ @_ "/>
  </numFmts>
  <fonts count="4" x14ac:knownFonts="1">
    <font>
      <sz val="11"/>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s>
  <fills count="7">
    <fill>
      <patternFill patternType="none"/>
    </fill>
    <fill>
      <patternFill patternType="gray125"/>
    </fill>
    <fill>
      <patternFill patternType="solid">
        <fgColor theme="8"/>
      </patternFill>
    </fill>
    <fill>
      <patternFill patternType="solid">
        <fgColor theme="0" tint="-0.14999847407452621"/>
        <bgColor theme="0" tint="-0.14999847407452621"/>
      </patternFill>
    </fill>
    <fill>
      <patternFill patternType="solid">
        <fgColor theme="1"/>
        <bgColor theme="1"/>
      </patternFill>
    </fill>
    <fill>
      <patternFill patternType="solid">
        <fgColor rgb="FF6600FF"/>
        <bgColor indexed="64"/>
      </patternFill>
    </fill>
    <fill>
      <patternFill patternType="solid">
        <fgColor rgb="FF000048"/>
        <bgColor indexed="64"/>
      </patternFill>
    </fill>
  </fills>
  <borders count="3">
    <border>
      <left/>
      <right/>
      <top/>
      <bottom/>
      <diagonal/>
    </border>
    <border>
      <left/>
      <right/>
      <top style="thin">
        <color theme="1"/>
      </top>
      <bottom style="thin">
        <color theme="1"/>
      </bottom>
      <diagonal/>
    </border>
    <border>
      <left/>
      <right/>
      <top style="thin">
        <color theme="1"/>
      </top>
      <bottom/>
      <diagonal/>
    </border>
  </borders>
  <cellStyleXfs count="2">
    <xf numFmtId="0" fontId="0" fillId="0" borderId="0"/>
    <xf numFmtId="0" fontId="2" fillId="2" borderId="0" applyNumberFormat="0" applyBorder="0" applyAlignment="0" applyProtection="0"/>
  </cellStyleXfs>
  <cellXfs count="29">
    <xf numFmtId="0" fontId="0" fillId="0" borderId="0" xfId="0"/>
    <xf numFmtId="165" fontId="0" fillId="0" borderId="0" xfId="0" applyNumberFormat="1"/>
    <xf numFmtId="0" fontId="1" fillId="4" borderId="1" xfId="0" applyFont="1" applyFill="1" applyBorder="1"/>
    <xf numFmtId="0" fontId="0" fillId="3" borderId="1" xfId="0" applyFont="1" applyFill="1" applyBorder="1"/>
    <xf numFmtId="0" fontId="0" fillId="0" borderId="1" xfId="0" applyFont="1" applyBorder="1"/>
    <xf numFmtId="0" fontId="1" fillId="4" borderId="0" xfId="0" applyFont="1" applyFill="1" applyBorder="1"/>
    <xf numFmtId="14" fontId="0" fillId="0" borderId="0" xfId="0" applyNumberFormat="1"/>
    <xf numFmtId="1" fontId="0" fillId="0" borderId="0" xfId="0" applyNumberFormat="1"/>
    <xf numFmtId="164" fontId="1" fillId="4" borderId="1" xfId="0" applyNumberFormat="1" applyFont="1" applyFill="1" applyBorder="1"/>
    <xf numFmtId="164" fontId="0" fillId="3" borderId="1" xfId="0" applyNumberFormat="1" applyFont="1" applyFill="1" applyBorder="1"/>
    <xf numFmtId="164" fontId="0" fillId="0" borderId="1" xfId="0" applyNumberFormat="1" applyFont="1" applyBorder="1"/>
    <xf numFmtId="0" fontId="0" fillId="0" borderId="0" xfId="0" pivotButton="1"/>
    <xf numFmtId="165" fontId="0" fillId="0" borderId="0" xfId="0" applyNumberFormat="1" applyAlignment="1">
      <alignment horizontal="left"/>
    </xf>
    <xf numFmtId="0" fontId="0" fillId="0" borderId="0" xfId="0" applyAlignment="1">
      <alignment horizontal="left"/>
    </xf>
    <xf numFmtId="0" fontId="0" fillId="0" borderId="0" xfId="0" applyAlignment="1">
      <alignment horizontal="center"/>
    </xf>
    <xf numFmtId="171" fontId="0" fillId="0" borderId="0" xfId="0" applyNumberFormat="1"/>
    <xf numFmtId="44" fontId="0" fillId="0" borderId="0" xfId="0" applyNumberFormat="1"/>
    <xf numFmtId="0" fontId="3" fillId="0" borderId="0" xfId="0" applyFont="1" applyAlignment="1">
      <alignment horizontal="center"/>
    </xf>
    <xf numFmtId="0" fontId="3" fillId="0" borderId="0" xfId="0" applyFont="1" applyAlignment="1">
      <alignment horizontal="center"/>
    </xf>
    <xf numFmtId="0" fontId="0" fillId="6" borderId="0" xfId="0" applyFont="1" applyFill="1"/>
    <xf numFmtId="0" fontId="0" fillId="6" borderId="0" xfId="0" applyFill="1"/>
    <xf numFmtId="0" fontId="1" fillId="6" borderId="0" xfId="0" applyFont="1" applyFill="1"/>
    <xf numFmtId="0" fontId="0" fillId="6" borderId="0" xfId="0" applyFont="1" applyFill="1" applyAlignment="1">
      <alignment horizontal="center"/>
    </xf>
    <xf numFmtId="164" fontId="0" fillId="0" borderId="2" xfId="0" applyNumberFormat="1" applyFont="1" applyBorder="1"/>
    <xf numFmtId="0" fontId="0" fillId="0" borderId="2" xfId="0" applyFont="1" applyBorder="1"/>
    <xf numFmtId="1" fontId="0" fillId="0" borderId="0" xfId="0" applyNumberFormat="1" applyBorder="1"/>
    <xf numFmtId="165" fontId="0" fillId="0" borderId="0" xfId="0" applyNumberFormat="1" applyBorder="1"/>
    <xf numFmtId="0" fontId="0" fillId="0" borderId="0" xfId="0" applyNumberFormat="1" applyBorder="1"/>
    <xf numFmtId="0" fontId="2" fillId="5" borderId="0" xfId="1" applyFill="1"/>
  </cellXfs>
  <cellStyles count="2">
    <cellStyle name="Accent5" xfId="1" builtinId="45"/>
    <cellStyle name="Normal" xfId="0" builtinId="0"/>
  </cellStyles>
  <dxfs count="95">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71"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71"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71"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71"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71"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71"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71"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71"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71" formatCode="_ [$₹-4009]\ * #,##0.00_ ;_ [$₹-4009]\ * \-#,##0.00_ ;_ [$₹-4009]\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fill>
        <patternFill>
          <bgColor rgb="FF6600FF"/>
        </patternFill>
      </fill>
    </dxf>
    <dxf>
      <numFmt numFmtId="0" formatCode="General"/>
    </dxf>
    <dxf>
      <numFmt numFmtId="165" formatCode="ddd"/>
    </dxf>
    <dxf>
      <numFmt numFmtId="1" formatCode="0"/>
    </dxf>
    <dxf>
      <font>
        <b val="0"/>
        <i val="0"/>
        <strike val="0"/>
        <condense val="0"/>
        <extend val="0"/>
        <outline val="0"/>
        <shadow val="0"/>
        <u val="none"/>
        <vertAlign val="baseline"/>
        <sz val="11"/>
        <color theme="1"/>
        <name val="Calibri"/>
        <family val="2"/>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64" formatCode="[$-14009]dd\ mmmm\ yyyy;@"/>
      <border diagonalUp="0" diagonalDown="0">
        <left/>
        <right/>
        <top style="thin">
          <color theme="1"/>
        </top>
        <bottom style="thin">
          <color theme="1"/>
        </bottom>
        <vertical/>
        <horizontal/>
      </border>
    </dxf>
    <dxf>
      <border outline="0">
        <left style="thin">
          <color theme="1"/>
        </left>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font>
        <color theme="0"/>
      </font>
      <border>
        <bottom style="thin">
          <color theme="8"/>
        </bottom>
        <vertical/>
        <horizontal/>
      </border>
    </dxf>
    <dxf>
      <font>
        <b val="0"/>
        <i/>
        <sz val="11"/>
        <color theme="0"/>
        <name val="Cascadia Code"/>
        <family val="3"/>
        <scheme val="none"/>
      </font>
      <fill>
        <patternFill patternType="solid">
          <fgColor auto="1"/>
          <bgColor rgb="FF080036"/>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gradientFill degree="90">
          <stop position="0">
            <color rgb="FF6600FF"/>
          </stop>
          <stop position="1">
            <color rgb="FF000066"/>
          </stop>
        </gradientFill>
      </fill>
    </dxf>
    <dxf>
      <fill>
        <patternFill>
          <fgColor rgb="FF6600FF"/>
        </patternFill>
      </fill>
    </dxf>
    <dxf>
      <border diagonalUp="0" diagonalDown="0">
        <left/>
        <right/>
        <top/>
        <bottom/>
        <vertical/>
        <horizontal/>
      </border>
    </dxf>
    <dxf/>
    <dxf>
      <font>
        <b val="0"/>
        <i/>
        <strike val="0"/>
        <sz val="9"/>
        <color theme="0"/>
        <name val="Cascadia Code"/>
        <family val="3"/>
        <scheme val="none"/>
      </font>
      <fill>
        <gradientFill degree="315">
          <stop position="0">
            <color rgb="FF9933FF"/>
          </stop>
          <stop position="1">
            <color rgb="FF000048"/>
          </stop>
        </gradientFill>
      </fill>
    </dxf>
    <dxf>
      <font>
        <b val="0"/>
        <i/>
        <color theme="0"/>
        <name val="Cascadia Mono"/>
        <family val="3"/>
        <scheme val="none"/>
      </font>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171" formatCode="_ [$₹-4009]\ * #,##0.00_ ;_ [$₹-4009]\ * \-#,##0.00_ ;_ [$₹-4009]\ * &quot;-&quot;??_ ;_ @_ "/>
    </dxf>
    <dxf>
      <numFmt numFmtId="19" formatCode="dd/mm/yyyy"/>
    </dxf>
    <dxf>
      <numFmt numFmtId="164" formatCode="[$-14009]dd\ mmmm\ yyyy;@"/>
    </dxf>
    <dxf>
      <numFmt numFmtId="34" formatCode="_ &quot;₹&quot;\ * #,##0.00_ ;_ &quot;₹&quot;\ * \-#,##0.00_ ;_ &quot;₹&quot;\ * &quot;-&quot;??_ ;_ @_ "/>
    </dxf>
  </dxfs>
  <tableStyles count="11" defaultTableStyle="TableStyleMedium2" defaultPivotStyle="PivotStyleLight16">
    <tableStyle name="Custom Style" pivot="0" table="0" count="0" xr9:uid="{CEC6D80C-9EC7-4441-84A6-B5C176EC80DD}"/>
    <tableStyle name="Slicer Style 1" pivot="0" table="0" count="10" xr9:uid="{920023FB-06C7-4915-85BE-CF39C911D61A}">
      <tableStyleElement type="wholeTable" dxfId="83"/>
      <tableStyleElement type="headerRow" dxfId="82"/>
    </tableStyle>
    <tableStyle name="Slicer Style 2" pivot="0" table="0" count="1" xr9:uid="{B7D01AF7-EBC4-40FB-87F4-C099264E6A80}">
      <tableStyleElement type="wholeTable" dxfId="87"/>
    </tableStyle>
    <tableStyle name="Slicer Style 3" pivot="0" table="0" count="0" xr9:uid="{E8F49853-56D0-45CC-B907-09705E9F2E5E}"/>
    <tableStyle name="Slicer Style 4" pivot="0" table="0" count="1" xr9:uid="{00A289C2-9751-4A94-9BC8-0DB7A76D1DC8}">
      <tableStyleElement type="wholeTable" dxfId="86"/>
    </tableStyle>
    <tableStyle name="Slicer Style 5" pivot="0" table="0" count="1" xr9:uid="{7ACD4252-8DC6-445A-BA25-276CC2E49028}">
      <tableStyleElement type="wholeTable" dxfId="85"/>
    </tableStyle>
    <tableStyle name="Slicer Style 6" pivot="0" table="0" count="0" xr9:uid="{E1AB732E-45FD-4751-8CCD-1387613A50C5}"/>
    <tableStyle name="Slicer Style 7" pivot="0" table="0" count="1" xr9:uid="{5C562659-842E-4042-BD73-EC81BD7C28DD}">
      <tableStyleElement type="headerRow" dxfId="84"/>
    </tableStyle>
    <tableStyle name="SlicerStyleDark5 2" pivot="0" table="0" count="10" xr9:uid="{958557B2-8D1C-4E4B-898B-290BCDA4EF2B}">
      <tableStyleElement type="wholeTable" dxfId="79"/>
      <tableStyleElement type="headerRow" dxfId="78"/>
    </tableStyle>
    <tableStyle name="Table Style 1" pivot="0" count="1" xr9:uid="{D9BB95C9-9EA3-4D99-B879-970EB3134819}">
      <tableStyleElement type="headerRow" dxfId="65"/>
    </tableStyle>
    <tableStyle name="Timeline Style 1" pivot="0" table="0" count="8" xr9:uid="{D23F54B8-F1B4-4E72-9E35-7CB9EA09B297}">
      <tableStyleElement type="wholeTable" dxfId="81"/>
      <tableStyleElement type="headerRow" dxfId="80"/>
    </tableStyle>
  </tableStyles>
  <colors>
    <mruColors>
      <color rgb="FF6600FF"/>
      <color rgb="FF080036"/>
      <color rgb="FF000066"/>
      <color rgb="FF002060"/>
      <color rgb="FF000048"/>
      <color rgb="FF9933F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rgb="FF6600FF"/>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8" tint="0.39994506668294322"/>
            </patternFill>
          </fill>
        </dxf>
        <dxf>
          <fill>
            <patternFill>
              <bgColor theme="9" tint="-0.499984740745262"/>
            </patternFill>
          </fill>
        </dxf>
        <dxf>
          <fill>
            <patternFill>
              <bgColor theme="5" tint="-0.499984740745262"/>
            </patternFill>
          </fill>
        </dxf>
        <dxf>
          <fill>
            <patternFill>
              <bgColor theme="8" tint="-0.499984740745262"/>
            </patternFill>
          </fill>
        </dxf>
        <dxf>
          <fill>
            <patternFill>
              <bgColor rgb="FF0070C0"/>
            </patternFill>
          </fill>
        </dxf>
        <dxf>
          <fill>
            <patternFill>
              <bgColor rgb="FF0070C0"/>
            </patternFill>
          </fill>
        </dxf>
        <dxf>
          <fill>
            <gradientFill degree="90">
              <stop position="0">
                <color rgb="FF9933FF"/>
              </stop>
              <stop position="1">
                <color rgb="FF000066"/>
              </stop>
            </gradientFill>
          </fill>
        </dxf>
        <dxf>
          <fill>
            <patternFill>
              <bgColor theme="7" tint="-0.499984740745262"/>
            </patternFill>
          </fill>
        </dxf>
      </x14:dxfs>
    </ext>
    <ext xmlns:x14="http://schemas.microsoft.com/office/spreadsheetml/2009/9/main" uri="{EB79DEF2-80B8-43e5-95BD-54CBDDF9020C}">
      <x14:slicerStyles defaultSlicerStyle="SlicerStyleLight1">
        <x14:slicerStyle name="Custom Style"/>
        <x14:slicerStyle name="Slicer Style 1">
          <x14:slicerStyleElements>
            <x14:slicerStyleElement type="unselectedItemWithData" dxfId="15"/>
            <x14:slicerStyleElement type="unselectedItemWithNoData" dxfId="14"/>
            <x14:slicerStyleElement type="selectedItemWithData" dxfId="8"/>
            <x14:slicerStyleElement type="selectedItemWithNoData" dxfId="9"/>
            <x14:slicerStyleElement type="hoveredUnselectedItemWithData" dxfId="12"/>
            <x14:slicerStyleElement type="hoveredSelectedItemWithData" dxfId="10"/>
            <x14:slicerStyleElement type="hoveredUnselectedItemWithNoData" dxfId="11"/>
            <x14:slicerStyleElement type="hoveredSelectedItemWithNoData" dxfId="13"/>
          </x14:slicerStyleElements>
        </x14:slicerStyle>
        <x14:slicerStyle name="Slicer Style 2"/>
        <x14:slicerStyle name="Slicer Style 3"/>
        <x14:slicerStyle name="Slicer Style 4"/>
        <x14:slicerStyle name="Slicer Style 5"/>
        <x14:slicerStyle name="Slicer Style 6"/>
        <x14:slicerStyle name="Slicer Style 7"/>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[Practise Sheet for PFA Dashboard.xlsx]Analysis!TOP 5 EXPENSE</c:name>
    <c:fmtId val="14"/>
  </c:pivotSource>
  <c:chart>
    <c:title>
      <c:tx>
        <c:rich>
          <a:bodyPr rot="0" spcFirstLastPara="1" vertOverflow="ellipsis" vert="horz" wrap="square" anchor="t" anchorCtr="0"/>
          <a:lstStyle/>
          <a:p>
            <a:pPr>
              <a:defRPr sz="1400" b="1" i="0" u="none" strike="noStrike" kern="1200" spc="0" baseline="0">
                <a:solidFill>
                  <a:schemeClr val="tx1">
                    <a:lumMod val="65000"/>
                    <a:lumOff val="35000"/>
                  </a:schemeClr>
                </a:solidFill>
                <a:latin typeface="Bookman Old Style" panose="02050604050505020204" pitchFamily="18" charset="0"/>
                <a:ea typeface="+mn-ea"/>
                <a:cs typeface="+mn-cs"/>
              </a:defRPr>
            </a:pPr>
            <a:r>
              <a:rPr lang="en-US" b="1" i="0">
                <a:solidFill>
                  <a:schemeClr val="bg1"/>
                </a:solidFill>
                <a:latin typeface="Bookman Old Style" panose="02050604050505020204" pitchFamily="18" charset="0"/>
              </a:rPr>
              <a:t>TOP</a:t>
            </a:r>
            <a:r>
              <a:rPr lang="en-US" b="1" i="0" baseline="0">
                <a:solidFill>
                  <a:schemeClr val="bg1"/>
                </a:solidFill>
                <a:latin typeface="Bookman Old Style" panose="02050604050505020204" pitchFamily="18" charset="0"/>
              </a:rPr>
              <a:t> EXPENSES</a:t>
            </a:r>
          </a:p>
        </c:rich>
      </c:tx>
      <c:layout>
        <c:manualLayout>
          <c:xMode val="edge"/>
          <c:yMode val="edge"/>
          <c:x val="0.25477383815825722"/>
          <c:y val="7.454739084132056E-2"/>
        </c:manualLayout>
      </c:layout>
      <c:overlay val="0"/>
      <c:spPr>
        <a:noFill/>
        <a:ln>
          <a:noFill/>
        </a:ln>
        <a:effectLst/>
      </c:spPr>
      <c:txPr>
        <a:bodyPr rot="0" spcFirstLastPara="1" vertOverflow="ellipsis" vert="horz" wrap="square" anchor="t" anchorCtr="0"/>
        <a:lstStyle/>
        <a:p>
          <a:pPr>
            <a:defRPr sz="1400" b="1" i="0" u="none" strike="noStrike" kern="1200" spc="0" baseline="0">
              <a:solidFill>
                <a:schemeClr val="tx1">
                  <a:lumMod val="65000"/>
                  <a:lumOff val="35000"/>
                </a:schemeClr>
              </a:solidFill>
              <a:latin typeface="Bookman Old Style" panose="02050604050505020204" pitchFamily="18"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012672244094485"/>
          <c:y val="0.29701829550717923"/>
          <c:w val="0.58778994422572184"/>
          <c:h val="0.61311242344706907"/>
        </c:manualLayout>
      </c:layout>
      <c:barChart>
        <c:barDir val="bar"/>
        <c:grouping val="clustered"/>
        <c:varyColors val="0"/>
        <c:ser>
          <c:idx val="0"/>
          <c:order val="0"/>
          <c:tx>
            <c:strRef>
              <c:f>Analysis!$F$3</c:f>
              <c:strCache>
                <c:ptCount val="1"/>
                <c:pt idx="0">
                  <c:v>Total</c:v>
                </c:pt>
              </c:strCache>
            </c:strRef>
          </c:tx>
          <c:spPr>
            <a:solidFill>
              <a:schemeClr val="bg2"/>
            </a:solidFill>
            <a:ln>
              <a:solidFill>
                <a:schemeClr val="tx2"/>
              </a:solidFill>
            </a:ln>
            <a:effectLst/>
          </c:spPr>
          <c:invertIfNegative val="0"/>
          <c:cat>
            <c:strRef>
              <c:f>Analysis!$E$4:$E$9</c:f>
              <c:strCache>
                <c:ptCount val="5"/>
                <c:pt idx="0">
                  <c:v>Fueling</c:v>
                </c:pt>
                <c:pt idx="1">
                  <c:v>Kindle</c:v>
                </c:pt>
                <c:pt idx="2">
                  <c:v>Entertainment</c:v>
                </c:pt>
                <c:pt idx="3">
                  <c:v>Clothes</c:v>
                </c:pt>
                <c:pt idx="4">
                  <c:v>Groceries</c:v>
                </c:pt>
              </c:strCache>
            </c:strRef>
          </c:cat>
          <c:val>
            <c:numRef>
              <c:f>Analysis!$F$4:$F$9</c:f>
              <c:numCache>
                <c:formatCode>_("₹"* #,##0.00_);_("₹"* \(#,##0.00\);_("₹"* "-"??_);_(@_)</c:formatCode>
                <c:ptCount val="5"/>
                <c:pt idx="0">
                  <c:v>654.70000000000005</c:v>
                </c:pt>
                <c:pt idx="1">
                  <c:v>750</c:v>
                </c:pt>
                <c:pt idx="2">
                  <c:v>1042.6000000000001</c:v>
                </c:pt>
                <c:pt idx="3">
                  <c:v>1961.8999999999999</c:v>
                </c:pt>
                <c:pt idx="4">
                  <c:v>7183.1999999999989</c:v>
                </c:pt>
              </c:numCache>
            </c:numRef>
          </c:val>
          <c:extLst>
            <c:ext xmlns:c16="http://schemas.microsoft.com/office/drawing/2014/chart" uri="{C3380CC4-5D6E-409C-BE32-E72D297353CC}">
              <c16:uniqueId val="{00000000-B693-465B-B2E0-96FA7553D115}"/>
            </c:ext>
          </c:extLst>
        </c:ser>
        <c:dLbls>
          <c:showLegendKey val="0"/>
          <c:showVal val="0"/>
          <c:showCatName val="0"/>
          <c:showSerName val="0"/>
          <c:showPercent val="0"/>
          <c:showBubbleSize val="0"/>
        </c:dLbls>
        <c:gapWidth val="150"/>
        <c:axId val="103826192"/>
        <c:axId val="97326144"/>
      </c:barChart>
      <c:catAx>
        <c:axId val="1038261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326144"/>
        <c:crosses val="autoZero"/>
        <c:auto val="1"/>
        <c:lblAlgn val="ctr"/>
        <c:lblOffset val="100"/>
        <c:noMultiLvlLbl val="0"/>
      </c:catAx>
      <c:valAx>
        <c:axId val="97326144"/>
        <c:scaling>
          <c:orientation val="minMax"/>
        </c:scaling>
        <c:delete val="1"/>
        <c:axPos val="b"/>
        <c:numFmt formatCode="_(&quot;₹&quot;* #,##0.00_);_(&quot;₹&quot;* \(#,##0.00\);_(&quot;₹&quot;* &quot;-&quot;??_);_(@_)" sourceLinked="1"/>
        <c:majorTickMark val="out"/>
        <c:minorTickMark val="none"/>
        <c:tickLblPos val="nextTo"/>
        <c:crossAx val="10382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4000">
          <a:srgbClr val="6600FF"/>
        </a:gs>
        <a:gs pos="100000">
          <a:srgbClr val="000048"/>
        </a:gs>
      </a:gsLst>
      <a:lin ang="8100000" scaled="1"/>
    </a:gradFill>
    <a:ln w="9525" cap="flat" cmpd="sng" algn="ctr">
      <a:solidFill>
        <a:schemeClr val="dk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[Practise Sheet for PFA Dashboard.xlsx]Analysis!SOURCE OF INCOME</c:name>
    <c:fmtId val="5"/>
  </c:pivotSource>
  <c:chart>
    <c:title>
      <c:tx>
        <c:rich>
          <a:bodyPr rot="0" spcFirstLastPara="1" vertOverflow="ellipsis" vert="horz" wrap="square" anchor="ctr" anchorCtr="1"/>
          <a:lstStyle/>
          <a:p>
            <a:pPr>
              <a:defRPr sz="1800" b="1" i="0" u="none" strike="noStrike" kern="1200" baseline="0">
                <a:solidFill>
                  <a:schemeClr val="bg1"/>
                </a:solidFill>
                <a:latin typeface="Bookman Old Style" panose="02050604050505020204" pitchFamily="18" charset="0"/>
                <a:ea typeface="+mn-ea"/>
                <a:cs typeface="+mn-cs"/>
              </a:defRPr>
            </a:pPr>
            <a:r>
              <a:rPr lang="en-US" sz="1400" b="1" i="0">
                <a:solidFill>
                  <a:schemeClr val="bg1"/>
                </a:solidFill>
                <a:latin typeface="Bookman Old Style" panose="02050604050505020204" pitchFamily="18" charset="0"/>
              </a:rPr>
              <a:t>INCOME</a:t>
            </a:r>
            <a:r>
              <a:rPr lang="en-US" sz="1400" b="1" i="0" baseline="0">
                <a:solidFill>
                  <a:schemeClr val="bg1"/>
                </a:solidFill>
                <a:latin typeface="Bookman Old Style" panose="02050604050505020204" pitchFamily="18" charset="0"/>
              </a:rPr>
              <a:t> SOURCES</a:t>
            </a:r>
          </a:p>
        </c:rich>
      </c:tx>
      <c:layout>
        <c:manualLayout>
          <c:xMode val="edge"/>
          <c:yMode val="edge"/>
          <c:x val="0.17832678442054159"/>
          <c:y val="6.95320258592604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Bookman Old Style" panose="02050604050505020204"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6.462150624080916E-2"/>
              <c:y val="-7.274617527675408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2"/>
          </a:solidFill>
          <a:ln>
            <a:noFill/>
          </a:ln>
          <a:effectLst>
            <a:outerShdw blurRad="254000" sx="102000" sy="102000" algn="ctr" rotWithShape="0">
              <a:prstClr val="black">
                <a:alpha val="20000"/>
              </a:prstClr>
            </a:outerShdw>
          </a:effectLst>
        </c:spPr>
        <c:dLbl>
          <c:idx val="0"/>
          <c:layout>
            <c:manualLayout>
              <c:x val="0.11930124229072477"/>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dLbl>
          <c:idx val="0"/>
          <c:layout>
            <c:manualLayout>
              <c:x val="3.9767080763574922E-2"/>
              <c:y val="6.819953932195696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3"/>
          </a:solidFill>
          <a:ln>
            <a:noFill/>
          </a:ln>
          <a:effectLst>
            <a:outerShdw blurRad="254000" sx="102000" sy="102000" algn="ctr" rotWithShape="0">
              <a:prstClr val="black">
                <a:alpha val="20000"/>
              </a:prstClr>
            </a:outerShdw>
          </a:effectLst>
        </c:spPr>
        <c:dLbl>
          <c:idx val="0"/>
          <c:layout>
            <c:manualLayout>
              <c:x val="-0.18889363362698086"/>
              <c:y val="0"/>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manualLayout>
          <c:layoutTarget val="inner"/>
          <c:xMode val="edge"/>
          <c:yMode val="edge"/>
          <c:x val="0.28622471631344587"/>
          <c:y val="0.19125683060109289"/>
          <c:w val="0.47315587417244492"/>
          <c:h val="0.62363495546663239"/>
        </c:manualLayout>
      </c:layout>
      <c:doughnutChart>
        <c:varyColors val="1"/>
        <c:ser>
          <c:idx val="0"/>
          <c:order val="0"/>
          <c:tx>
            <c:strRef>
              <c:f>Analysis!$B$17</c:f>
              <c:strCache>
                <c:ptCount val="1"/>
                <c:pt idx="0">
                  <c:v>Total</c:v>
                </c:pt>
              </c:strCache>
            </c:strRef>
          </c:tx>
          <c:explosion val="1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602-4E0D-8FF9-0E61AB9545B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602-4E0D-8FF9-0E61AB9545B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602-4E0D-8FF9-0E61AB9545B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602-4E0D-8FF9-0E61AB9545BB}"/>
              </c:ext>
            </c:extLst>
          </c:dPt>
          <c:dLbls>
            <c:dLbl>
              <c:idx val="0"/>
              <c:layout>
                <c:manualLayout>
                  <c:x val="6.462150624080916E-2"/>
                  <c:y val="-7.2746175276754088E-2"/>
                </c:manualLayout>
              </c:layou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602-4E0D-8FF9-0E61AB9545BB}"/>
                </c:ext>
              </c:extLst>
            </c:dLbl>
            <c:dLbl>
              <c:idx val="1"/>
              <c:layout>
                <c:manualLayout>
                  <c:x val="0.11930124229072477"/>
                  <c:y val="0"/>
                </c:manualLayout>
              </c:layou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602-4E0D-8FF9-0E61AB9545BB}"/>
                </c:ext>
              </c:extLst>
            </c:dLbl>
            <c:dLbl>
              <c:idx val="2"/>
              <c:layout>
                <c:manualLayout>
                  <c:x val="-0.18889363362698086"/>
                  <c:y val="0"/>
                </c:manualLayout>
              </c:layou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602-4E0D-8FF9-0E61AB9545B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Analysis!$A$18:$A$21</c:f>
              <c:strCache>
                <c:ptCount val="3"/>
                <c:pt idx="0">
                  <c:v>Emcee</c:v>
                </c:pt>
                <c:pt idx="1">
                  <c:v>Painting</c:v>
                </c:pt>
                <c:pt idx="2">
                  <c:v>Tutoring</c:v>
                </c:pt>
              </c:strCache>
            </c:strRef>
          </c:cat>
          <c:val>
            <c:numRef>
              <c:f>Analysis!$B$18:$B$21</c:f>
              <c:numCache>
                <c:formatCode>_ [$₹-4009]\ * #,##0.00_ ;_ [$₹-4009]\ * \-#,##0.00_ ;_ [$₹-4009]\ * "-"??_ ;_ @_ </c:formatCode>
                <c:ptCount val="3"/>
                <c:pt idx="0">
                  <c:v>4500</c:v>
                </c:pt>
                <c:pt idx="1">
                  <c:v>8140</c:v>
                </c:pt>
                <c:pt idx="2">
                  <c:v>25000</c:v>
                </c:pt>
              </c:numCache>
            </c:numRef>
          </c:val>
          <c:extLst>
            <c:ext xmlns:c16="http://schemas.microsoft.com/office/drawing/2014/chart" uri="{C3380CC4-5D6E-409C-BE32-E72D297353CC}">
              <c16:uniqueId val="{00000008-E602-4E0D-8FF9-0E61AB9545BB}"/>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b"/>
      <c:layout>
        <c:manualLayout>
          <c:xMode val="edge"/>
          <c:yMode val="edge"/>
          <c:x val="0.05"/>
          <c:y val="0.8363725457064648"/>
          <c:w val="0.91044932079414842"/>
          <c:h val="0.1278620751805166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0000">
          <a:srgbClr val="6600FF"/>
        </a:gs>
        <a:gs pos="71000">
          <a:srgbClr val="000066"/>
        </a:gs>
      </a:gsLst>
      <a:lin ang="8100000" scaled="1"/>
      <a:tileRect/>
    </a:gradFill>
    <a:ln w="9525" cap="flat" cmpd="sng" algn="ctr">
      <a:solidFill>
        <a:schemeClr val="dk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[Practise Sheet for PFA Dashboard.xlsx]Analysis!WEEKLY ANALYSI</c:name>
    <c:fmtId val="3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Bookman Old Style" panose="02050604050505020204" pitchFamily="18" charset="0"/>
                <a:ea typeface="+mn-ea"/>
                <a:cs typeface="+mn-cs"/>
              </a:defRPr>
            </a:pPr>
            <a:r>
              <a:rPr lang="en-IN" b="1" i="0">
                <a:solidFill>
                  <a:schemeClr val="bg1"/>
                </a:solidFill>
                <a:latin typeface="Bookman Old Style" panose="02050604050505020204" pitchFamily="18" charset="0"/>
              </a:rPr>
              <a:t>WEEKLY</a:t>
            </a:r>
            <a:r>
              <a:rPr lang="en-IN" b="1" i="0" baseline="0">
                <a:solidFill>
                  <a:schemeClr val="bg1"/>
                </a:solidFill>
                <a:latin typeface="Bookman Old Style" panose="02050604050505020204" pitchFamily="18" charset="0"/>
              </a:rPr>
              <a:t> ANALYSIS</a:t>
            </a:r>
            <a:endParaRPr lang="en-IN" b="1" i="0">
              <a:solidFill>
                <a:schemeClr val="bg1"/>
              </a:solidFill>
              <a:latin typeface="Bookman Old Style" panose="02050604050505020204" pitchFamily="18"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Bookman Old Style" panose="02050604050505020204" pitchFamily="18" charset="0"/>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Analysis!$I$19:$I$20</c:f>
              <c:strCache>
                <c:ptCount val="1"/>
                <c:pt idx="0">
                  <c:v>Clothes</c:v>
                </c:pt>
              </c:strCache>
            </c:strRef>
          </c:tx>
          <c:spPr>
            <a:solidFill>
              <a:schemeClr val="accent4">
                <a:tint val="54000"/>
              </a:schemeClr>
            </a:solidFill>
            <a:ln>
              <a:noFill/>
            </a:ln>
            <a:effectLst/>
            <a:sp3d/>
          </c:spPr>
          <c:invertIfNegative val="0"/>
          <c:dPt>
            <c:idx val="4"/>
            <c:invertIfNegative val="0"/>
            <c:bubble3D val="0"/>
            <c:spPr>
              <a:solidFill>
                <a:schemeClr val="accent4">
                  <a:tint val="54000"/>
                </a:schemeClr>
              </a:solidFill>
              <a:ln>
                <a:noFill/>
              </a:ln>
              <a:effectLst/>
              <a:sp3d/>
            </c:spPr>
          </c:dPt>
          <c:cat>
            <c:strRef>
              <c:f>Analysis!$H$21:$H$26</c:f>
              <c:strCache>
                <c:ptCount val="5"/>
                <c:pt idx="0">
                  <c:v>Sun</c:v>
                </c:pt>
                <c:pt idx="1">
                  <c:v>Mon</c:v>
                </c:pt>
                <c:pt idx="2">
                  <c:v>Thu</c:v>
                </c:pt>
                <c:pt idx="3">
                  <c:v>Fri</c:v>
                </c:pt>
                <c:pt idx="4">
                  <c:v>Sat</c:v>
                </c:pt>
              </c:strCache>
            </c:strRef>
          </c:cat>
          <c:val>
            <c:numRef>
              <c:f>Analysis!$I$21:$I$26</c:f>
              <c:numCache>
                <c:formatCode>_("₹"* #,##0.00_);_("₹"* \(#,##0.00\);_("₹"* "-"??_);_(@_)</c:formatCode>
                <c:ptCount val="5"/>
                <c:pt idx="0">
                  <c:v>627.09999999999991</c:v>
                </c:pt>
                <c:pt idx="1">
                  <c:v>292.10000000000002</c:v>
                </c:pt>
                <c:pt idx="2">
                  <c:v>148.1</c:v>
                </c:pt>
                <c:pt idx="3">
                  <c:v>234.60000000000002</c:v>
                </c:pt>
                <c:pt idx="4">
                  <c:v>151.19999999999999</c:v>
                </c:pt>
              </c:numCache>
            </c:numRef>
          </c:val>
          <c:extLst>
            <c:ext xmlns:c16="http://schemas.microsoft.com/office/drawing/2014/chart" uri="{C3380CC4-5D6E-409C-BE32-E72D297353CC}">
              <c16:uniqueId val="{00000000-AD06-4083-8CCB-005C4FA4F506}"/>
            </c:ext>
          </c:extLst>
        </c:ser>
        <c:ser>
          <c:idx val="1"/>
          <c:order val="1"/>
          <c:tx>
            <c:strRef>
              <c:f>Analysis!$J$19:$J$20</c:f>
              <c:strCache>
                <c:ptCount val="1"/>
                <c:pt idx="0">
                  <c:v>Coffee</c:v>
                </c:pt>
              </c:strCache>
            </c:strRef>
          </c:tx>
          <c:spPr>
            <a:solidFill>
              <a:schemeClr val="accent4">
                <a:tint val="77000"/>
              </a:schemeClr>
            </a:solidFill>
            <a:ln>
              <a:noFill/>
            </a:ln>
            <a:effectLst/>
            <a:sp3d/>
          </c:spPr>
          <c:invertIfNegative val="0"/>
          <c:cat>
            <c:strRef>
              <c:f>Analysis!$H$21:$H$26</c:f>
              <c:strCache>
                <c:ptCount val="5"/>
                <c:pt idx="0">
                  <c:v>Sun</c:v>
                </c:pt>
                <c:pt idx="1">
                  <c:v>Mon</c:v>
                </c:pt>
                <c:pt idx="2">
                  <c:v>Thu</c:v>
                </c:pt>
                <c:pt idx="3">
                  <c:v>Fri</c:v>
                </c:pt>
                <c:pt idx="4">
                  <c:v>Sat</c:v>
                </c:pt>
              </c:strCache>
            </c:strRef>
          </c:cat>
          <c:val>
            <c:numRef>
              <c:f>Analysis!$J$21:$J$26</c:f>
              <c:numCache>
                <c:formatCode>_("₹"* #,##0.00_);_("₹"* \(#,##0.00\);_("₹"* "-"??_);_(@_)</c:formatCode>
                <c:ptCount val="5"/>
                <c:pt idx="0">
                  <c:v>75</c:v>
                </c:pt>
                <c:pt idx="1">
                  <c:v>55</c:v>
                </c:pt>
                <c:pt idx="2">
                  <c:v>162</c:v>
                </c:pt>
                <c:pt idx="3">
                  <c:v>100</c:v>
                </c:pt>
                <c:pt idx="4">
                  <c:v>85</c:v>
                </c:pt>
              </c:numCache>
            </c:numRef>
          </c:val>
          <c:extLst>
            <c:ext xmlns:c16="http://schemas.microsoft.com/office/drawing/2014/chart" uri="{C3380CC4-5D6E-409C-BE32-E72D297353CC}">
              <c16:uniqueId val="{00000011-AD06-4083-8CCB-005C4FA4F506}"/>
            </c:ext>
          </c:extLst>
        </c:ser>
        <c:ser>
          <c:idx val="2"/>
          <c:order val="2"/>
          <c:tx>
            <c:strRef>
              <c:f>Analysis!$K$19:$K$20</c:f>
              <c:strCache>
                <c:ptCount val="1"/>
                <c:pt idx="0">
                  <c:v>Entertainment</c:v>
                </c:pt>
              </c:strCache>
            </c:strRef>
          </c:tx>
          <c:spPr>
            <a:solidFill>
              <a:schemeClr val="accent4"/>
            </a:solidFill>
            <a:ln>
              <a:noFill/>
            </a:ln>
            <a:effectLst/>
            <a:sp3d/>
          </c:spPr>
          <c:invertIfNegative val="0"/>
          <c:cat>
            <c:strRef>
              <c:f>Analysis!$H$21:$H$26</c:f>
              <c:strCache>
                <c:ptCount val="5"/>
                <c:pt idx="0">
                  <c:v>Sun</c:v>
                </c:pt>
                <c:pt idx="1">
                  <c:v>Mon</c:v>
                </c:pt>
                <c:pt idx="2">
                  <c:v>Thu</c:v>
                </c:pt>
                <c:pt idx="3">
                  <c:v>Fri</c:v>
                </c:pt>
                <c:pt idx="4">
                  <c:v>Sat</c:v>
                </c:pt>
              </c:strCache>
            </c:strRef>
          </c:cat>
          <c:val>
            <c:numRef>
              <c:f>Analysis!$K$21:$K$26</c:f>
              <c:numCache>
                <c:formatCode>_("₹"* #,##0.00_);_("₹"* \(#,##0.00\);_("₹"* "-"??_);_(@_)</c:formatCode>
                <c:ptCount val="5"/>
                <c:pt idx="0">
                  <c:v>291.8</c:v>
                </c:pt>
                <c:pt idx="2">
                  <c:v>67</c:v>
                </c:pt>
                <c:pt idx="3">
                  <c:v>45.8</c:v>
                </c:pt>
                <c:pt idx="4">
                  <c:v>35</c:v>
                </c:pt>
              </c:numCache>
            </c:numRef>
          </c:val>
          <c:extLst>
            <c:ext xmlns:c16="http://schemas.microsoft.com/office/drawing/2014/chart" uri="{C3380CC4-5D6E-409C-BE32-E72D297353CC}">
              <c16:uniqueId val="{00000012-AD06-4083-8CCB-005C4FA4F506}"/>
            </c:ext>
          </c:extLst>
        </c:ser>
        <c:ser>
          <c:idx val="3"/>
          <c:order val="3"/>
          <c:tx>
            <c:strRef>
              <c:f>Analysis!$L$19:$L$20</c:f>
              <c:strCache>
                <c:ptCount val="1"/>
                <c:pt idx="0">
                  <c:v>Fueling</c:v>
                </c:pt>
              </c:strCache>
            </c:strRef>
          </c:tx>
          <c:spPr>
            <a:solidFill>
              <a:schemeClr val="accent4">
                <a:shade val="76000"/>
              </a:schemeClr>
            </a:solidFill>
            <a:ln>
              <a:noFill/>
            </a:ln>
            <a:effectLst/>
            <a:sp3d/>
          </c:spPr>
          <c:invertIfNegative val="0"/>
          <c:cat>
            <c:strRef>
              <c:f>Analysis!$H$21:$H$26</c:f>
              <c:strCache>
                <c:ptCount val="5"/>
                <c:pt idx="0">
                  <c:v>Sun</c:v>
                </c:pt>
                <c:pt idx="1">
                  <c:v>Mon</c:v>
                </c:pt>
                <c:pt idx="2">
                  <c:v>Thu</c:v>
                </c:pt>
                <c:pt idx="3">
                  <c:v>Fri</c:v>
                </c:pt>
                <c:pt idx="4">
                  <c:v>Sat</c:v>
                </c:pt>
              </c:strCache>
            </c:strRef>
          </c:cat>
          <c:val>
            <c:numRef>
              <c:f>Analysis!$L$21:$L$26</c:f>
              <c:numCache>
                <c:formatCode>_("₹"* #,##0.00_);_("₹"* \(#,##0.00\);_("₹"* "-"??_);_(@_)</c:formatCode>
                <c:ptCount val="5"/>
                <c:pt idx="0">
                  <c:v>148.70000000000002</c:v>
                </c:pt>
                <c:pt idx="2">
                  <c:v>146.80000000000001</c:v>
                </c:pt>
                <c:pt idx="3">
                  <c:v>66</c:v>
                </c:pt>
                <c:pt idx="4">
                  <c:v>82.1</c:v>
                </c:pt>
              </c:numCache>
            </c:numRef>
          </c:val>
          <c:extLst>
            <c:ext xmlns:c16="http://schemas.microsoft.com/office/drawing/2014/chart" uri="{C3380CC4-5D6E-409C-BE32-E72D297353CC}">
              <c16:uniqueId val="{00000013-AD06-4083-8CCB-005C4FA4F506}"/>
            </c:ext>
          </c:extLst>
        </c:ser>
        <c:ser>
          <c:idx val="4"/>
          <c:order val="4"/>
          <c:tx>
            <c:strRef>
              <c:f>Analysis!$M$19:$M$20</c:f>
              <c:strCache>
                <c:ptCount val="1"/>
                <c:pt idx="0">
                  <c:v>Groceries</c:v>
                </c:pt>
              </c:strCache>
            </c:strRef>
          </c:tx>
          <c:spPr>
            <a:solidFill>
              <a:schemeClr val="accent4">
                <a:shade val="53000"/>
              </a:schemeClr>
            </a:solidFill>
            <a:ln>
              <a:noFill/>
            </a:ln>
            <a:effectLst/>
            <a:sp3d/>
          </c:spPr>
          <c:invertIfNegative val="0"/>
          <c:cat>
            <c:strRef>
              <c:f>Analysis!$H$21:$H$26</c:f>
              <c:strCache>
                <c:ptCount val="5"/>
                <c:pt idx="0">
                  <c:v>Sun</c:v>
                </c:pt>
                <c:pt idx="1">
                  <c:v>Mon</c:v>
                </c:pt>
                <c:pt idx="2">
                  <c:v>Thu</c:v>
                </c:pt>
                <c:pt idx="3">
                  <c:v>Fri</c:v>
                </c:pt>
                <c:pt idx="4">
                  <c:v>Sat</c:v>
                </c:pt>
              </c:strCache>
            </c:strRef>
          </c:cat>
          <c:val>
            <c:numRef>
              <c:f>Analysis!$M$21:$M$26</c:f>
              <c:numCache>
                <c:formatCode>_("₹"* #,##0.00_);_("₹"* \(#,##0.00\);_("₹"* "-"??_);_(@_)</c:formatCode>
                <c:ptCount val="5"/>
                <c:pt idx="1">
                  <c:v>660.09999999999991</c:v>
                </c:pt>
                <c:pt idx="2">
                  <c:v>690.1</c:v>
                </c:pt>
                <c:pt idx="3">
                  <c:v>650</c:v>
                </c:pt>
                <c:pt idx="4">
                  <c:v>2038.9</c:v>
                </c:pt>
              </c:numCache>
            </c:numRef>
          </c:val>
          <c:extLst>
            <c:ext xmlns:c16="http://schemas.microsoft.com/office/drawing/2014/chart" uri="{C3380CC4-5D6E-409C-BE32-E72D297353CC}">
              <c16:uniqueId val="{00000015-AD06-4083-8CCB-005C4FA4F506}"/>
            </c:ext>
          </c:extLst>
        </c:ser>
        <c:dLbls>
          <c:showLegendKey val="0"/>
          <c:showVal val="0"/>
          <c:showCatName val="0"/>
          <c:showSerName val="0"/>
          <c:showPercent val="0"/>
          <c:showBubbleSize val="0"/>
        </c:dLbls>
        <c:gapWidth val="150"/>
        <c:shape val="box"/>
        <c:axId val="1241112592"/>
        <c:axId val="409180480"/>
        <c:axId val="0"/>
      </c:bar3DChart>
      <c:catAx>
        <c:axId val="1241112592"/>
        <c:scaling>
          <c:orientation val="minMax"/>
        </c:scaling>
        <c:delete val="1"/>
        <c:axPos val="b"/>
        <c:numFmt formatCode="General" sourceLinked="1"/>
        <c:majorTickMark val="none"/>
        <c:minorTickMark val="none"/>
        <c:tickLblPos val="nextTo"/>
        <c:crossAx val="409180480"/>
        <c:crosses val="autoZero"/>
        <c:auto val="1"/>
        <c:lblAlgn val="ctr"/>
        <c:lblOffset val="100"/>
        <c:noMultiLvlLbl val="0"/>
      </c:catAx>
      <c:valAx>
        <c:axId val="409180480"/>
        <c:scaling>
          <c:orientation val="minMax"/>
        </c:scaling>
        <c:delete val="1"/>
        <c:axPos val="l"/>
        <c:numFmt formatCode="_(&quot;₹&quot;* #,##0.00_);_(&quot;₹&quot;* \(#,##0.00\);_(&quot;₹&quot;* &quot;-&quot;??_);_(@_)" sourceLinked="1"/>
        <c:majorTickMark val="none"/>
        <c:minorTickMark val="none"/>
        <c:tickLblPos val="nextTo"/>
        <c:crossAx val="12411125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6600FF"/>
        </a:gs>
        <a:gs pos="100000">
          <a:srgbClr val="000048"/>
        </a:gs>
      </a:gsLst>
      <a:lin ang="5400000" scaled="1"/>
    </a:gradFill>
    <a:ln w="9525" cap="flat" cmpd="sng" algn="ctr">
      <a:solidFill>
        <a:schemeClr val="dk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[Practise Sheet for PFA Dashboard.xlsx]Analysis!Category Expense</c:name>
    <c:fmtId val="15"/>
  </c:pivotSource>
  <c:chart>
    <c:title>
      <c:tx>
        <c:rich>
          <a:bodyPr rot="0" spcFirstLastPara="1" vertOverflow="ellipsis" vert="horz" wrap="square" anchor="ctr" anchorCtr="1"/>
          <a:lstStyle/>
          <a:p>
            <a:pPr>
              <a:defRPr sz="1400" b="1" i="0" u="none" strike="noStrike" kern="1200" cap="all" baseline="0">
                <a:solidFill>
                  <a:schemeClr val="bg1"/>
                </a:solidFill>
                <a:latin typeface="Bookman Old Style" panose="02050604050505020204" pitchFamily="18" charset="0"/>
                <a:ea typeface="+mn-ea"/>
                <a:cs typeface="+mn-cs"/>
              </a:defRPr>
            </a:pPr>
            <a:r>
              <a:rPr lang="en-US" sz="1400">
                <a:solidFill>
                  <a:schemeClr val="bg1"/>
                </a:solidFill>
                <a:latin typeface="Bookman Old Style" panose="02050604050505020204" pitchFamily="18" charset="0"/>
              </a:rPr>
              <a:t>CATEGORY EXPENSES</a:t>
            </a:r>
          </a:p>
        </c:rich>
      </c:tx>
      <c:overlay val="0"/>
      <c:spPr>
        <a:noFill/>
        <a:ln>
          <a:noFill/>
        </a:ln>
        <a:effectLst/>
      </c:spPr>
      <c:txPr>
        <a:bodyPr rot="0" spcFirstLastPara="1" vertOverflow="ellipsis" vert="horz" wrap="square" anchor="ctr" anchorCtr="1"/>
        <a:lstStyle/>
        <a:p>
          <a:pPr>
            <a:defRPr sz="1400" b="1" i="0" u="none" strike="noStrike" kern="1200" cap="all" baseline="0">
              <a:solidFill>
                <a:schemeClr val="bg1"/>
              </a:solidFill>
              <a:latin typeface="Bookman Old Style" panose="02050604050505020204" pitchFamily="18"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42A-4E59-B275-F723C666AD68}"/>
              </c:ext>
            </c:extLst>
          </c:dPt>
          <c:dPt>
            <c:idx val="1"/>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42A-4E59-B275-F723C666AD68}"/>
              </c:ext>
            </c:extLst>
          </c:dPt>
          <c:dPt>
            <c:idx val="2"/>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42A-4E59-B275-F723C666AD68}"/>
              </c:ext>
            </c:extLst>
          </c:dPt>
          <c:dPt>
            <c:idx val="3"/>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542A-4E59-B275-F723C666AD68}"/>
              </c:ext>
            </c:extLst>
          </c:dPt>
          <c:dPt>
            <c:idx val="4"/>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542A-4E59-B275-F723C666AD68}"/>
              </c:ext>
            </c:extLst>
          </c:dPt>
          <c:dPt>
            <c:idx val="5"/>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542A-4E59-B275-F723C666AD68}"/>
              </c:ext>
            </c:extLst>
          </c:dPt>
          <c:dPt>
            <c:idx val="6"/>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542A-4E59-B275-F723C666AD68}"/>
              </c:ext>
            </c:extLst>
          </c:dPt>
          <c:dPt>
            <c:idx val="7"/>
            <c:bubble3D val="0"/>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542A-4E59-B275-F723C666AD68}"/>
              </c:ext>
            </c:extLst>
          </c:dPt>
          <c:dPt>
            <c:idx val="8"/>
            <c:bubble3D val="0"/>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542A-4E59-B275-F723C666AD68}"/>
              </c:ext>
            </c:extLst>
          </c:dPt>
          <c:cat>
            <c:strRef>
              <c:f>Analysis!$A$4:$A$13</c:f>
              <c:strCache>
                <c:ptCount val="9"/>
                <c:pt idx="0">
                  <c:v>Charity</c:v>
                </c:pt>
                <c:pt idx="1">
                  <c:v>Dining Out</c:v>
                </c:pt>
                <c:pt idx="2">
                  <c:v>Discretionary</c:v>
                </c:pt>
                <c:pt idx="3">
                  <c:v>Living Expenses</c:v>
                </c:pt>
                <c:pt idx="4">
                  <c:v>Medical</c:v>
                </c:pt>
                <c:pt idx="5">
                  <c:v>Passive</c:v>
                </c:pt>
                <c:pt idx="6">
                  <c:v>Personal Development</c:v>
                </c:pt>
                <c:pt idx="7">
                  <c:v>Salary</c:v>
                </c:pt>
                <c:pt idx="8">
                  <c:v>Transport</c:v>
                </c:pt>
              </c:strCache>
            </c:strRef>
          </c:cat>
          <c:val>
            <c:numRef>
              <c:f>Analysis!$B$4:$B$13</c:f>
              <c:numCache>
                <c:formatCode>_("₹"* #,##0.00_);_("₹"* \(#,##0.00\);_("₹"* "-"??_);_(@_)</c:formatCode>
                <c:ptCount val="9"/>
                <c:pt idx="0">
                  <c:v>-275</c:v>
                </c:pt>
                <c:pt idx="1">
                  <c:v>-1260.5</c:v>
                </c:pt>
                <c:pt idx="2">
                  <c:v>-3426.8</c:v>
                </c:pt>
                <c:pt idx="3">
                  <c:v>-7649.5999999999985</c:v>
                </c:pt>
                <c:pt idx="4">
                  <c:v>-285</c:v>
                </c:pt>
                <c:pt idx="5">
                  <c:v>12640</c:v>
                </c:pt>
                <c:pt idx="6">
                  <c:v>-852.9</c:v>
                </c:pt>
                <c:pt idx="7">
                  <c:v>25000</c:v>
                </c:pt>
                <c:pt idx="8">
                  <c:v>-942.6</c:v>
                </c:pt>
              </c:numCache>
            </c:numRef>
          </c:val>
          <c:extLst>
            <c:ext xmlns:c16="http://schemas.microsoft.com/office/drawing/2014/chart" uri="{C3380CC4-5D6E-409C-BE32-E72D297353CC}">
              <c16:uniqueId val="{00000012-542A-4E59-B275-F723C666AD68}"/>
            </c:ext>
          </c:extLst>
        </c:ser>
        <c:dLbls>
          <c:dLblPos val="outEnd"/>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7000">
          <a:srgbClr val="6600FF"/>
        </a:gs>
        <a:gs pos="100000">
          <a:srgbClr val="000048"/>
        </a:gs>
      </a:gsLst>
      <a:lin ang="8100000" scaled="1"/>
    </a:gradFill>
    <a:ln w="9525" cap="flat" cmpd="sng" algn="ctr">
      <a:solidFill>
        <a:schemeClr val="dk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45720</xdr:colOff>
      <xdr:row>6</xdr:row>
      <xdr:rowOff>7620</xdr:rowOff>
    </xdr:from>
    <xdr:to>
      <xdr:col>8</xdr:col>
      <xdr:colOff>1021080</xdr:colOff>
      <xdr:row>13</xdr:row>
      <xdr:rowOff>99060</xdr:rowOff>
    </xdr:to>
    <mc:AlternateContent xmlns:mc="http://schemas.openxmlformats.org/markup-compatibility/2006">
      <mc:Choice xmlns:tsle="http://schemas.microsoft.com/office/drawing/2012/timeslicer" Requires="tsle">
        <xdr:graphicFrame macro="">
          <xdr:nvGraphicFramePr>
            <xdr:cNvPr id="12" name="Date">
              <a:extLst>
                <a:ext uri="{FF2B5EF4-FFF2-40B4-BE49-F238E27FC236}">
                  <a16:creationId xmlns:a16="http://schemas.microsoft.com/office/drawing/2014/main" id="{B75ECBA1-9017-4836-9F55-F782F284B28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707380" y="1104900"/>
              <a:ext cx="22250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195944</xdr:colOff>
      <xdr:row>2</xdr:row>
      <xdr:rowOff>68581</xdr:rowOff>
    </xdr:from>
    <xdr:to>
      <xdr:col>17</xdr:col>
      <xdr:colOff>152401</xdr:colOff>
      <xdr:row>4</xdr:row>
      <xdr:rowOff>174171</xdr:rowOff>
    </xdr:to>
    <xdr:sp macro="" textlink="">
      <xdr:nvSpPr>
        <xdr:cNvPr id="7" name="Rectangle: Rounded Corners 6">
          <a:extLst>
            <a:ext uri="{FF2B5EF4-FFF2-40B4-BE49-F238E27FC236}">
              <a16:creationId xmlns:a16="http://schemas.microsoft.com/office/drawing/2014/main" id="{BB0DA706-1060-D240-131C-7D3B53D141C9}"/>
            </a:ext>
          </a:extLst>
        </xdr:cNvPr>
        <xdr:cNvSpPr/>
      </xdr:nvSpPr>
      <xdr:spPr>
        <a:xfrm>
          <a:off x="1415144" y="438695"/>
          <a:ext cx="9133114" cy="475705"/>
        </a:xfrm>
        <a:prstGeom prst="roundRect">
          <a:avLst/>
        </a:prstGeom>
        <a:gradFill>
          <a:gsLst>
            <a:gs pos="13000">
              <a:srgbClr val="6600FF"/>
            </a:gs>
            <a:gs pos="97000">
              <a:srgbClr val="000048"/>
            </a:gs>
          </a:gsLst>
          <a:lin ang="8100000" scaled="1"/>
        </a:gra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2400" b="1" i="1" cap="none" spc="0">
              <a:ln w="10160">
                <a:noFill/>
                <a:prstDash val="solid"/>
              </a:ln>
              <a:solidFill>
                <a:schemeClr val="bg1"/>
              </a:solidFill>
              <a:effectLst>
                <a:outerShdw blurRad="38100" dist="22860" dir="5400000" algn="tl" rotWithShape="0">
                  <a:srgbClr val="000000">
                    <a:alpha val="30000"/>
                  </a:srgbClr>
                </a:outerShdw>
              </a:effectLst>
              <a:latin typeface="Bodoni MT Black" panose="02070A03080606020203" pitchFamily="18" charset="0"/>
            </a:rPr>
            <a:t>Personal</a:t>
          </a:r>
          <a:r>
            <a:rPr lang="en-IN" sz="2400" b="1" i="1" cap="none" spc="0" baseline="0">
              <a:ln w="10160">
                <a:noFill/>
                <a:prstDash val="solid"/>
              </a:ln>
              <a:solidFill>
                <a:schemeClr val="bg1"/>
              </a:solidFill>
              <a:effectLst>
                <a:outerShdw blurRad="38100" dist="22860" dir="5400000" algn="tl" rotWithShape="0">
                  <a:srgbClr val="000000">
                    <a:alpha val="30000"/>
                  </a:srgbClr>
                </a:outerShdw>
              </a:effectLst>
              <a:latin typeface="Bodoni MT Black" panose="02070A03080606020203" pitchFamily="18" charset="0"/>
            </a:rPr>
            <a:t> Finance Analysis</a:t>
          </a:r>
          <a:endParaRPr lang="en-IN" sz="2400" b="1" i="1" cap="none" spc="0">
            <a:ln w="10160">
              <a:noFill/>
              <a:prstDash val="solid"/>
            </a:ln>
            <a:solidFill>
              <a:schemeClr val="bg1"/>
            </a:solidFill>
            <a:effectLst>
              <a:outerShdw blurRad="38100" dist="22860" dir="5400000" algn="tl" rotWithShape="0">
                <a:srgbClr val="000000">
                  <a:alpha val="30000"/>
                </a:srgbClr>
              </a:outerShdw>
            </a:effectLst>
            <a:latin typeface="Bodoni MT Black" panose="02070A03080606020203" pitchFamily="18" charset="0"/>
          </a:endParaRPr>
        </a:p>
      </xdr:txBody>
    </xdr:sp>
    <xdr:clientData/>
  </xdr:twoCellAnchor>
  <xdr:twoCellAnchor>
    <xdr:from>
      <xdr:col>12</xdr:col>
      <xdr:colOff>510542</xdr:colOff>
      <xdr:row>6</xdr:row>
      <xdr:rowOff>64225</xdr:rowOff>
    </xdr:from>
    <xdr:to>
      <xdr:col>17</xdr:col>
      <xdr:colOff>217715</xdr:colOff>
      <xdr:row>19</xdr:row>
      <xdr:rowOff>43542</xdr:rowOff>
    </xdr:to>
    <xdr:graphicFrame macro="">
      <xdr:nvGraphicFramePr>
        <xdr:cNvPr id="8" name="Chart 7">
          <a:extLst>
            <a:ext uri="{FF2B5EF4-FFF2-40B4-BE49-F238E27FC236}">
              <a16:creationId xmlns:a16="http://schemas.microsoft.com/office/drawing/2014/main" id="{808908CC-289D-49FD-A0BD-F9206928B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90184</xdr:colOff>
      <xdr:row>8</xdr:row>
      <xdr:rowOff>121084</xdr:rowOff>
    </xdr:from>
    <xdr:to>
      <xdr:col>6</xdr:col>
      <xdr:colOff>243673</xdr:colOff>
      <xdr:row>38</xdr:row>
      <xdr:rowOff>108021</xdr:rowOff>
    </xdr:to>
    <xdr:sp macro="" textlink="">
      <xdr:nvSpPr>
        <xdr:cNvPr id="10" name="Rectangle: Rounded Corners 9">
          <a:extLst>
            <a:ext uri="{FF2B5EF4-FFF2-40B4-BE49-F238E27FC236}">
              <a16:creationId xmlns:a16="http://schemas.microsoft.com/office/drawing/2014/main" id="{17FFF8B4-FE45-D2A4-657E-7A5E2D76E5B3}"/>
            </a:ext>
          </a:extLst>
        </xdr:cNvPr>
        <xdr:cNvSpPr/>
      </xdr:nvSpPr>
      <xdr:spPr>
        <a:xfrm>
          <a:off x="1309384" y="1601541"/>
          <a:ext cx="2591889" cy="5538651"/>
        </a:xfrm>
        <a:prstGeom prst="roundRect">
          <a:avLst>
            <a:gd name="adj" fmla="val 20455"/>
          </a:avLst>
        </a:prstGeom>
        <a:solidFill>
          <a:srgbClr val="00004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aseline="0"/>
        </a:p>
      </xdr:txBody>
    </xdr:sp>
    <xdr:clientData/>
  </xdr:twoCellAnchor>
  <xdr:twoCellAnchor>
    <xdr:from>
      <xdr:col>6</xdr:col>
      <xdr:colOff>427809</xdr:colOff>
      <xdr:row>20</xdr:row>
      <xdr:rowOff>37011</xdr:rowOff>
    </xdr:from>
    <xdr:to>
      <xdr:col>10</xdr:col>
      <xdr:colOff>544286</xdr:colOff>
      <xdr:row>35</xdr:row>
      <xdr:rowOff>54428</xdr:rowOff>
    </xdr:to>
    <xdr:graphicFrame macro="">
      <xdr:nvGraphicFramePr>
        <xdr:cNvPr id="12" name="Chart 11">
          <a:extLst>
            <a:ext uri="{FF2B5EF4-FFF2-40B4-BE49-F238E27FC236}">
              <a16:creationId xmlns:a16="http://schemas.microsoft.com/office/drawing/2014/main" id="{DA3FA466-5E37-4F0E-A258-86FE260CA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58783</xdr:colOff>
      <xdr:row>20</xdr:row>
      <xdr:rowOff>94706</xdr:rowOff>
    </xdr:from>
    <xdr:to>
      <xdr:col>17</xdr:col>
      <xdr:colOff>272142</xdr:colOff>
      <xdr:row>36</xdr:row>
      <xdr:rowOff>21771</xdr:rowOff>
    </xdr:to>
    <xdr:graphicFrame macro="">
      <xdr:nvGraphicFramePr>
        <xdr:cNvPr id="13" name="Chart 12">
          <a:extLst>
            <a:ext uri="{FF2B5EF4-FFF2-40B4-BE49-F238E27FC236}">
              <a16:creationId xmlns:a16="http://schemas.microsoft.com/office/drawing/2014/main" id="{57CC8C9A-97B7-496F-B6E0-F65A420C6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365760</xdr:colOff>
      <xdr:row>6</xdr:row>
      <xdr:rowOff>8709</xdr:rowOff>
    </xdr:from>
    <xdr:to>
      <xdr:col>12</xdr:col>
      <xdr:colOff>378823</xdr:colOff>
      <xdr:row>19</xdr:row>
      <xdr:rowOff>16329</xdr:rowOff>
    </xdr:to>
    <xdr:graphicFrame macro="">
      <xdr:nvGraphicFramePr>
        <xdr:cNvPr id="14" name="Chart 13">
          <a:extLst>
            <a:ext uri="{FF2B5EF4-FFF2-40B4-BE49-F238E27FC236}">
              <a16:creationId xmlns:a16="http://schemas.microsoft.com/office/drawing/2014/main" id="{3D5080FC-294A-4934-843F-D374F2D5F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119743</xdr:colOff>
      <xdr:row>13</xdr:row>
      <xdr:rowOff>54429</xdr:rowOff>
    </xdr:from>
    <xdr:to>
      <xdr:col>6</xdr:col>
      <xdr:colOff>348342</xdr:colOff>
      <xdr:row>22</xdr:row>
      <xdr:rowOff>0</xdr:rowOff>
    </xdr:to>
    <mc:AlternateContent xmlns:mc="http://schemas.openxmlformats.org/markup-compatibility/2006">
      <mc:Choice xmlns:a14="http://schemas.microsoft.com/office/drawing/2010/main" Requires="a14">
        <xdr:graphicFrame macro="">
          <xdr:nvGraphicFramePr>
            <xdr:cNvPr id="25" name="Week Day">
              <a:extLst>
                <a:ext uri="{FF2B5EF4-FFF2-40B4-BE49-F238E27FC236}">
                  <a16:creationId xmlns:a16="http://schemas.microsoft.com/office/drawing/2014/main" id="{C62D9DF9-F595-4F4E-4E1B-71EFD3EFCD02}"/>
                </a:ext>
              </a:extLst>
            </xdr:cNvPr>
            <xdr:cNvGraphicFramePr/>
          </xdr:nvGraphicFramePr>
          <xdr:xfrm>
            <a:off x="0" y="0"/>
            <a:ext cx="0" cy="0"/>
          </xdr:xfrm>
          <a:graphic>
            <a:graphicData uri="http://schemas.microsoft.com/office/drawing/2010/slicer">
              <sle:slicer xmlns:sle="http://schemas.microsoft.com/office/drawing/2010/slicer" name="Week Day"/>
            </a:graphicData>
          </a:graphic>
        </xdr:graphicFrame>
      </mc:Choice>
      <mc:Fallback>
        <xdr:sp macro="" textlink="">
          <xdr:nvSpPr>
            <xdr:cNvPr id="0" name=""/>
            <xdr:cNvSpPr>
              <a:spLocks noTextEdit="1"/>
            </xdr:cNvSpPr>
          </xdr:nvSpPr>
          <xdr:spPr>
            <a:xfrm>
              <a:off x="1338943" y="2385253"/>
              <a:ext cx="2666999" cy="15592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115388</xdr:colOff>
      <xdr:row>23</xdr:row>
      <xdr:rowOff>5443</xdr:rowOff>
    </xdr:from>
    <xdr:to>
      <xdr:col>6</xdr:col>
      <xdr:colOff>326572</xdr:colOff>
      <xdr:row>35</xdr:row>
      <xdr:rowOff>174171</xdr:rowOff>
    </xdr:to>
    <mc:AlternateContent xmlns:mc="http://schemas.openxmlformats.org/markup-compatibility/2006">
      <mc:Choice xmlns:a14="http://schemas.microsoft.com/office/drawing/2010/main" Requires="a14">
        <xdr:graphicFrame macro="">
          <xdr:nvGraphicFramePr>
            <xdr:cNvPr id="26" name="Months (Date)">
              <a:extLst>
                <a:ext uri="{FF2B5EF4-FFF2-40B4-BE49-F238E27FC236}">
                  <a16:creationId xmlns:a16="http://schemas.microsoft.com/office/drawing/2014/main" id="{34D92C8F-C584-AF05-3712-042248024BA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334588" y="4129208"/>
              <a:ext cx="2649584" cy="2320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206829</xdr:colOff>
      <xdr:row>6</xdr:row>
      <xdr:rowOff>65314</xdr:rowOff>
    </xdr:from>
    <xdr:to>
      <xdr:col>6</xdr:col>
      <xdr:colOff>239486</xdr:colOff>
      <xdr:row>12</xdr:row>
      <xdr:rowOff>43543</xdr:rowOff>
    </xdr:to>
    <xdr:sp macro="" textlink="">
      <xdr:nvSpPr>
        <xdr:cNvPr id="28" name="Rectangle: Rounded Corners 27">
          <a:extLst>
            <a:ext uri="{FF2B5EF4-FFF2-40B4-BE49-F238E27FC236}">
              <a16:creationId xmlns:a16="http://schemas.microsoft.com/office/drawing/2014/main" id="{0AB7BFA1-24DC-C532-1627-BD9CB4F2ACB1}"/>
            </a:ext>
          </a:extLst>
        </xdr:cNvPr>
        <xdr:cNvSpPr/>
      </xdr:nvSpPr>
      <xdr:spPr>
        <a:xfrm>
          <a:off x="1426029" y="1175657"/>
          <a:ext cx="2471057" cy="1088572"/>
        </a:xfrm>
        <a:prstGeom prst="roundRect">
          <a:avLst/>
        </a:prstGeom>
        <a:gradFill>
          <a:gsLst>
            <a:gs pos="27000">
              <a:srgbClr val="6600FF"/>
            </a:gs>
            <a:gs pos="100000">
              <a:srgbClr val="000048"/>
            </a:gs>
          </a:gsLst>
          <a:lin ang="81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a:latin typeface="Arial Black" panose="020B0A04020102020204" pitchFamily="34" charset="0"/>
            </a:rPr>
            <a:t>Balance:</a:t>
          </a:r>
        </a:p>
        <a:p>
          <a:pPr algn="l"/>
          <a:r>
            <a:rPr lang="en-IN" sz="2000">
              <a:latin typeface="Arial Black" panose="020B0A04020102020204" pitchFamily="34" charset="0"/>
            </a:rPr>
            <a:t> $ 28501.9 </a:t>
          </a:r>
        </a:p>
      </xdr:txBody>
    </xdr:sp>
    <xdr:clientData/>
  </xdr:twoCellAnchor>
  <xdr:twoCellAnchor editAs="oneCell">
    <xdr:from>
      <xdr:col>5</xdr:col>
      <xdr:colOff>54429</xdr:colOff>
      <xdr:row>7</xdr:row>
      <xdr:rowOff>163285</xdr:rowOff>
    </xdr:from>
    <xdr:to>
      <xdr:col>6</xdr:col>
      <xdr:colOff>119743</xdr:colOff>
      <xdr:row>11</xdr:row>
      <xdr:rowOff>97970</xdr:rowOff>
    </xdr:to>
    <xdr:pic>
      <xdr:nvPicPr>
        <xdr:cNvPr id="30" name="Graphic 29" descr="Money with solid fill">
          <a:extLst>
            <a:ext uri="{FF2B5EF4-FFF2-40B4-BE49-F238E27FC236}">
              <a16:creationId xmlns:a16="http://schemas.microsoft.com/office/drawing/2014/main" id="{35492781-A2DA-8481-C7C5-2D057457148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02429" y="1458685"/>
          <a:ext cx="674914" cy="67491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lesh Kumar" refreshedDate="45312.535285879632" createdVersion="8" refreshedVersion="8" minRefreshableVersion="3" recordCount="344" xr:uid="{717D2996-AA87-43CA-ABD9-9083D4560F19}">
  <cacheSource type="worksheet">
    <worksheetSource name="Table2"/>
  </cacheSource>
  <cacheFields count="12">
    <cacheField name="Date" numFmtId="164">
      <sharedItems containsSemiMixedTypes="0" containsNonDate="0" containsDate="1" containsString="0" minDate="2022-01-04T00:00:00" maxDate="2022-08-01T00:00:00" count="192">
        <d v="2022-01-04T00:00:00"/>
        <d v="2022-01-05T00:00:00"/>
        <d v="2022-01-06T00:00:00"/>
        <d v="2022-01-07T00:00:00"/>
        <d v="2022-01-08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2T00:00:00"/>
        <d v="2022-05-03T00:00:00"/>
        <d v="2022-05-04T00:00:00"/>
        <d v="2022-05-05T00:00:00"/>
        <d v="2022-05-06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1T00:00:00"/>
        <d v="2022-05-30T00:00:00"/>
        <d v="2022-06-01T00:00:00"/>
        <d v="2022-06-03T00:00:00"/>
        <d v="2022-06-04T00:00:00"/>
        <d v="2022-06-05T00:00:00"/>
        <d v="2022-06-06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5T00:00:00"/>
        <d v="2022-07-06T00:00:00"/>
        <d v="2022-07-07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sharedItems>
      <fieldGroup par="11"/>
    </cacheField>
    <cacheField name="Description" numFmtId="0">
      <sharedItems/>
    </cacheField>
    <cacheField name="Debit" numFmtId="0">
      <sharedItems containsString="0" containsBlank="1" containsNumber="1" minValue="5" maxValue="900"/>
    </cacheField>
    <cacheField name="Credit" numFmtId="0">
      <sharedItems containsString="0" containsBlank="1" containsNumber="1" containsInteger="1" minValue="100" maxValue="5000"/>
    </cacheField>
    <cacheField name="Sub-category" numFmtId="0">
      <sharedItems count="20">
        <s v="Tutoring"/>
        <s v="Coffee"/>
        <s v="Groceries"/>
        <s v="Kindle"/>
        <s v="Gas/Electrics"/>
        <s v="Entertainment"/>
        <s v="Clothes"/>
        <s v="Restaurant"/>
        <s v="Pharmacy"/>
        <s v="Taxi"/>
        <s v="Painting"/>
        <s v="Emcee"/>
        <s v="Phone"/>
        <s v="Gifts"/>
        <s v="Donation"/>
        <s v="Fueling"/>
        <s v="Doctor"/>
        <s v="Transcribe"/>
        <s v="Udemy"/>
        <s v="Furnishings"/>
      </sharedItems>
    </cacheField>
    <cacheField name="Category" numFmtId="0">
      <sharedItems count="9">
        <s v="Salary"/>
        <s v="Dining Out"/>
        <s v="Living Expenses"/>
        <s v="Personal Development"/>
        <s v="Discretionary"/>
        <s v="Medical"/>
        <s v="Transport"/>
        <s v="Passive"/>
        <s v="Charity"/>
      </sharedItems>
    </cacheField>
    <cacheField name="Category Type" numFmtId="0">
      <sharedItems count="2">
        <s v="Income"/>
        <s v="Expense"/>
      </sharedItems>
    </cacheField>
    <cacheField name="Month Number" numFmtId="1">
      <sharedItems containsSemiMixedTypes="0" containsString="0" containsNumber="1" containsInteger="1" minValue="1" maxValue="7"/>
    </cacheField>
    <cacheField name="Week Day" numFmtId="165">
      <sharedItems containsSemiMixedTypes="0" containsNonDate="0" containsDate="1" containsString="0" minDate="1899-12-31T00:00:00" maxDate="1900-01-07T00:00:00" count="7">
        <d v="1900-01-02T00:00:00"/>
        <d v="1900-01-03T00:00:00"/>
        <d v="1900-01-04T00:00:00"/>
        <d v="1900-01-05T00:00:00"/>
        <d v="1900-01-06T00:00:00"/>
        <d v="1899-12-31T00:00:00"/>
        <d v="1900-01-01T00:00:00"/>
      </sharedItems>
    </cacheField>
    <cacheField name="Amount" numFmtId="0">
      <sharedItems containsSemiMixedTypes="0" containsString="0" containsNumber="1" minValue="-900" maxValue="5000"/>
    </cacheField>
    <cacheField name="Days (Date)" numFmtId="0" databaseField="0">
      <fieldGroup base="0">
        <rangePr groupBy="days" startDate="2022-01-04T00:00:00" endDate="2022-08-01T00:00:00"/>
        <groupItems count="368">
          <s v="&lt;04-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8-2022"/>
        </groupItems>
      </fieldGroup>
    </cacheField>
    <cacheField name="Months (Date)" numFmtId="0" databaseField="0">
      <fieldGroup base="0">
        <rangePr groupBy="months" startDate="2022-01-04T00:00:00" endDate="2022-08-01T00:00:00"/>
        <groupItems count="14">
          <s v="&lt;04-01-2022"/>
          <s v="Jan"/>
          <s v="Feb"/>
          <s v="Mar"/>
          <s v="Apr"/>
          <s v="May"/>
          <s v="Jun"/>
          <s v="Jul"/>
          <s v="Aug"/>
          <s v="Sep"/>
          <s v="Oct"/>
          <s v="Nov"/>
          <s v="Dec"/>
          <s v="&gt;01-08-2022"/>
        </groupItems>
      </fieldGroup>
    </cacheField>
  </cacheFields>
  <extLst>
    <ext xmlns:x14="http://schemas.microsoft.com/office/spreadsheetml/2009/9/main" uri="{725AE2AE-9491-48be-B2B4-4EB974FC3084}">
      <x14:pivotCacheDefinition pivotCacheId="9236527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x v="0"/>
    <s v="Data With Decision"/>
    <m/>
    <n v="5000"/>
    <x v="0"/>
    <x v="0"/>
    <x v="0"/>
    <n v="1"/>
    <x v="0"/>
    <n v="5000"/>
  </r>
  <r>
    <x v="0"/>
    <s v="Drink"/>
    <n v="5"/>
    <m/>
    <x v="1"/>
    <x v="1"/>
    <x v="1"/>
    <n v="1"/>
    <x v="0"/>
    <n v="-5"/>
  </r>
  <r>
    <x v="1"/>
    <s v="Big Basket"/>
    <n v="900"/>
    <m/>
    <x v="2"/>
    <x v="2"/>
    <x v="1"/>
    <n v="1"/>
    <x v="1"/>
    <n v="-900"/>
  </r>
  <r>
    <x v="1"/>
    <s v="Subscription"/>
    <n v="150"/>
    <m/>
    <x v="3"/>
    <x v="3"/>
    <x v="1"/>
    <n v="1"/>
    <x v="1"/>
    <n v="-150"/>
  </r>
  <r>
    <x v="1"/>
    <s v="Drink"/>
    <n v="5"/>
    <m/>
    <x v="1"/>
    <x v="1"/>
    <x v="1"/>
    <n v="1"/>
    <x v="1"/>
    <n v="-5"/>
  </r>
  <r>
    <x v="2"/>
    <s v="Drink"/>
    <n v="5"/>
    <m/>
    <x v="1"/>
    <x v="1"/>
    <x v="1"/>
    <n v="1"/>
    <x v="2"/>
    <n v="-5"/>
  </r>
  <r>
    <x v="3"/>
    <s v="Drink"/>
    <n v="5"/>
    <m/>
    <x v="1"/>
    <x v="1"/>
    <x v="1"/>
    <n v="1"/>
    <x v="3"/>
    <n v="-5"/>
  </r>
  <r>
    <x v="4"/>
    <s v="Drink"/>
    <n v="5"/>
    <m/>
    <x v="1"/>
    <x v="1"/>
    <x v="1"/>
    <n v="1"/>
    <x v="4"/>
    <n v="-5"/>
  </r>
  <r>
    <x v="4"/>
    <s v="Big Basket"/>
    <n v="155"/>
    <m/>
    <x v="2"/>
    <x v="2"/>
    <x v="1"/>
    <n v="1"/>
    <x v="4"/>
    <n v="-155"/>
  </r>
  <r>
    <x v="5"/>
    <s v="Power source"/>
    <n v="50"/>
    <m/>
    <x v="4"/>
    <x v="2"/>
    <x v="1"/>
    <n v="1"/>
    <x v="0"/>
    <n v="-50"/>
  </r>
  <r>
    <x v="5"/>
    <s v="Drink"/>
    <n v="5"/>
    <m/>
    <x v="1"/>
    <x v="1"/>
    <x v="1"/>
    <n v="1"/>
    <x v="0"/>
    <n v="-5"/>
  </r>
  <r>
    <x v="6"/>
    <s v="Drink"/>
    <n v="5"/>
    <m/>
    <x v="1"/>
    <x v="1"/>
    <x v="1"/>
    <n v="1"/>
    <x v="1"/>
    <n v="-5"/>
  </r>
  <r>
    <x v="7"/>
    <s v="Fuel"/>
    <n v="77"/>
    <m/>
    <x v="1"/>
    <x v="1"/>
    <x v="1"/>
    <n v="1"/>
    <x v="2"/>
    <n v="-77"/>
  </r>
  <r>
    <x v="7"/>
    <s v="Drink"/>
    <n v="5"/>
    <m/>
    <x v="1"/>
    <x v="1"/>
    <x v="1"/>
    <n v="1"/>
    <x v="2"/>
    <n v="-5"/>
  </r>
  <r>
    <x v="8"/>
    <s v="Drink"/>
    <n v="5"/>
    <m/>
    <x v="1"/>
    <x v="1"/>
    <x v="1"/>
    <n v="1"/>
    <x v="3"/>
    <n v="-5"/>
  </r>
  <r>
    <x v="9"/>
    <s v="Big Basket"/>
    <n v="135"/>
    <m/>
    <x v="2"/>
    <x v="2"/>
    <x v="1"/>
    <n v="1"/>
    <x v="4"/>
    <n v="-135"/>
  </r>
  <r>
    <x v="9"/>
    <s v="Drink"/>
    <n v="5"/>
    <m/>
    <x v="1"/>
    <x v="1"/>
    <x v="1"/>
    <n v="1"/>
    <x v="4"/>
    <n v="-5"/>
  </r>
  <r>
    <x v="10"/>
    <s v="Drink"/>
    <n v="5"/>
    <m/>
    <x v="1"/>
    <x v="1"/>
    <x v="1"/>
    <n v="1"/>
    <x v="5"/>
    <n v="-5"/>
  </r>
  <r>
    <x v="10"/>
    <s v="Cinemas"/>
    <n v="40"/>
    <m/>
    <x v="5"/>
    <x v="4"/>
    <x v="1"/>
    <n v="1"/>
    <x v="5"/>
    <n v="-40"/>
  </r>
  <r>
    <x v="10"/>
    <s v="West Side"/>
    <n v="98"/>
    <m/>
    <x v="6"/>
    <x v="4"/>
    <x v="1"/>
    <n v="1"/>
    <x v="5"/>
    <n v="-98"/>
  </r>
  <r>
    <x v="10"/>
    <s v="Burger"/>
    <n v="52"/>
    <m/>
    <x v="7"/>
    <x v="1"/>
    <x v="1"/>
    <n v="1"/>
    <x v="5"/>
    <n v="-52"/>
  </r>
  <r>
    <x v="11"/>
    <s v="Taken Medication"/>
    <n v="50"/>
    <m/>
    <x v="8"/>
    <x v="5"/>
    <x v="1"/>
    <n v="1"/>
    <x v="6"/>
    <n v="-50"/>
  </r>
  <r>
    <x v="11"/>
    <s v="Uber"/>
    <n v="28"/>
    <m/>
    <x v="9"/>
    <x v="6"/>
    <x v="1"/>
    <n v="1"/>
    <x v="6"/>
    <n v="-28"/>
  </r>
  <r>
    <x v="12"/>
    <s v="Income"/>
    <m/>
    <n v="4500"/>
    <x v="10"/>
    <x v="7"/>
    <x v="0"/>
    <n v="1"/>
    <x v="0"/>
    <n v="4500"/>
  </r>
  <r>
    <x v="12"/>
    <s v="Drink"/>
    <n v="5"/>
    <m/>
    <x v="1"/>
    <x v="1"/>
    <x v="1"/>
    <n v="1"/>
    <x v="0"/>
    <n v="-5"/>
  </r>
  <r>
    <x v="13"/>
    <s v="Drink"/>
    <n v="5"/>
    <m/>
    <x v="1"/>
    <x v="1"/>
    <x v="1"/>
    <n v="1"/>
    <x v="1"/>
    <n v="-5"/>
  </r>
  <r>
    <x v="13"/>
    <s v="Income"/>
    <m/>
    <n v="4500"/>
    <x v="11"/>
    <x v="7"/>
    <x v="0"/>
    <n v="1"/>
    <x v="1"/>
    <n v="4500"/>
  </r>
  <r>
    <x v="13"/>
    <s v="Phone"/>
    <n v="40"/>
    <m/>
    <x v="12"/>
    <x v="2"/>
    <x v="1"/>
    <n v="1"/>
    <x v="1"/>
    <n v="-40"/>
  </r>
  <r>
    <x v="14"/>
    <s v="Birthday"/>
    <n v="45"/>
    <m/>
    <x v="13"/>
    <x v="4"/>
    <x v="1"/>
    <n v="1"/>
    <x v="2"/>
    <n v="-45"/>
  </r>
  <r>
    <x v="14"/>
    <s v="Online streaming"/>
    <n v="32"/>
    <m/>
    <x v="5"/>
    <x v="4"/>
    <x v="1"/>
    <n v="1"/>
    <x v="2"/>
    <n v="-32"/>
  </r>
  <r>
    <x v="14"/>
    <s v="Drink"/>
    <n v="5"/>
    <m/>
    <x v="1"/>
    <x v="1"/>
    <x v="1"/>
    <n v="1"/>
    <x v="2"/>
    <n v="-5"/>
  </r>
  <r>
    <x v="15"/>
    <s v="Drink"/>
    <n v="5"/>
    <m/>
    <x v="1"/>
    <x v="1"/>
    <x v="1"/>
    <n v="1"/>
    <x v="3"/>
    <n v="-5"/>
  </r>
  <r>
    <x v="16"/>
    <s v="Drink"/>
    <n v="5"/>
    <m/>
    <x v="1"/>
    <x v="1"/>
    <x v="1"/>
    <n v="1"/>
    <x v="4"/>
    <n v="-5"/>
  </r>
  <r>
    <x v="16"/>
    <s v="Big Basket"/>
    <n v="170"/>
    <m/>
    <x v="2"/>
    <x v="2"/>
    <x v="1"/>
    <n v="1"/>
    <x v="4"/>
    <n v="-170"/>
  </r>
  <r>
    <x v="17"/>
    <s v="Burrito"/>
    <n v="37"/>
    <m/>
    <x v="7"/>
    <x v="1"/>
    <x v="1"/>
    <n v="1"/>
    <x v="5"/>
    <n v="-37"/>
  </r>
  <r>
    <x v="18"/>
    <s v="White soup"/>
    <n v="12"/>
    <m/>
    <x v="7"/>
    <x v="1"/>
    <x v="1"/>
    <n v="1"/>
    <x v="6"/>
    <n v="-12"/>
  </r>
  <r>
    <x v="19"/>
    <s v="Orphanage"/>
    <n v="55"/>
    <m/>
    <x v="14"/>
    <x v="8"/>
    <x v="1"/>
    <n v="1"/>
    <x v="0"/>
    <n v="-55"/>
  </r>
  <r>
    <x v="19"/>
    <s v="Fuel"/>
    <n v="63"/>
    <m/>
    <x v="15"/>
    <x v="6"/>
    <x v="1"/>
    <n v="1"/>
    <x v="0"/>
    <n v="-63"/>
  </r>
  <r>
    <x v="19"/>
    <s v="Drink"/>
    <n v="5"/>
    <m/>
    <x v="1"/>
    <x v="1"/>
    <x v="1"/>
    <n v="1"/>
    <x v="0"/>
    <n v="-5"/>
  </r>
  <r>
    <x v="20"/>
    <s v="Drink"/>
    <n v="5"/>
    <m/>
    <x v="1"/>
    <x v="1"/>
    <x v="1"/>
    <n v="1"/>
    <x v="1"/>
    <n v="-5"/>
  </r>
  <r>
    <x v="21"/>
    <s v="Drink"/>
    <n v="5"/>
    <m/>
    <x v="1"/>
    <x v="1"/>
    <x v="1"/>
    <n v="1"/>
    <x v="2"/>
    <n v="-5"/>
  </r>
  <r>
    <x v="22"/>
    <s v="Drink"/>
    <n v="5"/>
    <m/>
    <x v="1"/>
    <x v="1"/>
    <x v="1"/>
    <n v="1"/>
    <x v="3"/>
    <n v="-5"/>
  </r>
  <r>
    <x v="23"/>
    <s v="Drink"/>
    <n v="5"/>
    <m/>
    <x v="1"/>
    <x v="1"/>
    <x v="1"/>
    <n v="1"/>
    <x v="4"/>
    <n v="-5"/>
  </r>
  <r>
    <x v="23"/>
    <s v="Big Basket"/>
    <n v="162"/>
    <m/>
    <x v="2"/>
    <x v="2"/>
    <x v="1"/>
    <n v="1"/>
    <x v="4"/>
    <n v="-162"/>
  </r>
  <r>
    <x v="24"/>
    <s v="H&amp;M"/>
    <n v="125"/>
    <m/>
    <x v="6"/>
    <x v="4"/>
    <x v="1"/>
    <n v="1"/>
    <x v="5"/>
    <n v="-125"/>
  </r>
  <r>
    <x v="24"/>
    <s v="Hanging out/Ticket"/>
    <n v="175"/>
    <m/>
    <x v="5"/>
    <x v="4"/>
    <x v="1"/>
    <n v="1"/>
    <x v="5"/>
    <n v="-175"/>
  </r>
  <r>
    <x v="25"/>
    <s v="Amazon"/>
    <n v="145"/>
    <m/>
    <x v="6"/>
    <x v="4"/>
    <x v="1"/>
    <n v="1"/>
    <x v="6"/>
    <n v="-145"/>
  </r>
  <r>
    <x v="25"/>
    <s v="Uber"/>
    <n v="23"/>
    <m/>
    <x v="9"/>
    <x v="6"/>
    <x v="1"/>
    <n v="1"/>
    <x v="6"/>
    <n v="-23"/>
  </r>
  <r>
    <x v="26"/>
    <s v="Data With Decision"/>
    <m/>
    <n v="5000"/>
    <x v="0"/>
    <x v="0"/>
    <x v="0"/>
    <n v="2"/>
    <x v="0"/>
    <n v="5000"/>
  </r>
  <r>
    <x v="26"/>
    <s v="Drink"/>
    <n v="5"/>
    <m/>
    <x v="1"/>
    <x v="1"/>
    <x v="1"/>
    <n v="2"/>
    <x v="0"/>
    <n v="-5"/>
  </r>
  <r>
    <x v="27"/>
    <s v="Big Basket"/>
    <n v="600"/>
    <m/>
    <x v="2"/>
    <x v="2"/>
    <x v="1"/>
    <n v="2"/>
    <x v="1"/>
    <n v="-600"/>
  </r>
  <r>
    <x v="27"/>
    <s v="Subscription"/>
    <n v="150"/>
    <m/>
    <x v="3"/>
    <x v="3"/>
    <x v="1"/>
    <n v="2"/>
    <x v="1"/>
    <n v="-150"/>
  </r>
  <r>
    <x v="27"/>
    <s v="Drink"/>
    <n v="5"/>
    <m/>
    <x v="1"/>
    <x v="1"/>
    <x v="1"/>
    <n v="2"/>
    <x v="1"/>
    <n v="-5"/>
  </r>
  <r>
    <x v="28"/>
    <s v="Drink"/>
    <n v="5"/>
    <m/>
    <x v="1"/>
    <x v="1"/>
    <x v="1"/>
    <n v="2"/>
    <x v="2"/>
    <n v="-5"/>
  </r>
  <r>
    <x v="29"/>
    <s v="Drink"/>
    <n v="5"/>
    <m/>
    <x v="1"/>
    <x v="1"/>
    <x v="1"/>
    <n v="2"/>
    <x v="3"/>
    <n v="-5"/>
  </r>
  <r>
    <x v="30"/>
    <s v="Drink"/>
    <n v="5"/>
    <m/>
    <x v="1"/>
    <x v="1"/>
    <x v="1"/>
    <n v="2"/>
    <x v="4"/>
    <n v="-5"/>
  </r>
  <r>
    <x v="30"/>
    <s v="Big Basket"/>
    <n v="205"/>
    <m/>
    <x v="2"/>
    <x v="2"/>
    <x v="1"/>
    <n v="2"/>
    <x v="4"/>
    <n v="-205"/>
  </r>
  <r>
    <x v="31"/>
    <s v="Power source"/>
    <n v="51.1"/>
    <m/>
    <x v="4"/>
    <x v="2"/>
    <x v="1"/>
    <n v="2"/>
    <x v="0"/>
    <n v="-51.1"/>
  </r>
  <r>
    <x v="31"/>
    <s v="Drink"/>
    <n v="5"/>
    <m/>
    <x v="1"/>
    <x v="1"/>
    <x v="1"/>
    <n v="2"/>
    <x v="0"/>
    <n v="-5"/>
  </r>
  <r>
    <x v="32"/>
    <s v="Taken Medication"/>
    <n v="550"/>
    <m/>
    <x v="16"/>
    <x v="5"/>
    <x v="1"/>
    <n v="2"/>
    <x v="1"/>
    <n v="-550"/>
  </r>
  <r>
    <x v="32"/>
    <s v="Drink"/>
    <n v="5"/>
    <m/>
    <x v="1"/>
    <x v="1"/>
    <x v="1"/>
    <n v="2"/>
    <x v="1"/>
    <n v="-5"/>
  </r>
  <r>
    <x v="33"/>
    <s v="Fuel"/>
    <n v="78"/>
    <m/>
    <x v="15"/>
    <x v="6"/>
    <x v="1"/>
    <n v="2"/>
    <x v="2"/>
    <n v="-78"/>
  </r>
  <r>
    <x v="33"/>
    <s v="Drink"/>
    <n v="5"/>
    <m/>
    <x v="1"/>
    <x v="1"/>
    <x v="1"/>
    <n v="2"/>
    <x v="2"/>
    <n v="-5"/>
  </r>
  <r>
    <x v="34"/>
    <s v="Drink"/>
    <n v="5"/>
    <m/>
    <x v="1"/>
    <x v="1"/>
    <x v="1"/>
    <n v="2"/>
    <x v="3"/>
    <n v="-5"/>
  </r>
  <r>
    <x v="35"/>
    <s v="Big Basket"/>
    <n v="135.9"/>
    <m/>
    <x v="2"/>
    <x v="2"/>
    <x v="1"/>
    <n v="2"/>
    <x v="4"/>
    <n v="-135.9"/>
  </r>
  <r>
    <x v="35"/>
    <s v="Drink"/>
    <n v="5"/>
    <m/>
    <x v="1"/>
    <x v="1"/>
    <x v="1"/>
    <n v="2"/>
    <x v="4"/>
    <n v="-5"/>
  </r>
  <r>
    <x v="36"/>
    <s v="Drink"/>
    <n v="5"/>
    <m/>
    <x v="1"/>
    <x v="1"/>
    <x v="1"/>
    <n v="2"/>
    <x v="5"/>
    <n v="-5"/>
  </r>
  <r>
    <x v="36"/>
    <s v="Cinemas"/>
    <n v="40.9"/>
    <m/>
    <x v="5"/>
    <x v="4"/>
    <x v="1"/>
    <n v="2"/>
    <x v="5"/>
    <n v="-40.9"/>
  </r>
  <r>
    <x v="36"/>
    <s v="Fashionistas"/>
    <n v="99"/>
    <m/>
    <x v="6"/>
    <x v="4"/>
    <x v="1"/>
    <n v="2"/>
    <x v="5"/>
    <n v="-99"/>
  </r>
  <r>
    <x v="36"/>
    <s v="Burger"/>
    <n v="53"/>
    <m/>
    <x v="7"/>
    <x v="1"/>
    <x v="1"/>
    <n v="2"/>
    <x v="5"/>
    <n v="-53"/>
  </r>
  <r>
    <x v="37"/>
    <s v="Uber"/>
    <n v="28.9"/>
    <m/>
    <x v="9"/>
    <x v="6"/>
    <x v="1"/>
    <n v="2"/>
    <x v="6"/>
    <n v="-28.9"/>
  </r>
  <r>
    <x v="38"/>
    <s v="Income"/>
    <m/>
    <n v="800"/>
    <x v="17"/>
    <x v="7"/>
    <x v="0"/>
    <n v="2"/>
    <x v="0"/>
    <n v="800"/>
  </r>
  <r>
    <x v="38"/>
    <s v="Drink"/>
    <n v="5"/>
    <m/>
    <x v="1"/>
    <x v="1"/>
    <x v="1"/>
    <n v="2"/>
    <x v="0"/>
    <n v="-5"/>
  </r>
  <r>
    <x v="39"/>
    <s v="Drink"/>
    <n v="5"/>
    <m/>
    <x v="1"/>
    <x v="1"/>
    <x v="1"/>
    <n v="2"/>
    <x v="1"/>
    <n v="-5"/>
  </r>
  <r>
    <x v="39"/>
    <s v="Phone"/>
    <n v="40"/>
    <m/>
    <x v="12"/>
    <x v="2"/>
    <x v="1"/>
    <n v="2"/>
    <x v="1"/>
    <n v="-40"/>
  </r>
  <r>
    <x v="40"/>
    <s v="Birthday"/>
    <n v="45.9"/>
    <m/>
    <x v="13"/>
    <x v="4"/>
    <x v="1"/>
    <n v="2"/>
    <x v="2"/>
    <n v="-45.9"/>
  </r>
  <r>
    <x v="40"/>
    <s v="Online streaming"/>
    <n v="35"/>
    <m/>
    <x v="5"/>
    <x v="4"/>
    <x v="1"/>
    <n v="2"/>
    <x v="2"/>
    <n v="-35"/>
  </r>
  <r>
    <x v="40"/>
    <s v="Drink"/>
    <n v="5"/>
    <m/>
    <x v="1"/>
    <x v="1"/>
    <x v="1"/>
    <n v="2"/>
    <x v="2"/>
    <n v="-5"/>
  </r>
  <r>
    <x v="41"/>
    <s v="Drink"/>
    <n v="5"/>
    <m/>
    <x v="1"/>
    <x v="1"/>
    <x v="1"/>
    <n v="2"/>
    <x v="3"/>
    <n v="-5"/>
  </r>
  <r>
    <x v="42"/>
    <s v="Drink"/>
    <n v="5"/>
    <m/>
    <x v="1"/>
    <x v="1"/>
    <x v="1"/>
    <n v="2"/>
    <x v="4"/>
    <n v="-5"/>
  </r>
  <r>
    <x v="42"/>
    <s v="Big Basket"/>
    <n v="171"/>
    <m/>
    <x v="2"/>
    <x v="2"/>
    <x v="1"/>
    <n v="2"/>
    <x v="4"/>
    <n v="-171"/>
  </r>
  <r>
    <x v="43"/>
    <s v="Sandwhich"/>
    <n v="37.9"/>
    <m/>
    <x v="7"/>
    <x v="1"/>
    <x v="1"/>
    <n v="2"/>
    <x v="5"/>
    <n v="-37.9"/>
  </r>
  <r>
    <x v="44"/>
    <s v="Maggi"/>
    <n v="12.9"/>
    <m/>
    <x v="7"/>
    <x v="1"/>
    <x v="1"/>
    <n v="2"/>
    <x v="6"/>
    <n v="-12.9"/>
  </r>
  <r>
    <x v="45"/>
    <s v="Old Age Home"/>
    <n v="55"/>
    <m/>
    <x v="14"/>
    <x v="8"/>
    <x v="1"/>
    <n v="2"/>
    <x v="0"/>
    <n v="-55"/>
  </r>
  <r>
    <x v="45"/>
    <s v="Fuel"/>
    <n v="64.099999999999994"/>
    <m/>
    <x v="15"/>
    <x v="6"/>
    <x v="1"/>
    <n v="2"/>
    <x v="0"/>
    <n v="-64.099999999999994"/>
  </r>
  <r>
    <x v="45"/>
    <s v="Drink"/>
    <n v="5"/>
    <m/>
    <x v="1"/>
    <x v="1"/>
    <x v="1"/>
    <n v="2"/>
    <x v="0"/>
    <n v="-5"/>
  </r>
  <r>
    <x v="46"/>
    <s v="Drink"/>
    <n v="5"/>
    <m/>
    <x v="1"/>
    <x v="1"/>
    <x v="1"/>
    <n v="2"/>
    <x v="1"/>
    <n v="-5"/>
  </r>
  <r>
    <x v="47"/>
    <s v="Drink"/>
    <n v="5"/>
    <m/>
    <x v="1"/>
    <x v="1"/>
    <x v="1"/>
    <n v="2"/>
    <x v="2"/>
    <n v="-5"/>
  </r>
  <r>
    <x v="48"/>
    <s v="Drink"/>
    <n v="5"/>
    <m/>
    <x v="1"/>
    <x v="1"/>
    <x v="1"/>
    <n v="2"/>
    <x v="3"/>
    <n v="-5"/>
  </r>
  <r>
    <x v="49"/>
    <s v="Drink"/>
    <n v="5"/>
    <m/>
    <x v="1"/>
    <x v="1"/>
    <x v="1"/>
    <n v="2"/>
    <x v="4"/>
    <n v="-5"/>
  </r>
  <r>
    <x v="49"/>
    <s v="Online learning"/>
    <n v="162.9"/>
    <m/>
    <x v="18"/>
    <x v="3"/>
    <x v="1"/>
    <n v="2"/>
    <x v="4"/>
    <n v="-162.9"/>
  </r>
  <r>
    <x v="50"/>
    <s v="MAX"/>
    <n v="125.9"/>
    <m/>
    <x v="6"/>
    <x v="4"/>
    <x v="1"/>
    <n v="2"/>
    <x v="5"/>
    <n v="-125.9"/>
  </r>
  <r>
    <x v="50"/>
    <s v="Myntra"/>
    <n v="137"/>
    <m/>
    <x v="6"/>
    <x v="4"/>
    <x v="1"/>
    <n v="2"/>
    <x v="5"/>
    <n v="-137"/>
  </r>
  <r>
    <x v="51"/>
    <s v="Amazon"/>
    <n v="146.1"/>
    <m/>
    <x v="6"/>
    <x v="4"/>
    <x v="1"/>
    <n v="2"/>
    <x v="6"/>
    <n v="-146.1"/>
  </r>
  <r>
    <x v="51"/>
    <s v="Uber"/>
    <n v="24.1"/>
    <m/>
    <x v="9"/>
    <x v="6"/>
    <x v="1"/>
    <n v="2"/>
    <x v="6"/>
    <n v="-24.1"/>
  </r>
  <r>
    <x v="52"/>
    <s v="Data With Decision"/>
    <m/>
    <n v="5000"/>
    <x v="0"/>
    <x v="0"/>
    <x v="0"/>
    <n v="3"/>
    <x v="0"/>
    <n v="5000"/>
  </r>
  <r>
    <x v="52"/>
    <s v="Drink"/>
    <n v="5"/>
    <m/>
    <x v="1"/>
    <x v="1"/>
    <x v="1"/>
    <n v="3"/>
    <x v="0"/>
    <n v="-5"/>
  </r>
  <r>
    <x v="53"/>
    <s v="Big Basket"/>
    <n v="750"/>
    <m/>
    <x v="2"/>
    <x v="2"/>
    <x v="1"/>
    <n v="3"/>
    <x v="1"/>
    <n v="-750"/>
  </r>
  <r>
    <x v="53"/>
    <s v="Subscription"/>
    <n v="150"/>
    <m/>
    <x v="3"/>
    <x v="3"/>
    <x v="1"/>
    <n v="3"/>
    <x v="1"/>
    <n v="-150"/>
  </r>
  <r>
    <x v="53"/>
    <s v="Drink"/>
    <n v="5"/>
    <m/>
    <x v="1"/>
    <x v="1"/>
    <x v="1"/>
    <n v="3"/>
    <x v="1"/>
    <n v="-5"/>
  </r>
  <r>
    <x v="54"/>
    <s v="Drink"/>
    <n v="5"/>
    <m/>
    <x v="1"/>
    <x v="1"/>
    <x v="1"/>
    <n v="3"/>
    <x v="2"/>
    <n v="-5"/>
  </r>
  <r>
    <x v="55"/>
    <s v="Drink"/>
    <n v="5"/>
    <m/>
    <x v="1"/>
    <x v="1"/>
    <x v="1"/>
    <n v="3"/>
    <x v="3"/>
    <n v="-5"/>
  </r>
  <r>
    <x v="56"/>
    <s v="Drink"/>
    <n v="5"/>
    <m/>
    <x v="1"/>
    <x v="1"/>
    <x v="1"/>
    <n v="3"/>
    <x v="4"/>
    <n v="-5"/>
  </r>
  <r>
    <x v="56"/>
    <s v="Big Basket"/>
    <n v="149"/>
    <m/>
    <x v="2"/>
    <x v="2"/>
    <x v="1"/>
    <n v="3"/>
    <x v="4"/>
    <n v="-149"/>
  </r>
  <r>
    <x v="57"/>
    <s v="Power source"/>
    <n v="52.1"/>
    <m/>
    <x v="4"/>
    <x v="2"/>
    <x v="1"/>
    <n v="3"/>
    <x v="0"/>
    <n v="-52.1"/>
  </r>
  <r>
    <x v="57"/>
    <s v="Drink"/>
    <n v="5"/>
    <m/>
    <x v="1"/>
    <x v="1"/>
    <x v="1"/>
    <n v="3"/>
    <x v="0"/>
    <n v="-5"/>
  </r>
  <r>
    <x v="58"/>
    <s v="Drink"/>
    <n v="5"/>
    <m/>
    <x v="1"/>
    <x v="1"/>
    <x v="1"/>
    <n v="3"/>
    <x v="1"/>
    <n v="-5"/>
  </r>
  <r>
    <x v="59"/>
    <s v="Fuel"/>
    <n v="78.900000000000006"/>
    <m/>
    <x v="15"/>
    <x v="6"/>
    <x v="1"/>
    <n v="3"/>
    <x v="2"/>
    <n v="-78.900000000000006"/>
  </r>
  <r>
    <x v="59"/>
    <s v="Drink"/>
    <n v="5"/>
    <m/>
    <x v="1"/>
    <x v="1"/>
    <x v="1"/>
    <n v="3"/>
    <x v="2"/>
    <n v="-5"/>
  </r>
  <r>
    <x v="60"/>
    <s v="Drink"/>
    <n v="5"/>
    <m/>
    <x v="1"/>
    <x v="1"/>
    <x v="1"/>
    <n v="3"/>
    <x v="3"/>
    <n v="-5"/>
  </r>
  <r>
    <x v="61"/>
    <s v="Big Basket"/>
    <n v="137"/>
    <m/>
    <x v="2"/>
    <x v="2"/>
    <x v="1"/>
    <n v="3"/>
    <x v="4"/>
    <n v="-137"/>
  </r>
  <r>
    <x v="61"/>
    <s v="Drink"/>
    <n v="5"/>
    <m/>
    <x v="1"/>
    <x v="1"/>
    <x v="1"/>
    <n v="3"/>
    <x v="4"/>
    <n v="-5"/>
  </r>
  <r>
    <x v="62"/>
    <s v="Drink"/>
    <n v="5"/>
    <m/>
    <x v="1"/>
    <x v="1"/>
    <x v="1"/>
    <n v="3"/>
    <x v="5"/>
    <n v="-5"/>
  </r>
  <r>
    <x v="62"/>
    <s v="Cinemas"/>
    <n v="41.8"/>
    <m/>
    <x v="5"/>
    <x v="4"/>
    <x v="1"/>
    <n v="3"/>
    <x v="5"/>
    <n v="-41.8"/>
  </r>
  <r>
    <x v="62"/>
    <s v="Ajio"/>
    <n v="99.9"/>
    <m/>
    <x v="6"/>
    <x v="4"/>
    <x v="1"/>
    <n v="3"/>
    <x v="5"/>
    <n v="-99.9"/>
  </r>
  <r>
    <x v="62"/>
    <s v="Burger"/>
    <n v="54"/>
    <m/>
    <x v="7"/>
    <x v="1"/>
    <x v="1"/>
    <n v="3"/>
    <x v="5"/>
    <n v="-54"/>
  </r>
  <r>
    <x v="63"/>
    <s v="Uber"/>
    <n v="30"/>
    <m/>
    <x v="9"/>
    <x v="6"/>
    <x v="1"/>
    <n v="3"/>
    <x v="6"/>
    <n v="-30"/>
  </r>
  <r>
    <x v="64"/>
    <s v="Income"/>
    <m/>
    <n v="1000"/>
    <x v="10"/>
    <x v="7"/>
    <x v="0"/>
    <n v="3"/>
    <x v="0"/>
    <n v="1000"/>
  </r>
  <r>
    <x v="64"/>
    <s v="Drink"/>
    <n v="5"/>
    <m/>
    <x v="1"/>
    <x v="1"/>
    <x v="1"/>
    <n v="3"/>
    <x v="0"/>
    <n v="-5"/>
  </r>
  <r>
    <x v="65"/>
    <s v="Drink"/>
    <n v="5"/>
    <m/>
    <x v="1"/>
    <x v="1"/>
    <x v="1"/>
    <n v="3"/>
    <x v="1"/>
    <n v="-5"/>
  </r>
  <r>
    <x v="65"/>
    <s v="Taken Medication"/>
    <n v="75"/>
    <m/>
    <x v="16"/>
    <x v="5"/>
    <x v="1"/>
    <n v="3"/>
    <x v="1"/>
    <n v="-75"/>
  </r>
  <r>
    <x v="65"/>
    <s v="Phone"/>
    <n v="40"/>
    <m/>
    <x v="12"/>
    <x v="2"/>
    <x v="1"/>
    <n v="3"/>
    <x v="1"/>
    <n v="-40"/>
  </r>
  <r>
    <x v="66"/>
    <s v="Birthday"/>
    <n v="46.8"/>
    <m/>
    <x v="13"/>
    <x v="4"/>
    <x v="1"/>
    <n v="3"/>
    <x v="2"/>
    <n v="-46.8"/>
  </r>
  <r>
    <x v="66"/>
    <s v="Online streaming"/>
    <n v="35"/>
    <m/>
    <x v="5"/>
    <x v="4"/>
    <x v="1"/>
    <n v="3"/>
    <x v="2"/>
    <n v="-35"/>
  </r>
  <r>
    <x v="66"/>
    <s v="Drink"/>
    <n v="5"/>
    <m/>
    <x v="1"/>
    <x v="1"/>
    <x v="1"/>
    <n v="3"/>
    <x v="2"/>
    <n v="-5"/>
  </r>
  <r>
    <x v="67"/>
    <s v="Drink"/>
    <n v="5"/>
    <m/>
    <x v="1"/>
    <x v="1"/>
    <x v="1"/>
    <n v="3"/>
    <x v="3"/>
    <n v="-5"/>
  </r>
  <r>
    <x v="68"/>
    <s v="Drink"/>
    <n v="5"/>
    <m/>
    <x v="1"/>
    <x v="1"/>
    <x v="1"/>
    <n v="3"/>
    <x v="4"/>
    <n v="-5"/>
  </r>
  <r>
    <x v="68"/>
    <s v="Big Basket"/>
    <n v="171.9"/>
    <m/>
    <x v="2"/>
    <x v="2"/>
    <x v="1"/>
    <n v="3"/>
    <x v="4"/>
    <n v="-171.9"/>
  </r>
  <r>
    <x v="69"/>
    <s v="Starbucks"/>
    <n v="39"/>
    <m/>
    <x v="7"/>
    <x v="1"/>
    <x v="1"/>
    <n v="3"/>
    <x v="5"/>
    <n v="-39"/>
  </r>
  <r>
    <x v="70"/>
    <s v="McD"/>
    <n v="14"/>
    <m/>
    <x v="7"/>
    <x v="1"/>
    <x v="1"/>
    <n v="3"/>
    <x v="6"/>
    <n v="-14"/>
  </r>
  <r>
    <x v="71"/>
    <s v="Orphanage"/>
    <n v="55"/>
    <m/>
    <x v="14"/>
    <x v="8"/>
    <x v="1"/>
    <n v="3"/>
    <x v="0"/>
    <n v="-55"/>
  </r>
  <r>
    <x v="71"/>
    <s v="Fuel"/>
    <n v="65"/>
    <m/>
    <x v="15"/>
    <x v="6"/>
    <x v="1"/>
    <n v="3"/>
    <x v="0"/>
    <n v="-65"/>
  </r>
  <r>
    <x v="71"/>
    <s v="Drink"/>
    <n v="5"/>
    <m/>
    <x v="1"/>
    <x v="1"/>
    <x v="1"/>
    <n v="3"/>
    <x v="0"/>
    <n v="-5"/>
  </r>
  <r>
    <x v="72"/>
    <s v="Drink"/>
    <n v="5"/>
    <m/>
    <x v="1"/>
    <x v="1"/>
    <x v="1"/>
    <n v="3"/>
    <x v="1"/>
    <n v="-5"/>
  </r>
  <r>
    <x v="73"/>
    <s v="Drink"/>
    <n v="5"/>
    <m/>
    <x v="1"/>
    <x v="1"/>
    <x v="1"/>
    <n v="3"/>
    <x v="2"/>
    <n v="-5"/>
  </r>
  <r>
    <x v="74"/>
    <s v="Drink"/>
    <n v="5"/>
    <m/>
    <x v="1"/>
    <x v="1"/>
    <x v="1"/>
    <n v="3"/>
    <x v="3"/>
    <n v="-5"/>
  </r>
  <r>
    <x v="75"/>
    <s v="Drink"/>
    <n v="5"/>
    <m/>
    <x v="1"/>
    <x v="1"/>
    <x v="1"/>
    <n v="3"/>
    <x v="4"/>
    <n v="-5"/>
  </r>
  <r>
    <x v="75"/>
    <s v="Big Basket"/>
    <n v="209"/>
    <m/>
    <x v="2"/>
    <x v="2"/>
    <x v="1"/>
    <n v="3"/>
    <x v="4"/>
    <n v="-209"/>
  </r>
  <r>
    <x v="76"/>
    <s v="MAX"/>
    <n v="127"/>
    <m/>
    <x v="6"/>
    <x v="4"/>
    <x v="1"/>
    <n v="3"/>
    <x v="5"/>
    <n v="-127"/>
  </r>
  <r>
    <x v="76"/>
    <s v="Decathalon"/>
    <n v="177.2"/>
    <m/>
    <x v="6"/>
    <x v="4"/>
    <x v="1"/>
    <n v="3"/>
    <x v="5"/>
    <n v="-177.2"/>
  </r>
  <r>
    <x v="77"/>
    <s v="West Side"/>
    <n v="147.1"/>
    <m/>
    <x v="6"/>
    <x v="4"/>
    <x v="1"/>
    <n v="3"/>
    <x v="6"/>
    <n v="-147.1"/>
  </r>
  <r>
    <x v="77"/>
    <s v="Uber"/>
    <n v="25"/>
    <m/>
    <x v="9"/>
    <x v="6"/>
    <x v="1"/>
    <n v="3"/>
    <x v="6"/>
    <n v="-25"/>
  </r>
  <r>
    <x v="78"/>
    <s v="The Food Factory"/>
    <n v="15"/>
    <m/>
    <x v="7"/>
    <x v="1"/>
    <x v="1"/>
    <n v="3"/>
    <x v="0"/>
    <n v="-15"/>
  </r>
  <r>
    <x v="79"/>
    <s v="Drink"/>
    <n v="5"/>
    <m/>
    <x v="1"/>
    <x v="1"/>
    <x v="1"/>
    <n v="3"/>
    <x v="1"/>
    <n v="-5"/>
  </r>
  <r>
    <x v="80"/>
    <s v="Drink"/>
    <n v="5"/>
    <m/>
    <x v="1"/>
    <x v="1"/>
    <x v="1"/>
    <n v="3"/>
    <x v="2"/>
    <n v="-5"/>
  </r>
  <r>
    <x v="81"/>
    <s v="Data With Decision"/>
    <m/>
    <n v="5000"/>
    <x v="0"/>
    <x v="0"/>
    <x v="0"/>
    <n v="4"/>
    <x v="3"/>
    <n v="5000"/>
  </r>
  <r>
    <x v="81"/>
    <s v="Drink"/>
    <n v="5"/>
    <m/>
    <x v="1"/>
    <x v="1"/>
    <x v="1"/>
    <n v="4"/>
    <x v="3"/>
    <n v="-5"/>
  </r>
  <r>
    <x v="82"/>
    <s v="Big Basket"/>
    <n v="750"/>
    <m/>
    <x v="2"/>
    <x v="2"/>
    <x v="1"/>
    <n v="4"/>
    <x v="4"/>
    <n v="-750"/>
  </r>
  <r>
    <x v="82"/>
    <s v="Subscription"/>
    <n v="150"/>
    <m/>
    <x v="3"/>
    <x v="3"/>
    <x v="1"/>
    <n v="4"/>
    <x v="4"/>
    <n v="-150"/>
  </r>
  <r>
    <x v="82"/>
    <s v="Drink"/>
    <n v="5"/>
    <m/>
    <x v="1"/>
    <x v="1"/>
    <x v="1"/>
    <n v="4"/>
    <x v="4"/>
    <n v="-5"/>
  </r>
  <r>
    <x v="83"/>
    <s v="Drink"/>
    <n v="5"/>
    <m/>
    <x v="1"/>
    <x v="1"/>
    <x v="1"/>
    <n v="4"/>
    <x v="5"/>
    <n v="-5"/>
  </r>
  <r>
    <x v="84"/>
    <s v="Drink"/>
    <n v="5"/>
    <m/>
    <x v="1"/>
    <x v="1"/>
    <x v="1"/>
    <n v="4"/>
    <x v="6"/>
    <n v="-5"/>
  </r>
  <r>
    <x v="85"/>
    <s v="Drink"/>
    <n v="5"/>
    <m/>
    <x v="1"/>
    <x v="1"/>
    <x v="1"/>
    <n v="4"/>
    <x v="0"/>
    <n v="-5"/>
  </r>
  <r>
    <x v="85"/>
    <s v="Big Basket"/>
    <n v="158.19999999999999"/>
    <m/>
    <x v="2"/>
    <x v="2"/>
    <x v="1"/>
    <n v="4"/>
    <x v="0"/>
    <n v="-158.19999999999999"/>
  </r>
  <r>
    <x v="86"/>
    <s v="Power source"/>
    <n v="53.2"/>
    <m/>
    <x v="4"/>
    <x v="2"/>
    <x v="1"/>
    <n v="4"/>
    <x v="3"/>
    <n v="-53.2"/>
  </r>
  <r>
    <x v="86"/>
    <s v="Drink"/>
    <n v="5"/>
    <m/>
    <x v="1"/>
    <x v="1"/>
    <x v="1"/>
    <n v="4"/>
    <x v="3"/>
    <n v="-5"/>
  </r>
  <r>
    <x v="87"/>
    <s v="Drink"/>
    <n v="5"/>
    <m/>
    <x v="1"/>
    <x v="1"/>
    <x v="1"/>
    <n v="4"/>
    <x v="4"/>
    <n v="-5"/>
  </r>
  <r>
    <x v="88"/>
    <s v="Fuel"/>
    <n v="79.900000000000006"/>
    <m/>
    <x v="15"/>
    <x v="6"/>
    <x v="1"/>
    <n v="4"/>
    <x v="5"/>
    <n v="-79.900000000000006"/>
  </r>
  <r>
    <x v="88"/>
    <s v="Drink"/>
    <n v="5"/>
    <m/>
    <x v="1"/>
    <x v="1"/>
    <x v="1"/>
    <n v="4"/>
    <x v="5"/>
    <n v="-5"/>
  </r>
  <r>
    <x v="89"/>
    <s v="Drink"/>
    <n v="5"/>
    <m/>
    <x v="1"/>
    <x v="1"/>
    <x v="1"/>
    <n v="4"/>
    <x v="6"/>
    <n v="-5"/>
  </r>
  <r>
    <x v="90"/>
    <s v="Big Basket"/>
    <n v="98"/>
    <m/>
    <x v="2"/>
    <x v="2"/>
    <x v="1"/>
    <n v="4"/>
    <x v="0"/>
    <n v="-98"/>
  </r>
  <r>
    <x v="90"/>
    <s v="Drink"/>
    <n v="5"/>
    <m/>
    <x v="1"/>
    <x v="1"/>
    <x v="1"/>
    <n v="4"/>
    <x v="0"/>
    <n v="-5"/>
  </r>
  <r>
    <x v="91"/>
    <s v="Drink"/>
    <n v="5"/>
    <m/>
    <x v="1"/>
    <x v="1"/>
    <x v="1"/>
    <n v="4"/>
    <x v="1"/>
    <n v="-5"/>
  </r>
  <r>
    <x v="91"/>
    <s v="Cinemas"/>
    <n v="42.8"/>
    <m/>
    <x v="5"/>
    <x v="4"/>
    <x v="1"/>
    <n v="4"/>
    <x v="1"/>
    <n v="-42.8"/>
  </r>
  <r>
    <x v="91"/>
    <s v="MAX"/>
    <n v="100.9"/>
    <m/>
    <x v="6"/>
    <x v="4"/>
    <x v="1"/>
    <n v="4"/>
    <x v="1"/>
    <n v="-100.9"/>
  </r>
  <r>
    <x v="91"/>
    <s v="Taco"/>
    <n v="54.9"/>
    <m/>
    <x v="7"/>
    <x v="1"/>
    <x v="1"/>
    <n v="4"/>
    <x v="1"/>
    <n v="-54.9"/>
  </r>
  <r>
    <x v="92"/>
    <s v="Uber"/>
    <n v="31"/>
    <m/>
    <x v="9"/>
    <x v="6"/>
    <x v="1"/>
    <n v="4"/>
    <x v="2"/>
    <n v="-31"/>
  </r>
  <r>
    <x v="93"/>
    <s v="Income"/>
    <m/>
    <n v="2340"/>
    <x v="10"/>
    <x v="7"/>
    <x v="0"/>
    <n v="4"/>
    <x v="3"/>
    <n v="2340"/>
  </r>
  <r>
    <x v="93"/>
    <s v="Drink"/>
    <n v="5"/>
    <m/>
    <x v="1"/>
    <x v="1"/>
    <x v="1"/>
    <n v="4"/>
    <x v="3"/>
    <n v="-5"/>
  </r>
  <r>
    <x v="94"/>
    <s v="Drink"/>
    <n v="5"/>
    <m/>
    <x v="1"/>
    <x v="1"/>
    <x v="1"/>
    <n v="4"/>
    <x v="4"/>
    <n v="-5"/>
  </r>
  <r>
    <x v="94"/>
    <s v="Phone"/>
    <n v="40"/>
    <m/>
    <x v="12"/>
    <x v="2"/>
    <x v="1"/>
    <n v="4"/>
    <x v="4"/>
    <n v="-40"/>
  </r>
  <r>
    <x v="95"/>
    <s v="Birthday"/>
    <n v="47.9"/>
    <m/>
    <x v="13"/>
    <x v="4"/>
    <x v="1"/>
    <n v="4"/>
    <x v="5"/>
    <n v="-47.9"/>
  </r>
  <r>
    <x v="95"/>
    <s v="Online streaming"/>
    <n v="35"/>
    <m/>
    <x v="5"/>
    <x v="4"/>
    <x v="1"/>
    <n v="4"/>
    <x v="5"/>
    <n v="-35"/>
  </r>
  <r>
    <x v="95"/>
    <s v="Drink"/>
    <n v="5"/>
    <m/>
    <x v="1"/>
    <x v="1"/>
    <x v="1"/>
    <n v="4"/>
    <x v="5"/>
    <n v="-5"/>
  </r>
  <r>
    <x v="96"/>
    <s v="Drink"/>
    <n v="5"/>
    <m/>
    <x v="1"/>
    <x v="1"/>
    <x v="1"/>
    <n v="4"/>
    <x v="6"/>
    <n v="-5"/>
  </r>
  <r>
    <x v="97"/>
    <s v="Drink"/>
    <n v="5"/>
    <m/>
    <x v="1"/>
    <x v="1"/>
    <x v="1"/>
    <n v="4"/>
    <x v="0"/>
    <n v="-5"/>
  </r>
  <r>
    <x v="97"/>
    <s v="Big Basket"/>
    <n v="173"/>
    <m/>
    <x v="2"/>
    <x v="2"/>
    <x v="1"/>
    <n v="4"/>
    <x v="0"/>
    <n v="-173"/>
  </r>
  <r>
    <x v="98"/>
    <s v="Fritters"/>
    <n v="40.1"/>
    <m/>
    <x v="7"/>
    <x v="1"/>
    <x v="1"/>
    <n v="4"/>
    <x v="1"/>
    <n v="-40.1"/>
  </r>
  <r>
    <x v="99"/>
    <s v="Hot chocolate"/>
    <n v="15.1"/>
    <m/>
    <x v="7"/>
    <x v="1"/>
    <x v="1"/>
    <n v="4"/>
    <x v="2"/>
    <n v="-15.1"/>
  </r>
  <r>
    <x v="100"/>
    <s v="Orphanage"/>
    <n v="55"/>
    <m/>
    <x v="14"/>
    <x v="8"/>
    <x v="1"/>
    <n v="4"/>
    <x v="3"/>
    <n v="-55"/>
  </r>
  <r>
    <x v="100"/>
    <s v="Taken medication"/>
    <n v="10"/>
    <m/>
    <x v="8"/>
    <x v="5"/>
    <x v="1"/>
    <n v="4"/>
    <x v="3"/>
    <n v="-10"/>
  </r>
  <r>
    <x v="100"/>
    <s v="Fuel"/>
    <n v="66"/>
    <m/>
    <x v="15"/>
    <x v="6"/>
    <x v="1"/>
    <n v="4"/>
    <x v="3"/>
    <n v="-66"/>
  </r>
  <r>
    <x v="100"/>
    <s v="Drink"/>
    <n v="5"/>
    <m/>
    <x v="1"/>
    <x v="1"/>
    <x v="1"/>
    <n v="4"/>
    <x v="3"/>
    <n v="-5"/>
  </r>
  <r>
    <x v="101"/>
    <s v="Drink"/>
    <n v="5"/>
    <m/>
    <x v="1"/>
    <x v="1"/>
    <x v="1"/>
    <n v="4"/>
    <x v="4"/>
    <n v="-5"/>
  </r>
  <r>
    <x v="102"/>
    <s v="Drink"/>
    <n v="5"/>
    <m/>
    <x v="1"/>
    <x v="1"/>
    <x v="1"/>
    <n v="4"/>
    <x v="5"/>
    <n v="-5"/>
  </r>
  <r>
    <x v="103"/>
    <s v="Drink"/>
    <n v="5"/>
    <m/>
    <x v="1"/>
    <x v="1"/>
    <x v="1"/>
    <n v="4"/>
    <x v="6"/>
    <n v="-5"/>
  </r>
  <r>
    <x v="104"/>
    <s v="Drink"/>
    <n v="5"/>
    <m/>
    <x v="1"/>
    <x v="1"/>
    <x v="1"/>
    <n v="4"/>
    <x v="0"/>
    <n v="-5"/>
  </r>
  <r>
    <x v="104"/>
    <s v="Big Basket"/>
    <n v="164.9"/>
    <m/>
    <x v="2"/>
    <x v="2"/>
    <x v="1"/>
    <n v="4"/>
    <x v="0"/>
    <n v="-164.9"/>
  </r>
  <r>
    <x v="105"/>
    <s v="MAX"/>
    <n v="127.9"/>
    <m/>
    <x v="6"/>
    <x v="4"/>
    <x v="1"/>
    <n v="4"/>
    <x v="1"/>
    <n v="-127.9"/>
  </r>
  <r>
    <x v="105"/>
    <s v="Clubing"/>
    <n v="300"/>
    <m/>
    <x v="5"/>
    <x v="4"/>
    <x v="1"/>
    <n v="4"/>
    <x v="1"/>
    <n v="-300"/>
  </r>
  <r>
    <x v="106"/>
    <s v="Centerpoint"/>
    <n v="148.1"/>
    <m/>
    <x v="6"/>
    <x v="4"/>
    <x v="1"/>
    <n v="4"/>
    <x v="2"/>
    <n v="-148.1"/>
  </r>
  <r>
    <x v="106"/>
    <s v="Uber"/>
    <n v="26.1"/>
    <m/>
    <x v="9"/>
    <x v="6"/>
    <x v="1"/>
    <n v="4"/>
    <x v="2"/>
    <n v="-26.1"/>
  </r>
  <r>
    <x v="107"/>
    <s v="Thomson Casa"/>
    <n v="15"/>
    <m/>
    <x v="7"/>
    <x v="1"/>
    <x v="1"/>
    <n v="4"/>
    <x v="3"/>
    <n v="-15"/>
  </r>
  <r>
    <x v="107"/>
    <s v="Drink"/>
    <n v="5"/>
    <m/>
    <x v="1"/>
    <x v="1"/>
    <x v="1"/>
    <n v="4"/>
    <x v="3"/>
    <n v="-5"/>
  </r>
  <r>
    <x v="108"/>
    <s v="Drink"/>
    <n v="5"/>
    <m/>
    <x v="1"/>
    <x v="1"/>
    <x v="1"/>
    <n v="4"/>
    <x v="4"/>
    <n v="-5"/>
  </r>
  <r>
    <x v="109"/>
    <s v="Drink"/>
    <n v="5"/>
    <m/>
    <x v="1"/>
    <x v="1"/>
    <x v="1"/>
    <n v="5"/>
    <x v="6"/>
    <n v="-5"/>
  </r>
  <r>
    <x v="110"/>
    <s v="Data With Decision"/>
    <m/>
    <n v="5000"/>
    <x v="0"/>
    <x v="0"/>
    <x v="0"/>
    <n v="5"/>
    <x v="0"/>
    <n v="5000"/>
  </r>
  <r>
    <x v="110"/>
    <s v="Big Basket"/>
    <n v="875"/>
    <m/>
    <x v="2"/>
    <x v="2"/>
    <x v="1"/>
    <n v="5"/>
    <x v="0"/>
    <n v="-875"/>
  </r>
  <r>
    <x v="110"/>
    <s v="Subscription"/>
    <n v="150"/>
    <m/>
    <x v="3"/>
    <x v="3"/>
    <x v="1"/>
    <n v="5"/>
    <x v="0"/>
    <n v="-150"/>
  </r>
  <r>
    <x v="110"/>
    <s v="Drink"/>
    <n v="5"/>
    <m/>
    <x v="1"/>
    <x v="1"/>
    <x v="1"/>
    <n v="5"/>
    <x v="0"/>
    <n v="-5"/>
  </r>
  <r>
    <x v="111"/>
    <s v="Drink"/>
    <n v="5"/>
    <m/>
    <x v="1"/>
    <x v="1"/>
    <x v="1"/>
    <n v="5"/>
    <x v="1"/>
    <n v="-5"/>
  </r>
  <r>
    <x v="112"/>
    <s v="Drink"/>
    <n v="5"/>
    <m/>
    <x v="1"/>
    <x v="1"/>
    <x v="1"/>
    <n v="5"/>
    <x v="2"/>
    <n v="-5"/>
  </r>
  <r>
    <x v="113"/>
    <s v="Drink"/>
    <n v="5"/>
    <m/>
    <x v="1"/>
    <x v="1"/>
    <x v="1"/>
    <n v="5"/>
    <x v="3"/>
    <n v="-5"/>
  </r>
  <r>
    <x v="113"/>
    <s v="Big Basket"/>
    <n v="170"/>
    <m/>
    <x v="2"/>
    <x v="2"/>
    <x v="1"/>
    <n v="5"/>
    <x v="3"/>
    <n v="-170"/>
  </r>
  <r>
    <x v="114"/>
    <s v="Power source"/>
    <n v="54.1"/>
    <m/>
    <x v="4"/>
    <x v="2"/>
    <x v="1"/>
    <n v="5"/>
    <x v="6"/>
    <n v="-54.1"/>
  </r>
  <r>
    <x v="114"/>
    <s v="Drink"/>
    <n v="5"/>
    <m/>
    <x v="1"/>
    <x v="1"/>
    <x v="1"/>
    <n v="5"/>
    <x v="6"/>
    <n v="-5"/>
  </r>
  <r>
    <x v="115"/>
    <s v="Drink"/>
    <n v="5"/>
    <m/>
    <x v="1"/>
    <x v="1"/>
    <x v="1"/>
    <n v="5"/>
    <x v="0"/>
    <n v="-5"/>
  </r>
  <r>
    <x v="116"/>
    <s v="Fuel"/>
    <n v="81"/>
    <m/>
    <x v="15"/>
    <x v="6"/>
    <x v="1"/>
    <n v="5"/>
    <x v="1"/>
    <n v="-81"/>
  </r>
  <r>
    <x v="116"/>
    <s v="Drink"/>
    <n v="5"/>
    <m/>
    <x v="1"/>
    <x v="1"/>
    <x v="1"/>
    <n v="5"/>
    <x v="1"/>
    <n v="-5"/>
  </r>
  <r>
    <x v="117"/>
    <s v="Drink"/>
    <n v="5"/>
    <m/>
    <x v="1"/>
    <x v="1"/>
    <x v="1"/>
    <n v="5"/>
    <x v="2"/>
    <n v="-5"/>
  </r>
  <r>
    <x v="118"/>
    <s v="Big Basket"/>
    <n v="139.1"/>
    <m/>
    <x v="2"/>
    <x v="2"/>
    <x v="1"/>
    <n v="5"/>
    <x v="3"/>
    <n v="-139.1"/>
  </r>
  <r>
    <x v="118"/>
    <s v="Drink"/>
    <n v="5"/>
    <m/>
    <x v="1"/>
    <x v="1"/>
    <x v="1"/>
    <n v="5"/>
    <x v="3"/>
    <n v="-5"/>
  </r>
  <r>
    <x v="119"/>
    <s v="Drink"/>
    <n v="5"/>
    <m/>
    <x v="1"/>
    <x v="1"/>
    <x v="1"/>
    <n v="5"/>
    <x v="4"/>
    <n v="-5"/>
  </r>
  <r>
    <x v="119"/>
    <s v="Cinemas"/>
    <n v="43.9"/>
    <m/>
    <x v="5"/>
    <x v="4"/>
    <x v="1"/>
    <n v="5"/>
    <x v="4"/>
    <n v="-43.9"/>
  </r>
  <r>
    <x v="119"/>
    <s v="Redtag"/>
    <n v="101.80000000000001"/>
    <m/>
    <x v="6"/>
    <x v="4"/>
    <x v="1"/>
    <n v="5"/>
    <x v="4"/>
    <n v="-101.80000000000001"/>
  </r>
  <r>
    <x v="119"/>
    <s v="Burger"/>
    <n v="55.9"/>
    <m/>
    <x v="7"/>
    <x v="1"/>
    <x v="1"/>
    <n v="5"/>
    <x v="4"/>
    <n v="-55.9"/>
  </r>
  <r>
    <x v="120"/>
    <s v="Uber"/>
    <n v="32"/>
    <m/>
    <x v="9"/>
    <x v="6"/>
    <x v="1"/>
    <n v="5"/>
    <x v="5"/>
    <n v="-32"/>
  </r>
  <r>
    <x v="121"/>
    <s v="Income"/>
    <m/>
    <n v="1000"/>
    <x v="17"/>
    <x v="7"/>
    <x v="0"/>
    <n v="5"/>
    <x v="6"/>
    <n v="1000"/>
  </r>
  <r>
    <x v="121"/>
    <s v="Drink"/>
    <n v="5"/>
    <m/>
    <x v="1"/>
    <x v="1"/>
    <x v="1"/>
    <n v="5"/>
    <x v="6"/>
    <n v="-5"/>
  </r>
  <r>
    <x v="122"/>
    <s v="Drink"/>
    <n v="5"/>
    <m/>
    <x v="1"/>
    <x v="1"/>
    <x v="1"/>
    <n v="5"/>
    <x v="0"/>
    <n v="-5"/>
  </r>
  <r>
    <x v="122"/>
    <s v="Taken medication"/>
    <n v="75"/>
    <m/>
    <x v="16"/>
    <x v="5"/>
    <x v="1"/>
    <n v="5"/>
    <x v="0"/>
    <n v="-75"/>
  </r>
  <r>
    <x v="122"/>
    <s v="Phone"/>
    <n v="40"/>
    <m/>
    <x v="12"/>
    <x v="2"/>
    <x v="1"/>
    <n v="5"/>
    <x v="0"/>
    <n v="-40"/>
  </r>
  <r>
    <x v="123"/>
    <s v="Birthday"/>
    <n v="49"/>
    <m/>
    <x v="13"/>
    <x v="4"/>
    <x v="1"/>
    <n v="5"/>
    <x v="1"/>
    <n v="-49"/>
  </r>
  <r>
    <x v="123"/>
    <s v="Online streaming"/>
    <n v="35"/>
    <m/>
    <x v="5"/>
    <x v="4"/>
    <x v="1"/>
    <n v="5"/>
    <x v="1"/>
    <n v="-35"/>
  </r>
  <r>
    <x v="123"/>
    <s v="Drink"/>
    <n v="5"/>
    <m/>
    <x v="1"/>
    <x v="1"/>
    <x v="1"/>
    <n v="5"/>
    <x v="1"/>
    <n v="-5"/>
  </r>
  <r>
    <x v="124"/>
    <s v="Drink"/>
    <n v="5"/>
    <m/>
    <x v="1"/>
    <x v="1"/>
    <x v="1"/>
    <n v="5"/>
    <x v="2"/>
    <n v="-5"/>
  </r>
  <r>
    <x v="125"/>
    <s v="Drink"/>
    <n v="5"/>
    <m/>
    <x v="1"/>
    <x v="1"/>
    <x v="1"/>
    <n v="5"/>
    <x v="3"/>
    <n v="-5"/>
  </r>
  <r>
    <x v="125"/>
    <s v="Big Basket"/>
    <n v="174"/>
    <m/>
    <x v="2"/>
    <x v="2"/>
    <x v="1"/>
    <n v="5"/>
    <x v="3"/>
    <n v="-174"/>
  </r>
  <r>
    <x v="126"/>
    <s v="Spring Roll"/>
    <n v="41.1"/>
    <m/>
    <x v="7"/>
    <x v="1"/>
    <x v="1"/>
    <n v="5"/>
    <x v="4"/>
    <n v="-41.1"/>
  </r>
  <r>
    <x v="127"/>
    <s v="Soup"/>
    <n v="16.2"/>
    <m/>
    <x v="7"/>
    <x v="1"/>
    <x v="1"/>
    <n v="5"/>
    <x v="5"/>
    <n v="-16.2"/>
  </r>
  <r>
    <x v="128"/>
    <s v="Orphanage"/>
    <n v="55"/>
    <m/>
    <x v="14"/>
    <x v="8"/>
    <x v="1"/>
    <n v="5"/>
    <x v="6"/>
    <n v="-55"/>
  </r>
  <r>
    <x v="128"/>
    <s v="Fuel"/>
    <n v="67"/>
    <m/>
    <x v="15"/>
    <x v="6"/>
    <x v="1"/>
    <n v="5"/>
    <x v="6"/>
    <n v="-67"/>
  </r>
  <r>
    <x v="128"/>
    <s v="Drink"/>
    <n v="5"/>
    <m/>
    <x v="1"/>
    <x v="1"/>
    <x v="1"/>
    <n v="5"/>
    <x v="6"/>
    <n v="-5"/>
  </r>
  <r>
    <x v="129"/>
    <s v="Drink"/>
    <n v="5"/>
    <m/>
    <x v="1"/>
    <x v="1"/>
    <x v="1"/>
    <n v="5"/>
    <x v="0"/>
    <n v="-5"/>
  </r>
  <r>
    <x v="130"/>
    <s v="Drink"/>
    <n v="5"/>
    <m/>
    <x v="1"/>
    <x v="1"/>
    <x v="1"/>
    <n v="5"/>
    <x v="1"/>
    <n v="-5"/>
  </r>
  <r>
    <x v="131"/>
    <s v="Drink"/>
    <n v="5"/>
    <m/>
    <x v="1"/>
    <x v="1"/>
    <x v="1"/>
    <n v="5"/>
    <x v="2"/>
    <n v="-5"/>
  </r>
  <r>
    <x v="132"/>
    <s v="Drink"/>
    <n v="5"/>
    <m/>
    <x v="1"/>
    <x v="1"/>
    <x v="1"/>
    <n v="5"/>
    <x v="3"/>
    <n v="-5"/>
  </r>
  <r>
    <x v="132"/>
    <s v="Big Basket"/>
    <n v="165.8"/>
    <m/>
    <x v="2"/>
    <x v="2"/>
    <x v="1"/>
    <n v="5"/>
    <x v="3"/>
    <n v="-165.8"/>
  </r>
  <r>
    <x v="133"/>
    <s v="MAX"/>
    <n v="128.80000000000001"/>
    <m/>
    <x v="6"/>
    <x v="4"/>
    <x v="1"/>
    <n v="5"/>
    <x v="4"/>
    <n v="-128.80000000000001"/>
  </r>
  <r>
    <x v="133"/>
    <s v="Home décor"/>
    <n v="235"/>
    <m/>
    <x v="19"/>
    <x v="4"/>
    <x v="1"/>
    <n v="5"/>
    <x v="4"/>
    <n v="-235"/>
  </r>
  <r>
    <x v="134"/>
    <s v="Fashionistas"/>
    <n v="149.19999999999999"/>
    <m/>
    <x v="6"/>
    <x v="4"/>
    <x v="1"/>
    <n v="5"/>
    <x v="5"/>
    <n v="-149.19999999999999"/>
  </r>
  <r>
    <x v="134"/>
    <s v="Uber"/>
    <n v="27.200000000000003"/>
    <m/>
    <x v="9"/>
    <x v="6"/>
    <x v="1"/>
    <n v="5"/>
    <x v="5"/>
    <n v="-27.200000000000003"/>
  </r>
  <r>
    <x v="135"/>
    <s v="Foodary"/>
    <n v="15"/>
    <m/>
    <x v="7"/>
    <x v="1"/>
    <x v="1"/>
    <n v="5"/>
    <x v="0"/>
    <n v="-15"/>
  </r>
  <r>
    <x v="136"/>
    <s v="Drink"/>
    <n v="5"/>
    <m/>
    <x v="1"/>
    <x v="1"/>
    <x v="1"/>
    <n v="5"/>
    <x v="6"/>
    <n v="-5"/>
  </r>
  <r>
    <x v="135"/>
    <s v="Drink"/>
    <n v="5"/>
    <m/>
    <x v="1"/>
    <x v="1"/>
    <x v="1"/>
    <n v="5"/>
    <x v="0"/>
    <n v="-5"/>
  </r>
  <r>
    <x v="137"/>
    <s v="Data With Decision"/>
    <m/>
    <n v="5000"/>
    <x v="0"/>
    <x v="0"/>
    <x v="0"/>
    <n v="6"/>
    <x v="1"/>
    <n v="5000"/>
  </r>
  <r>
    <x v="138"/>
    <s v="Drink"/>
    <n v="5"/>
    <m/>
    <x v="1"/>
    <x v="1"/>
    <x v="1"/>
    <n v="6"/>
    <x v="3"/>
    <n v="-5"/>
  </r>
  <r>
    <x v="138"/>
    <s v="Big Basket"/>
    <n v="650"/>
    <m/>
    <x v="2"/>
    <x v="2"/>
    <x v="1"/>
    <n v="6"/>
    <x v="3"/>
    <n v="-650"/>
  </r>
  <r>
    <x v="138"/>
    <s v="Subscription"/>
    <n v="150"/>
    <m/>
    <x v="3"/>
    <x v="3"/>
    <x v="1"/>
    <n v="6"/>
    <x v="3"/>
    <n v="-150"/>
  </r>
  <r>
    <x v="138"/>
    <s v="Drink"/>
    <n v="5"/>
    <m/>
    <x v="1"/>
    <x v="1"/>
    <x v="1"/>
    <n v="6"/>
    <x v="3"/>
    <n v="-5"/>
  </r>
  <r>
    <x v="139"/>
    <s v="Drink"/>
    <n v="5"/>
    <m/>
    <x v="1"/>
    <x v="1"/>
    <x v="1"/>
    <n v="6"/>
    <x v="4"/>
    <n v="-5"/>
  </r>
  <r>
    <x v="140"/>
    <s v="Drink"/>
    <n v="5"/>
    <m/>
    <x v="1"/>
    <x v="1"/>
    <x v="1"/>
    <n v="6"/>
    <x v="5"/>
    <n v="-5"/>
  </r>
  <r>
    <x v="141"/>
    <s v="Drink"/>
    <n v="5"/>
    <m/>
    <x v="1"/>
    <x v="1"/>
    <x v="1"/>
    <n v="6"/>
    <x v="6"/>
    <n v="-5"/>
  </r>
  <r>
    <x v="141"/>
    <s v="Big Basket"/>
    <n v="119"/>
    <m/>
    <x v="2"/>
    <x v="2"/>
    <x v="1"/>
    <n v="6"/>
    <x v="6"/>
    <n v="-119"/>
  </r>
  <r>
    <x v="142"/>
    <s v="Power source"/>
    <n v="55"/>
    <m/>
    <x v="4"/>
    <x v="2"/>
    <x v="1"/>
    <n v="6"/>
    <x v="2"/>
    <n v="-55"/>
  </r>
  <r>
    <x v="142"/>
    <s v="Drink"/>
    <n v="5"/>
    <m/>
    <x v="1"/>
    <x v="1"/>
    <x v="1"/>
    <n v="6"/>
    <x v="2"/>
    <n v="-5"/>
  </r>
  <r>
    <x v="143"/>
    <s v="Drink"/>
    <n v="5"/>
    <m/>
    <x v="1"/>
    <x v="1"/>
    <x v="1"/>
    <n v="6"/>
    <x v="3"/>
    <n v="-5"/>
  </r>
  <r>
    <x v="144"/>
    <s v="Fuel"/>
    <n v="82.1"/>
    <m/>
    <x v="15"/>
    <x v="6"/>
    <x v="1"/>
    <n v="6"/>
    <x v="4"/>
    <n v="-82.1"/>
  </r>
  <r>
    <x v="144"/>
    <s v="Drink"/>
    <n v="5"/>
    <m/>
    <x v="1"/>
    <x v="1"/>
    <x v="1"/>
    <n v="6"/>
    <x v="4"/>
    <n v="-5"/>
  </r>
  <r>
    <x v="145"/>
    <s v="Drink"/>
    <n v="5"/>
    <m/>
    <x v="1"/>
    <x v="1"/>
    <x v="1"/>
    <n v="6"/>
    <x v="5"/>
    <n v="-5"/>
  </r>
  <r>
    <x v="146"/>
    <s v="Big Basket"/>
    <n v="140.19999999999999"/>
    <m/>
    <x v="2"/>
    <x v="2"/>
    <x v="1"/>
    <n v="6"/>
    <x v="6"/>
    <n v="-140.19999999999999"/>
  </r>
  <r>
    <x v="146"/>
    <s v="Drink"/>
    <n v="5"/>
    <m/>
    <x v="1"/>
    <x v="1"/>
    <x v="1"/>
    <n v="6"/>
    <x v="6"/>
    <n v="-5"/>
  </r>
  <r>
    <x v="147"/>
    <s v="Drink"/>
    <n v="5"/>
    <m/>
    <x v="1"/>
    <x v="1"/>
    <x v="1"/>
    <n v="6"/>
    <x v="0"/>
    <n v="-5"/>
  </r>
  <r>
    <x v="147"/>
    <s v="Cinemas"/>
    <n v="44.9"/>
    <m/>
    <x v="5"/>
    <x v="4"/>
    <x v="1"/>
    <n v="6"/>
    <x v="0"/>
    <n v="-44.9"/>
  </r>
  <r>
    <x v="147"/>
    <s v="Online learning"/>
    <n v="102.9"/>
    <m/>
    <x v="18"/>
    <x v="3"/>
    <x v="1"/>
    <n v="6"/>
    <x v="0"/>
    <n v="-102.9"/>
  </r>
  <r>
    <x v="147"/>
    <s v="Burger"/>
    <n v="56.9"/>
    <m/>
    <x v="7"/>
    <x v="1"/>
    <x v="1"/>
    <n v="6"/>
    <x v="0"/>
    <n v="-56.9"/>
  </r>
  <r>
    <x v="148"/>
    <s v="Uber"/>
    <n v="33.1"/>
    <m/>
    <x v="9"/>
    <x v="6"/>
    <x v="1"/>
    <n v="6"/>
    <x v="1"/>
    <n v="-33.1"/>
  </r>
  <r>
    <x v="149"/>
    <s v="Income"/>
    <m/>
    <n v="100"/>
    <x v="10"/>
    <x v="7"/>
    <x v="0"/>
    <n v="6"/>
    <x v="2"/>
    <n v="100"/>
  </r>
  <r>
    <x v="149"/>
    <s v="Drink"/>
    <n v="5"/>
    <m/>
    <x v="1"/>
    <x v="1"/>
    <x v="1"/>
    <n v="6"/>
    <x v="2"/>
    <n v="-5"/>
  </r>
  <r>
    <x v="150"/>
    <s v="Drink"/>
    <n v="5"/>
    <m/>
    <x v="1"/>
    <x v="1"/>
    <x v="1"/>
    <n v="6"/>
    <x v="3"/>
    <n v="-5"/>
  </r>
  <r>
    <x v="150"/>
    <s v="Phone"/>
    <n v="40"/>
    <m/>
    <x v="12"/>
    <x v="2"/>
    <x v="1"/>
    <n v="6"/>
    <x v="3"/>
    <n v="-40"/>
  </r>
  <r>
    <x v="151"/>
    <s v="Birthday"/>
    <n v="50.1"/>
    <m/>
    <x v="13"/>
    <x v="4"/>
    <x v="1"/>
    <n v="6"/>
    <x v="4"/>
    <n v="-50.1"/>
  </r>
  <r>
    <x v="151"/>
    <s v="Online streaming"/>
    <n v="35"/>
    <m/>
    <x v="5"/>
    <x v="4"/>
    <x v="1"/>
    <n v="6"/>
    <x v="4"/>
    <n v="-35"/>
  </r>
  <r>
    <x v="151"/>
    <s v="Drink"/>
    <n v="5"/>
    <m/>
    <x v="1"/>
    <x v="1"/>
    <x v="1"/>
    <n v="6"/>
    <x v="4"/>
    <n v="-5"/>
  </r>
  <r>
    <x v="152"/>
    <s v="Taken medication"/>
    <n v="20"/>
    <m/>
    <x v="8"/>
    <x v="5"/>
    <x v="1"/>
    <n v="6"/>
    <x v="5"/>
    <n v="-20"/>
  </r>
  <r>
    <x v="152"/>
    <s v="Drink"/>
    <n v="5"/>
    <m/>
    <x v="1"/>
    <x v="1"/>
    <x v="1"/>
    <n v="6"/>
    <x v="5"/>
    <n v="-5"/>
  </r>
  <r>
    <x v="153"/>
    <s v="Drink"/>
    <n v="5"/>
    <m/>
    <x v="1"/>
    <x v="1"/>
    <x v="1"/>
    <n v="6"/>
    <x v="6"/>
    <n v="-5"/>
  </r>
  <r>
    <x v="153"/>
    <s v="Big Basket"/>
    <n v="234"/>
    <m/>
    <x v="2"/>
    <x v="2"/>
    <x v="1"/>
    <n v="6"/>
    <x v="6"/>
    <n v="-234"/>
  </r>
  <r>
    <x v="154"/>
    <s v="Starbucks"/>
    <n v="42.1"/>
    <m/>
    <x v="7"/>
    <x v="1"/>
    <x v="1"/>
    <n v="6"/>
    <x v="0"/>
    <n v="-42.1"/>
  </r>
  <r>
    <x v="155"/>
    <s v="Roasttown"/>
    <n v="17.099999999999998"/>
    <m/>
    <x v="7"/>
    <x v="1"/>
    <x v="1"/>
    <n v="6"/>
    <x v="1"/>
    <n v="-17.099999999999998"/>
  </r>
  <r>
    <x v="156"/>
    <s v="Orphanage"/>
    <n v="55"/>
    <m/>
    <x v="14"/>
    <x v="8"/>
    <x v="1"/>
    <n v="6"/>
    <x v="2"/>
    <n v="-55"/>
  </r>
  <r>
    <x v="156"/>
    <s v="Fuel"/>
    <n v="67.900000000000006"/>
    <m/>
    <x v="15"/>
    <x v="6"/>
    <x v="1"/>
    <n v="6"/>
    <x v="2"/>
    <n v="-67.900000000000006"/>
  </r>
  <r>
    <x v="156"/>
    <s v="Drink"/>
    <n v="5"/>
    <m/>
    <x v="1"/>
    <x v="1"/>
    <x v="1"/>
    <n v="6"/>
    <x v="2"/>
    <n v="-5"/>
  </r>
  <r>
    <x v="157"/>
    <s v="Drink"/>
    <n v="5"/>
    <m/>
    <x v="1"/>
    <x v="1"/>
    <x v="1"/>
    <n v="6"/>
    <x v="3"/>
    <n v="-5"/>
  </r>
  <r>
    <x v="158"/>
    <s v="Drink"/>
    <n v="5"/>
    <m/>
    <x v="1"/>
    <x v="1"/>
    <x v="1"/>
    <n v="6"/>
    <x v="4"/>
    <n v="-5"/>
  </r>
  <r>
    <x v="159"/>
    <s v="Drink"/>
    <n v="5"/>
    <m/>
    <x v="1"/>
    <x v="1"/>
    <x v="1"/>
    <n v="6"/>
    <x v="5"/>
    <n v="-5"/>
  </r>
  <r>
    <x v="160"/>
    <s v="Drink"/>
    <n v="5"/>
    <m/>
    <x v="1"/>
    <x v="1"/>
    <x v="1"/>
    <n v="6"/>
    <x v="6"/>
    <n v="-5"/>
  </r>
  <r>
    <x v="160"/>
    <s v="Big Basket"/>
    <n v="166.9"/>
    <m/>
    <x v="2"/>
    <x v="2"/>
    <x v="1"/>
    <n v="6"/>
    <x v="6"/>
    <n v="-166.9"/>
  </r>
  <r>
    <x v="161"/>
    <s v="MAX"/>
    <n v="129.9"/>
    <m/>
    <x v="6"/>
    <x v="4"/>
    <x v="1"/>
    <n v="6"/>
    <x v="0"/>
    <n v="-129.9"/>
  </r>
  <r>
    <x v="161"/>
    <s v="Hangingout/Ticket"/>
    <n v="180.29999999999998"/>
    <m/>
    <x v="5"/>
    <x v="4"/>
    <x v="1"/>
    <n v="6"/>
    <x v="0"/>
    <n v="-180.29999999999998"/>
  </r>
  <r>
    <x v="162"/>
    <s v="West Side"/>
    <n v="150.1"/>
    <m/>
    <x v="6"/>
    <x v="4"/>
    <x v="1"/>
    <n v="6"/>
    <x v="1"/>
    <n v="-150.1"/>
  </r>
  <r>
    <x v="162"/>
    <s v="Uber"/>
    <n v="28.200000000000003"/>
    <m/>
    <x v="9"/>
    <x v="6"/>
    <x v="1"/>
    <n v="6"/>
    <x v="1"/>
    <n v="-28.200000000000003"/>
  </r>
  <r>
    <x v="162"/>
    <s v="Dunkin Donuts"/>
    <n v="15"/>
    <m/>
    <x v="7"/>
    <x v="1"/>
    <x v="1"/>
    <n v="6"/>
    <x v="1"/>
    <n v="-15"/>
  </r>
  <r>
    <x v="163"/>
    <s v="Drink"/>
    <n v="5"/>
    <m/>
    <x v="1"/>
    <x v="1"/>
    <x v="1"/>
    <n v="6"/>
    <x v="2"/>
    <n v="-5"/>
  </r>
  <r>
    <x v="164"/>
    <s v="Drink"/>
    <n v="5"/>
    <m/>
    <x v="1"/>
    <x v="1"/>
    <x v="1"/>
    <n v="7"/>
    <x v="3"/>
    <n v="-5"/>
  </r>
  <r>
    <x v="165"/>
    <s v="Data With Decision"/>
    <m/>
    <n v="5000"/>
    <x v="0"/>
    <x v="0"/>
    <x v="0"/>
    <n v="7"/>
    <x v="4"/>
    <n v="5000"/>
  </r>
  <r>
    <x v="166"/>
    <s v="Drink"/>
    <n v="5"/>
    <m/>
    <x v="1"/>
    <x v="1"/>
    <x v="1"/>
    <n v="7"/>
    <x v="5"/>
    <n v="-5"/>
  </r>
  <r>
    <x v="167"/>
    <s v="Big Basket"/>
    <n v="900"/>
    <m/>
    <x v="2"/>
    <x v="2"/>
    <x v="1"/>
    <n v="7"/>
    <x v="0"/>
    <n v="-900"/>
  </r>
  <r>
    <x v="167"/>
    <s v="Subscription"/>
    <n v="150"/>
    <m/>
    <x v="3"/>
    <x v="3"/>
    <x v="1"/>
    <n v="7"/>
    <x v="0"/>
    <n v="-150"/>
  </r>
  <r>
    <x v="167"/>
    <s v="McD"/>
    <n v="15"/>
    <m/>
    <x v="7"/>
    <x v="1"/>
    <x v="1"/>
    <n v="7"/>
    <x v="0"/>
    <n v="-15"/>
  </r>
  <r>
    <x v="167"/>
    <s v="Drink"/>
    <n v="5"/>
    <m/>
    <x v="1"/>
    <x v="1"/>
    <x v="1"/>
    <n v="7"/>
    <x v="0"/>
    <n v="-5"/>
  </r>
  <r>
    <x v="168"/>
    <s v="Drink"/>
    <n v="5"/>
    <m/>
    <x v="1"/>
    <x v="1"/>
    <x v="1"/>
    <n v="7"/>
    <x v="1"/>
    <n v="-5"/>
  </r>
  <r>
    <x v="169"/>
    <s v="Drink"/>
    <n v="5"/>
    <m/>
    <x v="1"/>
    <x v="1"/>
    <x v="1"/>
    <n v="7"/>
    <x v="2"/>
    <n v="-5"/>
  </r>
  <r>
    <x v="169"/>
    <s v="Big Basket"/>
    <n v="180"/>
    <m/>
    <x v="2"/>
    <x v="2"/>
    <x v="1"/>
    <n v="7"/>
    <x v="2"/>
    <n v="-180"/>
  </r>
  <r>
    <x v="170"/>
    <s v="Power source"/>
    <n v="56.1"/>
    <m/>
    <x v="4"/>
    <x v="2"/>
    <x v="1"/>
    <n v="7"/>
    <x v="5"/>
    <n v="-56.1"/>
  </r>
  <r>
    <x v="170"/>
    <s v="Drink"/>
    <n v="5"/>
    <m/>
    <x v="1"/>
    <x v="1"/>
    <x v="1"/>
    <n v="7"/>
    <x v="5"/>
    <n v="-5"/>
  </r>
  <r>
    <x v="171"/>
    <s v="Drink"/>
    <n v="5"/>
    <m/>
    <x v="1"/>
    <x v="1"/>
    <x v="1"/>
    <n v="7"/>
    <x v="6"/>
    <n v="-5"/>
  </r>
  <r>
    <x v="172"/>
    <s v="Fuel"/>
    <n v="83.1"/>
    <m/>
    <x v="15"/>
    <x v="6"/>
    <x v="1"/>
    <n v="7"/>
    <x v="0"/>
    <n v="-83.1"/>
  </r>
  <r>
    <x v="172"/>
    <s v="Drink"/>
    <n v="5"/>
    <m/>
    <x v="1"/>
    <x v="1"/>
    <x v="1"/>
    <n v="7"/>
    <x v="0"/>
    <n v="-5"/>
  </r>
  <r>
    <x v="173"/>
    <s v="Drink"/>
    <n v="5"/>
    <m/>
    <x v="1"/>
    <x v="1"/>
    <x v="1"/>
    <n v="7"/>
    <x v="1"/>
    <n v="-5"/>
  </r>
  <r>
    <x v="174"/>
    <s v="Big Basket"/>
    <n v="141.1"/>
    <m/>
    <x v="2"/>
    <x v="2"/>
    <x v="1"/>
    <n v="7"/>
    <x v="2"/>
    <n v="-141.1"/>
  </r>
  <r>
    <x v="174"/>
    <s v="Drink"/>
    <n v="5"/>
    <m/>
    <x v="1"/>
    <x v="1"/>
    <x v="1"/>
    <n v="7"/>
    <x v="2"/>
    <n v="-5"/>
  </r>
  <r>
    <x v="175"/>
    <s v="Drink"/>
    <n v="5"/>
    <m/>
    <x v="1"/>
    <x v="1"/>
    <x v="1"/>
    <n v="7"/>
    <x v="3"/>
    <n v="-5"/>
  </r>
  <r>
    <x v="175"/>
    <s v="Cinemas"/>
    <n v="45.8"/>
    <m/>
    <x v="5"/>
    <x v="4"/>
    <x v="1"/>
    <n v="7"/>
    <x v="3"/>
    <n v="-45.8"/>
  </r>
  <r>
    <x v="175"/>
    <s v="Splash"/>
    <n v="103.80000000000001"/>
    <m/>
    <x v="6"/>
    <x v="4"/>
    <x v="1"/>
    <n v="7"/>
    <x v="3"/>
    <n v="-103.80000000000001"/>
  </r>
  <r>
    <x v="175"/>
    <s v="Burger"/>
    <n v="58"/>
    <m/>
    <x v="7"/>
    <x v="1"/>
    <x v="1"/>
    <n v="7"/>
    <x v="3"/>
    <n v="-58"/>
  </r>
  <r>
    <x v="176"/>
    <s v="Uber"/>
    <n v="34.200000000000003"/>
    <m/>
    <x v="9"/>
    <x v="6"/>
    <x v="1"/>
    <n v="7"/>
    <x v="4"/>
    <n v="-34.200000000000003"/>
  </r>
  <r>
    <x v="177"/>
    <s v="Income"/>
    <m/>
    <n v="200"/>
    <x v="10"/>
    <x v="7"/>
    <x v="0"/>
    <n v="7"/>
    <x v="5"/>
    <n v="200"/>
  </r>
  <r>
    <x v="177"/>
    <s v="Drink"/>
    <n v="5"/>
    <m/>
    <x v="1"/>
    <x v="1"/>
    <x v="1"/>
    <n v="7"/>
    <x v="5"/>
    <n v="-5"/>
  </r>
  <r>
    <x v="178"/>
    <s v="Drink"/>
    <n v="5"/>
    <m/>
    <x v="1"/>
    <x v="1"/>
    <x v="1"/>
    <n v="7"/>
    <x v="6"/>
    <n v="-5"/>
  </r>
  <r>
    <x v="178"/>
    <s v="Phone"/>
    <n v="40"/>
    <m/>
    <x v="12"/>
    <x v="2"/>
    <x v="1"/>
    <n v="7"/>
    <x v="6"/>
    <n v="-40"/>
  </r>
  <r>
    <x v="179"/>
    <s v="Birthday"/>
    <n v="51.1"/>
    <m/>
    <x v="13"/>
    <x v="4"/>
    <x v="1"/>
    <n v="7"/>
    <x v="0"/>
    <n v="-51.1"/>
  </r>
  <r>
    <x v="179"/>
    <s v="Online streaming"/>
    <n v="35"/>
    <m/>
    <x v="5"/>
    <x v="4"/>
    <x v="1"/>
    <n v="7"/>
    <x v="0"/>
    <n v="-35"/>
  </r>
  <r>
    <x v="179"/>
    <s v="Drink"/>
    <n v="5"/>
    <m/>
    <x v="1"/>
    <x v="1"/>
    <x v="1"/>
    <n v="7"/>
    <x v="0"/>
    <n v="-5"/>
  </r>
  <r>
    <x v="180"/>
    <s v="Drink"/>
    <n v="5"/>
    <m/>
    <x v="1"/>
    <x v="1"/>
    <x v="1"/>
    <n v="7"/>
    <x v="1"/>
    <n v="-5"/>
  </r>
  <r>
    <x v="181"/>
    <s v="Drink"/>
    <n v="5"/>
    <m/>
    <x v="1"/>
    <x v="1"/>
    <x v="1"/>
    <n v="7"/>
    <x v="2"/>
    <n v="-5"/>
  </r>
  <r>
    <x v="181"/>
    <s v="Big Basket"/>
    <n v="176"/>
    <m/>
    <x v="2"/>
    <x v="2"/>
    <x v="1"/>
    <n v="7"/>
    <x v="2"/>
    <n v="-176"/>
  </r>
  <r>
    <x v="182"/>
    <s v="The Pavilion"/>
    <n v="43.1"/>
    <m/>
    <x v="7"/>
    <x v="1"/>
    <x v="1"/>
    <n v="7"/>
    <x v="3"/>
    <n v="-43.1"/>
  </r>
  <r>
    <x v="183"/>
    <s v="Tim Hortons"/>
    <n v="18.2"/>
    <m/>
    <x v="7"/>
    <x v="1"/>
    <x v="1"/>
    <n v="7"/>
    <x v="4"/>
    <n v="-18.2"/>
  </r>
  <r>
    <x v="184"/>
    <s v="Orphanage"/>
    <n v="55"/>
    <m/>
    <x v="14"/>
    <x v="8"/>
    <x v="1"/>
    <n v="7"/>
    <x v="5"/>
    <n v="-55"/>
  </r>
  <r>
    <x v="184"/>
    <s v="Fuel"/>
    <n v="68.800000000000011"/>
    <m/>
    <x v="15"/>
    <x v="6"/>
    <x v="1"/>
    <n v="7"/>
    <x v="5"/>
    <n v="-68.800000000000011"/>
  </r>
  <r>
    <x v="184"/>
    <s v="Taken medication"/>
    <n v="130"/>
    <m/>
    <x v="8"/>
    <x v="5"/>
    <x v="1"/>
    <n v="7"/>
    <x v="5"/>
    <n v="-130"/>
  </r>
  <r>
    <x v="184"/>
    <s v="Drink"/>
    <n v="5"/>
    <m/>
    <x v="1"/>
    <x v="1"/>
    <x v="1"/>
    <n v="7"/>
    <x v="5"/>
    <n v="-5"/>
  </r>
  <r>
    <x v="185"/>
    <s v="Drink"/>
    <n v="5"/>
    <m/>
    <x v="1"/>
    <x v="1"/>
    <x v="1"/>
    <n v="7"/>
    <x v="6"/>
    <n v="-5"/>
  </r>
  <r>
    <x v="186"/>
    <s v="Drink"/>
    <n v="5"/>
    <m/>
    <x v="1"/>
    <x v="1"/>
    <x v="1"/>
    <n v="7"/>
    <x v="0"/>
    <n v="-5"/>
  </r>
  <r>
    <x v="187"/>
    <s v="Drink"/>
    <n v="5"/>
    <m/>
    <x v="1"/>
    <x v="1"/>
    <x v="1"/>
    <n v="7"/>
    <x v="1"/>
    <n v="-5"/>
  </r>
  <r>
    <x v="188"/>
    <s v="Drink"/>
    <n v="5"/>
    <m/>
    <x v="1"/>
    <x v="1"/>
    <x v="1"/>
    <n v="7"/>
    <x v="2"/>
    <n v="-5"/>
  </r>
  <r>
    <x v="188"/>
    <s v="Big Basket"/>
    <n v="193"/>
    <m/>
    <x v="2"/>
    <x v="2"/>
    <x v="1"/>
    <n v="7"/>
    <x v="2"/>
    <n v="-193"/>
  </r>
  <r>
    <x v="189"/>
    <s v="MAX"/>
    <n v="130.80000000000001"/>
    <m/>
    <x v="6"/>
    <x v="4"/>
    <x v="1"/>
    <n v="7"/>
    <x v="3"/>
    <n v="-130.80000000000001"/>
  </r>
  <r>
    <x v="189"/>
    <s v="Home décor"/>
    <n v="181.39999999999998"/>
    <m/>
    <x v="19"/>
    <x v="4"/>
    <x v="1"/>
    <n v="7"/>
    <x v="3"/>
    <n v="-181.39999999999998"/>
  </r>
  <r>
    <x v="190"/>
    <s v="Amazon"/>
    <n v="151.19999999999999"/>
    <m/>
    <x v="6"/>
    <x v="4"/>
    <x v="1"/>
    <n v="7"/>
    <x v="4"/>
    <n v="-151.19999999999999"/>
  </r>
  <r>
    <x v="190"/>
    <s v="Uber"/>
    <n v="29.300000000000004"/>
    <m/>
    <x v="9"/>
    <x v="6"/>
    <x v="1"/>
    <n v="7"/>
    <x v="4"/>
    <n v="-29.300000000000004"/>
  </r>
  <r>
    <x v="190"/>
    <s v="The Steak Company"/>
    <n v="15"/>
    <m/>
    <x v="7"/>
    <x v="1"/>
    <x v="1"/>
    <n v="7"/>
    <x v="4"/>
    <n v="-15"/>
  </r>
  <r>
    <x v="191"/>
    <s v="Drink"/>
    <n v="5"/>
    <m/>
    <x v="1"/>
    <x v="1"/>
    <x v="1"/>
    <n v="7"/>
    <x v="5"/>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FF18A6-BEC6-4F12-8B31-E51204DEA9A7}" name="MONTHLY EXPENSE"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Monthly Expense">
  <location ref="K7:L13" firstHeaderRow="1" firstDataRow="1" firstDataCol="1"/>
  <pivotFields count="12">
    <pivotField numFmtId="164" showAll="0">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showAll="0"/>
    <pivotField dataField="1" showAll="0"/>
    <pivotField showAll="0"/>
    <pivotField showAll="0"/>
    <pivotField showAll="0"/>
    <pivotField showAll="0"/>
    <pivotField numFmtId="1" showAll="0"/>
    <pivotField numFmtId="165"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h="1" sd="0" x="2"/>
        <item sd="0" x="3"/>
        <item sd="0" x="4"/>
        <item h="1" sd="0" x="5"/>
        <item sd="0" x="6"/>
        <item sd="0" x="7"/>
        <item sd="0" x="8"/>
        <item sd="0" x="9"/>
        <item sd="0" x="10"/>
        <item sd="0" x="11"/>
        <item sd="0" x="12"/>
        <item sd="0" x="13"/>
        <item t="default"/>
      </items>
    </pivotField>
  </pivotFields>
  <rowFields count="1">
    <field x="11"/>
  </rowFields>
  <rowItems count="6">
    <i>
      <x v="1"/>
    </i>
    <i>
      <x v="3"/>
    </i>
    <i>
      <x v="4"/>
    </i>
    <i>
      <x v="6"/>
    </i>
    <i>
      <x v="7"/>
    </i>
    <i t="grand">
      <x/>
    </i>
  </rowItems>
  <colItems count="1">
    <i/>
  </colItems>
  <dataFields count="1">
    <dataField name="Sum of Debit" fld="2" baseField="0" baseItem="0"/>
  </dataFields>
  <formats count="1">
    <format dxfId="6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AECB39-091B-428F-9D76-C65A34634A5D}" name="SOURCE OF INCOME"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Category Expense">
  <location ref="A17:B21" firstHeaderRow="1" firstDataRow="1" firstDataCol="1"/>
  <pivotFields count="12">
    <pivotField numFmtId="164" showAll="0">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showAll="0"/>
    <pivotField showAll="0"/>
    <pivotField dataField="1" showAll="0"/>
    <pivotField axis="axisRow" showAll="0" measureFilter="1">
      <items count="21">
        <item x="6"/>
        <item x="1"/>
        <item x="16"/>
        <item x="14"/>
        <item x="11"/>
        <item x="5"/>
        <item x="15"/>
        <item x="19"/>
        <item x="4"/>
        <item x="13"/>
        <item x="2"/>
        <item x="3"/>
        <item x="10"/>
        <item x="8"/>
        <item x="12"/>
        <item x="7"/>
        <item x="9"/>
        <item x="17"/>
        <item x="0"/>
        <item x="18"/>
        <item t="default"/>
      </items>
    </pivotField>
    <pivotField showAll="0"/>
    <pivotField showAll="0"/>
    <pivotField numFmtId="1" showAll="0"/>
    <pivotField numFmtId="165"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h="1" x="2"/>
        <item x="3"/>
        <item x="4"/>
        <item h="1" x="5"/>
        <item x="6"/>
        <item x="7"/>
        <item x="8"/>
        <item x="9"/>
        <item x="10"/>
        <item x="11"/>
        <item x="12"/>
        <item x="13"/>
        <item t="default"/>
      </items>
    </pivotField>
  </pivotFields>
  <rowFields count="1">
    <field x="4"/>
  </rowFields>
  <rowItems count="4">
    <i>
      <x v="4"/>
    </i>
    <i>
      <x v="12"/>
    </i>
    <i>
      <x v="18"/>
    </i>
    <i t="grand">
      <x/>
    </i>
  </rowItems>
  <colItems count="1">
    <i/>
  </colItems>
  <dataFields count="1">
    <dataField name="Sum of Credit" fld="3" baseField="0" baseItem="0" numFmtId="171"/>
  </dataFields>
  <formats count="1">
    <format dxfId="91">
      <pivotArea outline="0" collapsedLevelsAreSubtotals="1" fieldPosition="0"/>
    </format>
  </format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4"/>
          </reference>
        </references>
      </pivotArea>
    </chartFormat>
    <chartFormat chart="5" format="8">
      <pivotArea type="data" outline="0" fieldPosition="0">
        <references count="2">
          <reference field="4294967294" count="1" selected="0">
            <x v="0"/>
          </reference>
          <reference field="4" count="1" selected="0">
            <x v="12"/>
          </reference>
        </references>
      </pivotArea>
    </chartFormat>
    <chartFormat chart="5" format="9">
      <pivotArea type="data" outline="0" fieldPosition="0">
        <references count="2">
          <reference field="4294967294" count="1" selected="0">
            <x v="0"/>
          </reference>
          <reference field="4" count="1" selected="0">
            <x v="17"/>
          </reference>
        </references>
      </pivotArea>
    </chartFormat>
    <chartFormat chart="5" format="10">
      <pivotArea type="data" outline="0" fieldPosition="0">
        <references count="2">
          <reference field="4294967294" count="1" selected="0">
            <x v="0"/>
          </reference>
          <reference field="4" count="1" selected="0">
            <x v="18"/>
          </reference>
        </references>
      </pivotArea>
    </chartFormat>
  </chartFormats>
  <pivotTableStyleInfo name="PivotStyleLight16" showRowHeaders="1" showColHeaders="1" showRowStripes="0" showColStripes="0" showLastColumn="1"/>
  <filters count="1">
    <filter fld="4" type="valueGreaterThan" evalOrder="-1" id="46" iMeasureFld="0">
      <autoFilter ref="A1">
        <filterColumn colId="0">
          <customFilters>
            <customFilter operator="greaterThan"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148CE8-A7B2-4A64-9B6D-016159D1F210}" name="WEEKLY ANALYSI"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rowHeaderCaption="Category Expense">
  <location ref="H19:N26" firstHeaderRow="1" firstDataRow="2" firstDataCol="1" rowPageCount="1" colPageCount="1"/>
  <pivotFields count="12">
    <pivotField numFmtId="164" showAll="0">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showAll="0"/>
    <pivotField dataField="1" showAll="0"/>
    <pivotField showAll="0"/>
    <pivotField axis="axisCol" showAll="0" measureFilter="1">
      <items count="21">
        <item x="6"/>
        <item x="1"/>
        <item x="16"/>
        <item x="14"/>
        <item x="11"/>
        <item x="5"/>
        <item x="15"/>
        <item x="19"/>
        <item x="4"/>
        <item x="13"/>
        <item x="2"/>
        <item x="3"/>
        <item x="10"/>
        <item x="8"/>
        <item x="12"/>
        <item x="7"/>
        <item x="9"/>
        <item x="17"/>
        <item x="0"/>
        <item x="18"/>
        <item t="default"/>
      </items>
    </pivotField>
    <pivotField showAll="0">
      <items count="10">
        <item x="8"/>
        <item x="1"/>
        <item x="4"/>
        <item x="2"/>
        <item x="5"/>
        <item x="7"/>
        <item x="3"/>
        <item x="0"/>
        <item x="6"/>
        <item t="default"/>
      </items>
    </pivotField>
    <pivotField axis="axisPage" showAll="0">
      <items count="3">
        <item x="1"/>
        <item x="0"/>
        <item t="default"/>
      </items>
    </pivotField>
    <pivotField numFmtId="1" showAll="0"/>
    <pivotField axis="axisRow" numFmtId="165" showAll="0">
      <items count="8">
        <item x="5"/>
        <item x="6"/>
        <item h="1" x="0"/>
        <item h="1" x="1"/>
        <item x="2"/>
        <item x="3"/>
        <item x="4"/>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h="1" x="2"/>
        <item x="3"/>
        <item x="4"/>
        <item h="1" x="5"/>
        <item x="6"/>
        <item x="7"/>
        <item x="8"/>
        <item x="9"/>
        <item x="10"/>
        <item x="11"/>
        <item x="12"/>
        <item x="13"/>
        <item t="default"/>
      </items>
    </pivotField>
  </pivotFields>
  <rowFields count="1">
    <field x="8"/>
  </rowFields>
  <rowItems count="6">
    <i>
      <x/>
    </i>
    <i>
      <x v="1"/>
    </i>
    <i>
      <x v="4"/>
    </i>
    <i>
      <x v="5"/>
    </i>
    <i>
      <x v="6"/>
    </i>
    <i t="grand">
      <x/>
    </i>
  </rowItems>
  <colFields count="1">
    <field x="4"/>
  </colFields>
  <colItems count="6">
    <i>
      <x/>
    </i>
    <i>
      <x v="1"/>
    </i>
    <i>
      <x v="5"/>
    </i>
    <i>
      <x v="6"/>
    </i>
    <i>
      <x v="10"/>
    </i>
    <i t="grand">
      <x/>
    </i>
  </colItems>
  <pageFields count="1">
    <pageField fld="6" hier="-1"/>
  </pageFields>
  <dataFields count="1">
    <dataField name="Sum of Debit" fld="2" baseField="0" baseItem="0" numFmtId="44"/>
  </dataFields>
  <formats count="1">
    <format dxfId="90">
      <pivotArea outline="0" collapsedLevelsAreSubtotals="1" fieldPosition="0"/>
    </format>
  </formats>
  <chartFormats count="18">
    <chartFormat chart="33" format="32" series="1">
      <pivotArea type="data" outline="0" fieldPosition="0">
        <references count="2">
          <reference field="4294967294" count="1" selected="0">
            <x v="0"/>
          </reference>
          <reference field="4" count="1" selected="0">
            <x v="0"/>
          </reference>
        </references>
      </pivotArea>
    </chartFormat>
    <chartFormat chart="33" format="33" series="1">
      <pivotArea type="data" outline="0" fieldPosition="0">
        <references count="2">
          <reference field="4294967294" count="1" selected="0">
            <x v="0"/>
          </reference>
          <reference field="4" count="1" selected="0">
            <x v="1"/>
          </reference>
        </references>
      </pivotArea>
    </chartFormat>
    <chartFormat chart="33" format="34" series="1">
      <pivotArea type="data" outline="0" fieldPosition="0">
        <references count="2">
          <reference field="4294967294" count="1" selected="0">
            <x v="0"/>
          </reference>
          <reference field="4" count="1" selected="0">
            <x v="2"/>
          </reference>
        </references>
      </pivotArea>
    </chartFormat>
    <chartFormat chart="33" format="35" series="1">
      <pivotArea type="data" outline="0" fieldPosition="0">
        <references count="2">
          <reference field="4294967294" count="1" selected="0">
            <x v="0"/>
          </reference>
          <reference field="4" count="1" selected="0">
            <x v="3"/>
          </reference>
        </references>
      </pivotArea>
    </chartFormat>
    <chartFormat chart="33" format="36" series="1">
      <pivotArea type="data" outline="0" fieldPosition="0">
        <references count="2">
          <reference field="4294967294" count="1" selected="0">
            <x v="0"/>
          </reference>
          <reference field="4" count="1" selected="0">
            <x v="5"/>
          </reference>
        </references>
      </pivotArea>
    </chartFormat>
    <chartFormat chart="33" format="37" series="1">
      <pivotArea type="data" outline="0" fieldPosition="0">
        <references count="2">
          <reference field="4294967294" count="1" selected="0">
            <x v="0"/>
          </reference>
          <reference field="4" count="1" selected="0">
            <x v="6"/>
          </reference>
        </references>
      </pivotArea>
    </chartFormat>
    <chartFormat chart="33" format="38" series="1">
      <pivotArea type="data" outline="0" fieldPosition="0">
        <references count="2">
          <reference field="4294967294" count="1" selected="0">
            <x v="0"/>
          </reference>
          <reference field="4" count="1" selected="0">
            <x v="7"/>
          </reference>
        </references>
      </pivotArea>
    </chartFormat>
    <chartFormat chart="33" format="39" series="1">
      <pivotArea type="data" outline="0" fieldPosition="0">
        <references count="2">
          <reference field="4294967294" count="1" selected="0">
            <x v="0"/>
          </reference>
          <reference field="4" count="1" selected="0">
            <x v="8"/>
          </reference>
        </references>
      </pivotArea>
    </chartFormat>
    <chartFormat chart="33" format="40" series="1">
      <pivotArea type="data" outline="0" fieldPosition="0">
        <references count="2">
          <reference field="4294967294" count="1" selected="0">
            <x v="0"/>
          </reference>
          <reference field="4" count="1" selected="0">
            <x v="9"/>
          </reference>
        </references>
      </pivotArea>
    </chartFormat>
    <chartFormat chart="33" format="41" series="1">
      <pivotArea type="data" outline="0" fieldPosition="0">
        <references count="2">
          <reference field="4294967294" count="1" selected="0">
            <x v="0"/>
          </reference>
          <reference field="4" count="1" selected="0">
            <x v="10"/>
          </reference>
        </references>
      </pivotArea>
    </chartFormat>
    <chartFormat chart="33" format="42" series="1">
      <pivotArea type="data" outline="0" fieldPosition="0">
        <references count="2">
          <reference field="4294967294" count="1" selected="0">
            <x v="0"/>
          </reference>
          <reference field="4" count="1" selected="0">
            <x v="11"/>
          </reference>
        </references>
      </pivotArea>
    </chartFormat>
    <chartFormat chart="33" format="43" series="1">
      <pivotArea type="data" outline="0" fieldPosition="0">
        <references count="2">
          <reference field="4294967294" count="1" selected="0">
            <x v="0"/>
          </reference>
          <reference field="4" count="1" selected="0">
            <x v="13"/>
          </reference>
        </references>
      </pivotArea>
    </chartFormat>
    <chartFormat chart="33" format="44" series="1">
      <pivotArea type="data" outline="0" fieldPosition="0">
        <references count="2">
          <reference field="4294967294" count="1" selected="0">
            <x v="0"/>
          </reference>
          <reference field="4" count="1" selected="0">
            <x v="14"/>
          </reference>
        </references>
      </pivotArea>
    </chartFormat>
    <chartFormat chart="33" format="45" series="1">
      <pivotArea type="data" outline="0" fieldPosition="0">
        <references count="2">
          <reference field="4294967294" count="1" selected="0">
            <x v="0"/>
          </reference>
          <reference field="4" count="1" selected="0">
            <x v="15"/>
          </reference>
        </references>
      </pivotArea>
    </chartFormat>
    <chartFormat chart="33" format="46" series="1">
      <pivotArea type="data" outline="0" fieldPosition="0">
        <references count="2">
          <reference field="4294967294" count="1" selected="0">
            <x v="0"/>
          </reference>
          <reference field="4" count="1" selected="0">
            <x v="16"/>
          </reference>
        </references>
      </pivotArea>
    </chartFormat>
    <chartFormat chart="33" format="47" series="1">
      <pivotArea type="data" outline="0" fieldPosition="0">
        <references count="2">
          <reference field="4294967294" count="1" selected="0">
            <x v="0"/>
          </reference>
          <reference field="4" count="1" selected="0">
            <x v="19"/>
          </reference>
        </references>
      </pivotArea>
    </chartFormat>
    <chartFormat chart="33" format="48">
      <pivotArea type="data" outline="0" fieldPosition="0">
        <references count="3">
          <reference field="4294967294" count="1" selected="0">
            <x v="0"/>
          </reference>
          <reference field="4" count="1" selected="0">
            <x v="0"/>
          </reference>
          <reference field="8" count="1" selected="0">
            <x v="6"/>
          </reference>
        </references>
      </pivotArea>
    </chartFormat>
    <chartFormat chart="33" format="4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7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3228B3-4FEA-46AF-AFF5-A44CAA695822}" name="WEEK DAY EXPENSE"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Week day Expense">
  <location ref="E14:F22" firstHeaderRow="1" firstDataRow="1" firstDataCol="1"/>
  <pivotFields count="12">
    <pivotField numFmtId="164" showAll="0">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showAll="0"/>
    <pivotField showAll="0"/>
    <pivotField showAll="0"/>
    <pivotField showAll="0"/>
    <pivotField showAll="0"/>
    <pivotField showAll="0"/>
    <pivotField numFmtId="1" showAll="0"/>
    <pivotField axis="axisRow" numFmtId="165" showAll="0">
      <items count="8">
        <item x="5"/>
        <item x="6"/>
        <item x="0"/>
        <item x="1"/>
        <item x="2"/>
        <item x="3"/>
        <item x="4"/>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8">
    <i>
      <x/>
    </i>
    <i>
      <x v="1"/>
    </i>
    <i>
      <x v="2"/>
    </i>
    <i>
      <x v="3"/>
    </i>
    <i>
      <x v="4"/>
    </i>
    <i>
      <x v="5"/>
    </i>
    <i>
      <x v="6"/>
    </i>
    <i t="grand">
      <x/>
    </i>
  </rowItems>
  <colItems count="1">
    <i/>
  </colItems>
  <dataFields count="1">
    <dataField name="Sum of Amount" fld="9" baseField="0" baseItem="0" numFmtId="44"/>
  </dataFields>
  <formats count="1">
    <format dxfId="94">
      <pivotArea outline="0" collapsedLevelsAreSubtotals="1" fieldPosition="0"/>
    </format>
  </formats>
  <pivotTableStyleInfo name="PivotStyleLight16" showRowHeaders="1" showColHeaders="1" showRowStripes="0" showColStripes="0" showLastColumn="1"/>
  <filters count="1">
    <filter fld="8" type="dateBetween" evalOrder="-1" id="133" name="Week Day">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820B6F-472C-4BAC-9C93-5AA52A0D1259}" name="TOP 5 EXPENSE"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rowHeaderCaption="Category Expense">
  <location ref="E3:F9" firstHeaderRow="1" firstDataRow="1" firstDataCol="1"/>
  <pivotFields count="12">
    <pivotField numFmtId="164" showAll="0">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showAll="0"/>
    <pivotField dataField="1" showAll="0"/>
    <pivotField showAll="0"/>
    <pivotField axis="axisRow" showAll="0" measureFilter="1" sortType="ascending">
      <items count="21">
        <item x="6"/>
        <item x="1"/>
        <item x="16"/>
        <item x="14"/>
        <item x="11"/>
        <item x="5"/>
        <item x="15"/>
        <item x="19"/>
        <item x="4"/>
        <item x="13"/>
        <item x="2"/>
        <item x="3"/>
        <item x="10"/>
        <item x="8"/>
        <item x="12"/>
        <item x="7"/>
        <item x="9"/>
        <item x="17"/>
        <item x="0"/>
        <item x="18"/>
        <item t="default"/>
      </items>
      <autoSortScope>
        <pivotArea dataOnly="0" outline="0" fieldPosition="0">
          <references count="1">
            <reference field="4294967294" count="1" selected="0">
              <x v="0"/>
            </reference>
          </references>
        </pivotArea>
      </autoSortScope>
    </pivotField>
    <pivotField showAll="0" measureFilter="1"/>
    <pivotField showAll="0"/>
    <pivotField numFmtId="1" showAll="0"/>
    <pivotField numFmtId="165"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h="1" x="2"/>
        <item x="3"/>
        <item x="4"/>
        <item h="1" x="5"/>
        <item x="6"/>
        <item x="7"/>
        <item x="8"/>
        <item x="9"/>
        <item x="10"/>
        <item x="11"/>
        <item x="12"/>
        <item x="13"/>
        <item t="default"/>
      </items>
    </pivotField>
  </pivotFields>
  <rowFields count="1">
    <field x="4"/>
  </rowFields>
  <rowItems count="6">
    <i>
      <x v="6"/>
    </i>
    <i>
      <x v="11"/>
    </i>
    <i>
      <x v="5"/>
    </i>
    <i>
      <x/>
    </i>
    <i>
      <x v="10"/>
    </i>
    <i t="grand">
      <x/>
    </i>
  </rowItems>
  <colItems count="1">
    <i/>
  </colItems>
  <dataFields count="1">
    <dataField name="Sum of Debit" fld="2" baseField="0" baseItem="0" numFmtId="44"/>
  </dataFields>
  <formats count="1">
    <format dxfId="89">
      <pivotArea outline="0" collapsedLevelsAreSubtotals="1" fieldPosition="0"/>
    </format>
  </format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5" type="count" evalOrder="-1" id="2" iMeasureFld="0">
      <autoFilter ref="A1">
        <filterColumn colId="0">
          <top10 val="5" filterVal="5"/>
        </filterColumn>
      </autoFilter>
    </filter>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435AE2-AD62-45DA-9069-633A04BA9EA0}" name="Category Expense" cacheId="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rowHeaderCaption="Category Expense">
  <location ref="A3:B13" firstHeaderRow="1" firstDataRow="1" firstDataCol="1"/>
  <pivotFields count="12">
    <pivotField numFmtId="164" showAll="0">
      <items count="1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6"/>
        <item x="135"/>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showAll="0"/>
    <pivotField showAll="0"/>
    <pivotField showAll="0"/>
    <pivotField showAll="0"/>
    <pivotField axis="axisRow" showAll="0">
      <items count="10">
        <item x="8"/>
        <item x="1"/>
        <item x="4"/>
        <item x="2"/>
        <item x="5"/>
        <item x="7"/>
        <item x="3"/>
        <item x="0"/>
        <item x="6"/>
        <item t="default"/>
      </items>
    </pivotField>
    <pivotField showAll="0"/>
    <pivotField numFmtId="1" showAll="0"/>
    <pivotField numFmtId="165"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h="1" x="2"/>
        <item x="3"/>
        <item x="4"/>
        <item h="1" x="5"/>
        <item x="6"/>
        <item x="7"/>
        <item x="8"/>
        <item x="9"/>
        <item x="10"/>
        <item x="11"/>
        <item x="12"/>
        <item x="13"/>
        <item t="default"/>
      </items>
    </pivotField>
  </pivotFields>
  <rowFields count="1">
    <field x="5"/>
  </rowFields>
  <rowItems count="10">
    <i>
      <x/>
    </i>
    <i>
      <x v="1"/>
    </i>
    <i>
      <x v="2"/>
    </i>
    <i>
      <x v="3"/>
    </i>
    <i>
      <x v="4"/>
    </i>
    <i>
      <x v="5"/>
    </i>
    <i>
      <x v="6"/>
    </i>
    <i>
      <x v="7"/>
    </i>
    <i>
      <x v="8"/>
    </i>
    <i t="grand">
      <x/>
    </i>
  </rowItems>
  <colItems count="1">
    <i/>
  </colItems>
  <dataFields count="1">
    <dataField name="Sum of Amount" fld="9" baseField="0" baseItem="0" numFmtId="44"/>
  </dataFields>
  <formats count="1">
    <format dxfId="88">
      <pivotArea outline="0" collapsedLevelsAreSubtotals="1" fieldPosition="0"/>
    </format>
  </formats>
  <chartFormats count="10">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5" count="1" selected="0">
            <x v="0"/>
          </reference>
        </references>
      </pivotArea>
    </chartFormat>
    <chartFormat chart="15" format="13">
      <pivotArea type="data" outline="0" fieldPosition="0">
        <references count="2">
          <reference field="4294967294" count="1" selected="0">
            <x v="0"/>
          </reference>
          <reference field="5" count="1" selected="0">
            <x v="1"/>
          </reference>
        </references>
      </pivotArea>
    </chartFormat>
    <chartFormat chart="15" format="14">
      <pivotArea type="data" outline="0" fieldPosition="0">
        <references count="2">
          <reference field="4294967294" count="1" selected="0">
            <x v="0"/>
          </reference>
          <reference field="5" count="1" selected="0">
            <x v="2"/>
          </reference>
        </references>
      </pivotArea>
    </chartFormat>
    <chartFormat chart="15" format="15">
      <pivotArea type="data" outline="0" fieldPosition="0">
        <references count="2">
          <reference field="4294967294" count="1" selected="0">
            <x v="0"/>
          </reference>
          <reference field="5" count="1" selected="0">
            <x v="3"/>
          </reference>
        </references>
      </pivotArea>
    </chartFormat>
    <chartFormat chart="15" format="16">
      <pivotArea type="data" outline="0" fieldPosition="0">
        <references count="2">
          <reference field="4294967294" count="1" selected="0">
            <x v="0"/>
          </reference>
          <reference field="5" count="1" selected="0">
            <x v="4"/>
          </reference>
        </references>
      </pivotArea>
    </chartFormat>
    <chartFormat chart="15" format="17">
      <pivotArea type="data" outline="0" fieldPosition="0">
        <references count="2">
          <reference field="4294967294" count="1" selected="0">
            <x v="0"/>
          </reference>
          <reference field="5" count="1" selected="0">
            <x v="5"/>
          </reference>
        </references>
      </pivotArea>
    </chartFormat>
    <chartFormat chart="15" format="18">
      <pivotArea type="data" outline="0" fieldPosition="0">
        <references count="2">
          <reference field="4294967294" count="1" selected="0">
            <x v="0"/>
          </reference>
          <reference field="5" count="1" selected="0">
            <x v="6"/>
          </reference>
        </references>
      </pivotArea>
    </chartFormat>
    <chartFormat chart="15" format="19">
      <pivotArea type="data" outline="0" fieldPosition="0">
        <references count="2">
          <reference field="4294967294" count="1" selected="0">
            <x v="0"/>
          </reference>
          <reference field="5" count="1" selected="0">
            <x v="7"/>
          </reference>
        </references>
      </pivotArea>
    </chartFormat>
    <chartFormat chart="15" format="20">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Day" xr10:uid="{4CCDDB89-AAAA-4263-98A7-F85434F9ACCD}" sourceName="Week Day">
  <pivotTables>
    <pivotTable tabId="5" name="WEEKLY ANALYSI"/>
  </pivotTables>
  <data>
    <tabular pivotCacheId="923652757">
      <items count="7">
        <i x="5" s="1"/>
        <i x="6" s="1"/>
        <i x="0"/>
        <i x="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1686D589-DBFC-4A93-B586-F843E238A15A}" sourceName="Months (Date)">
  <pivotTables>
    <pivotTable tabId="5" name="WEEKLY ANALYSI"/>
    <pivotTable tabId="5" name="Category Expense"/>
    <pivotTable tabId="5" name="MONTHLY EXPENSE"/>
    <pivotTable tabId="5" name="SOURCE OF INCOME"/>
    <pivotTable tabId="5" name="TOP 5 EXPENSE"/>
  </pivotTables>
  <data>
    <tabular pivotCacheId="923652757">
      <items count="14">
        <i x="1" s="1"/>
        <i x="2"/>
        <i x="3" s="1"/>
        <i x="4" s="1"/>
        <i x="5"/>
        <i x="6" s="1"/>
        <i x="7" s="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Day" xr10:uid="{82E54EFF-8BC1-4C29-A232-189FAE4A6364}" cache="Slicer_Week_Day" caption="Week Day" columnCount="2" style="SlicerStyleDark5 2" rowHeight="234950"/>
  <slicer name="Months (Date)" xr10:uid="{3EC9467B-B2FE-4357-8A88-C1D11078CA3A}" cache="Slicer_Months__Date" caption="Months (Date)" style="SlicerStyleDark5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60FD6-C260-45E0-9253-426B4E1874DE}" name="Table2" displayName="Table2" ref="A1:J346" totalsRowCount="1" headerRowDxfId="77" tableBorderDxfId="76">
  <autoFilter ref="A1:J345" xr:uid="{39160FD6-C260-45E0-9253-426B4E1874DE}"/>
  <tableColumns count="10">
    <tableColumn id="1" xr3:uid="{064145D5-FCE9-4128-907F-C1F292853B3F}" name="Date" dataDxfId="75"/>
    <tableColumn id="2" xr3:uid="{E4447738-8797-48D1-8A41-075955C008AB}" name="Description" dataDxfId="74"/>
    <tableColumn id="3" xr3:uid="{B25F493C-B89C-4426-8D55-BA09A2FB74DD}" name="Debit" dataDxfId="73"/>
    <tableColumn id="4" xr3:uid="{D3EF921E-8415-4C4D-AABB-F78C4B3D8217}" name="Credit" dataDxfId="72"/>
    <tableColumn id="5" xr3:uid="{FEF72F0D-7B6E-413D-A2D9-ECA4D88EBCFF}" name="Sub-category" dataDxfId="71"/>
    <tableColumn id="6" xr3:uid="{81604D83-7B61-4A47-A4AC-C521310876AC}" name="Category" dataDxfId="70"/>
    <tableColumn id="7" xr3:uid="{911F4722-C7EA-4A5B-AB56-DDD75F8DC942}" name="Category Type" dataDxfId="69"/>
    <tableColumn id="8" xr3:uid="{F498EB29-5D2D-4E5A-9D8B-C36127E99424}" name="Month Number" dataDxfId="68">
      <calculatedColumnFormula>MONTH(A2)</calculatedColumnFormula>
    </tableColumn>
    <tableColumn id="9" xr3:uid="{07E273ED-0510-450D-B332-5B1E879AF702}" name="Week Day" dataDxfId="67">
      <calculatedColumnFormula>WEEKDAY(A2)</calculatedColumnFormula>
    </tableColumn>
    <tableColumn id="10" xr3:uid="{2B0DD34D-4E51-4CDE-842B-B5D7BB17C56F}" name="Amount" totalsRowFunction="custom" dataDxfId="66">
      <calculatedColumnFormula>Credit-Debit</calculatedColumnFormula>
      <totalsRowFormula>SUBTOTAL(109,Amount)</totalsRow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0DE9F9-FEF0-4D9F-9E8C-EAE40BDFA334}" name="Table5" displayName="Table5" ref="H3:I4" headerRowCount="0" totalsRowShown="0">
  <tableColumns count="2">
    <tableColumn id="1" xr3:uid="{DB8807E2-30DE-490D-AB5F-30614FE25256}" name="Column1" dataCellStyle="Accent5"/>
    <tableColumn id="2" xr3:uid="{FA779A08-598F-4F72-96F2-3961EA92C147}" name="Column2" headerRowDxfId="93" dataDxfId="92"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D02D594-D20C-4D52-84ED-8C7984597F2A}" sourceName="Date">
  <pivotTables>
    <pivotTable tabId="5" name="Category Expense"/>
    <pivotTable tabId="5" name="TOP 5 EXPENSE"/>
    <pivotTable tabId="5" name="WEEK DAY EXPENSE"/>
    <pivotTable tabId="5" name="WEEKLY ANALYSI"/>
    <pivotTable tabId="5" name="SOURCE OF INCOME"/>
    <pivotTable tabId="5" name="MONTHLY EXPENSE"/>
  </pivotTables>
  <state minimalRefreshVersion="6" lastRefreshVersion="6" pivotCacheId="923652757"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AC79601-1565-4214-8813-59698233D56F}" cache="NativeTimeline_Date" caption="Date" level="2" selectionLevel="2" scrollPosition="2022-01-01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F1106-6020-41FA-AE54-BAF4F433123C}">
  <dimension ref="A1:J346"/>
  <sheetViews>
    <sheetView tabSelected="1" workbookViewId="0">
      <selection activeCell="P10" sqref="P10"/>
    </sheetView>
  </sheetViews>
  <sheetFormatPr defaultRowHeight="14.4" x14ac:dyDescent="0.3"/>
  <cols>
    <col min="1" max="1" width="15.109375" bestFit="1" customWidth="1"/>
    <col min="2" max="2" width="17.21875" bestFit="1" customWidth="1"/>
    <col min="3" max="3" width="7.6640625" customWidth="1"/>
    <col min="4" max="4" width="8.88671875" customWidth="1"/>
    <col min="5" max="5" width="14.33203125" customWidth="1"/>
    <col min="6" max="6" width="19.5546875" bestFit="1" customWidth="1"/>
    <col min="7" max="7" width="15.44140625" bestFit="1" customWidth="1"/>
    <col min="8" max="8" width="2" bestFit="1" customWidth="1"/>
    <col min="9" max="9" width="11.6640625" bestFit="1" customWidth="1"/>
    <col min="10" max="10" width="10.109375" bestFit="1" customWidth="1"/>
  </cols>
  <sheetData>
    <row r="1" spans="1:10" x14ac:dyDescent="0.3">
      <c r="A1" s="8" t="s">
        <v>81</v>
      </c>
      <c r="B1" s="2" t="s">
        <v>82</v>
      </c>
      <c r="C1" s="2" t="s">
        <v>83</v>
      </c>
      <c r="D1" s="2" t="s">
        <v>84</v>
      </c>
      <c r="E1" s="2" t="s">
        <v>85</v>
      </c>
      <c r="F1" s="2" t="s">
        <v>86</v>
      </c>
      <c r="G1" s="2" t="s">
        <v>87</v>
      </c>
      <c r="H1" s="5" t="s">
        <v>88</v>
      </c>
      <c r="I1" s="5" t="s">
        <v>90</v>
      </c>
      <c r="J1" s="5" t="s">
        <v>89</v>
      </c>
    </row>
    <row r="2" spans="1:10" x14ac:dyDescent="0.3">
      <c r="A2" s="9">
        <v>44565</v>
      </c>
      <c r="B2" s="3" t="s">
        <v>0</v>
      </c>
      <c r="C2" s="3"/>
      <c r="D2" s="3">
        <v>5000</v>
      </c>
      <c r="E2" s="3" t="s">
        <v>1</v>
      </c>
      <c r="F2" s="3" t="s">
        <v>2</v>
      </c>
      <c r="G2" s="3" t="s">
        <v>3</v>
      </c>
      <c r="H2" s="7">
        <f>MONTH(A2)</f>
        <v>1</v>
      </c>
      <c r="I2" s="1">
        <f>WEEKDAY(A2)</f>
        <v>3</v>
      </c>
      <c r="J2">
        <f>Credit-Debit</f>
        <v>5000</v>
      </c>
    </row>
    <row r="3" spans="1:10" x14ac:dyDescent="0.3">
      <c r="A3" s="10">
        <v>44565</v>
      </c>
      <c r="B3" s="4" t="s">
        <v>4</v>
      </c>
      <c r="C3" s="4">
        <v>5</v>
      </c>
      <c r="D3" s="4"/>
      <c r="E3" s="4" t="s">
        <v>5</v>
      </c>
      <c r="F3" s="4" t="s">
        <v>6</v>
      </c>
      <c r="G3" s="4" t="s">
        <v>7</v>
      </c>
      <c r="H3" s="7">
        <f t="shared" ref="H3:H66" si="0">MONTH(A3)</f>
        <v>1</v>
      </c>
      <c r="I3" s="1">
        <f t="shared" ref="I3:I66" si="1">WEEKDAY(A3)</f>
        <v>3</v>
      </c>
      <c r="J3">
        <f>Credit-Debit</f>
        <v>-5</v>
      </c>
    </row>
    <row r="4" spans="1:10" x14ac:dyDescent="0.3">
      <c r="A4" s="9">
        <v>44566</v>
      </c>
      <c r="B4" s="3" t="s">
        <v>8</v>
      </c>
      <c r="C4" s="3">
        <v>900</v>
      </c>
      <c r="D4" s="3"/>
      <c r="E4" s="3" t="s">
        <v>9</v>
      </c>
      <c r="F4" s="3" t="s">
        <v>10</v>
      </c>
      <c r="G4" s="3" t="s">
        <v>7</v>
      </c>
      <c r="H4" s="7">
        <f t="shared" si="0"/>
        <v>1</v>
      </c>
      <c r="I4" s="1">
        <f t="shared" si="1"/>
        <v>4</v>
      </c>
      <c r="J4">
        <f>Credit-Debit</f>
        <v>-900</v>
      </c>
    </row>
    <row r="5" spans="1:10" x14ac:dyDescent="0.3">
      <c r="A5" s="10">
        <v>44566</v>
      </c>
      <c r="B5" s="4" t="s">
        <v>11</v>
      </c>
      <c r="C5" s="4">
        <v>150</v>
      </c>
      <c r="D5" s="4"/>
      <c r="E5" s="4" t="s">
        <v>12</v>
      </c>
      <c r="F5" s="4" t="s">
        <v>13</v>
      </c>
      <c r="G5" s="4" t="s">
        <v>7</v>
      </c>
      <c r="H5" s="7">
        <f t="shared" si="0"/>
        <v>1</v>
      </c>
      <c r="I5" s="1">
        <f t="shared" si="1"/>
        <v>4</v>
      </c>
      <c r="J5">
        <f>Credit-Debit</f>
        <v>-150</v>
      </c>
    </row>
    <row r="6" spans="1:10" x14ac:dyDescent="0.3">
      <c r="A6" s="9">
        <v>44566</v>
      </c>
      <c r="B6" s="3" t="s">
        <v>4</v>
      </c>
      <c r="C6" s="3">
        <v>5</v>
      </c>
      <c r="D6" s="3"/>
      <c r="E6" s="3" t="s">
        <v>5</v>
      </c>
      <c r="F6" s="3" t="s">
        <v>6</v>
      </c>
      <c r="G6" s="3" t="s">
        <v>7</v>
      </c>
      <c r="H6" s="7">
        <f t="shared" si="0"/>
        <v>1</v>
      </c>
      <c r="I6" s="1">
        <f t="shared" si="1"/>
        <v>4</v>
      </c>
      <c r="J6">
        <f>Credit-Debit</f>
        <v>-5</v>
      </c>
    </row>
    <row r="7" spans="1:10" x14ac:dyDescent="0.3">
      <c r="A7" s="10">
        <v>44567</v>
      </c>
      <c r="B7" s="4" t="s">
        <v>4</v>
      </c>
      <c r="C7" s="4">
        <v>5</v>
      </c>
      <c r="D7" s="4"/>
      <c r="E7" s="4" t="s">
        <v>5</v>
      </c>
      <c r="F7" s="4" t="s">
        <v>6</v>
      </c>
      <c r="G7" s="4" t="s">
        <v>7</v>
      </c>
      <c r="H7" s="7">
        <f t="shared" si="0"/>
        <v>1</v>
      </c>
      <c r="I7" s="1">
        <f t="shared" si="1"/>
        <v>5</v>
      </c>
      <c r="J7">
        <f>Credit-Debit</f>
        <v>-5</v>
      </c>
    </row>
    <row r="8" spans="1:10" x14ac:dyDescent="0.3">
      <c r="A8" s="9">
        <v>44568</v>
      </c>
      <c r="B8" s="3" t="s">
        <v>4</v>
      </c>
      <c r="C8" s="3">
        <v>5</v>
      </c>
      <c r="D8" s="3"/>
      <c r="E8" s="3" t="s">
        <v>5</v>
      </c>
      <c r="F8" s="3" t="s">
        <v>6</v>
      </c>
      <c r="G8" s="3" t="s">
        <v>7</v>
      </c>
      <c r="H8" s="7">
        <f t="shared" si="0"/>
        <v>1</v>
      </c>
      <c r="I8" s="1">
        <f t="shared" si="1"/>
        <v>6</v>
      </c>
      <c r="J8">
        <f>Credit-Debit</f>
        <v>-5</v>
      </c>
    </row>
    <row r="9" spans="1:10" x14ac:dyDescent="0.3">
      <c r="A9" s="10">
        <v>44569</v>
      </c>
      <c r="B9" s="4" t="s">
        <v>4</v>
      </c>
      <c r="C9" s="4">
        <v>5</v>
      </c>
      <c r="D9" s="4"/>
      <c r="E9" s="4" t="s">
        <v>5</v>
      </c>
      <c r="F9" s="4" t="s">
        <v>6</v>
      </c>
      <c r="G9" s="4" t="s">
        <v>7</v>
      </c>
      <c r="H9" s="7">
        <f t="shared" si="0"/>
        <v>1</v>
      </c>
      <c r="I9" s="1">
        <f t="shared" si="1"/>
        <v>7</v>
      </c>
      <c r="J9">
        <f>Credit-Debit</f>
        <v>-5</v>
      </c>
    </row>
    <row r="10" spans="1:10" x14ac:dyDescent="0.3">
      <c r="A10" s="9">
        <v>44569</v>
      </c>
      <c r="B10" s="3" t="s">
        <v>8</v>
      </c>
      <c r="C10" s="3">
        <v>155</v>
      </c>
      <c r="D10" s="3"/>
      <c r="E10" s="3" t="s">
        <v>9</v>
      </c>
      <c r="F10" s="3" t="s">
        <v>10</v>
      </c>
      <c r="G10" s="3" t="s">
        <v>7</v>
      </c>
      <c r="H10" s="7">
        <f t="shared" si="0"/>
        <v>1</v>
      </c>
      <c r="I10" s="1">
        <f t="shared" si="1"/>
        <v>7</v>
      </c>
      <c r="J10">
        <f>Credit-Debit</f>
        <v>-155</v>
      </c>
    </row>
    <row r="11" spans="1:10" x14ac:dyDescent="0.3">
      <c r="A11" s="10">
        <v>44572</v>
      </c>
      <c r="B11" s="4" t="s">
        <v>14</v>
      </c>
      <c r="C11" s="4">
        <v>50</v>
      </c>
      <c r="D11" s="4"/>
      <c r="E11" s="4" t="s">
        <v>15</v>
      </c>
      <c r="F11" s="4" t="s">
        <v>10</v>
      </c>
      <c r="G11" s="4" t="s">
        <v>7</v>
      </c>
      <c r="H11" s="7">
        <f t="shared" si="0"/>
        <v>1</v>
      </c>
      <c r="I11" s="1">
        <f t="shared" si="1"/>
        <v>3</v>
      </c>
      <c r="J11">
        <f>Credit-Debit</f>
        <v>-50</v>
      </c>
    </row>
    <row r="12" spans="1:10" x14ac:dyDescent="0.3">
      <c r="A12" s="9">
        <v>44572</v>
      </c>
      <c r="B12" s="3" t="s">
        <v>4</v>
      </c>
      <c r="C12" s="3">
        <v>5</v>
      </c>
      <c r="D12" s="3"/>
      <c r="E12" s="3" t="s">
        <v>5</v>
      </c>
      <c r="F12" s="3" t="s">
        <v>6</v>
      </c>
      <c r="G12" s="3" t="s">
        <v>7</v>
      </c>
      <c r="H12" s="7">
        <f t="shared" si="0"/>
        <v>1</v>
      </c>
      <c r="I12" s="1">
        <f t="shared" si="1"/>
        <v>3</v>
      </c>
      <c r="J12">
        <f>Credit-Debit</f>
        <v>-5</v>
      </c>
    </row>
    <row r="13" spans="1:10" x14ac:dyDescent="0.3">
      <c r="A13" s="10">
        <v>44573</v>
      </c>
      <c r="B13" s="4" t="s">
        <v>4</v>
      </c>
      <c r="C13" s="4">
        <v>5</v>
      </c>
      <c r="D13" s="4"/>
      <c r="E13" s="4" t="s">
        <v>5</v>
      </c>
      <c r="F13" s="4" t="s">
        <v>6</v>
      </c>
      <c r="G13" s="4" t="s">
        <v>7</v>
      </c>
      <c r="H13" s="7">
        <f t="shared" si="0"/>
        <v>1</v>
      </c>
      <c r="I13" s="1">
        <f t="shared" si="1"/>
        <v>4</v>
      </c>
      <c r="J13">
        <f>Credit-Debit</f>
        <v>-5</v>
      </c>
    </row>
    <row r="14" spans="1:10" x14ac:dyDescent="0.3">
      <c r="A14" s="9">
        <v>44574</v>
      </c>
      <c r="B14" s="3" t="s">
        <v>16</v>
      </c>
      <c r="C14" s="3">
        <v>77</v>
      </c>
      <c r="D14" s="3"/>
      <c r="E14" s="3" t="s">
        <v>5</v>
      </c>
      <c r="F14" s="3" t="s">
        <v>6</v>
      </c>
      <c r="G14" s="3" t="s">
        <v>7</v>
      </c>
      <c r="H14" s="7">
        <f t="shared" si="0"/>
        <v>1</v>
      </c>
      <c r="I14" s="1">
        <f t="shared" si="1"/>
        <v>5</v>
      </c>
      <c r="J14">
        <f>Credit-Debit</f>
        <v>-77</v>
      </c>
    </row>
    <row r="15" spans="1:10" x14ac:dyDescent="0.3">
      <c r="A15" s="10">
        <v>44574</v>
      </c>
      <c r="B15" s="4" t="s">
        <v>4</v>
      </c>
      <c r="C15" s="4">
        <v>5</v>
      </c>
      <c r="D15" s="4"/>
      <c r="E15" s="4" t="s">
        <v>5</v>
      </c>
      <c r="F15" s="4" t="s">
        <v>6</v>
      </c>
      <c r="G15" s="4" t="s">
        <v>7</v>
      </c>
      <c r="H15" s="7">
        <f t="shared" si="0"/>
        <v>1</v>
      </c>
      <c r="I15" s="1">
        <f t="shared" si="1"/>
        <v>5</v>
      </c>
      <c r="J15">
        <f>Credit-Debit</f>
        <v>-5</v>
      </c>
    </row>
    <row r="16" spans="1:10" x14ac:dyDescent="0.3">
      <c r="A16" s="9">
        <v>44575</v>
      </c>
      <c r="B16" s="3" t="s">
        <v>4</v>
      </c>
      <c r="C16" s="3">
        <v>5</v>
      </c>
      <c r="D16" s="3"/>
      <c r="E16" s="3" t="s">
        <v>5</v>
      </c>
      <c r="F16" s="3" t="s">
        <v>6</v>
      </c>
      <c r="G16" s="3" t="s">
        <v>7</v>
      </c>
      <c r="H16" s="7">
        <f t="shared" si="0"/>
        <v>1</v>
      </c>
      <c r="I16" s="1">
        <f t="shared" si="1"/>
        <v>6</v>
      </c>
      <c r="J16">
        <f>Credit-Debit</f>
        <v>-5</v>
      </c>
    </row>
    <row r="17" spans="1:10" x14ac:dyDescent="0.3">
      <c r="A17" s="10">
        <v>44576</v>
      </c>
      <c r="B17" s="4" t="s">
        <v>8</v>
      </c>
      <c r="C17" s="4">
        <v>135</v>
      </c>
      <c r="D17" s="4"/>
      <c r="E17" s="4" t="s">
        <v>9</v>
      </c>
      <c r="F17" s="4" t="s">
        <v>10</v>
      </c>
      <c r="G17" s="4" t="s">
        <v>7</v>
      </c>
      <c r="H17" s="7">
        <f t="shared" si="0"/>
        <v>1</v>
      </c>
      <c r="I17" s="1">
        <f t="shared" si="1"/>
        <v>7</v>
      </c>
      <c r="J17">
        <f>Credit-Debit</f>
        <v>-135</v>
      </c>
    </row>
    <row r="18" spans="1:10" x14ac:dyDescent="0.3">
      <c r="A18" s="9">
        <v>44576</v>
      </c>
      <c r="B18" s="3" t="s">
        <v>4</v>
      </c>
      <c r="C18" s="3">
        <v>5</v>
      </c>
      <c r="D18" s="3"/>
      <c r="E18" s="3" t="s">
        <v>5</v>
      </c>
      <c r="F18" s="3" t="s">
        <v>6</v>
      </c>
      <c r="G18" s="3" t="s">
        <v>7</v>
      </c>
      <c r="H18" s="7">
        <f t="shared" si="0"/>
        <v>1</v>
      </c>
      <c r="I18" s="1">
        <f t="shared" si="1"/>
        <v>7</v>
      </c>
      <c r="J18">
        <f>Credit-Debit</f>
        <v>-5</v>
      </c>
    </row>
    <row r="19" spans="1:10" x14ac:dyDescent="0.3">
      <c r="A19" s="10">
        <v>44577</v>
      </c>
      <c r="B19" s="4" t="s">
        <v>4</v>
      </c>
      <c r="C19" s="4">
        <v>5</v>
      </c>
      <c r="D19" s="4"/>
      <c r="E19" s="4" t="s">
        <v>5</v>
      </c>
      <c r="F19" s="4" t="s">
        <v>6</v>
      </c>
      <c r="G19" s="4" t="s">
        <v>7</v>
      </c>
      <c r="H19" s="7">
        <f t="shared" si="0"/>
        <v>1</v>
      </c>
      <c r="I19" s="1">
        <f t="shared" si="1"/>
        <v>1</v>
      </c>
      <c r="J19">
        <f>Credit-Debit</f>
        <v>-5</v>
      </c>
    </row>
    <row r="20" spans="1:10" x14ac:dyDescent="0.3">
      <c r="A20" s="9">
        <v>44577</v>
      </c>
      <c r="B20" s="3" t="s">
        <v>17</v>
      </c>
      <c r="C20" s="3">
        <v>40</v>
      </c>
      <c r="D20" s="3"/>
      <c r="E20" s="3" t="s">
        <v>18</v>
      </c>
      <c r="F20" s="3" t="s">
        <v>19</v>
      </c>
      <c r="G20" s="3" t="s">
        <v>7</v>
      </c>
      <c r="H20" s="7">
        <f t="shared" si="0"/>
        <v>1</v>
      </c>
      <c r="I20" s="1">
        <f t="shared" si="1"/>
        <v>1</v>
      </c>
      <c r="J20">
        <f>Credit-Debit</f>
        <v>-40</v>
      </c>
    </row>
    <row r="21" spans="1:10" x14ac:dyDescent="0.3">
      <c r="A21" s="10">
        <v>44577</v>
      </c>
      <c r="B21" s="4" t="s">
        <v>20</v>
      </c>
      <c r="C21" s="4">
        <v>98</v>
      </c>
      <c r="D21" s="4"/>
      <c r="E21" s="4" t="s">
        <v>21</v>
      </c>
      <c r="F21" s="4" t="s">
        <v>19</v>
      </c>
      <c r="G21" s="4" t="s">
        <v>7</v>
      </c>
      <c r="H21" s="7">
        <f t="shared" si="0"/>
        <v>1</v>
      </c>
      <c r="I21" s="1">
        <f t="shared" si="1"/>
        <v>1</v>
      </c>
      <c r="J21">
        <f>Credit-Debit</f>
        <v>-98</v>
      </c>
    </row>
    <row r="22" spans="1:10" x14ac:dyDescent="0.3">
      <c r="A22" s="9">
        <v>44577</v>
      </c>
      <c r="B22" s="3" t="s">
        <v>22</v>
      </c>
      <c r="C22" s="3">
        <v>52</v>
      </c>
      <c r="D22" s="3"/>
      <c r="E22" s="3" t="s">
        <v>23</v>
      </c>
      <c r="F22" s="3" t="s">
        <v>6</v>
      </c>
      <c r="G22" s="3" t="s">
        <v>7</v>
      </c>
      <c r="H22" s="7">
        <f t="shared" si="0"/>
        <v>1</v>
      </c>
      <c r="I22" s="1">
        <f t="shared" si="1"/>
        <v>1</v>
      </c>
      <c r="J22">
        <f>Credit-Debit</f>
        <v>-52</v>
      </c>
    </row>
    <row r="23" spans="1:10" x14ac:dyDescent="0.3">
      <c r="A23" s="10">
        <v>44578</v>
      </c>
      <c r="B23" s="4" t="s">
        <v>24</v>
      </c>
      <c r="C23" s="4">
        <v>50</v>
      </c>
      <c r="D23" s="4"/>
      <c r="E23" s="4" t="s">
        <v>25</v>
      </c>
      <c r="F23" s="4" t="s">
        <v>26</v>
      </c>
      <c r="G23" s="4" t="s">
        <v>7</v>
      </c>
      <c r="H23" s="7">
        <f t="shared" si="0"/>
        <v>1</v>
      </c>
      <c r="I23" s="1">
        <f t="shared" si="1"/>
        <v>2</v>
      </c>
      <c r="J23">
        <f>Credit-Debit</f>
        <v>-50</v>
      </c>
    </row>
    <row r="24" spans="1:10" x14ac:dyDescent="0.3">
      <c r="A24" s="9">
        <v>44578</v>
      </c>
      <c r="B24" s="3" t="s">
        <v>27</v>
      </c>
      <c r="C24" s="3">
        <v>28</v>
      </c>
      <c r="D24" s="3"/>
      <c r="E24" s="3" t="s">
        <v>28</v>
      </c>
      <c r="F24" s="3" t="s">
        <v>29</v>
      </c>
      <c r="G24" s="3" t="s">
        <v>7</v>
      </c>
      <c r="H24" s="7">
        <f t="shared" si="0"/>
        <v>1</v>
      </c>
      <c r="I24" s="1">
        <f t="shared" si="1"/>
        <v>2</v>
      </c>
      <c r="J24">
        <f>Credit-Debit</f>
        <v>-28</v>
      </c>
    </row>
    <row r="25" spans="1:10" x14ac:dyDescent="0.3">
      <c r="A25" s="10">
        <v>44579</v>
      </c>
      <c r="B25" s="4" t="s">
        <v>3</v>
      </c>
      <c r="C25" s="4"/>
      <c r="D25" s="4">
        <v>4500</v>
      </c>
      <c r="E25" s="4" t="s">
        <v>30</v>
      </c>
      <c r="F25" s="4" t="s">
        <v>31</v>
      </c>
      <c r="G25" s="4" t="s">
        <v>3</v>
      </c>
      <c r="H25" s="7">
        <f t="shared" si="0"/>
        <v>1</v>
      </c>
      <c r="I25" s="1">
        <f t="shared" si="1"/>
        <v>3</v>
      </c>
      <c r="J25">
        <f>Credit-Debit</f>
        <v>4500</v>
      </c>
    </row>
    <row r="26" spans="1:10" x14ac:dyDescent="0.3">
      <c r="A26" s="9">
        <v>44579</v>
      </c>
      <c r="B26" s="3" t="s">
        <v>4</v>
      </c>
      <c r="C26" s="3">
        <v>5</v>
      </c>
      <c r="D26" s="3"/>
      <c r="E26" s="3" t="s">
        <v>5</v>
      </c>
      <c r="F26" s="3" t="s">
        <v>6</v>
      </c>
      <c r="G26" s="3" t="s">
        <v>7</v>
      </c>
      <c r="H26" s="7">
        <f t="shared" si="0"/>
        <v>1</v>
      </c>
      <c r="I26" s="1">
        <f t="shared" si="1"/>
        <v>3</v>
      </c>
      <c r="J26">
        <f>Credit-Debit</f>
        <v>-5</v>
      </c>
    </row>
    <row r="27" spans="1:10" x14ac:dyDescent="0.3">
      <c r="A27" s="10">
        <v>44580</v>
      </c>
      <c r="B27" s="4" t="s">
        <v>4</v>
      </c>
      <c r="C27" s="4">
        <v>5</v>
      </c>
      <c r="D27" s="4"/>
      <c r="E27" s="4" t="s">
        <v>5</v>
      </c>
      <c r="F27" s="4" t="s">
        <v>6</v>
      </c>
      <c r="G27" s="4" t="s">
        <v>7</v>
      </c>
      <c r="H27" s="7">
        <f t="shared" si="0"/>
        <v>1</v>
      </c>
      <c r="I27" s="1">
        <f t="shared" si="1"/>
        <v>4</v>
      </c>
      <c r="J27">
        <f>Credit-Debit</f>
        <v>-5</v>
      </c>
    </row>
    <row r="28" spans="1:10" x14ac:dyDescent="0.3">
      <c r="A28" s="9">
        <v>44580</v>
      </c>
      <c r="B28" s="3" t="s">
        <v>3</v>
      </c>
      <c r="C28" s="3"/>
      <c r="D28" s="3">
        <v>4500</v>
      </c>
      <c r="E28" s="3" t="s">
        <v>32</v>
      </c>
      <c r="F28" s="3" t="s">
        <v>31</v>
      </c>
      <c r="G28" s="3" t="s">
        <v>3</v>
      </c>
      <c r="H28" s="7">
        <f t="shared" si="0"/>
        <v>1</v>
      </c>
      <c r="I28" s="1">
        <f t="shared" si="1"/>
        <v>4</v>
      </c>
      <c r="J28">
        <f>Credit-Debit</f>
        <v>4500</v>
      </c>
    </row>
    <row r="29" spans="1:10" x14ac:dyDescent="0.3">
      <c r="A29" s="10">
        <v>44580</v>
      </c>
      <c r="B29" s="4" t="s">
        <v>33</v>
      </c>
      <c r="C29" s="4">
        <v>40</v>
      </c>
      <c r="D29" s="4"/>
      <c r="E29" s="4" t="s">
        <v>33</v>
      </c>
      <c r="F29" s="4" t="s">
        <v>10</v>
      </c>
      <c r="G29" s="4" t="s">
        <v>7</v>
      </c>
      <c r="H29" s="7">
        <f t="shared" si="0"/>
        <v>1</v>
      </c>
      <c r="I29" s="1">
        <f t="shared" si="1"/>
        <v>4</v>
      </c>
      <c r="J29">
        <f>Credit-Debit</f>
        <v>-40</v>
      </c>
    </row>
    <row r="30" spans="1:10" x14ac:dyDescent="0.3">
      <c r="A30" s="9">
        <v>44581</v>
      </c>
      <c r="B30" s="3" t="s">
        <v>34</v>
      </c>
      <c r="C30" s="3">
        <v>45</v>
      </c>
      <c r="D30" s="3"/>
      <c r="E30" s="3" t="s">
        <v>35</v>
      </c>
      <c r="F30" s="3" t="s">
        <v>19</v>
      </c>
      <c r="G30" s="3" t="s">
        <v>7</v>
      </c>
      <c r="H30" s="7">
        <f t="shared" si="0"/>
        <v>1</v>
      </c>
      <c r="I30" s="1">
        <f t="shared" si="1"/>
        <v>5</v>
      </c>
      <c r="J30">
        <f>Credit-Debit</f>
        <v>-45</v>
      </c>
    </row>
    <row r="31" spans="1:10" x14ac:dyDescent="0.3">
      <c r="A31" s="10">
        <v>44581</v>
      </c>
      <c r="B31" s="4" t="s">
        <v>36</v>
      </c>
      <c r="C31" s="4">
        <v>32</v>
      </c>
      <c r="D31" s="4"/>
      <c r="E31" s="4" t="s">
        <v>18</v>
      </c>
      <c r="F31" s="4" t="s">
        <v>19</v>
      </c>
      <c r="G31" s="4" t="s">
        <v>7</v>
      </c>
      <c r="H31" s="7">
        <f t="shared" si="0"/>
        <v>1</v>
      </c>
      <c r="I31" s="1">
        <f t="shared" si="1"/>
        <v>5</v>
      </c>
      <c r="J31">
        <f>Credit-Debit</f>
        <v>-32</v>
      </c>
    </row>
    <row r="32" spans="1:10" x14ac:dyDescent="0.3">
      <c r="A32" s="9">
        <v>44581</v>
      </c>
      <c r="B32" s="3" t="s">
        <v>4</v>
      </c>
      <c r="C32" s="3">
        <v>5</v>
      </c>
      <c r="D32" s="3"/>
      <c r="E32" s="3" t="s">
        <v>5</v>
      </c>
      <c r="F32" s="3" t="s">
        <v>6</v>
      </c>
      <c r="G32" s="3" t="s">
        <v>7</v>
      </c>
      <c r="H32" s="7">
        <f t="shared" si="0"/>
        <v>1</v>
      </c>
      <c r="I32" s="1">
        <f t="shared" si="1"/>
        <v>5</v>
      </c>
      <c r="J32">
        <f>Credit-Debit</f>
        <v>-5</v>
      </c>
    </row>
    <row r="33" spans="1:10" x14ac:dyDescent="0.3">
      <c r="A33" s="10">
        <v>44582</v>
      </c>
      <c r="B33" s="4" t="s">
        <v>4</v>
      </c>
      <c r="C33" s="4">
        <v>5</v>
      </c>
      <c r="D33" s="4"/>
      <c r="E33" s="4" t="s">
        <v>5</v>
      </c>
      <c r="F33" s="4" t="s">
        <v>6</v>
      </c>
      <c r="G33" s="4" t="s">
        <v>7</v>
      </c>
      <c r="H33" s="7">
        <f t="shared" si="0"/>
        <v>1</v>
      </c>
      <c r="I33" s="1">
        <f t="shared" si="1"/>
        <v>6</v>
      </c>
      <c r="J33">
        <f>Credit-Debit</f>
        <v>-5</v>
      </c>
    </row>
    <row r="34" spans="1:10" x14ac:dyDescent="0.3">
      <c r="A34" s="9">
        <v>44583</v>
      </c>
      <c r="B34" s="3" t="s">
        <v>4</v>
      </c>
      <c r="C34" s="3">
        <v>5</v>
      </c>
      <c r="D34" s="3"/>
      <c r="E34" s="3" t="s">
        <v>5</v>
      </c>
      <c r="F34" s="3" t="s">
        <v>6</v>
      </c>
      <c r="G34" s="3" t="s">
        <v>7</v>
      </c>
      <c r="H34" s="7">
        <f t="shared" si="0"/>
        <v>1</v>
      </c>
      <c r="I34" s="1">
        <f t="shared" si="1"/>
        <v>7</v>
      </c>
      <c r="J34">
        <f>Credit-Debit</f>
        <v>-5</v>
      </c>
    </row>
    <row r="35" spans="1:10" x14ac:dyDescent="0.3">
      <c r="A35" s="10">
        <v>44583</v>
      </c>
      <c r="B35" s="4" t="s">
        <v>8</v>
      </c>
      <c r="C35" s="4">
        <v>170</v>
      </c>
      <c r="D35" s="4"/>
      <c r="E35" s="4" t="s">
        <v>9</v>
      </c>
      <c r="F35" s="4" t="s">
        <v>10</v>
      </c>
      <c r="G35" s="4" t="s">
        <v>7</v>
      </c>
      <c r="H35" s="7">
        <f t="shared" si="0"/>
        <v>1</v>
      </c>
      <c r="I35" s="1">
        <f t="shared" si="1"/>
        <v>7</v>
      </c>
      <c r="J35">
        <f>Credit-Debit</f>
        <v>-170</v>
      </c>
    </row>
    <row r="36" spans="1:10" x14ac:dyDescent="0.3">
      <c r="A36" s="9">
        <v>44584</v>
      </c>
      <c r="B36" s="3" t="s">
        <v>37</v>
      </c>
      <c r="C36" s="3">
        <v>37</v>
      </c>
      <c r="D36" s="3"/>
      <c r="E36" s="3" t="s">
        <v>23</v>
      </c>
      <c r="F36" s="3" t="s">
        <v>6</v>
      </c>
      <c r="G36" s="3" t="s">
        <v>7</v>
      </c>
      <c r="H36" s="7">
        <f t="shared" si="0"/>
        <v>1</v>
      </c>
      <c r="I36" s="1">
        <f t="shared" si="1"/>
        <v>1</v>
      </c>
      <c r="J36">
        <f>Credit-Debit</f>
        <v>-37</v>
      </c>
    </row>
    <row r="37" spans="1:10" x14ac:dyDescent="0.3">
      <c r="A37" s="10">
        <v>44585</v>
      </c>
      <c r="B37" s="4" t="s">
        <v>38</v>
      </c>
      <c r="C37" s="4">
        <v>12</v>
      </c>
      <c r="D37" s="4"/>
      <c r="E37" s="4" t="s">
        <v>23</v>
      </c>
      <c r="F37" s="4" t="s">
        <v>6</v>
      </c>
      <c r="G37" s="4" t="s">
        <v>7</v>
      </c>
      <c r="H37" s="7">
        <f t="shared" si="0"/>
        <v>1</v>
      </c>
      <c r="I37" s="1">
        <f t="shared" si="1"/>
        <v>2</v>
      </c>
      <c r="J37">
        <f>Credit-Debit</f>
        <v>-12</v>
      </c>
    </row>
    <row r="38" spans="1:10" x14ac:dyDescent="0.3">
      <c r="A38" s="9">
        <v>44586</v>
      </c>
      <c r="B38" s="3" t="s">
        <v>39</v>
      </c>
      <c r="C38" s="3">
        <v>55</v>
      </c>
      <c r="D38" s="3"/>
      <c r="E38" s="3" t="s">
        <v>40</v>
      </c>
      <c r="F38" s="3" t="s">
        <v>41</v>
      </c>
      <c r="G38" s="3" t="s">
        <v>7</v>
      </c>
      <c r="H38" s="7">
        <f t="shared" si="0"/>
        <v>1</v>
      </c>
      <c r="I38" s="1">
        <f t="shared" si="1"/>
        <v>3</v>
      </c>
      <c r="J38">
        <f>Credit-Debit</f>
        <v>-55</v>
      </c>
    </row>
    <row r="39" spans="1:10" x14ac:dyDescent="0.3">
      <c r="A39" s="10">
        <v>44586</v>
      </c>
      <c r="B39" s="4" t="s">
        <v>16</v>
      </c>
      <c r="C39" s="4">
        <v>63</v>
      </c>
      <c r="D39" s="4"/>
      <c r="E39" s="4" t="s">
        <v>42</v>
      </c>
      <c r="F39" s="4" t="s">
        <v>29</v>
      </c>
      <c r="G39" s="4" t="s">
        <v>7</v>
      </c>
      <c r="H39" s="7">
        <f t="shared" si="0"/>
        <v>1</v>
      </c>
      <c r="I39" s="1">
        <f t="shared" si="1"/>
        <v>3</v>
      </c>
      <c r="J39">
        <f>Credit-Debit</f>
        <v>-63</v>
      </c>
    </row>
    <row r="40" spans="1:10" x14ac:dyDescent="0.3">
      <c r="A40" s="9">
        <v>44586</v>
      </c>
      <c r="B40" s="3" t="s">
        <v>4</v>
      </c>
      <c r="C40" s="3">
        <v>5</v>
      </c>
      <c r="D40" s="3"/>
      <c r="E40" s="3" t="s">
        <v>5</v>
      </c>
      <c r="F40" s="3" t="s">
        <v>6</v>
      </c>
      <c r="G40" s="3" t="s">
        <v>7</v>
      </c>
      <c r="H40" s="7">
        <f t="shared" si="0"/>
        <v>1</v>
      </c>
      <c r="I40" s="1">
        <f t="shared" si="1"/>
        <v>3</v>
      </c>
      <c r="J40">
        <f>Credit-Debit</f>
        <v>-5</v>
      </c>
    </row>
    <row r="41" spans="1:10" x14ac:dyDescent="0.3">
      <c r="A41" s="10">
        <v>44587</v>
      </c>
      <c r="B41" s="4" t="s">
        <v>4</v>
      </c>
      <c r="C41" s="4">
        <v>5</v>
      </c>
      <c r="D41" s="4"/>
      <c r="E41" s="4" t="s">
        <v>5</v>
      </c>
      <c r="F41" s="4" t="s">
        <v>6</v>
      </c>
      <c r="G41" s="4" t="s">
        <v>7</v>
      </c>
      <c r="H41" s="7">
        <f t="shared" si="0"/>
        <v>1</v>
      </c>
      <c r="I41" s="1">
        <f t="shared" si="1"/>
        <v>4</v>
      </c>
      <c r="J41">
        <f>Credit-Debit</f>
        <v>-5</v>
      </c>
    </row>
    <row r="42" spans="1:10" x14ac:dyDescent="0.3">
      <c r="A42" s="9">
        <v>44588</v>
      </c>
      <c r="B42" s="3" t="s">
        <v>4</v>
      </c>
      <c r="C42" s="3">
        <v>5</v>
      </c>
      <c r="D42" s="3"/>
      <c r="E42" s="3" t="s">
        <v>5</v>
      </c>
      <c r="F42" s="3" t="s">
        <v>6</v>
      </c>
      <c r="G42" s="3" t="s">
        <v>7</v>
      </c>
      <c r="H42" s="7">
        <f t="shared" si="0"/>
        <v>1</v>
      </c>
      <c r="I42" s="1">
        <f t="shared" si="1"/>
        <v>5</v>
      </c>
      <c r="J42">
        <f>Credit-Debit</f>
        <v>-5</v>
      </c>
    </row>
    <row r="43" spans="1:10" x14ac:dyDescent="0.3">
      <c r="A43" s="10">
        <v>44589</v>
      </c>
      <c r="B43" s="4" t="s">
        <v>4</v>
      </c>
      <c r="C43" s="4">
        <v>5</v>
      </c>
      <c r="D43" s="4"/>
      <c r="E43" s="4" t="s">
        <v>5</v>
      </c>
      <c r="F43" s="4" t="s">
        <v>6</v>
      </c>
      <c r="G43" s="4" t="s">
        <v>7</v>
      </c>
      <c r="H43" s="7">
        <f t="shared" si="0"/>
        <v>1</v>
      </c>
      <c r="I43" s="1">
        <f t="shared" si="1"/>
        <v>6</v>
      </c>
      <c r="J43">
        <f>Credit-Debit</f>
        <v>-5</v>
      </c>
    </row>
    <row r="44" spans="1:10" x14ac:dyDescent="0.3">
      <c r="A44" s="9">
        <v>44590</v>
      </c>
      <c r="B44" s="3" t="s">
        <v>4</v>
      </c>
      <c r="C44" s="3">
        <v>5</v>
      </c>
      <c r="D44" s="3"/>
      <c r="E44" s="3" t="s">
        <v>5</v>
      </c>
      <c r="F44" s="3" t="s">
        <v>6</v>
      </c>
      <c r="G44" s="3" t="s">
        <v>7</v>
      </c>
      <c r="H44" s="7">
        <f t="shared" si="0"/>
        <v>1</v>
      </c>
      <c r="I44" s="1">
        <f t="shared" si="1"/>
        <v>7</v>
      </c>
      <c r="J44">
        <f>Credit-Debit</f>
        <v>-5</v>
      </c>
    </row>
    <row r="45" spans="1:10" x14ac:dyDescent="0.3">
      <c r="A45" s="10">
        <v>44590</v>
      </c>
      <c r="B45" s="4" t="s">
        <v>8</v>
      </c>
      <c r="C45" s="4">
        <v>162</v>
      </c>
      <c r="D45" s="4"/>
      <c r="E45" s="4" t="s">
        <v>9</v>
      </c>
      <c r="F45" s="4" t="s">
        <v>10</v>
      </c>
      <c r="G45" s="4" t="s">
        <v>7</v>
      </c>
      <c r="H45" s="7">
        <f t="shared" si="0"/>
        <v>1</v>
      </c>
      <c r="I45" s="1">
        <f t="shared" si="1"/>
        <v>7</v>
      </c>
      <c r="J45">
        <f>Credit-Debit</f>
        <v>-162</v>
      </c>
    </row>
    <row r="46" spans="1:10" x14ac:dyDescent="0.3">
      <c r="A46" s="9">
        <v>44591</v>
      </c>
      <c r="B46" s="3" t="s">
        <v>43</v>
      </c>
      <c r="C46" s="3">
        <v>125</v>
      </c>
      <c r="D46" s="3"/>
      <c r="E46" s="3" t="s">
        <v>21</v>
      </c>
      <c r="F46" s="3" t="s">
        <v>19</v>
      </c>
      <c r="G46" s="3" t="s">
        <v>7</v>
      </c>
      <c r="H46" s="7">
        <f t="shared" si="0"/>
        <v>1</v>
      </c>
      <c r="I46" s="1">
        <f t="shared" si="1"/>
        <v>1</v>
      </c>
      <c r="J46">
        <f>Credit-Debit</f>
        <v>-125</v>
      </c>
    </row>
    <row r="47" spans="1:10" x14ac:dyDescent="0.3">
      <c r="A47" s="10">
        <v>44591</v>
      </c>
      <c r="B47" s="4" t="s">
        <v>44</v>
      </c>
      <c r="C47" s="4">
        <v>175</v>
      </c>
      <c r="D47" s="4"/>
      <c r="E47" s="4" t="s">
        <v>18</v>
      </c>
      <c r="F47" s="4" t="s">
        <v>19</v>
      </c>
      <c r="G47" s="4" t="s">
        <v>7</v>
      </c>
      <c r="H47" s="7">
        <f t="shared" si="0"/>
        <v>1</v>
      </c>
      <c r="I47" s="1">
        <f t="shared" si="1"/>
        <v>1</v>
      </c>
      <c r="J47">
        <f>Credit-Debit</f>
        <v>-175</v>
      </c>
    </row>
    <row r="48" spans="1:10" x14ac:dyDescent="0.3">
      <c r="A48" s="9">
        <v>44592</v>
      </c>
      <c r="B48" s="3" t="s">
        <v>45</v>
      </c>
      <c r="C48" s="3">
        <v>145</v>
      </c>
      <c r="D48" s="3"/>
      <c r="E48" s="3" t="s">
        <v>21</v>
      </c>
      <c r="F48" s="3" t="s">
        <v>19</v>
      </c>
      <c r="G48" s="3" t="s">
        <v>7</v>
      </c>
      <c r="H48" s="7">
        <f t="shared" si="0"/>
        <v>1</v>
      </c>
      <c r="I48" s="1">
        <f t="shared" si="1"/>
        <v>2</v>
      </c>
      <c r="J48">
        <f>Credit-Debit</f>
        <v>-145</v>
      </c>
    </row>
    <row r="49" spans="1:10" x14ac:dyDescent="0.3">
      <c r="A49" s="10">
        <v>44592</v>
      </c>
      <c r="B49" s="4" t="s">
        <v>27</v>
      </c>
      <c r="C49" s="4">
        <v>23</v>
      </c>
      <c r="D49" s="4"/>
      <c r="E49" s="4" t="s">
        <v>28</v>
      </c>
      <c r="F49" s="4" t="s">
        <v>29</v>
      </c>
      <c r="G49" s="4" t="s">
        <v>7</v>
      </c>
      <c r="H49" s="7">
        <f t="shared" si="0"/>
        <v>1</v>
      </c>
      <c r="I49" s="1">
        <f t="shared" si="1"/>
        <v>2</v>
      </c>
      <c r="J49">
        <f>Credit-Debit</f>
        <v>-23</v>
      </c>
    </row>
    <row r="50" spans="1:10" x14ac:dyDescent="0.3">
      <c r="A50" s="9">
        <v>44593</v>
      </c>
      <c r="B50" s="3" t="s">
        <v>0</v>
      </c>
      <c r="C50" s="3"/>
      <c r="D50" s="3">
        <v>5000</v>
      </c>
      <c r="E50" s="3" t="s">
        <v>1</v>
      </c>
      <c r="F50" s="3" t="s">
        <v>2</v>
      </c>
      <c r="G50" s="3" t="s">
        <v>3</v>
      </c>
      <c r="H50" s="7">
        <f t="shared" si="0"/>
        <v>2</v>
      </c>
      <c r="I50" s="1">
        <f t="shared" si="1"/>
        <v>3</v>
      </c>
      <c r="J50">
        <f>Credit-Debit</f>
        <v>5000</v>
      </c>
    </row>
    <row r="51" spans="1:10" x14ac:dyDescent="0.3">
      <c r="A51" s="10">
        <v>44593</v>
      </c>
      <c r="B51" s="4" t="s">
        <v>4</v>
      </c>
      <c r="C51" s="4">
        <v>5</v>
      </c>
      <c r="D51" s="4"/>
      <c r="E51" s="4" t="s">
        <v>5</v>
      </c>
      <c r="F51" s="4" t="s">
        <v>6</v>
      </c>
      <c r="G51" s="4" t="s">
        <v>7</v>
      </c>
      <c r="H51" s="7">
        <f t="shared" si="0"/>
        <v>2</v>
      </c>
      <c r="I51" s="1">
        <f t="shared" si="1"/>
        <v>3</v>
      </c>
      <c r="J51">
        <f>Credit-Debit</f>
        <v>-5</v>
      </c>
    </row>
    <row r="52" spans="1:10" x14ac:dyDescent="0.3">
      <c r="A52" s="9">
        <v>44594</v>
      </c>
      <c r="B52" s="3" t="s">
        <v>8</v>
      </c>
      <c r="C52" s="3">
        <v>600</v>
      </c>
      <c r="D52" s="3"/>
      <c r="E52" s="3" t="s">
        <v>9</v>
      </c>
      <c r="F52" s="3" t="s">
        <v>10</v>
      </c>
      <c r="G52" s="3" t="s">
        <v>7</v>
      </c>
      <c r="H52" s="7">
        <f t="shared" si="0"/>
        <v>2</v>
      </c>
      <c r="I52" s="1">
        <f t="shared" si="1"/>
        <v>4</v>
      </c>
      <c r="J52">
        <f>Credit-Debit</f>
        <v>-600</v>
      </c>
    </row>
    <row r="53" spans="1:10" x14ac:dyDescent="0.3">
      <c r="A53" s="10">
        <v>44594</v>
      </c>
      <c r="B53" s="4" t="s">
        <v>11</v>
      </c>
      <c r="C53" s="4">
        <v>150</v>
      </c>
      <c r="D53" s="4"/>
      <c r="E53" s="4" t="s">
        <v>12</v>
      </c>
      <c r="F53" s="4" t="s">
        <v>13</v>
      </c>
      <c r="G53" s="4" t="s">
        <v>7</v>
      </c>
      <c r="H53" s="7">
        <f t="shared" si="0"/>
        <v>2</v>
      </c>
      <c r="I53" s="1">
        <f t="shared" si="1"/>
        <v>4</v>
      </c>
      <c r="J53">
        <f>Credit-Debit</f>
        <v>-150</v>
      </c>
    </row>
    <row r="54" spans="1:10" x14ac:dyDescent="0.3">
      <c r="A54" s="9">
        <v>44594</v>
      </c>
      <c r="B54" s="3" t="s">
        <v>4</v>
      </c>
      <c r="C54" s="3">
        <v>5</v>
      </c>
      <c r="D54" s="3"/>
      <c r="E54" s="3" t="s">
        <v>5</v>
      </c>
      <c r="F54" s="3" t="s">
        <v>6</v>
      </c>
      <c r="G54" s="3" t="s">
        <v>7</v>
      </c>
      <c r="H54" s="7">
        <f t="shared" si="0"/>
        <v>2</v>
      </c>
      <c r="I54" s="1">
        <f t="shared" si="1"/>
        <v>4</v>
      </c>
      <c r="J54">
        <f>Credit-Debit</f>
        <v>-5</v>
      </c>
    </row>
    <row r="55" spans="1:10" x14ac:dyDescent="0.3">
      <c r="A55" s="10">
        <v>44595</v>
      </c>
      <c r="B55" s="4" t="s">
        <v>4</v>
      </c>
      <c r="C55" s="4">
        <v>5</v>
      </c>
      <c r="D55" s="4"/>
      <c r="E55" s="4" t="s">
        <v>5</v>
      </c>
      <c r="F55" s="4" t="s">
        <v>6</v>
      </c>
      <c r="G55" s="4" t="s">
        <v>7</v>
      </c>
      <c r="H55" s="7">
        <f t="shared" si="0"/>
        <v>2</v>
      </c>
      <c r="I55" s="1">
        <f t="shared" si="1"/>
        <v>5</v>
      </c>
      <c r="J55">
        <f>Credit-Debit</f>
        <v>-5</v>
      </c>
    </row>
    <row r="56" spans="1:10" x14ac:dyDescent="0.3">
      <c r="A56" s="9">
        <v>44596</v>
      </c>
      <c r="B56" s="3" t="s">
        <v>4</v>
      </c>
      <c r="C56" s="3">
        <v>5</v>
      </c>
      <c r="D56" s="3"/>
      <c r="E56" s="3" t="s">
        <v>5</v>
      </c>
      <c r="F56" s="3" t="s">
        <v>6</v>
      </c>
      <c r="G56" s="3" t="s">
        <v>7</v>
      </c>
      <c r="H56" s="7">
        <f t="shared" si="0"/>
        <v>2</v>
      </c>
      <c r="I56" s="1">
        <f t="shared" si="1"/>
        <v>6</v>
      </c>
      <c r="J56">
        <f>Credit-Debit</f>
        <v>-5</v>
      </c>
    </row>
    <row r="57" spans="1:10" x14ac:dyDescent="0.3">
      <c r="A57" s="10">
        <v>44597</v>
      </c>
      <c r="B57" s="4" t="s">
        <v>4</v>
      </c>
      <c r="C57" s="4">
        <v>5</v>
      </c>
      <c r="D57" s="4"/>
      <c r="E57" s="4" t="s">
        <v>5</v>
      </c>
      <c r="F57" s="4" t="s">
        <v>6</v>
      </c>
      <c r="G57" s="4" t="s">
        <v>7</v>
      </c>
      <c r="H57" s="7">
        <f t="shared" si="0"/>
        <v>2</v>
      </c>
      <c r="I57" s="1">
        <f t="shared" si="1"/>
        <v>7</v>
      </c>
      <c r="J57">
        <f>Credit-Debit</f>
        <v>-5</v>
      </c>
    </row>
    <row r="58" spans="1:10" x14ac:dyDescent="0.3">
      <c r="A58" s="9">
        <v>44597</v>
      </c>
      <c r="B58" s="3" t="s">
        <v>8</v>
      </c>
      <c r="C58" s="3">
        <v>205</v>
      </c>
      <c r="D58" s="3"/>
      <c r="E58" s="3" t="s">
        <v>9</v>
      </c>
      <c r="F58" s="3" t="s">
        <v>10</v>
      </c>
      <c r="G58" s="3" t="s">
        <v>7</v>
      </c>
      <c r="H58" s="7">
        <f t="shared" si="0"/>
        <v>2</v>
      </c>
      <c r="I58" s="1">
        <f t="shared" si="1"/>
        <v>7</v>
      </c>
      <c r="J58">
        <f>Credit-Debit</f>
        <v>-205</v>
      </c>
    </row>
    <row r="59" spans="1:10" x14ac:dyDescent="0.3">
      <c r="A59" s="10">
        <v>44600</v>
      </c>
      <c r="B59" s="4" t="s">
        <v>14</v>
      </c>
      <c r="C59" s="4">
        <v>51.1</v>
      </c>
      <c r="D59" s="4"/>
      <c r="E59" s="4" t="s">
        <v>15</v>
      </c>
      <c r="F59" s="4" t="s">
        <v>10</v>
      </c>
      <c r="G59" s="4" t="s">
        <v>7</v>
      </c>
      <c r="H59" s="7">
        <f t="shared" si="0"/>
        <v>2</v>
      </c>
      <c r="I59" s="1">
        <f t="shared" si="1"/>
        <v>3</v>
      </c>
      <c r="J59">
        <f>Credit-Debit</f>
        <v>-51.1</v>
      </c>
    </row>
    <row r="60" spans="1:10" x14ac:dyDescent="0.3">
      <c r="A60" s="9">
        <v>44600</v>
      </c>
      <c r="B60" s="3" t="s">
        <v>4</v>
      </c>
      <c r="C60" s="3">
        <v>5</v>
      </c>
      <c r="D60" s="3"/>
      <c r="E60" s="3" t="s">
        <v>5</v>
      </c>
      <c r="F60" s="3" t="s">
        <v>6</v>
      </c>
      <c r="G60" s="3" t="s">
        <v>7</v>
      </c>
      <c r="H60" s="7">
        <f t="shared" si="0"/>
        <v>2</v>
      </c>
      <c r="I60" s="1">
        <f t="shared" si="1"/>
        <v>3</v>
      </c>
      <c r="J60">
        <f>Credit-Debit</f>
        <v>-5</v>
      </c>
    </row>
    <row r="61" spans="1:10" x14ac:dyDescent="0.3">
      <c r="A61" s="10">
        <v>44601</v>
      </c>
      <c r="B61" s="4" t="s">
        <v>24</v>
      </c>
      <c r="C61" s="4">
        <v>550</v>
      </c>
      <c r="D61" s="4"/>
      <c r="E61" s="4" t="s">
        <v>46</v>
      </c>
      <c r="F61" s="4" t="s">
        <v>26</v>
      </c>
      <c r="G61" s="4" t="s">
        <v>7</v>
      </c>
      <c r="H61" s="7">
        <f t="shared" si="0"/>
        <v>2</v>
      </c>
      <c r="I61" s="1">
        <f t="shared" si="1"/>
        <v>4</v>
      </c>
      <c r="J61">
        <f>Credit-Debit</f>
        <v>-550</v>
      </c>
    </row>
    <row r="62" spans="1:10" x14ac:dyDescent="0.3">
      <c r="A62" s="9">
        <v>44601</v>
      </c>
      <c r="B62" s="3" t="s">
        <v>4</v>
      </c>
      <c r="C62" s="3">
        <v>5</v>
      </c>
      <c r="D62" s="3"/>
      <c r="E62" s="3" t="s">
        <v>5</v>
      </c>
      <c r="F62" s="3" t="s">
        <v>6</v>
      </c>
      <c r="G62" s="3" t="s">
        <v>7</v>
      </c>
      <c r="H62" s="7">
        <f t="shared" si="0"/>
        <v>2</v>
      </c>
      <c r="I62" s="1">
        <f t="shared" si="1"/>
        <v>4</v>
      </c>
      <c r="J62">
        <f>Credit-Debit</f>
        <v>-5</v>
      </c>
    </row>
    <row r="63" spans="1:10" x14ac:dyDescent="0.3">
      <c r="A63" s="10">
        <v>44602</v>
      </c>
      <c r="B63" s="4" t="s">
        <v>16</v>
      </c>
      <c r="C63" s="4">
        <v>78</v>
      </c>
      <c r="D63" s="4"/>
      <c r="E63" s="4" t="s">
        <v>42</v>
      </c>
      <c r="F63" s="4" t="s">
        <v>29</v>
      </c>
      <c r="G63" s="4" t="s">
        <v>7</v>
      </c>
      <c r="H63" s="7">
        <f t="shared" si="0"/>
        <v>2</v>
      </c>
      <c r="I63" s="1">
        <f t="shared" si="1"/>
        <v>5</v>
      </c>
      <c r="J63">
        <f>Credit-Debit</f>
        <v>-78</v>
      </c>
    </row>
    <row r="64" spans="1:10" x14ac:dyDescent="0.3">
      <c r="A64" s="9">
        <v>44602</v>
      </c>
      <c r="B64" s="3" t="s">
        <v>4</v>
      </c>
      <c r="C64" s="3">
        <v>5</v>
      </c>
      <c r="D64" s="3"/>
      <c r="E64" s="3" t="s">
        <v>5</v>
      </c>
      <c r="F64" s="3" t="s">
        <v>6</v>
      </c>
      <c r="G64" s="3" t="s">
        <v>7</v>
      </c>
      <c r="H64" s="7">
        <f t="shared" si="0"/>
        <v>2</v>
      </c>
      <c r="I64" s="1">
        <f t="shared" si="1"/>
        <v>5</v>
      </c>
      <c r="J64">
        <f>Credit-Debit</f>
        <v>-5</v>
      </c>
    </row>
    <row r="65" spans="1:10" x14ac:dyDescent="0.3">
      <c r="A65" s="10">
        <v>44603</v>
      </c>
      <c r="B65" s="4" t="s">
        <v>4</v>
      </c>
      <c r="C65" s="4">
        <v>5</v>
      </c>
      <c r="D65" s="4"/>
      <c r="E65" s="4" t="s">
        <v>5</v>
      </c>
      <c r="F65" s="4" t="s">
        <v>6</v>
      </c>
      <c r="G65" s="4" t="s">
        <v>7</v>
      </c>
      <c r="H65" s="7">
        <f t="shared" si="0"/>
        <v>2</v>
      </c>
      <c r="I65" s="1">
        <f t="shared" si="1"/>
        <v>6</v>
      </c>
      <c r="J65">
        <f>Credit-Debit</f>
        <v>-5</v>
      </c>
    </row>
    <row r="66" spans="1:10" x14ac:dyDescent="0.3">
      <c r="A66" s="9">
        <v>44604</v>
      </c>
      <c r="B66" s="3" t="s">
        <v>8</v>
      </c>
      <c r="C66" s="3">
        <v>135.9</v>
      </c>
      <c r="D66" s="3"/>
      <c r="E66" s="3" t="s">
        <v>9</v>
      </c>
      <c r="F66" s="3" t="s">
        <v>10</v>
      </c>
      <c r="G66" s="3" t="s">
        <v>7</v>
      </c>
      <c r="H66" s="7">
        <f t="shared" si="0"/>
        <v>2</v>
      </c>
      <c r="I66" s="1">
        <f t="shared" si="1"/>
        <v>7</v>
      </c>
      <c r="J66">
        <f>Credit-Debit</f>
        <v>-135.9</v>
      </c>
    </row>
    <row r="67" spans="1:10" x14ac:dyDescent="0.3">
      <c r="A67" s="10">
        <v>44604</v>
      </c>
      <c r="B67" s="4" t="s">
        <v>4</v>
      </c>
      <c r="C67" s="4">
        <v>5</v>
      </c>
      <c r="D67" s="4"/>
      <c r="E67" s="4" t="s">
        <v>5</v>
      </c>
      <c r="F67" s="4" t="s">
        <v>6</v>
      </c>
      <c r="G67" s="4" t="s">
        <v>7</v>
      </c>
      <c r="H67" s="7">
        <f t="shared" ref="H67:H130" si="2">MONTH(A67)</f>
        <v>2</v>
      </c>
      <c r="I67" s="1">
        <f t="shared" ref="I67:I130" si="3">WEEKDAY(A67)</f>
        <v>7</v>
      </c>
      <c r="J67">
        <f>Credit-Debit</f>
        <v>-5</v>
      </c>
    </row>
    <row r="68" spans="1:10" x14ac:dyDescent="0.3">
      <c r="A68" s="9">
        <v>44605</v>
      </c>
      <c r="B68" s="3" t="s">
        <v>4</v>
      </c>
      <c r="C68" s="3">
        <v>5</v>
      </c>
      <c r="D68" s="3"/>
      <c r="E68" s="3" t="s">
        <v>5</v>
      </c>
      <c r="F68" s="3" t="s">
        <v>6</v>
      </c>
      <c r="G68" s="3" t="s">
        <v>7</v>
      </c>
      <c r="H68" s="7">
        <f t="shared" si="2"/>
        <v>2</v>
      </c>
      <c r="I68" s="1">
        <f t="shared" si="3"/>
        <v>1</v>
      </c>
      <c r="J68">
        <f>Credit-Debit</f>
        <v>-5</v>
      </c>
    </row>
    <row r="69" spans="1:10" x14ac:dyDescent="0.3">
      <c r="A69" s="10">
        <v>44605</v>
      </c>
      <c r="B69" s="4" t="s">
        <v>17</v>
      </c>
      <c r="C69" s="4">
        <v>40.9</v>
      </c>
      <c r="D69" s="4"/>
      <c r="E69" s="4" t="s">
        <v>18</v>
      </c>
      <c r="F69" s="4" t="s">
        <v>19</v>
      </c>
      <c r="G69" s="4" t="s">
        <v>7</v>
      </c>
      <c r="H69" s="7">
        <f t="shared" si="2"/>
        <v>2</v>
      </c>
      <c r="I69" s="1">
        <f t="shared" si="3"/>
        <v>1</v>
      </c>
      <c r="J69">
        <f>Credit-Debit</f>
        <v>-40.9</v>
      </c>
    </row>
    <row r="70" spans="1:10" x14ac:dyDescent="0.3">
      <c r="A70" s="9">
        <v>44605</v>
      </c>
      <c r="B70" s="3" t="s">
        <v>47</v>
      </c>
      <c r="C70" s="3">
        <v>99</v>
      </c>
      <c r="D70" s="3"/>
      <c r="E70" s="3" t="s">
        <v>21</v>
      </c>
      <c r="F70" s="3" t="s">
        <v>19</v>
      </c>
      <c r="G70" s="3" t="s">
        <v>7</v>
      </c>
      <c r="H70" s="7">
        <f t="shared" si="2"/>
        <v>2</v>
      </c>
      <c r="I70" s="1">
        <f t="shared" si="3"/>
        <v>1</v>
      </c>
      <c r="J70">
        <f>Credit-Debit</f>
        <v>-99</v>
      </c>
    </row>
    <row r="71" spans="1:10" x14ac:dyDescent="0.3">
      <c r="A71" s="10">
        <v>44605</v>
      </c>
      <c r="B71" s="4" t="s">
        <v>22</v>
      </c>
      <c r="C71" s="4">
        <v>53</v>
      </c>
      <c r="D71" s="4"/>
      <c r="E71" s="4" t="s">
        <v>23</v>
      </c>
      <c r="F71" s="4" t="s">
        <v>6</v>
      </c>
      <c r="G71" s="4" t="s">
        <v>7</v>
      </c>
      <c r="H71" s="7">
        <f t="shared" si="2"/>
        <v>2</v>
      </c>
      <c r="I71" s="1">
        <f t="shared" si="3"/>
        <v>1</v>
      </c>
      <c r="J71">
        <f>Credit-Debit</f>
        <v>-53</v>
      </c>
    </row>
    <row r="72" spans="1:10" x14ac:dyDescent="0.3">
      <c r="A72" s="9">
        <v>44606</v>
      </c>
      <c r="B72" s="3" t="s">
        <v>27</v>
      </c>
      <c r="C72" s="3">
        <v>28.9</v>
      </c>
      <c r="D72" s="3"/>
      <c r="E72" s="3" t="s">
        <v>28</v>
      </c>
      <c r="F72" s="3" t="s">
        <v>29</v>
      </c>
      <c r="G72" s="3" t="s">
        <v>7</v>
      </c>
      <c r="H72" s="7">
        <f t="shared" si="2"/>
        <v>2</v>
      </c>
      <c r="I72" s="1">
        <f t="shared" si="3"/>
        <v>2</v>
      </c>
      <c r="J72">
        <f>Credit-Debit</f>
        <v>-28.9</v>
      </c>
    </row>
    <row r="73" spans="1:10" x14ac:dyDescent="0.3">
      <c r="A73" s="10">
        <v>44607</v>
      </c>
      <c r="B73" s="4" t="s">
        <v>3</v>
      </c>
      <c r="C73" s="4"/>
      <c r="D73" s="4">
        <v>800</v>
      </c>
      <c r="E73" s="4" t="s">
        <v>48</v>
      </c>
      <c r="F73" s="4" t="s">
        <v>31</v>
      </c>
      <c r="G73" s="4" t="s">
        <v>3</v>
      </c>
      <c r="H73" s="7">
        <f t="shared" si="2"/>
        <v>2</v>
      </c>
      <c r="I73" s="1">
        <f t="shared" si="3"/>
        <v>3</v>
      </c>
      <c r="J73">
        <f>Credit-Debit</f>
        <v>800</v>
      </c>
    </row>
    <row r="74" spans="1:10" x14ac:dyDescent="0.3">
      <c r="A74" s="9">
        <v>44607</v>
      </c>
      <c r="B74" s="3" t="s">
        <v>4</v>
      </c>
      <c r="C74" s="3">
        <v>5</v>
      </c>
      <c r="D74" s="3"/>
      <c r="E74" s="3" t="s">
        <v>5</v>
      </c>
      <c r="F74" s="3" t="s">
        <v>6</v>
      </c>
      <c r="G74" s="3" t="s">
        <v>7</v>
      </c>
      <c r="H74" s="7">
        <f t="shared" si="2"/>
        <v>2</v>
      </c>
      <c r="I74" s="1">
        <f t="shared" si="3"/>
        <v>3</v>
      </c>
      <c r="J74">
        <f>Credit-Debit</f>
        <v>-5</v>
      </c>
    </row>
    <row r="75" spans="1:10" x14ac:dyDescent="0.3">
      <c r="A75" s="10">
        <v>44608</v>
      </c>
      <c r="B75" s="4" t="s">
        <v>4</v>
      </c>
      <c r="C75" s="4">
        <v>5</v>
      </c>
      <c r="D75" s="4"/>
      <c r="E75" s="4" t="s">
        <v>5</v>
      </c>
      <c r="F75" s="4" t="s">
        <v>6</v>
      </c>
      <c r="G75" s="4" t="s">
        <v>7</v>
      </c>
      <c r="H75" s="7">
        <f t="shared" si="2"/>
        <v>2</v>
      </c>
      <c r="I75" s="1">
        <f t="shared" si="3"/>
        <v>4</v>
      </c>
      <c r="J75">
        <f>Credit-Debit</f>
        <v>-5</v>
      </c>
    </row>
    <row r="76" spans="1:10" x14ac:dyDescent="0.3">
      <c r="A76" s="9">
        <v>44608</v>
      </c>
      <c r="B76" s="3" t="s">
        <v>33</v>
      </c>
      <c r="C76" s="3">
        <v>40</v>
      </c>
      <c r="D76" s="3"/>
      <c r="E76" s="3" t="s">
        <v>33</v>
      </c>
      <c r="F76" s="3" t="s">
        <v>10</v>
      </c>
      <c r="G76" s="3" t="s">
        <v>7</v>
      </c>
      <c r="H76" s="7">
        <f t="shared" si="2"/>
        <v>2</v>
      </c>
      <c r="I76" s="1">
        <f t="shared" si="3"/>
        <v>4</v>
      </c>
      <c r="J76">
        <f>Credit-Debit</f>
        <v>-40</v>
      </c>
    </row>
    <row r="77" spans="1:10" x14ac:dyDescent="0.3">
      <c r="A77" s="10">
        <v>44609</v>
      </c>
      <c r="B77" s="4" t="s">
        <v>34</v>
      </c>
      <c r="C77" s="4">
        <v>45.9</v>
      </c>
      <c r="D77" s="4"/>
      <c r="E77" s="4" t="s">
        <v>35</v>
      </c>
      <c r="F77" s="4" t="s">
        <v>19</v>
      </c>
      <c r="G77" s="4" t="s">
        <v>7</v>
      </c>
      <c r="H77" s="7">
        <f t="shared" si="2"/>
        <v>2</v>
      </c>
      <c r="I77" s="1">
        <f t="shared" si="3"/>
        <v>5</v>
      </c>
      <c r="J77">
        <f>Credit-Debit</f>
        <v>-45.9</v>
      </c>
    </row>
    <row r="78" spans="1:10" x14ac:dyDescent="0.3">
      <c r="A78" s="9">
        <v>44609</v>
      </c>
      <c r="B78" s="3" t="s">
        <v>36</v>
      </c>
      <c r="C78" s="3">
        <v>35</v>
      </c>
      <c r="D78" s="3"/>
      <c r="E78" s="3" t="s">
        <v>18</v>
      </c>
      <c r="F78" s="3" t="s">
        <v>19</v>
      </c>
      <c r="G78" s="3" t="s">
        <v>7</v>
      </c>
      <c r="H78" s="7">
        <f t="shared" si="2"/>
        <v>2</v>
      </c>
      <c r="I78" s="1">
        <f t="shared" si="3"/>
        <v>5</v>
      </c>
      <c r="J78">
        <f>Credit-Debit</f>
        <v>-35</v>
      </c>
    </row>
    <row r="79" spans="1:10" x14ac:dyDescent="0.3">
      <c r="A79" s="10">
        <v>44609</v>
      </c>
      <c r="B79" s="4" t="s">
        <v>4</v>
      </c>
      <c r="C79" s="4">
        <v>5</v>
      </c>
      <c r="D79" s="4"/>
      <c r="E79" s="4" t="s">
        <v>5</v>
      </c>
      <c r="F79" s="4" t="s">
        <v>6</v>
      </c>
      <c r="G79" s="4" t="s">
        <v>7</v>
      </c>
      <c r="H79" s="7">
        <f t="shared" si="2"/>
        <v>2</v>
      </c>
      <c r="I79" s="1">
        <f t="shared" si="3"/>
        <v>5</v>
      </c>
      <c r="J79">
        <f>Credit-Debit</f>
        <v>-5</v>
      </c>
    </row>
    <row r="80" spans="1:10" x14ac:dyDescent="0.3">
      <c r="A80" s="9">
        <v>44610</v>
      </c>
      <c r="B80" s="3" t="s">
        <v>4</v>
      </c>
      <c r="C80" s="3">
        <v>5</v>
      </c>
      <c r="D80" s="3"/>
      <c r="E80" s="3" t="s">
        <v>5</v>
      </c>
      <c r="F80" s="3" t="s">
        <v>6</v>
      </c>
      <c r="G80" s="3" t="s">
        <v>7</v>
      </c>
      <c r="H80" s="7">
        <f t="shared" si="2"/>
        <v>2</v>
      </c>
      <c r="I80" s="1">
        <f t="shared" si="3"/>
        <v>6</v>
      </c>
      <c r="J80">
        <f>Credit-Debit</f>
        <v>-5</v>
      </c>
    </row>
    <row r="81" spans="1:10" x14ac:dyDescent="0.3">
      <c r="A81" s="10">
        <v>44611</v>
      </c>
      <c r="B81" s="4" t="s">
        <v>4</v>
      </c>
      <c r="C81" s="4">
        <v>5</v>
      </c>
      <c r="D81" s="4"/>
      <c r="E81" s="4" t="s">
        <v>5</v>
      </c>
      <c r="F81" s="4" t="s">
        <v>6</v>
      </c>
      <c r="G81" s="4" t="s">
        <v>7</v>
      </c>
      <c r="H81" s="7">
        <f t="shared" si="2"/>
        <v>2</v>
      </c>
      <c r="I81" s="1">
        <f t="shared" si="3"/>
        <v>7</v>
      </c>
      <c r="J81">
        <f>Credit-Debit</f>
        <v>-5</v>
      </c>
    </row>
    <row r="82" spans="1:10" x14ac:dyDescent="0.3">
      <c r="A82" s="9">
        <v>44611</v>
      </c>
      <c r="B82" s="3" t="s">
        <v>8</v>
      </c>
      <c r="C82" s="3">
        <v>171</v>
      </c>
      <c r="D82" s="3"/>
      <c r="E82" s="3" t="s">
        <v>9</v>
      </c>
      <c r="F82" s="3" t="s">
        <v>10</v>
      </c>
      <c r="G82" s="3" t="s">
        <v>7</v>
      </c>
      <c r="H82" s="7">
        <f t="shared" si="2"/>
        <v>2</v>
      </c>
      <c r="I82" s="1">
        <f t="shared" si="3"/>
        <v>7</v>
      </c>
      <c r="J82">
        <f>Credit-Debit</f>
        <v>-171</v>
      </c>
    </row>
    <row r="83" spans="1:10" x14ac:dyDescent="0.3">
      <c r="A83" s="10">
        <v>44612</v>
      </c>
      <c r="B83" s="4" t="s">
        <v>49</v>
      </c>
      <c r="C83" s="4">
        <v>37.9</v>
      </c>
      <c r="D83" s="4"/>
      <c r="E83" s="4" t="s">
        <v>23</v>
      </c>
      <c r="F83" s="4" t="s">
        <v>6</v>
      </c>
      <c r="G83" s="4" t="s">
        <v>7</v>
      </c>
      <c r="H83" s="7">
        <f t="shared" si="2"/>
        <v>2</v>
      </c>
      <c r="I83" s="1">
        <f t="shared" si="3"/>
        <v>1</v>
      </c>
      <c r="J83">
        <f>Credit-Debit</f>
        <v>-37.9</v>
      </c>
    </row>
    <row r="84" spans="1:10" x14ac:dyDescent="0.3">
      <c r="A84" s="9">
        <v>44613</v>
      </c>
      <c r="B84" s="3" t="s">
        <v>50</v>
      </c>
      <c r="C84" s="3">
        <v>12.9</v>
      </c>
      <c r="D84" s="3"/>
      <c r="E84" s="3" t="s">
        <v>23</v>
      </c>
      <c r="F84" s="3" t="s">
        <v>6</v>
      </c>
      <c r="G84" s="3" t="s">
        <v>7</v>
      </c>
      <c r="H84" s="7">
        <f t="shared" si="2"/>
        <v>2</v>
      </c>
      <c r="I84" s="1">
        <f t="shared" si="3"/>
        <v>2</v>
      </c>
      <c r="J84">
        <f>Credit-Debit</f>
        <v>-12.9</v>
      </c>
    </row>
    <row r="85" spans="1:10" x14ac:dyDescent="0.3">
      <c r="A85" s="10">
        <v>44614</v>
      </c>
      <c r="B85" s="4" t="s">
        <v>51</v>
      </c>
      <c r="C85" s="4">
        <v>55</v>
      </c>
      <c r="D85" s="4"/>
      <c r="E85" s="4" t="s">
        <v>40</v>
      </c>
      <c r="F85" s="4" t="s">
        <v>41</v>
      </c>
      <c r="G85" s="4" t="s">
        <v>7</v>
      </c>
      <c r="H85" s="7">
        <f t="shared" si="2"/>
        <v>2</v>
      </c>
      <c r="I85" s="1">
        <f t="shared" si="3"/>
        <v>3</v>
      </c>
      <c r="J85">
        <f>Credit-Debit</f>
        <v>-55</v>
      </c>
    </row>
    <row r="86" spans="1:10" x14ac:dyDescent="0.3">
      <c r="A86" s="9">
        <v>44614</v>
      </c>
      <c r="B86" s="3" t="s">
        <v>16</v>
      </c>
      <c r="C86" s="3">
        <v>64.099999999999994</v>
      </c>
      <c r="D86" s="3"/>
      <c r="E86" s="3" t="s">
        <v>42</v>
      </c>
      <c r="F86" s="3" t="s">
        <v>29</v>
      </c>
      <c r="G86" s="3" t="s">
        <v>7</v>
      </c>
      <c r="H86" s="7">
        <f t="shared" si="2"/>
        <v>2</v>
      </c>
      <c r="I86" s="1">
        <f t="shared" si="3"/>
        <v>3</v>
      </c>
      <c r="J86">
        <f>Credit-Debit</f>
        <v>-64.099999999999994</v>
      </c>
    </row>
    <row r="87" spans="1:10" x14ac:dyDescent="0.3">
      <c r="A87" s="10">
        <v>44614</v>
      </c>
      <c r="B87" s="4" t="s">
        <v>4</v>
      </c>
      <c r="C87" s="4">
        <v>5</v>
      </c>
      <c r="D87" s="4"/>
      <c r="E87" s="4" t="s">
        <v>5</v>
      </c>
      <c r="F87" s="4" t="s">
        <v>6</v>
      </c>
      <c r="G87" s="4" t="s">
        <v>7</v>
      </c>
      <c r="H87" s="7">
        <f t="shared" si="2"/>
        <v>2</v>
      </c>
      <c r="I87" s="1">
        <f t="shared" si="3"/>
        <v>3</v>
      </c>
      <c r="J87">
        <f>Credit-Debit</f>
        <v>-5</v>
      </c>
    </row>
    <row r="88" spans="1:10" x14ac:dyDescent="0.3">
      <c r="A88" s="9">
        <v>44615</v>
      </c>
      <c r="B88" s="3" t="s">
        <v>4</v>
      </c>
      <c r="C88" s="3">
        <v>5</v>
      </c>
      <c r="D88" s="3"/>
      <c r="E88" s="3" t="s">
        <v>5</v>
      </c>
      <c r="F88" s="3" t="s">
        <v>6</v>
      </c>
      <c r="G88" s="3" t="s">
        <v>7</v>
      </c>
      <c r="H88" s="7">
        <f t="shared" si="2"/>
        <v>2</v>
      </c>
      <c r="I88" s="1">
        <f t="shared" si="3"/>
        <v>4</v>
      </c>
      <c r="J88">
        <f>Credit-Debit</f>
        <v>-5</v>
      </c>
    </row>
    <row r="89" spans="1:10" x14ac:dyDescent="0.3">
      <c r="A89" s="10">
        <v>44616</v>
      </c>
      <c r="B89" s="4" t="s">
        <v>4</v>
      </c>
      <c r="C89" s="4">
        <v>5</v>
      </c>
      <c r="D89" s="4"/>
      <c r="E89" s="4" t="s">
        <v>5</v>
      </c>
      <c r="F89" s="4" t="s">
        <v>6</v>
      </c>
      <c r="G89" s="4" t="s">
        <v>7</v>
      </c>
      <c r="H89" s="7">
        <f t="shared" si="2"/>
        <v>2</v>
      </c>
      <c r="I89" s="1">
        <f t="shared" si="3"/>
        <v>5</v>
      </c>
      <c r="J89">
        <f>Credit-Debit</f>
        <v>-5</v>
      </c>
    </row>
    <row r="90" spans="1:10" x14ac:dyDescent="0.3">
      <c r="A90" s="9">
        <v>44617</v>
      </c>
      <c r="B90" s="3" t="s">
        <v>4</v>
      </c>
      <c r="C90" s="3">
        <v>5</v>
      </c>
      <c r="D90" s="3"/>
      <c r="E90" s="3" t="s">
        <v>5</v>
      </c>
      <c r="F90" s="3" t="s">
        <v>6</v>
      </c>
      <c r="G90" s="3" t="s">
        <v>7</v>
      </c>
      <c r="H90" s="7">
        <f t="shared" si="2"/>
        <v>2</v>
      </c>
      <c r="I90" s="1">
        <f t="shared" si="3"/>
        <v>6</v>
      </c>
      <c r="J90">
        <f>Credit-Debit</f>
        <v>-5</v>
      </c>
    </row>
    <row r="91" spans="1:10" x14ac:dyDescent="0.3">
      <c r="A91" s="10">
        <v>44618</v>
      </c>
      <c r="B91" s="4" t="s">
        <v>4</v>
      </c>
      <c r="C91" s="4">
        <v>5</v>
      </c>
      <c r="D91" s="4"/>
      <c r="E91" s="4" t="s">
        <v>5</v>
      </c>
      <c r="F91" s="4" t="s">
        <v>6</v>
      </c>
      <c r="G91" s="4" t="s">
        <v>7</v>
      </c>
      <c r="H91" s="7">
        <f t="shared" si="2"/>
        <v>2</v>
      </c>
      <c r="I91" s="1">
        <f t="shared" si="3"/>
        <v>7</v>
      </c>
      <c r="J91">
        <f>Credit-Debit</f>
        <v>-5</v>
      </c>
    </row>
    <row r="92" spans="1:10" x14ac:dyDescent="0.3">
      <c r="A92" s="9">
        <v>44618</v>
      </c>
      <c r="B92" s="3" t="s">
        <v>52</v>
      </c>
      <c r="C92" s="3">
        <v>162.9</v>
      </c>
      <c r="D92" s="3"/>
      <c r="E92" s="3" t="s">
        <v>53</v>
      </c>
      <c r="F92" s="3" t="s">
        <v>13</v>
      </c>
      <c r="G92" s="3" t="s">
        <v>7</v>
      </c>
      <c r="H92" s="7">
        <f t="shared" si="2"/>
        <v>2</v>
      </c>
      <c r="I92" s="1">
        <f t="shared" si="3"/>
        <v>7</v>
      </c>
      <c r="J92">
        <f>Credit-Debit</f>
        <v>-162.9</v>
      </c>
    </row>
    <row r="93" spans="1:10" x14ac:dyDescent="0.3">
      <c r="A93" s="10">
        <v>44619</v>
      </c>
      <c r="B93" s="4" t="s">
        <v>54</v>
      </c>
      <c r="C93" s="4">
        <v>125.9</v>
      </c>
      <c r="D93" s="4"/>
      <c r="E93" s="4" t="s">
        <v>21</v>
      </c>
      <c r="F93" s="4" t="s">
        <v>19</v>
      </c>
      <c r="G93" s="4" t="s">
        <v>7</v>
      </c>
      <c r="H93" s="7">
        <f t="shared" si="2"/>
        <v>2</v>
      </c>
      <c r="I93" s="1">
        <f t="shared" si="3"/>
        <v>1</v>
      </c>
      <c r="J93">
        <f>Credit-Debit</f>
        <v>-125.9</v>
      </c>
    </row>
    <row r="94" spans="1:10" x14ac:dyDescent="0.3">
      <c r="A94" s="9">
        <v>44619</v>
      </c>
      <c r="B94" s="3" t="s">
        <v>55</v>
      </c>
      <c r="C94" s="3">
        <v>137</v>
      </c>
      <c r="D94" s="3"/>
      <c r="E94" s="3" t="s">
        <v>21</v>
      </c>
      <c r="F94" s="3" t="s">
        <v>19</v>
      </c>
      <c r="G94" s="3" t="s">
        <v>7</v>
      </c>
      <c r="H94" s="7">
        <f t="shared" si="2"/>
        <v>2</v>
      </c>
      <c r="I94" s="1">
        <f t="shared" si="3"/>
        <v>1</v>
      </c>
      <c r="J94">
        <f>Credit-Debit</f>
        <v>-137</v>
      </c>
    </row>
    <row r="95" spans="1:10" x14ac:dyDescent="0.3">
      <c r="A95" s="10">
        <v>44620</v>
      </c>
      <c r="B95" s="4" t="s">
        <v>45</v>
      </c>
      <c r="C95" s="4">
        <v>146.1</v>
      </c>
      <c r="D95" s="4"/>
      <c r="E95" s="4" t="s">
        <v>21</v>
      </c>
      <c r="F95" s="4" t="s">
        <v>19</v>
      </c>
      <c r="G95" s="4" t="s">
        <v>7</v>
      </c>
      <c r="H95" s="7">
        <f t="shared" si="2"/>
        <v>2</v>
      </c>
      <c r="I95" s="1">
        <f t="shared" si="3"/>
        <v>2</v>
      </c>
      <c r="J95">
        <f>Credit-Debit</f>
        <v>-146.1</v>
      </c>
    </row>
    <row r="96" spans="1:10" x14ac:dyDescent="0.3">
      <c r="A96" s="9">
        <v>44620</v>
      </c>
      <c r="B96" s="3" t="s">
        <v>27</v>
      </c>
      <c r="C96" s="3">
        <v>24.1</v>
      </c>
      <c r="D96" s="3"/>
      <c r="E96" s="3" t="s">
        <v>28</v>
      </c>
      <c r="F96" s="3" t="s">
        <v>29</v>
      </c>
      <c r="G96" s="3" t="s">
        <v>7</v>
      </c>
      <c r="H96" s="7">
        <f t="shared" si="2"/>
        <v>2</v>
      </c>
      <c r="I96" s="1">
        <f t="shared" si="3"/>
        <v>2</v>
      </c>
      <c r="J96">
        <f>Credit-Debit</f>
        <v>-24.1</v>
      </c>
    </row>
    <row r="97" spans="1:10" x14ac:dyDescent="0.3">
      <c r="A97" s="10">
        <v>44621</v>
      </c>
      <c r="B97" s="4" t="s">
        <v>0</v>
      </c>
      <c r="C97" s="4"/>
      <c r="D97" s="4">
        <v>5000</v>
      </c>
      <c r="E97" s="4" t="s">
        <v>1</v>
      </c>
      <c r="F97" s="4" t="s">
        <v>2</v>
      </c>
      <c r="G97" s="4" t="s">
        <v>3</v>
      </c>
      <c r="H97" s="7">
        <f t="shared" si="2"/>
        <v>3</v>
      </c>
      <c r="I97" s="1">
        <f t="shared" si="3"/>
        <v>3</v>
      </c>
      <c r="J97">
        <f>Credit-Debit</f>
        <v>5000</v>
      </c>
    </row>
    <row r="98" spans="1:10" x14ac:dyDescent="0.3">
      <c r="A98" s="9">
        <v>44621</v>
      </c>
      <c r="B98" s="3" t="s">
        <v>4</v>
      </c>
      <c r="C98" s="3">
        <v>5</v>
      </c>
      <c r="D98" s="3"/>
      <c r="E98" s="3" t="s">
        <v>5</v>
      </c>
      <c r="F98" s="3" t="s">
        <v>6</v>
      </c>
      <c r="G98" s="3" t="s">
        <v>7</v>
      </c>
      <c r="H98" s="7">
        <f t="shared" si="2"/>
        <v>3</v>
      </c>
      <c r="I98" s="1">
        <f t="shared" si="3"/>
        <v>3</v>
      </c>
      <c r="J98">
        <f>Credit-Debit</f>
        <v>-5</v>
      </c>
    </row>
    <row r="99" spans="1:10" x14ac:dyDescent="0.3">
      <c r="A99" s="10">
        <v>44622</v>
      </c>
      <c r="B99" s="4" t="s">
        <v>8</v>
      </c>
      <c r="C99" s="4">
        <v>750</v>
      </c>
      <c r="D99" s="4"/>
      <c r="E99" s="4" t="s">
        <v>9</v>
      </c>
      <c r="F99" s="4" t="s">
        <v>10</v>
      </c>
      <c r="G99" s="4" t="s">
        <v>7</v>
      </c>
      <c r="H99" s="7">
        <f t="shared" si="2"/>
        <v>3</v>
      </c>
      <c r="I99" s="1">
        <f t="shared" si="3"/>
        <v>4</v>
      </c>
      <c r="J99">
        <f>Credit-Debit</f>
        <v>-750</v>
      </c>
    </row>
    <row r="100" spans="1:10" x14ac:dyDescent="0.3">
      <c r="A100" s="9">
        <v>44622</v>
      </c>
      <c r="B100" s="3" t="s">
        <v>11</v>
      </c>
      <c r="C100" s="3">
        <v>150</v>
      </c>
      <c r="D100" s="3"/>
      <c r="E100" s="3" t="s">
        <v>12</v>
      </c>
      <c r="F100" s="3" t="s">
        <v>13</v>
      </c>
      <c r="G100" s="3" t="s">
        <v>7</v>
      </c>
      <c r="H100" s="7">
        <f t="shared" si="2"/>
        <v>3</v>
      </c>
      <c r="I100" s="1">
        <f t="shared" si="3"/>
        <v>4</v>
      </c>
      <c r="J100">
        <f>Credit-Debit</f>
        <v>-150</v>
      </c>
    </row>
    <row r="101" spans="1:10" x14ac:dyDescent="0.3">
      <c r="A101" s="10">
        <v>44622</v>
      </c>
      <c r="B101" s="4" t="s">
        <v>4</v>
      </c>
      <c r="C101" s="4">
        <v>5</v>
      </c>
      <c r="D101" s="4"/>
      <c r="E101" s="4" t="s">
        <v>5</v>
      </c>
      <c r="F101" s="4" t="s">
        <v>6</v>
      </c>
      <c r="G101" s="4" t="s">
        <v>7</v>
      </c>
      <c r="H101" s="7">
        <f t="shared" si="2"/>
        <v>3</v>
      </c>
      <c r="I101" s="1">
        <f t="shared" si="3"/>
        <v>4</v>
      </c>
      <c r="J101">
        <f>Credit-Debit</f>
        <v>-5</v>
      </c>
    </row>
    <row r="102" spans="1:10" x14ac:dyDescent="0.3">
      <c r="A102" s="9">
        <v>44623</v>
      </c>
      <c r="B102" s="3" t="s">
        <v>4</v>
      </c>
      <c r="C102" s="3">
        <v>5</v>
      </c>
      <c r="D102" s="3"/>
      <c r="E102" s="3" t="s">
        <v>5</v>
      </c>
      <c r="F102" s="3" t="s">
        <v>6</v>
      </c>
      <c r="G102" s="3" t="s">
        <v>7</v>
      </c>
      <c r="H102" s="7">
        <f t="shared" si="2"/>
        <v>3</v>
      </c>
      <c r="I102" s="1">
        <f t="shared" si="3"/>
        <v>5</v>
      </c>
      <c r="J102">
        <f>Credit-Debit</f>
        <v>-5</v>
      </c>
    </row>
    <row r="103" spans="1:10" x14ac:dyDescent="0.3">
      <c r="A103" s="10">
        <v>44624</v>
      </c>
      <c r="B103" s="4" t="s">
        <v>4</v>
      </c>
      <c r="C103" s="4">
        <v>5</v>
      </c>
      <c r="D103" s="4"/>
      <c r="E103" s="4" t="s">
        <v>5</v>
      </c>
      <c r="F103" s="4" t="s">
        <v>6</v>
      </c>
      <c r="G103" s="4" t="s">
        <v>7</v>
      </c>
      <c r="H103" s="7">
        <f t="shared" si="2"/>
        <v>3</v>
      </c>
      <c r="I103" s="1">
        <f t="shared" si="3"/>
        <v>6</v>
      </c>
      <c r="J103">
        <f>Credit-Debit</f>
        <v>-5</v>
      </c>
    </row>
    <row r="104" spans="1:10" x14ac:dyDescent="0.3">
      <c r="A104" s="9">
        <v>44625</v>
      </c>
      <c r="B104" s="3" t="s">
        <v>4</v>
      </c>
      <c r="C104" s="3">
        <v>5</v>
      </c>
      <c r="D104" s="3"/>
      <c r="E104" s="3" t="s">
        <v>5</v>
      </c>
      <c r="F104" s="3" t="s">
        <v>6</v>
      </c>
      <c r="G104" s="3" t="s">
        <v>7</v>
      </c>
      <c r="H104" s="7">
        <f t="shared" si="2"/>
        <v>3</v>
      </c>
      <c r="I104" s="1">
        <f t="shared" si="3"/>
        <v>7</v>
      </c>
      <c r="J104">
        <f>Credit-Debit</f>
        <v>-5</v>
      </c>
    </row>
    <row r="105" spans="1:10" x14ac:dyDescent="0.3">
      <c r="A105" s="10">
        <v>44625</v>
      </c>
      <c r="B105" s="4" t="s">
        <v>8</v>
      </c>
      <c r="C105" s="4">
        <v>149</v>
      </c>
      <c r="D105" s="4"/>
      <c r="E105" s="4" t="s">
        <v>9</v>
      </c>
      <c r="F105" s="4" t="s">
        <v>10</v>
      </c>
      <c r="G105" s="4" t="s">
        <v>7</v>
      </c>
      <c r="H105" s="7">
        <f t="shared" si="2"/>
        <v>3</v>
      </c>
      <c r="I105" s="1">
        <f t="shared" si="3"/>
        <v>7</v>
      </c>
      <c r="J105">
        <f>Credit-Debit</f>
        <v>-149</v>
      </c>
    </row>
    <row r="106" spans="1:10" x14ac:dyDescent="0.3">
      <c r="A106" s="9">
        <v>44628</v>
      </c>
      <c r="B106" s="3" t="s">
        <v>14</v>
      </c>
      <c r="C106" s="3">
        <v>52.1</v>
      </c>
      <c r="D106" s="3"/>
      <c r="E106" s="3" t="s">
        <v>15</v>
      </c>
      <c r="F106" s="3" t="s">
        <v>10</v>
      </c>
      <c r="G106" s="3" t="s">
        <v>7</v>
      </c>
      <c r="H106" s="7">
        <f t="shared" si="2"/>
        <v>3</v>
      </c>
      <c r="I106" s="1">
        <f t="shared" si="3"/>
        <v>3</v>
      </c>
      <c r="J106">
        <f>Credit-Debit</f>
        <v>-52.1</v>
      </c>
    </row>
    <row r="107" spans="1:10" x14ac:dyDescent="0.3">
      <c r="A107" s="10">
        <v>44628</v>
      </c>
      <c r="B107" s="4" t="s">
        <v>4</v>
      </c>
      <c r="C107" s="4">
        <v>5</v>
      </c>
      <c r="D107" s="4"/>
      <c r="E107" s="4" t="s">
        <v>5</v>
      </c>
      <c r="F107" s="4" t="s">
        <v>6</v>
      </c>
      <c r="G107" s="4" t="s">
        <v>7</v>
      </c>
      <c r="H107" s="7">
        <f t="shared" si="2"/>
        <v>3</v>
      </c>
      <c r="I107" s="1">
        <f t="shared" si="3"/>
        <v>3</v>
      </c>
      <c r="J107">
        <f>Credit-Debit</f>
        <v>-5</v>
      </c>
    </row>
    <row r="108" spans="1:10" x14ac:dyDescent="0.3">
      <c r="A108" s="9">
        <v>44629</v>
      </c>
      <c r="B108" s="3" t="s">
        <v>4</v>
      </c>
      <c r="C108" s="3">
        <v>5</v>
      </c>
      <c r="D108" s="3"/>
      <c r="E108" s="3" t="s">
        <v>5</v>
      </c>
      <c r="F108" s="3" t="s">
        <v>6</v>
      </c>
      <c r="G108" s="3" t="s">
        <v>7</v>
      </c>
      <c r="H108" s="7">
        <f t="shared" si="2"/>
        <v>3</v>
      </c>
      <c r="I108" s="1">
        <f t="shared" si="3"/>
        <v>4</v>
      </c>
      <c r="J108">
        <f>Credit-Debit</f>
        <v>-5</v>
      </c>
    </row>
    <row r="109" spans="1:10" x14ac:dyDescent="0.3">
      <c r="A109" s="10">
        <v>44630</v>
      </c>
      <c r="B109" s="4" t="s">
        <v>16</v>
      </c>
      <c r="C109" s="4">
        <v>78.900000000000006</v>
      </c>
      <c r="D109" s="4"/>
      <c r="E109" s="4" t="s">
        <v>42</v>
      </c>
      <c r="F109" s="4" t="s">
        <v>29</v>
      </c>
      <c r="G109" s="4" t="s">
        <v>7</v>
      </c>
      <c r="H109" s="7">
        <f t="shared" si="2"/>
        <v>3</v>
      </c>
      <c r="I109" s="1">
        <f t="shared" si="3"/>
        <v>5</v>
      </c>
      <c r="J109">
        <f>Credit-Debit</f>
        <v>-78.900000000000006</v>
      </c>
    </row>
    <row r="110" spans="1:10" x14ac:dyDescent="0.3">
      <c r="A110" s="9">
        <v>44630</v>
      </c>
      <c r="B110" s="3" t="s">
        <v>4</v>
      </c>
      <c r="C110" s="3">
        <v>5</v>
      </c>
      <c r="D110" s="3"/>
      <c r="E110" s="3" t="s">
        <v>5</v>
      </c>
      <c r="F110" s="3" t="s">
        <v>6</v>
      </c>
      <c r="G110" s="3" t="s">
        <v>7</v>
      </c>
      <c r="H110" s="7">
        <f t="shared" si="2"/>
        <v>3</v>
      </c>
      <c r="I110" s="1">
        <f t="shared" si="3"/>
        <v>5</v>
      </c>
      <c r="J110">
        <f>Credit-Debit</f>
        <v>-5</v>
      </c>
    </row>
    <row r="111" spans="1:10" x14ac:dyDescent="0.3">
      <c r="A111" s="10">
        <v>44631</v>
      </c>
      <c r="B111" s="4" t="s">
        <v>4</v>
      </c>
      <c r="C111" s="4">
        <v>5</v>
      </c>
      <c r="D111" s="4"/>
      <c r="E111" s="4" t="s">
        <v>5</v>
      </c>
      <c r="F111" s="4" t="s">
        <v>6</v>
      </c>
      <c r="G111" s="4" t="s">
        <v>7</v>
      </c>
      <c r="H111" s="7">
        <f t="shared" si="2"/>
        <v>3</v>
      </c>
      <c r="I111" s="1">
        <f t="shared" si="3"/>
        <v>6</v>
      </c>
      <c r="J111">
        <f>Credit-Debit</f>
        <v>-5</v>
      </c>
    </row>
    <row r="112" spans="1:10" x14ac:dyDescent="0.3">
      <c r="A112" s="9">
        <v>44632</v>
      </c>
      <c r="B112" s="3" t="s">
        <v>8</v>
      </c>
      <c r="C112" s="3">
        <v>137</v>
      </c>
      <c r="D112" s="3"/>
      <c r="E112" s="3" t="s">
        <v>9</v>
      </c>
      <c r="F112" s="3" t="s">
        <v>10</v>
      </c>
      <c r="G112" s="3" t="s">
        <v>7</v>
      </c>
      <c r="H112" s="7">
        <f t="shared" si="2"/>
        <v>3</v>
      </c>
      <c r="I112" s="1">
        <f t="shared" si="3"/>
        <v>7</v>
      </c>
      <c r="J112">
        <f>Credit-Debit</f>
        <v>-137</v>
      </c>
    </row>
    <row r="113" spans="1:10" x14ac:dyDescent="0.3">
      <c r="A113" s="10">
        <v>44632</v>
      </c>
      <c r="B113" s="4" t="s">
        <v>4</v>
      </c>
      <c r="C113" s="4">
        <v>5</v>
      </c>
      <c r="D113" s="4"/>
      <c r="E113" s="4" t="s">
        <v>5</v>
      </c>
      <c r="F113" s="4" t="s">
        <v>6</v>
      </c>
      <c r="G113" s="4" t="s">
        <v>7</v>
      </c>
      <c r="H113" s="7">
        <f t="shared" si="2"/>
        <v>3</v>
      </c>
      <c r="I113" s="1">
        <f t="shared" si="3"/>
        <v>7</v>
      </c>
      <c r="J113">
        <f>Credit-Debit</f>
        <v>-5</v>
      </c>
    </row>
    <row r="114" spans="1:10" x14ac:dyDescent="0.3">
      <c r="A114" s="9">
        <v>44633</v>
      </c>
      <c r="B114" s="3" t="s">
        <v>4</v>
      </c>
      <c r="C114" s="3">
        <v>5</v>
      </c>
      <c r="D114" s="3"/>
      <c r="E114" s="3" t="s">
        <v>5</v>
      </c>
      <c r="F114" s="3" t="s">
        <v>6</v>
      </c>
      <c r="G114" s="3" t="s">
        <v>7</v>
      </c>
      <c r="H114" s="7">
        <f t="shared" si="2"/>
        <v>3</v>
      </c>
      <c r="I114" s="1">
        <f t="shared" si="3"/>
        <v>1</v>
      </c>
      <c r="J114">
        <f>Credit-Debit</f>
        <v>-5</v>
      </c>
    </row>
    <row r="115" spans="1:10" x14ac:dyDescent="0.3">
      <c r="A115" s="10">
        <v>44633</v>
      </c>
      <c r="B115" s="4" t="s">
        <v>17</v>
      </c>
      <c r="C115" s="4">
        <v>41.8</v>
      </c>
      <c r="D115" s="4"/>
      <c r="E115" s="4" t="s">
        <v>18</v>
      </c>
      <c r="F115" s="4" t="s">
        <v>19</v>
      </c>
      <c r="G115" s="4" t="s">
        <v>7</v>
      </c>
      <c r="H115" s="7">
        <f t="shared" si="2"/>
        <v>3</v>
      </c>
      <c r="I115" s="1">
        <f t="shared" si="3"/>
        <v>1</v>
      </c>
      <c r="J115">
        <f>Credit-Debit</f>
        <v>-41.8</v>
      </c>
    </row>
    <row r="116" spans="1:10" x14ac:dyDescent="0.3">
      <c r="A116" s="9">
        <v>44633</v>
      </c>
      <c r="B116" s="3" t="s">
        <v>56</v>
      </c>
      <c r="C116" s="3">
        <v>99.9</v>
      </c>
      <c r="D116" s="3"/>
      <c r="E116" s="3" t="s">
        <v>21</v>
      </c>
      <c r="F116" s="3" t="s">
        <v>19</v>
      </c>
      <c r="G116" s="3" t="s">
        <v>7</v>
      </c>
      <c r="H116" s="7">
        <f t="shared" si="2"/>
        <v>3</v>
      </c>
      <c r="I116" s="1">
        <f t="shared" si="3"/>
        <v>1</v>
      </c>
      <c r="J116">
        <f>Credit-Debit</f>
        <v>-99.9</v>
      </c>
    </row>
    <row r="117" spans="1:10" x14ac:dyDescent="0.3">
      <c r="A117" s="10">
        <v>44633</v>
      </c>
      <c r="B117" s="4" t="s">
        <v>22</v>
      </c>
      <c r="C117" s="4">
        <v>54</v>
      </c>
      <c r="D117" s="4"/>
      <c r="E117" s="4" t="s">
        <v>23</v>
      </c>
      <c r="F117" s="4" t="s">
        <v>6</v>
      </c>
      <c r="G117" s="4" t="s">
        <v>7</v>
      </c>
      <c r="H117" s="7">
        <f t="shared" si="2"/>
        <v>3</v>
      </c>
      <c r="I117" s="1">
        <f t="shared" si="3"/>
        <v>1</v>
      </c>
      <c r="J117">
        <f>Credit-Debit</f>
        <v>-54</v>
      </c>
    </row>
    <row r="118" spans="1:10" x14ac:dyDescent="0.3">
      <c r="A118" s="9">
        <v>44634</v>
      </c>
      <c r="B118" s="3" t="s">
        <v>27</v>
      </c>
      <c r="C118" s="3">
        <v>30</v>
      </c>
      <c r="D118" s="3"/>
      <c r="E118" s="3" t="s">
        <v>28</v>
      </c>
      <c r="F118" s="3" t="s">
        <v>29</v>
      </c>
      <c r="G118" s="3" t="s">
        <v>7</v>
      </c>
      <c r="H118" s="7">
        <f t="shared" si="2"/>
        <v>3</v>
      </c>
      <c r="I118" s="1">
        <f t="shared" si="3"/>
        <v>2</v>
      </c>
      <c r="J118">
        <f>Credit-Debit</f>
        <v>-30</v>
      </c>
    </row>
    <row r="119" spans="1:10" x14ac:dyDescent="0.3">
      <c r="A119" s="10">
        <v>44635</v>
      </c>
      <c r="B119" s="4" t="s">
        <v>3</v>
      </c>
      <c r="C119" s="4"/>
      <c r="D119" s="4">
        <v>1000</v>
      </c>
      <c r="E119" s="4" t="s">
        <v>30</v>
      </c>
      <c r="F119" s="4" t="s">
        <v>31</v>
      </c>
      <c r="G119" s="4" t="s">
        <v>3</v>
      </c>
      <c r="H119" s="7">
        <f t="shared" si="2"/>
        <v>3</v>
      </c>
      <c r="I119" s="1">
        <f t="shared" si="3"/>
        <v>3</v>
      </c>
      <c r="J119">
        <f>Credit-Debit</f>
        <v>1000</v>
      </c>
    </row>
    <row r="120" spans="1:10" x14ac:dyDescent="0.3">
      <c r="A120" s="9">
        <v>44635</v>
      </c>
      <c r="B120" s="3" t="s">
        <v>4</v>
      </c>
      <c r="C120" s="3">
        <v>5</v>
      </c>
      <c r="D120" s="3"/>
      <c r="E120" s="3" t="s">
        <v>5</v>
      </c>
      <c r="F120" s="3" t="s">
        <v>6</v>
      </c>
      <c r="G120" s="3" t="s">
        <v>7</v>
      </c>
      <c r="H120" s="7">
        <f t="shared" si="2"/>
        <v>3</v>
      </c>
      <c r="I120" s="1">
        <f t="shared" si="3"/>
        <v>3</v>
      </c>
      <c r="J120">
        <f>Credit-Debit</f>
        <v>-5</v>
      </c>
    </row>
    <row r="121" spans="1:10" x14ac:dyDescent="0.3">
      <c r="A121" s="10">
        <v>44636</v>
      </c>
      <c r="B121" s="4" t="s">
        <v>4</v>
      </c>
      <c r="C121" s="4">
        <v>5</v>
      </c>
      <c r="D121" s="4"/>
      <c r="E121" s="4" t="s">
        <v>5</v>
      </c>
      <c r="F121" s="4" t="s">
        <v>6</v>
      </c>
      <c r="G121" s="4" t="s">
        <v>7</v>
      </c>
      <c r="H121" s="7">
        <f t="shared" si="2"/>
        <v>3</v>
      </c>
      <c r="I121" s="1">
        <f t="shared" si="3"/>
        <v>4</v>
      </c>
      <c r="J121">
        <f>Credit-Debit</f>
        <v>-5</v>
      </c>
    </row>
    <row r="122" spans="1:10" x14ac:dyDescent="0.3">
      <c r="A122" s="9">
        <v>44636</v>
      </c>
      <c r="B122" s="3" t="s">
        <v>57</v>
      </c>
      <c r="C122" s="3">
        <v>75</v>
      </c>
      <c r="D122" s="3"/>
      <c r="E122" s="3" t="s">
        <v>46</v>
      </c>
      <c r="F122" s="3" t="s">
        <v>26</v>
      </c>
      <c r="G122" s="3" t="s">
        <v>7</v>
      </c>
      <c r="H122" s="7">
        <f t="shared" si="2"/>
        <v>3</v>
      </c>
      <c r="I122" s="1">
        <f t="shared" si="3"/>
        <v>4</v>
      </c>
      <c r="J122">
        <f>Credit-Debit</f>
        <v>-75</v>
      </c>
    </row>
    <row r="123" spans="1:10" x14ac:dyDescent="0.3">
      <c r="A123" s="10">
        <v>44636</v>
      </c>
      <c r="B123" s="4" t="s">
        <v>33</v>
      </c>
      <c r="C123" s="4">
        <v>40</v>
      </c>
      <c r="D123" s="4"/>
      <c r="E123" s="4" t="s">
        <v>33</v>
      </c>
      <c r="F123" s="4" t="s">
        <v>10</v>
      </c>
      <c r="G123" s="4" t="s">
        <v>7</v>
      </c>
      <c r="H123" s="7">
        <f t="shared" si="2"/>
        <v>3</v>
      </c>
      <c r="I123" s="1">
        <f t="shared" si="3"/>
        <v>4</v>
      </c>
      <c r="J123">
        <f>Credit-Debit</f>
        <v>-40</v>
      </c>
    </row>
    <row r="124" spans="1:10" x14ac:dyDescent="0.3">
      <c r="A124" s="9">
        <v>44637</v>
      </c>
      <c r="B124" s="3" t="s">
        <v>34</v>
      </c>
      <c r="C124" s="3">
        <v>46.8</v>
      </c>
      <c r="D124" s="3"/>
      <c r="E124" s="3" t="s">
        <v>35</v>
      </c>
      <c r="F124" s="3" t="s">
        <v>19</v>
      </c>
      <c r="G124" s="3" t="s">
        <v>7</v>
      </c>
      <c r="H124" s="7">
        <f t="shared" si="2"/>
        <v>3</v>
      </c>
      <c r="I124" s="1">
        <f t="shared" si="3"/>
        <v>5</v>
      </c>
      <c r="J124">
        <f>Credit-Debit</f>
        <v>-46.8</v>
      </c>
    </row>
    <row r="125" spans="1:10" x14ac:dyDescent="0.3">
      <c r="A125" s="10">
        <v>44637</v>
      </c>
      <c r="B125" s="4" t="s">
        <v>36</v>
      </c>
      <c r="C125" s="4">
        <v>35</v>
      </c>
      <c r="D125" s="4"/>
      <c r="E125" s="4" t="s">
        <v>18</v>
      </c>
      <c r="F125" s="4" t="s">
        <v>19</v>
      </c>
      <c r="G125" s="4" t="s">
        <v>7</v>
      </c>
      <c r="H125" s="7">
        <f t="shared" si="2"/>
        <v>3</v>
      </c>
      <c r="I125" s="1">
        <f t="shared" si="3"/>
        <v>5</v>
      </c>
      <c r="J125">
        <f>Credit-Debit</f>
        <v>-35</v>
      </c>
    </row>
    <row r="126" spans="1:10" x14ac:dyDescent="0.3">
      <c r="A126" s="9">
        <v>44637</v>
      </c>
      <c r="B126" s="3" t="s">
        <v>4</v>
      </c>
      <c r="C126" s="3">
        <v>5</v>
      </c>
      <c r="D126" s="3"/>
      <c r="E126" s="3" t="s">
        <v>5</v>
      </c>
      <c r="F126" s="3" t="s">
        <v>6</v>
      </c>
      <c r="G126" s="3" t="s">
        <v>7</v>
      </c>
      <c r="H126" s="7">
        <f t="shared" si="2"/>
        <v>3</v>
      </c>
      <c r="I126" s="1">
        <f t="shared" si="3"/>
        <v>5</v>
      </c>
      <c r="J126">
        <f>Credit-Debit</f>
        <v>-5</v>
      </c>
    </row>
    <row r="127" spans="1:10" x14ac:dyDescent="0.3">
      <c r="A127" s="10">
        <v>44638</v>
      </c>
      <c r="B127" s="4" t="s">
        <v>4</v>
      </c>
      <c r="C127" s="4">
        <v>5</v>
      </c>
      <c r="D127" s="4"/>
      <c r="E127" s="4" t="s">
        <v>5</v>
      </c>
      <c r="F127" s="4" t="s">
        <v>6</v>
      </c>
      <c r="G127" s="4" t="s">
        <v>7</v>
      </c>
      <c r="H127" s="7">
        <f t="shared" si="2"/>
        <v>3</v>
      </c>
      <c r="I127" s="1">
        <f t="shared" si="3"/>
        <v>6</v>
      </c>
      <c r="J127">
        <f>Credit-Debit</f>
        <v>-5</v>
      </c>
    </row>
    <row r="128" spans="1:10" x14ac:dyDescent="0.3">
      <c r="A128" s="9">
        <v>44639</v>
      </c>
      <c r="B128" s="3" t="s">
        <v>4</v>
      </c>
      <c r="C128" s="3">
        <v>5</v>
      </c>
      <c r="D128" s="3"/>
      <c r="E128" s="3" t="s">
        <v>5</v>
      </c>
      <c r="F128" s="3" t="s">
        <v>6</v>
      </c>
      <c r="G128" s="3" t="s">
        <v>7</v>
      </c>
      <c r="H128" s="7">
        <f t="shared" si="2"/>
        <v>3</v>
      </c>
      <c r="I128" s="1">
        <f t="shared" si="3"/>
        <v>7</v>
      </c>
      <c r="J128">
        <f>Credit-Debit</f>
        <v>-5</v>
      </c>
    </row>
    <row r="129" spans="1:10" x14ac:dyDescent="0.3">
      <c r="A129" s="10">
        <v>44639</v>
      </c>
      <c r="B129" s="4" t="s">
        <v>8</v>
      </c>
      <c r="C129" s="4">
        <v>171.9</v>
      </c>
      <c r="D129" s="4"/>
      <c r="E129" s="4" t="s">
        <v>9</v>
      </c>
      <c r="F129" s="4" t="s">
        <v>10</v>
      </c>
      <c r="G129" s="4" t="s">
        <v>7</v>
      </c>
      <c r="H129" s="7">
        <f t="shared" si="2"/>
        <v>3</v>
      </c>
      <c r="I129" s="1">
        <f t="shared" si="3"/>
        <v>7</v>
      </c>
      <c r="J129">
        <f>Credit-Debit</f>
        <v>-171.9</v>
      </c>
    </row>
    <row r="130" spans="1:10" x14ac:dyDescent="0.3">
      <c r="A130" s="9">
        <v>44640</v>
      </c>
      <c r="B130" s="3" t="s">
        <v>58</v>
      </c>
      <c r="C130" s="3">
        <v>39</v>
      </c>
      <c r="D130" s="3"/>
      <c r="E130" s="3" t="s">
        <v>23</v>
      </c>
      <c r="F130" s="3" t="s">
        <v>6</v>
      </c>
      <c r="G130" s="3" t="s">
        <v>7</v>
      </c>
      <c r="H130" s="7">
        <f t="shared" si="2"/>
        <v>3</v>
      </c>
      <c r="I130" s="1">
        <f t="shared" si="3"/>
        <v>1</v>
      </c>
      <c r="J130">
        <f>Credit-Debit</f>
        <v>-39</v>
      </c>
    </row>
    <row r="131" spans="1:10" x14ac:dyDescent="0.3">
      <c r="A131" s="10">
        <v>44641</v>
      </c>
      <c r="B131" s="4" t="s">
        <v>59</v>
      </c>
      <c r="C131" s="4">
        <v>14</v>
      </c>
      <c r="D131" s="4"/>
      <c r="E131" s="4" t="s">
        <v>23</v>
      </c>
      <c r="F131" s="4" t="s">
        <v>6</v>
      </c>
      <c r="G131" s="4" t="s">
        <v>7</v>
      </c>
      <c r="H131" s="7">
        <f t="shared" ref="H131:H194" si="4">MONTH(A131)</f>
        <v>3</v>
      </c>
      <c r="I131" s="1">
        <f t="shared" ref="I131:I194" si="5">WEEKDAY(A131)</f>
        <v>2</v>
      </c>
      <c r="J131">
        <f>Credit-Debit</f>
        <v>-14</v>
      </c>
    </row>
    <row r="132" spans="1:10" x14ac:dyDescent="0.3">
      <c r="A132" s="9">
        <v>44642</v>
      </c>
      <c r="B132" s="3" t="s">
        <v>39</v>
      </c>
      <c r="C132" s="3">
        <v>55</v>
      </c>
      <c r="D132" s="3"/>
      <c r="E132" s="3" t="s">
        <v>40</v>
      </c>
      <c r="F132" s="3" t="s">
        <v>41</v>
      </c>
      <c r="G132" s="3" t="s">
        <v>7</v>
      </c>
      <c r="H132" s="7">
        <f t="shared" si="4"/>
        <v>3</v>
      </c>
      <c r="I132" s="1">
        <f t="shared" si="5"/>
        <v>3</v>
      </c>
      <c r="J132">
        <f>Credit-Debit</f>
        <v>-55</v>
      </c>
    </row>
    <row r="133" spans="1:10" x14ac:dyDescent="0.3">
      <c r="A133" s="10">
        <v>44642</v>
      </c>
      <c r="B133" s="4" t="s">
        <v>16</v>
      </c>
      <c r="C133" s="4">
        <v>65</v>
      </c>
      <c r="D133" s="4"/>
      <c r="E133" s="4" t="s">
        <v>42</v>
      </c>
      <c r="F133" s="4" t="s">
        <v>29</v>
      </c>
      <c r="G133" s="4" t="s">
        <v>7</v>
      </c>
      <c r="H133" s="7">
        <f t="shared" si="4"/>
        <v>3</v>
      </c>
      <c r="I133" s="1">
        <f t="shared" si="5"/>
        <v>3</v>
      </c>
      <c r="J133">
        <f>Credit-Debit</f>
        <v>-65</v>
      </c>
    </row>
    <row r="134" spans="1:10" x14ac:dyDescent="0.3">
      <c r="A134" s="9">
        <v>44642</v>
      </c>
      <c r="B134" s="3" t="s">
        <v>4</v>
      </c>
      <c r="C134" s="3">
        <v>5</v>
      </c>
      <c r="D134" s="3"/>
      <c r="E134" s="3" t="s">
        <v>5</v>
      </c>
      <c r="F134" s="3" t="s">
        <v>6</v>
      </c>
      <c r="G134" s="3" t="s">
        <v>7</v>
      </c>
      <c r="H134" s="7">
        <f t="shared" si="4"/>
        <v>3</v>
      </c>
      <c r="I134" s="1">
        <f t="shared" si="5"/>
        <v>3</v>
      </c>
      <c r="J134">
        <f>Credit-Debit</f>
        <v>-5</v>
      </c>
    </row>
    <row r="135" spans="1:10" x14ac:dyDescent="0.3">
      <c r="A135" s="10">
        <v>44643</v>
      </c>
      <c r="B135" s="4" t="s">
        <v>4</v>
      </c>
      <c r="C135" s="4">
        <v>5</v>
      </c>
      <c r="D135" s="4"/>
      <c r="E135" s="4" t="s">
        <v>5</v>
      </c>
      <c r="F135" s="4" t="s">
        <v>6</v>
      </c>
      <c r="G135" s="4" t="s">
        <v>7</v>
      </c>
      <c r="H135" s="7">
        <f t="shared" si="4"/>
        <v>3</v>
      </c>
      <c r="I135" s="1">
        <f t="shared" si="5"/>
        <v>4</v>
      </c>
      <c r="J135">
        <f>Credit-Debit</f>
        <v>-5</v>
      </c>
    </row>
    <row r="136" spans="1:10" x14ac:dyDescent="0.3">
      <c r="A136" s="9">
        <v>44644</v>
      </c>
      <c r="B136" s="3" t="s">
        <v>4</v>
      </c>
      <c r="C136" s="3">
        <v>5</v>
      </c>
      <c r="D136" s="3"/>
      <c r="E136" s="3" t="s">
        <v>5</v>
      </c>
      <c r="F136" s="3" t="s">
        <v>6</v>
      </c>
      <c r="G136" s="3" t="s">
        <v>7</v>
      </c>
      <c r="H136" s="7">
        <f t="shared" si="4"/>
        <v>3</v>
      </c>
      <c r="I136" s="1">
        <f t="shared" si="5"/>
        <v>5</v>
      </c>
      <c r="J136">
        <f>Credit-Debit</f>
        <v>-5</v>
      </c>
    </row>
    <row r="137" spans="1:10" x14ac:dyDescent="0.3">
      <c r="A137" s="10">
        <v>44645</v>
      </c>
      <c r="B137" s="4" t="s">
        <v>4</v>
      </c>
      <c r="C137" s="4">
        <v>5</v>
      </c>
      <c r="D137" s="4"/>
      <c r="E137" s="4" t="s">
        <v>5</v>
      </c>
      <c r="F137" s="4" t="s">
        <v>6</v>
      </c>
      <c r="G137" s="4" t="s">
        <v>7</v>
      </c>
      <c r="H137" s="7">
        <f t="shared" si="4"/>
        <v>3</v>
      </c>
      <c r="I137" s="1">
        <f t="shared" si="5"/>
        <v>6</v>
      </c>
      <c r="J137">
        <f>Credit-Debit</f>
        <v>-5</v>
      </c>
    </row>
    <row r="138" spans="1:10" x14ac:dyDescent="0.3">
      <c r="A138" s="9">
        <v>44646</v>
      </c>
      <c r="B138" s="3" t="s">
        <v>4</v>
      </c>
      <c r="C138" s="3">
        <v>5</v>
      </c>
      <c r="D138" s="3"/>
      <c r="E138" s="3" t="s">
        <v>5</v>
      </c>
      <c r="F138" s="3" t="s">
        <v>6</v>
      </c>
      <c r="G138" s="3" t="s">
        <v>7</v>
      </c>
      <c r="H138" s="7">
        <f t="shared" si="4"/>
        <v>3</v>
      </c>
      <c r="I138" s="1">
        <f t="shared" si="5"/>
        <v>7</v>
      </c>
      <c r="J138">
        <f>Credit-Debit</f>
        <v>-5</v>
      </c>
    </row>
    <row r="139" spans="1:10" x14ac:dyDescent="0.3">
      <c r="A139" s="10">
        <v>44646</v>
      </c>
      <c r="B139" s="4" t="s">
        <v>8</v>
      </c>
      <c r="C139" s="4">
        <v>209</v>
      </c>
      <c r="D139" s="4"/>
      <c r="E139" s="4" t="s">
        <v>9</v>
      </c>
      <c r="F139" s="4" t="s">
        <v>10</v>
      </c>
      <c r="G139" s="4" t="s">
        <v>7</v>
      </c>
      <c r="H139" s="7">
        <f t="shared" si="4"/>
        <v>3</v>
      </c>
      <c r="I139" s="1">
        <f t="shared" si="5"/>
        <v>7</v>
      </c>
      <c r="J139">
        <f>Credit-Debit</f>
        <v>-209</v>
      </c>
    </row>
    <row r="140" spans="1:10" x14ac:dyDescent="0.3">
      <c r="A140" s="9">
        <v>44647</v>
      </c>
      <c r="B140" s="3" t="s">
        <v>54</v>
      </c>
      <c r="C140" s="3">
        <v>127</v>
      </c>
      <c r="D140" s="3"/>
      <c r="E140" s="3" t="s">
        <v>21</v>
      </c>
      <c r="F140" s="3" t="s">
        <v>19</v>
      </c>
      <c r="G140" s="3" t="s">
        <v>7</v>
      </c>
      <c r="H140" s="7">
        <f t="shared" si="4"/>
        <v>3</v>
      </c>
      <c r="I140" s="1">
        <f t="shared" si="5"/>
        <v>1</v>
      </c>
      <c r="J140">
        <f>Credit-Debit</f>
        <v>-127</v>
      </c>
    </row>
    <row r="141" spans="1:10" x14ac:dyDescent="0.3">
      <c r="A141" s="10">
        <v>44647</v>
      </c>
      <c r="B141" s="4" t="s">
        <v>60</v>
      </c>
      <c r="C141" s="4">
        <v>177.2</v>
      </c>
      <c r="D141" s="4"/>
      <c r="E141" s="4" t="s">
        <v>21</v>
      </c>
      <c r="F141" s="4" t="s">
        <v>19</v>
      </c>
      <c r="G141" s="4" t="s">
        <v>7</v>
      </c>
      <c r="H141" s="7">
        <f t="shared" si="4"/>
        <v>3</v>
      </c>
      <c r="I141" s="1">
        <f t="shared" si="5"/>
        <v>1</v>
      </c>
      <c r="J141">
        <f>Credit-Debit</f>
        <v>-177.2</v>
      </c>
    </row>
    <row r="142" spans="1:10" x14ac:dyDescent="0.3">
      <c r="A142" s="9">
        <v>44648</v>
      </c>
      <c r="B142" s="3" t="s">
        <v>20</v>
      </c>
      <c r="C142" s="3">
        <v>147.1</v>
      </c>
      <c r="D142" s="3"/>
      <c r="E142" s="3" t="s">
        <v>21</v>
      </c>
      <c r="F142" s="3" t="s">
        <v>19</v>
      </c>
      <c r="G142" s="3" t="s">
        <v>7</v>
      </c>
      <c r="H142" s="7">
        <f t="shared" si="4"/>
        <v>3</v>
      </c>
      <c r="I142" s="1">
        <f t="shared" si="5"/>
        <v>2</v>
      </c>
      <c r="J142">
        <f>Credit-Debit</f>
        <v>-147.1</v>
      </c>
    </row>
    <row r="143" spans="1:10" x14ac:dyDescent="0.3">
      <c r="A143" s="10">
        <v>44648</v>
      </c>
      <c r="B143" s="4" t="s">
        <v>27</v>
      </c>
      <c r="C143" s="4">
        <v>25</v>
      </c>
      <c r="D143" s="4"/>
      <c r="E143" s="4" t="s">
        <v>28</v>
      </c>
      <c r="F143" s="4" t="s">
        <v>29</v>
      </c>
      <c r="G143" s="4" t="s">
        <v>7</v>
      </c>
      <c r="H143" s="7">
        <f t="shared" si="4"/>
        <v>3</v>
      </c>
      <c r="I143" s="1">
        <f t="shared" si="5"/>
        <v>2</v>
      </c>
      <c r="J143">
        <f>Credit-Debit</f>
        <v>-25</v>
      </c>
    </row>
    <row r="144" spans="1:10" x14ac:dyDescent="0.3">
      <c r="A144" s="9">
        <v>44649</v>
      </c>
      <c r="B144" s="3" t="s">
        <v>61</v>
      </c>
      <c r="C144" s="3">
        <v>15</v>
      </c>
      <c r="D144" s="3"/>
      <c r="E144" s="3" t="s">
        <v>23</v>
      </c>
      <c r="F144" s="3" t="s">
        <v>6</v>
      </c>
      <c r="G144" s="3" t="s">
        <v>7</v>
      </c>
      <c r="H144" s="7">
        <f t="shared" si="4"/>
        <v>3</v>
      </c>
      <c r="I144" s="1">
        <f t="shared" si="5"/>
        <v>3</v>
      </c>
      <c r="J144">
        <f>Credit-Debit</f>
        <v>-15</v>
      </c>
    </row>
    <row r="145" spans="1:10" x14ac:dyDescent="0.3">
      <c r="A145" s="10">
        <v>44650</v>
      </c>
      <c r="B145" s="4" t="s">
        <v>4</v>
      </c>
      <c r="C145" s="4">
        <v>5</v>
      </c>
      <c r="D145" s="4"/>
      <c r="E145" s="4" t="s">
        <v>5</v>
      </c>
      <c r="F145" s="4" t="s">
        <v>6</v>
      </c>
      <c r="G145" s="4" t="s">
        <v>7</v>
      </c>
      <c r="H145" s="7">
        <f t="shared" si="4"/>
        <v>3</v>
      </c>
      <c r="I145" s="1">
        <f t="shared" si="5"/>
        <v>4</v>
      </c>
      <c r="J145">
        <f>Credit-Debit</f>
        <v>-5</v>
      </c>
    </row>
    <row r="146" spans="1:10" x14ac:dyDescent="0.3">
      <c r="A146" s="9">
        <v>44651</v>
      </c>
      <c r="B146" s="3" t="s">
        <v>4</v>
      </c>
      <c r="C146" s="3">
        <v>5</v>
      </c>
      <c r="D146" s="3"/>
      <c r="E146" s="3" t="s">
        <v>5</v>
      </c>
      <c r="F146" s="3" t="s">
        <v>6</v>
      </c>
      <c r="G146" s="3" t="s">
        <v>7</v>
      </c>
      <c r="H146" s="7">
        <f t="shared" si="4"/>
        <v>3</v>
      </c>
      <c r="I146" s="1">
        <f t="shared" si="5"/>
        <v>5</v>
      </c>
      <c r="J146">
        <f>Credit-Debit</f>
        <v>-5</v>
      </c>
    </row>
    <row r="147" spans="1:10" x14ac:dyDescent="0.3">
      <c r="A147" s="10">
        <v>44652</v>
      </c>
      <c r="B147" s="4" t="s">
        <v>0</v>
      </c>
      <c r="C147" s="4"/>
      <c r="D147" s="4">
        <v>5000</v>
      </c>
      <c r="E147" s="4" t="s">
        <v>1</v>
      </c>
      <c r="F147" s="4" t="s">
        <v>2</v>
      </c>
      <c r="G147" s="4" t="s">
        <v>3</v>
      </c>
      <c r="H147" s="7">
        <f t="shared" si="4"/>
        <v>4</v>
      </c>
      <c r="I147" s="1">
        <f t="shared" si="5"/>
        <v>6</v>
      </c>
      <c r="J147">
        <f>Credit-Debit</f>
        <v>5000</v>
      </c>
    </row>
    <row r="148" spans="1:10" x14ac:dyDescent="0.3">
      <c r="A148" s="9">
        <v>44652</v>
      </c>
      <c r="B148" s="3" t="s">
        <v>4</v>
      </c>
      <c r="C148" s="3">
        <v>5</v>
      </c>
      <c r="D148" s="3"/>
      <c r="E148" s="3" t="s">
        <v>5</v>
      </c>
      <c r="F148" s="3" t="s">
        <v>6</v>
      </c>
      <c r="G148" s="3" t="s">
        <v>7</v>
      </c>
      <c r="H148" s="7">
        <f t="shared" si="4"/>
        <v>4</v>
      </c>
      <c r="I148" s="1">
        <f t="shared" si="5"/>
        <v>6</v>
      </c>
      <c r="J148">
        <f>Credit-Debit</f>
        <v>-5</v>
      </c>
    </row>
    <row r="149" spans="1:10" x14ac:dyDescent="0.3">
      <c r="A149" s="10">
        <v>44653</v>
      </c>
      <c r="B149" s="4" t="s">
        <v>8</v>
      </c>
      <c r="C149" s="4">
        <v>750</v>
      </c>
      <c r="D149" s="4"/>
      <c r="E149" s="4" t="s">
        <v>9</v>
      </c>
      <c r="F149" s="4" t="s">
        <v>10</v>
      </c>
      <c r="G149" s="4" t="s">
        <v>7</v>
      </c>
      <c r="H149" s="7">
        <f t="shared" si="4"/>
        <v>4</v>
      </c>
      <c r="I149" s="1">
        <f t="shared" si="5"/>
        <v>7</v>
      </c>
      <c r="J149">
        <f>Credit-Debit</f>
        <v>-750</v>
      </c>
    </row>
    <row r="150" spans="1:10" x14ac:dyDescent="0.3">
      <c r="A150" s="9">
        <v>44653</v>
      </c>
      <c r="B150" s="3" t="s">
        <v>11</v>
      </c>
      <c r="C150" s="3">
        <v>150</v>
      </c>
      <c r="D150" s="3"/>
      <c r="E150" s="3" t="s">
        <v>12</v>
      </c>
      <c r="F150" s="3" t="s">
        <v>13</v>
      </c>
      <c r="G150" s="3" t="s">
        <v>7</v>
      </c>
      <c r="H150" s="7">
        <f t="shared" si="4"/>
        <v>4</v>
      </c>
      <c r="I150" s="1">
        <f t="shared" si="5"/>
        <v>7</v>
      </c>
      <c r="J150">
        <f>Credit-Debit</f>
        <v>-150</v>
      </c>
    </row>
    <row r="151" spans="1:10" x14ac:dyDescent="0.3">
      <c r="A151" s="10">
        <v>44653</v>
      </c>
      <c r="B151" s="4" t="s">
        <v>4</v>
      </c>
      <c r="C151" s="4">
        <v>5</v>
      </c>
      <c r="D151" s="4"/>
      <c r="E151" s="4" t="s">
        <v>5</v>
      </c>
      <c r="F151" s="4" t="s">
        <v>6</v>
      </c>
      <c r="G151" s="4" t="s">
        <v>7</v>
      </c>
      <c r="H151" s="7">
        <f t="shared" si="4"/>
        <v>4</v>
      </c>
      <c r="I151" s="1">
        <f t="shared" si="5"/>
        <v>7</v>
      </c>
      <c r="J151">
        <f>Credit-Debit</f>
        <v>-5</v>
      </c>
    </row>
    <row r="152" spans="1:10" x14ac:dyDescent="0.3">
      <c r="A152" s="9">
        <v>44654</v>
      </c>
      <c r="B152" s="3" t="s">
        <v>4</v>
      </c>
      <c r="C152" s="3">
        <v>5</v>
      </c>
      <c r="D152" s="3"/>
      <c r="E152" s="3" t="s">
        <v>5</v>
      </c>
      <c r="F152" s="3" t="s">
        <v>6</v>
      </c>
      <c r="G152" s="3" t="s">
        <v>7</v>
      </c>
      <c r="H152" s="7">
        <f t="shared" si="4"/>
        <v>4</v>
      </c>
      <c r="I152" s="1">
        <f t="shared" si="5"/>
        <v>1</v>
      </c>
      <c r="J152">
        <f>Credit-Debit</f>
        <v>-5</v>
      </c>
    </row>
    <row r="153" spans="1:10" x14ac:dyDescent="0.3">
      <c r="A153" s="10">
        <v>44655</v>
      </c>
      <c r="B153" s="4" t="s">
        <v>4</v>
      </c>
      <c r="C153" s="4">
        <v>5</v>
      </c>
      <c r="D153" s="4"/>
      <c r="E153" s="4" t="s">
        <v>5</v>
      </c>
      <c r="F153" s="4" t="s">
        <v>6</v>
      </c>
      <c r="G153" s="4" t="s">
        <v>7</v>
      </c>
      <c r="H153" s="7">
        <f t="shared" si="4"/>
        <v>4</v>
      </c>
      <c r="I153" s="1">
        <f t="shared" si="5"/>
        <v>2</v>
      </c>
      <c r="J153">
        <f>Credit-Debit</f>
        <v>-5</v>
      </c>
    </row>
    <row r="154" spans="1:10" x14ac:dyDescent="0.3">
      <c r="A154" s="9">
        <v>44656</v>
      </c>
      <c r="B154" s="3" t="s">
        <v>4</v>
      </c>
      <c r="C154" s="3">
        <v>5</v>
      </c>
      <c r="D154" s="3"/>
      <c r="E154" s="3" t="s">
        <v>5</v>
      </c>
      <c r="F154" s="3" t="s">
        <v>6</v>
      </c>
      <c r="G154" s="3" t="s">
        <v>7</v>
      </c>
      <c r="H154" s="7">
        <f t="shared" si="4"/>
        <v>4</v>
      </c>
      <c r="I154" s="1">
        <f t="shared" si="5"/>
        <v>3</v>
      </c>
      <c r="J154">
        <f>Credit-Debit</f>
        <v>-5</v>
      </c>
    </row>
    <row r="155" spans="1:10" x14ac:dyDescent="0.3">
      <c r="A155" s="10">
        <v>44656</v>
      </c>
      <c r="B155" s="4" t="s">
        <v>8</v>
      </c>
      <c r="C155" s="4">
        <v>158.19999999999999</v>
      </c>
      <c r="D155" s="4"/>
      <c r="E155" s="4" t="s">
        <v>9</v>
      </c>
      <c r="F155" s="4" t="s">
        <v>10</v>
      </c>
      <c r="G155" s="4" t="s">
        <v>7</v>
      </c>
      <c r="H155" s="7">
        <f t="shared" si="4"/>
        <v>4</v>
      </c>
      <c r="I155" s="1">
        <f t="shared" si="5"/>
        <v>3</v>
      </c>
      <c r="J155">
        <f>Credit-Debit</f>
        <v>-158.19999999999999</v>
      </c>
    </row>
    <row r="156" spans="1:10" x14ac:dyDescent="0.3">
      <c r="A156" s="9">
        <v>44659</v>
      </c>
      <c r="B156" s="3" t="s">
        <v>14</v>
      </c>
      <c r="C156" s="3">
        <v>53.2</v>
      </c>
      <c r="D156" s="3"/>
      <c r="E156" s="3" t="s">
        <v>15</v>
      </c>
      <c r="F156" s="3" t="s">
        <v>10</v>
      </c>
      <c r="G156" s="3" t="s">
        <v>7</v>
      </c>
      <c r="H156" s="7">
        <f t="shared" si="4"/>
        <v>4</v>
      </c>
      <c r="I156" s="1">
        <f t="shared" si="5"/>
        <v>6</v>
      </c>
      <c r="J156">
        <f>Credit-Debit</f>
        <v>-53.2</v>
      </c>
    </row>
    <row r="157" spans="1:10" x14ac:dyDescent="0.3">
      <c r="A157" s="10">
        <v>44659</v>
      </c>
      <c r="B157" s="4" t="s">
        <v>4</v>
      </c>
      <c r="C157" s="4">
        <v>5</v>
      </c>
      <c r="D157" s="4"/>
      <c r="E157" s="4" t="s">
        <v>5</v>
      </c>
      <c r="F157" s="4" t="s">
        <v>6</v>
      </c>
      <c r="G157" s="4" t="s">
        <v>7</v>
      </c>
      <c r="H157" s="7">
        <f t="shared" si="4"/>
        <v>4</v>
      </c>
      <c r="I157" s="1">
        <f t="shared" si="5"/>
        <v>6</v>
      </c>
      <c r="J157">
        <f>Credit-Debit</f>
        <v>-5</v>
      </c>
    </row>
    <row r="158" spans="1:10" x14ac:dyDescent="0.3">
      <c r="A158" s="9">
        <v>44660</v>
      </c>
      <c r="B158" s="3" t="s">
        <v>4</v>
      </c>
      <c r="C158" s="3">
        <v>5</v>
      </c>
      <c r="D158" s="3"/>
      <c r="E158" s="3" t="s">
        <v>5</v>
      </c>
      <c r="F158" s="3" t="s">
        <v>6</v>
      </c>
      <c r="G158" s="3" t="s">
        <v>7</v>
      </c>
      <c r="H158" s="7">
        <f t="shared" si="4"/>
        <v>4</v>
      </c>
      <c r="I158" s="1">
        <f t="shared" si="5"/>
        <v>7</v>
      </c>
      <c r="J158">
        <f>Credit-Debit</f>
        <v>-5</v>
      </c>
    </row>
    <row r="159" spans="1:10" x14ac:dyDescent="0.3">
      <c r="A159" s="10">
        <v>44661</v>
      </c>
      <c r="B159" s="4" t="s">
        <v>16</v>
      </c>
      <c r="C159" s="4">
        <v>79.900000000000006</v>
      </c>
      <c r="D159" s="4"/>
      <c r="E159" s="4" t="s">
        <v>42</v>
      </c>
      <c r="F159" s="4" t="s">
        <v>29</v>
      </c>
      <c r="G159" s="4" t="s">
        <v>7</v>
      </c>
      <c r="H159" s="7">
        <f t="shared" si="4"/>
        <v>4</v>
      </c>
      <c r="I159" s="1">
        <f t="shared" si="5"/>
        <v>1</v>
      </c>
      <c r="J159">
        <f>Credit-Debit</f>
        <v>-79.900000000000006</v>
      </c>
    </row>
    <row r="160" spans="1:10" x14ac:dyDescent="0.3">
      <c r="A160" s="9">
        <v>44661</v>
      </c>
      <c r="B160" s="3" t="s">
        <v>4</v>
      </c>
      <c r="C160" s="3">
        <v>5</v>
      </c>
      <c r="D160" s="3"/>
      <c r="E160" s="3" t="s">
        <v>5</v>
      </c>
      <c r="F160" s="3" t="s">
        <v>6</v>
      </c>
      <c r="G160" s="3" t="s">
        <v>7</v>
      </c>
      <c r="H160" s="7">
        <f t="shared" si="4"/>
        <v>4</v>
      </c>
      <c r="I160" s="1">
        <f t="shared" si="5"/>
        <v>1</v>
      </c>
      <c r="J160">
        <f>Credit-Debit</f>
        <v>-5</v>
      </c>
    </row>
    <row r="161" spans="1:10" x14ac:dyDescent="0.3">
      <c r="A161" s="10">
        <v>44662</v>
      </c>
      <c r="B161" s="4" t="s">
        <v>4</v>
      </c>
      <c r="C161" s="4">
        <v>5</v>
      </c>
      <c r="D161" s="4"/>
      <c r="E161" s="4" t="s">
        <v>5</v>
      </c>
      <c r="F161" s="4" t="s">
        <v>6</v>
      </c>
      <c r="G161" s="4" t="s">
        <v>7</v>
      </c>
      <c r="H161" s="7">
        <f t="shared" si="4"/>
        <v>4</v>
      </c>
      <c r="I161" s="1">
        <f t="shared" si="5"/>
        <v>2</v>
      </c>
      <c r="J161">
        <f>Credit-Debit</f>
        <v>-5</v>
      </c>
    </row>
    <row r="162" spans="1:10" x14ac:dyDescent="0.3">
      <c r="A162" s="9">
        <v>44663</v>
      </c>
      <c r="B162" s="3" t="s">
        <v>8</v>
      </c>
      <c r="C162" s="3">
        <v>98</v>
      </c>
      <c r="D162" s="3"/>
      <c r="E162" s="3" t="s">
        <v>9</v>
      </c>
      <c r="F162" s="3" t="s">
        <v>10</v>
      </c>
      <c r="G162" s="3" t="s">
        <v>7</v>
      </c>
      <c r="H162" s="7">
        <f t="shared" si="4"/>
        <v>4</v>
      </c>
      <c r="I162" s="1">
        <f t="shared" si="5"/>
        <v>3</v>
      </c>
      <c r="J162">
        <f>Credit-Debit</f>
        <v>-98</v>
      </c>
    </row>
    <row r="163" spans="1:10" x14ac:dyDescent="0.3">
      <c r="A163" s="10">
        <v>44663</v>
      </c>
      <c r="B163" s="4" t="s">
        <v>4</v>
      </c>
      <c r="C163" s="4">
        <v>5</v>
      </c>
      <c r="D163" s="4"/>
      <c r="E163" s="4" t="s">
        <v>5</v>
      </c>
      <c r="F163" s="4" t="s">
        <v>6</v>
      </c>
      <c r="G163" s="4" t="s">
        <v>7</v>
      </c>
      <c r="H163" s="7">
        <f t="shared" si="4"/>
        <v>4</v>
      </c>
      <c r="I163" s="1">
        <f t="shared" si="5"/>
        <v>3</v>
      </c>
      <c r="J163">
        <f>Credit-Debit</f>
        <v>-5</v>
      </c>
    </row>
    <row r="164" spans="1:10" x14ac:dyDescent="0.3">
      <c r="A164" s="9">
        <v>44664</v>
      </c>
      <c r="B164" s="3" t="s">
        <v>4</v>
      </c>
      <c r="C164" s="3">
        <v>5</v>
      </c>
      <c r="D164" s="3"/>
      <c r="E164" s="3" t="s">
        <v>5</v>
      </c>
      <c r="F164" s="3" t="s">
        <v>6</v>
      </c>
      <c r="G164" s="3" t="s">
        <v>7</v>
      </c>
      <c r="H164" s="7">
        <f t="shared" si="4"/>
        <v>4</v>
      </c>
      <c r="I164" s="1">
        <f t="shared" si="5"/>
        <v>4</v>
      </c>
      <c r="J164">
        <f>Credit-Debit</f>
        <v>-5</v>
      </c>
    </row>
    <row r="165" spans="1:10" x14ac:dyDescent="0.3">
      <c r="A165" s="10">
        <v>44664</v>
      </c>
      <c r="B165" s="4" t="s">
        <v>17</v>
      </c>
      <c r="C165" s="4">
        <v>42.8</v>
      </c>
      <c r="D165" s="4"/>
      <c r="E165" s="4" t="s">
        <v>18</v>
      </c>
      <c r="F165" s="4" t="s">
        <v>19</v>
      </c>
      <c r="G165" s="4" t="s">
        <v>7</v>
      </c>
      <c r="H165" s="7">
        <f t="shared" si="4"/>
        <v>4</v>
      </c>
      <c r="I165" s="1">
        <f t="shared" si="5"/>
        <v>4</v>
      </c>
      <c r="J165">
        <f>Credit-Debit</f>
        <v>-42.8</v>
      </c>
    </row>
    <row r="166" spans="1:10" x14ac:dyDescent="0.3">
      <c r="A166" s="9">
        <v>44664</v>
      </c>
      <c r="B166" s="3" t="s">
        <v>54</v>
      </c>
      <c r="C166" s="3">
        <v>100.9</v>
      </c>
      <c r="D166" s="3"/>
      <c r="E166" s="3" t="s">
        <v>21</v>
      </c>
      <c r="F166" s="3" t="s">
        <v>19</v>
      </c>
      <c r="G166" s="3" t="s">
        <v>7</v>
      </c>
      <c r="H166" s="7">
        <f t="shared" si="4"/>
        <v>4</v>
      </c>
      <c r="I166" s="1">
        <f t="shared" si="5"/>
        <v>4</v>
      </c>
      <c r="J166">
        <f>Credit-Debit</f>
        <v>-100.9</v>
      </c>
    </row>
    <row r="167" spans="1:10" x14ac:dyDescent="0.3">
      <c r="A167" s="10">
        <v>44664</v>
      </c>
      <c r="B167" s="4" t="s">
        <v>62</v>
      </c>
      <c r="C167" s="4">
        <v>54.9</v>
      </c>
      <c r="D167" s="4"/>
      <c r="E167" s="4" t="s">
        <v>23</v>
      </c>
      <c r="F167" s="4" t="s">
        <v>6</v>
      </c>
      <c r="G167" s="4" t="s">
        <v>7</v>
      </c>
      <c r="H167" s="7">
        <f t="shared" si="4"/>
        <v>4</v>
      </c>
      <c r="I167" s="1">
        <f t="shared" si="5"/>
        <v>4</v>
      </c>
      <c r="J167">
        <f>Credit-Debit</f>
        <v>-54.9</v>
      </c>
    </row>
    <row r="168" spans="1:10" x14ac:dyDescent="0.3">
      <c r="A168" s="9">
        <v>44665</v>
      </c>
      <c r="B168" s="3" t="s">
        <v>27</v>
      </c>
      <c r="C168" s="3">
        <v>31</v>
      </c>
      <c r="D168" s="3"/>
      <c r="E168" s="3" t="s">
        <v>28</v>
      </c>
      <c r="F168" s="3" t="s">
        <v>29</v>
      </c>
      <c r="G168" s="3" t="s">
        <v>7</v>
      </c>
      <c r="H168" s="7">
        <f t="shared" si="4"/>
        <v>4</v>
      </c>
      <c r="I168" s="1">
        <f t="shared" si="5"/>
        <v>5</v>
      </c>
      <c r="J168">
        <f>Credit-Debit</f>
        <v>-31</v>
      </c>
    </row>
    <row r="169" spans="1:10" x14ac:dyDescent="0.3">
      <c r="A169" s="10">
        <v>44666</v>
      </c>
      <c r="B169" s="4" t="s">
        <v>3</v>
      </c>
      <c r="C169" s="4"/>
      <c r="D169" s="4">
        <v>2340</v>
      </c>
      <c r="E169" s="4" t="s">
        <v>30</v>
      </c>
      <c r="F169" s="4" t="s">
        <v>31</v>
      </c>
      <c r="G169" s="4" t="s">
        <v>3</v>
      </c>
      <c r="H169" s="7">
        <f t="shared" si="4"/>
        <v>4</v>
      </c>
      <c r="I169" s="1">
        <f t="shared" si="5"/>
        <v>6</v>
      </c>
      <c r="J169">
        <f>Credit-Debit</f>
        <v>2340</v>
      </c>
    </row>
    <row r="170" spans="1:10" x14ac:dyDescent="0.3">
      <c r="A170" s="9">
        <v>44666</v>
      </c>
      <c r="B170" s="3" t="s">
        <v>4</v>
      </c>
      <c r="C170" s="3">
        <v>5</v>
      </c>
      <c r="D170" s="3"/>
      <c r="E170" s="3" t="s">
        <v>5</v>
      </c>
      <c r="F170" s="3" t="s">
        <v>6</v>
      </c>
      <c r="G170" s="3" t="s">
        <v>7</v>
      </c>
      <c r="H170" s="7">
        <f t="shared" si="4"/>
        <v>4</v>
      </c>
      <c r="I170" s="1">
        <f t="shared" si="5"/>
        <v>6</v>
      </c>
      <c r="J170">
        <f>Credit-Debit</f>
        <v>-5</v>
      </c>
    </row>
    <row r="171" spans="1:10" x14ac:dyDescent="0.3">
      <c r="A171" s="10">
        <v>44667</v>
      </c>
      <c r="B171" s="4" t="s">
        <v>4</v>
      </c>
      <c r="C171" s="4">
        <v>5</v>
      </c>
      <c r="D171" s="4"/>
      <c r="E171" s="4" t="s">
        <v>5</v>
      </c>
      <c r="F171" s="4" t="s">
        <v>6</v>
      </c>
      <c r="G171" s="4" t="s">
        <v>7</v>
      </c>
      <c r="H171" s="7">
        <f t="shared" si="4"/>
        <v>4</v>
      </c>
      <c r="I171" s="1">
        <f t="shared" si="5"/>
        <v>7</v>
      </c>
      <c r="J171">
        <f>Credit-Debit</f>
        <v>-5</v>
      </c>
    </row>
    <row r="172" spans="1:10" x14ac:dyDescent="0.3">
      <c r="A172" s="9">
        <v>44667</v>
      </c>
      <c r="B172" s="3" t="s">
        <v>33</v>
      </c>
      <c r="C172" s="3">
        <v>40</v>
      </c>
      <c r="D172" s="3"/>
      <c r="E172" s="3" t="s">
        <v>33</v>
      </c>
      <c r="F172" s="3" t="s">
        <v>10</v>
      </c>
      <c r="G172" s="3" t="s">
        <v>7</v>
      </c>
      <c r="H172" s="7">
        <f t="shared" si="4"/>
        <v>4</v>
      </c>
      <c r="I172" s="1">
        <f t="shared" si="5"/>
        <v>7</v>
      </c>
      <c r="J172">
        <f>Credit-Debit</f>
        <v>-40</v>
      </c>
    </row>
    <row r="173" spans="1:10" x14ac:dyDescent="0.3">
      <c r="A173" s="10">
        <v>44668</v>
      </c>
      <c r="B173" s="4" t="s">
        <v>34</v>
      </c>
      <c r="C173" s="4">
        <v>47.9</v>
      </c>
      <c r="D173" s="4"/>
      <c r="E173" s="4" t="s">
        <v>35</v>
      </c>
      <c r="F173" s="4" t="s">
        <v>19</v>
      </c>
      <c r="G173" s="4" t="s">
        <v>7</v>
      </c>
      <c r="H173" s="7">
        <f t="shared" si="4"/>
        <v>4</v>
      </c>
      <c r="I173" s="1">
        <f t="shared" si="5"/>
        <v>1</v>
      </c>
      <c r="J173">
        <f>Credit-Debit</f>
        <v>-47.9</v>
      </c>
    </row>
    <row r="174" spans="1:10" x14ac:dyDescent="0.3">
      <c r="A174" s="9">
        <v>44668</v>
      </c>
      <c r="B174" s="3" t="s">
        <v>36</v>
      </c>
      <c r="C174" s="3">
        <v>35</v>
      </c>
      <c r="D174" s="3"/>
      <c r="E174" s="3" t="s">
        <v>18</v>
      </c>
      <c r="F174" s="3" t="s">
        <v>19</v>
      </c>
      <c r="G174" s="3" t="s">
        <v>7</v>
      </c>
      <c r="H174" s="7">
        <f t="shared" si="4"/>
        <v>4</v>
      </c>
      <c r="I174" s="1">
        <f t="shared" si="5"/>
        <v>1</v>
      </c>
      <c r="J174">
        <f>Credit-Debit</f>
        <v>-35</v>
      </c>
    </row>
    <row r="175" spans="1:10" x14ac:dyDescent="0.3">
      <c r="A175" s="10">
        <v>44668</v>
      </c>
      <c r="B175" s="4" t="s">
        <v>4</v>
      </c>
      <c r="C175" s="4">
        <v>5</v>
      </c>
      <c r="D175" s="4"/>
      <c r="E175" s="4" t="s">
        <v>5</v>
      </c>
      <c r="F175" s="4" t="s">
        <v>6</v>
      </c>
      <c r="G175" s="4" t="s">
        <v>7</v>
      </c>
      <c r="H175" s="7">
        <f t="shared" si="4"/>
        <v>4</v>
      </c>
      <c r="I175" s="1">
        <f t="shared" si="5"/>
        <v>1</v>
      </c>
      <c r="J175">
        <f>Credit-Debit</f>
        <v>-5</v>
      </c>
    </row>
    <row r="176" spans="1:10" x14ac:dyDescent="0.3">
      <c r="A176" s="9">
        <v>44669</v>
      </c>
      <c r="B176" s="3" t="s">
        <v>4</v>
      </c>
      <c r="C176" s="3">
        <v>5</v>
      </c>
      <c r="D176" s="3"/>
      <c r="E176" s="3" t="s">
        <v>5</v>
      </c>
      <c r="F176" s="3" t="s">
        <v>6</v>
      </c>
      <c r="G176" s="3" t="s">
        <v>7</v>
      </c>
      <c r="H176" s="7">
        <f t="shared" si="4"/>
        <v>4</v>
      </c>
      <c r="I176" s="1">
        <f t="shared" si="5"/>
        <v>2</v>
      </c>
      <c r="J176">
        <f>Credit-Debit</f>
        <v>-5</v>
      </c>
    </row>
    <row r="177" spans="1:10" x14ac:dyDescent="0.3">
      <c r="A177" s="10">
        <v>44670</v>
      </c>
      <c r="B177" s="4" t="s">
        <v>4</v>
      </c>
      <c r="C177" s="4">
        <v>5</v>
      </c>
      <c r="D177" s="4"/>
      <c r="E177" s="4" t="s">
        <v>5</v>
      </c>
      <c r="F177" s="4" t="s">
        <v>6</v>
      </c>
      <c r="G177" s="4" t="s">
        <v>7</v>
      </c>
      <c r="H177" s="7">
        <f t="shared" si="4"/>
        <v>4</v>
      </c>
      <c r="I177" s="1">
        <f t="shared" si="5"/>
        <v>3</v>
      </c>
      <c r="J177">
        <f>Credit-Debit</f>
        <v>-5</v>
      </c>
    </row>
    <row r="178" spans="1:10" x14ac:dyDescent="0.3">
      <c r="A178" s="9">
        <v>44670</v>
      </c>
      <c r="B178" s="3" t="s">
        <v>8</v>
      </c>
      <c r="C178" s="3">
        <v>173</v>
      </c>
      <c r="D178" s="3"/>
      <c r="E178" s="3" t="s">
        <v>9</v>
      </c>
      <c r="F178" s="3" t="s">
        <v>10</v>
      </c>
      <c r="G178" s="3" t="s">
        <v>7</v>
      </c>
      <c r="H178" s="7">
        <f t="shared" si="4"/>
        <v>4</v>
      </c>
      <c r="I178" s="1">
        <f t="shared" si="5"/>
        <v>3</v>
      </c>
      <c r="J178">
        <f>Credit-Debit</f>
        <v>-173</v>
      </c>
    </row>
    <row r="179" spans="1:10" x14ac:dyDescent="0.3">
      <c r="A179" s="10">
        <v>44671</v>
      </c>
      <c r="B179" s="4" t="s">
        <v>63</v>
      </c>
      <c r="C179" s="4">
        <v>40.1</v>
      </c>
      <c r="D179" s="4"/>
      <c r="E179" s="4" t="s">
        <v>23</v>
      </c>
      <c r="F179" s="4" t="s">
        <v>6</v>
      </c>
      <c r="G179" s="4" t="s">
        <v>7</v>
      </c>
      <c r="H179" s="7">
        <f t="shared" si="4"/>
        <v>4</v>
      </c>
      <c r="I179" s="1">
        <f t="shared" si="5"/>
        <v>4</v>
      </c>
      <c r="J179">
        <f>Credit-Debit</f>
        <v>-40.1</v>
      </c>
    </row>
    <row r="180" spans="1:10" x14ac:dyDescent="0.3">
      <c r="A180" s="9">
        <v>44672</v>
      </c>
      <c r="B180" s="3" t="s">
        <v>64</v>
      </c>
      <c r="C180" s="3">
        <v>15.1</v>
      </c>
      <c r="D180" s="3"/>
      <c r="E180" s="3" t="s">
        <v>23</v>
      </c>
      <c r="F180" s="3" t="s">
        <v>6</v>
      </c>
      <c r="G180" s="3" t="s">
        <v>7</v>
      </c>
      <c r="H180" s="7">
        <f t="shared" si="4"/>
        <v>4</v>
      </c>
      <c r="I180" s="1">
        <f t="shared" si="5"/>
        <v>5</v>
      </c>
      <c r="J180">
        <f>Credit-Debit</f>
        <v>-15.1</v>
      </c>
    </row>
    <row r="181" spans="1:10" x14ac:dyDescent="0.3">
      <c r="A181" s="10">
        <v>44673</v>
      </c>
      <c r="B181" s="4" t="s">
        <v>39</v>
      </c>
      <c r="C181" s="4">
        <v>55</v>
      </c>
      <c r="D181" s="4"/>
      <c r="E181" s="4" t="s">
        <v>40</v>
      </c>
      <c r="F181" s="4" t="s">
        <v>41</v>
      </c>
      <c r="G181" s="4" t="s">
        <v>7</v>
      </c>
      <c r="H181" s="7">
        <f t="shared" si="4"/>
        <v>4</v>
      </c>
      <c r="I181" s="1">
        <f t="shared" si="5"/>
        <v>6</v>
      </c>
      <c r="J181">
        <f>Credit-Debit</f>
        <v>-55</v>
      </c>
    </row>
    <row r="182" spans="1:10" x14ac:dyDescent="0.3">
      <c r="A182" s="9">
        <v>44673</v>
      </c>
      <c r="B182" s="3" t="s">
        <v>57</v>
      </c>
      <c r="C182" s="3">
        <v>10</v>
      </c>
      <c r="D182" s="3"/>
      <c r="E182" s="3" t="s">
        <v>25</v>
      </c>
      <c r="F182" s="3" t="s">
        <v>26</v>
      </c>
      <c r="G182" s="3" t="s">
        <v>7</v>
      </c>
      <c r="H182" s="7">
        <f t="shared" si="4"/>
        <v>4</v>
      </c>
      <c r="I182" s="1">
        <f t="shared" si="5"/>
        <v>6</v>
      </c>
      <c r="J182">
        <f>Credit-Debit</f>
        <v>-10</v>
      </c>
    </row>
    <row r="183" spans="1:10" x14ac:dyDescent="0.3">
      <c r="A183" s="10">
        <v>44673</v>
      </c>
      <c r="B183" s="4" t="s">
        <v>16</v>
      </c>
      <c r="C183" s="4">
        <v>66</v>
      </c>
      <c r="D183" s="4"/>
      <c r="E183" s="4" t="s">
        <v>42</v>
      </c>
      <c r="F183" s="4" t="s">
        <v>29</v>
      </c>
      <c r="G183" s="4" t="s">
        <v>7</v>
      </c>
      <c r="H183" s="7">
        <f t="shared" si="4"/>
        <v>4</v>
      </c>
      <c r="I183" s="1">
        <f t="shared" si="5"/>
        <v>6</v>
      </c>
      <c r="J183">
        <f>Credit-Debit</f>
        <v>-66</v>
      </c>
    </row>
    <row r="184" spans="1:10" x14ac:dyDescent="0.3">
      <c r="A184" s="9">
        <v>44673</v>
      </c>
      <c r="B184" s="3" t="s">
        <v>4</v>
      </c>
      <c r="C184" s="3">
        <v>5</v>
      </c>
      <c r="D184" s="3"/>
      <c r="E184" s="3" t="s">
        <v>5</v>
      </c>
      <c r="F184" s="3" t="s">
        <v>6</v>
      </c>
      <c r="G184" s="3" t="s">
        <v>7</v>
      </c>
      <c r="H184" s="7">
        <f t="shared" si="4"/>
        <v>4</v>
      </c>
      <c r="I184" s="1">
        <f t="shared" si="5"/>
        <v>6</v>
      </c>
      <c r="J184">
        <f>Credit-Debit</f>
        <v>-5</v>
      </c>
    </row>
    <row r="185" spans="1:10" x14ac:dyDescent="0.3">
      <c r="A185" s="10">
        <v>44674</v>
      </c>
      <c r="B185" s="4" t="s">
        <v>4</v>
      </c>
      <c r="C185" s="4">
        <v>5</v>
      </c>
      <c r="D185" s="4"/>
      <c r="E185" s="4" t="s">
        <v>5</v>
      </c>
      <c r="F185" s="4" t="s">
        <v>6</v>
      </c>
      <c r="G185" s="4" t="s">
        <v>7</v>
      </c>
      <c r="H185" s="7">
        <f t="shared" si="4"/>
        <v>4</v>
      </c>
      <c r="I185" s="1">
        <f t="shared" si="5"/>
        <v>7</v>
      </c>
      <c r="J185">
        <f>Credit-Debit</f>
        <v>-5</v>
      </c>
    </row>
    <row r="186" spans="1:10" x14ac:dyDescent="0.3">
      <c r="A186" s="9">
        <v>44675</v>
      </c>
      <c r="B186" s="3" t="s">
        <v>4</v>
      </c>
      <c r="C186" s="3">
        <v>5</v>
      </c>
      <c r="D186" s="3"/>
      <c r="E186" s="3" t="s">
        <v>5</v>
      </c>
      <c r="F186" s="3" t="s">
        <v>6</v>
      </c>
      <c r="G186" s="3" t="s">
        <v>7</v>
      </c>
      <c r="H186" s="7">
        <f t="shared" si="4"/>
        <v>4</v>
      </c>
      <c r="I186" s="1">
        <f t="shared" si="5"/>
        <v>1</v>
      </c>
      <c r="J186">
        <f>Credit-Debit</f>
        <v>-5</v>
      </c>
    </row>
    <row r="187" spans="1:10" x14ac:dyDescent="0.3">
      <c r="A187" s="10">
        <v>44676</v>
      </c>
      <c r="B187" s="4" t="s">
        <v>4</v>
      </c>
      <c r="C187" s="4">
        <v>5</v>
      </c>
      <c r="D187" s="4"/>
      <c r="E187" s="4" t="s">
        <v>5</v>
      </c>
      <c r="F187" s="4" t="s">
        <v>6</v>
      </c>
      <c r="G187" s="4" t="s">
        <v>7</v>
      </c>
      <c r="H187" s="7">
        <f t="shared" si="4"/>
        <v>4</v>
      </c>
      <c r="I187" s="1">
        <f t="shared" si="5"/>
        <v>2</v>
      </c>
      <c r="J187">
        <f>Credit-Debit</f>
        <v>-5</v>
      </c>
    </row>
    <row r="188" spans="1:10" x14ac:dyDescent="0.3">
      <c r="A188" s="9">
        <v>44677</v>
      </c>
      <c r="B188" s="3" t="s">
        <v>4</v>
      </c>
      <c r="C188" s="3">
        <v>5</v>
      </c>
      <c r="D188" s="3"/>
      <c r="E188" s="3" t="s">
        <v>5</v>
      </c>
      <c r="F188" s="3" t="s">
        <v>6</v>
      </c>
      <c r="G188" s="3" t="s">
        <v>7</v>
      </c>
      <c r="H188" s="7">
        <f t="shared" si="4"/>
        <v>4</v>
      </c>
      <c r="I188" s="1">
        <f t="shared" si="5"/>
        <v>3</v>
      </c>
      <c r="J188">
        <f>Credit-Debit</f>
        <v>-5</v>
      </c>
    </row>
    <row r="189" spans="1:10" x14ac:dyDescent="0.3">
      <c r="A189" s="10">
        <v>44677</v>
      </c>
      <c r="B189" s="4" t="s">
        <v>8</v>
      </c>
      <c r="C189" s="4">
        <v>164.9</v>
      </c>
      <c r="D189" s="4"/>
      <c r="E189" s="4" t="s">
        <v>9</v>
      </c>
      <c r="F189" s="4" t="s">
        <v>10</v>
      </c>
      <c r="G189" s="4" t="s">
        <v>7</v>
      </c>
      <c r="H189" s="7">
        <f t="shared" si="4"/>
        <v>4</v>
      </c>
      <c r="I189" s="1">
        <f t="shared" si="5"/>
        <v>3</v>
      </c>
      <c r="J189">
        <f>Credit-Debit</f>
        <v>-164.9</v>
      </c>
    </row>
    <row r="190" spans="1:10" x14ac:dyDescent="0.3">
      <c r="A190" s="9">
        <v>44678</v>
      </c>
      <c r="B190" s="3" t="s">
        <v>54</v>
      </c>
      <c r="C190" s="3">
        <v>127.9</v>
      </c>
      <c r="D190" s="3"/>
      <c r="E190" s="3" t="s">
        <v>21</v>
      </c>
      <c r="F190" s="3" t="s">
        <v>19</v>
      </c>
      <c r="G190" s="3" t="s">
        <v>7</v>
      </c>
      <c r="H190" s="7">
        <f t="shared" si="4"/>
        <v>4</v>
      </c>
      <c r="I190" s="1">
        <f t="shared" si="5"/>
        <v>4</v>
      </c>
      <c r="J190">
        <f>Credit-Debit</f>
        <v>-127.9</v>
      </c>
    </row>
    <row r="191" spans="1:10" x14ac:dyDescent="0.3">
      <c r="A191" s="10">
        <v>44678</v>
      </c>
      <c r="B191" s="4" t="s">
        <v>65</v>
      </c>
      <c r="C191" s="4">
        <v>300</v>
      </c>
      <c r="D191" s="4"/>
      <c r="E191" s="4" t="s">
        <v>18</v>
      </c>
      <c r="F191" s="4" t="s">
        <v>19</v>
      </c>
      <c r="G191" s="4" t="s">
        <v>7</v>
      </c>
      <c r="H191" s="7">
        <f t="shared" si="4"/>
        <v>4</v>
      </c>
      <c r="I191" s="1">
        <f t="shared" si="5"/>
        <v>4</v>
      </c>
      <c r="J191">
        <f>Credit-Debit</f>
        <v>-300</v>
      </c>
    </row>
    <row r="192" spans="1:10" x14ac:dyDescent="0.3">
      <c r="A192" s="9">
        <v>44679</v>
      </c>
      <c r="B192" s="3" t="s">
        <v>66</v>
      </c>
      <c r="C192" s="3">
        <v>148.1</v>
      </c>
      <c r="D192" s="3"/>
      <c r="E192" s="3" t="s">
        <v>21</v>
      </c>
      <c r="F192" s="3" t="s">
        <v>19</v>
      </c>
      <c r="G192" s="3" t="s">
        <v>7</v>
      </c>
      <c r="H192" s="7">
        <f t="shared" si="4"/>
        <v>4</v>
      </c>
      <c r="I192" s="1">
        <f t="shared" si="5"/>
        <v>5</v>
      </c>
      <c r="J192">
        <f>Credit-Debit</f>
        <v>-148.1</v>
      </c>
    </row>
    <row r="193" spans="1:10" x14ac:dyDescent="0.3">
      <c r="A193" s="10">
        <v>44679</v>
      </c>
      <c r="B193" s="4" t="s">
        <v>27</v>
      </c>
      <c r="C193" s="4">
        <v>26.1</v>
      </c>
      <c r="D193" s="4"/>
      <c r="E193" s="4" t="s">
        <v>28</v>
      </c>
      <c r="F193" s="4" t="s">
        <v>29</v>
      </c>
      <c r="G193" s="4" t="s">
        <v>7</v>
      </c>
      <c r="H193" s="7">
        <f t="shared" si="4"/>
        <v>4</v>
      </c>
      <c r="I193" s="1">
        <f t="shared" si="5"/>
        <v>5</v>
      </c>
      <c r="J193">
        <f>Credit-Debit</f>
        <v>-26.1</v>
      </c>
    </row>
    <row r="194" spans="1:10" x14ac:dyDescent="0.3">
      <c r="A194" s="9">
        <v>44680</v>
      </c>
      <c r="B194" s="3" t="s">
        <v>67</v>
      </c>
      <c r="C194" s="3">
        <v>15</v>
      </c>
      <c r="D194" s="3"/>
      <c r="E194" s="3" t="s">
        <v>23</v>
      </c>
      <c r="F194" s="3" t="s">
        <v>6</v>
      </c>
      <c r="G194" s="3" t="s">
        <v>7</v>
      </c>
      <c r="H194" s="7">
        <f t="shared" si="4"/>
        <v>4</v>
      </c>
      <c r="I194" s="1">
        <f t="shared" si="5"/>
        <v>6</v>
      </c>
      <c r="J194">
        <f>Credit-Debit</f>
        <v>-15</v>
      </c>
    </row>
    <row r="195" spans="1:10" x14ac:dyDescent="0.3">
      <c r="A195" s="10">
        <v>44680</v>
      </c>
      <c r="B195" s="4" t="s">
        <v>4</v>
      </c>
      <c r="C195" s="4">
        <v>5</v>
      </c>
      <c r="D195" s="4"/>
      <c r="E195" s="4" t="s">
        <v>5</v>
      </c>
      <c r="F195" s="4" t="s">
        <v>6</v>
      </c>
      <c r="G195" s="4" t="s">
        <v>7</v>
      </c>
      <c r="H195" s="7">
        <f t="shared" ref="H195:H258" si="6">MONTH(A195)</f>
        <v>4</v>
      </c>
      <c r="I195" s="1">
        <f t="shared" ref="I195:I258" si="7">WEEKDAY(A195)</f>
        <v>6</v>
      </c>
      <c r="J195">
        <f>Credit-Debit</f>
        <v>-5</v>
      </c>
    </row>
    <row r="196" spans="1:10" x14ac:dyDescent="0.3">
      <c r="A196" s="9">
        <v>44681</v>
      </c>
      <c r="B196" s="3" t="s">
        <v>4</v>
      </c>
      <c r="C196" s="3">
        <v>5</v>
      </c>
      <c r="D196" s="3"/>
      <c r="E196" s="3" t="s">
        <v>5</v>
      </c>
      <c r="F196" s="3" t="s">
        <v>6</v>
      </c>
      <c r="G196" s="3" t="s">
        <v>7</v>
      </c>
      <c r="H196" s="7">
        <f t="shared" si="6"/>
        <v>4</v>
      </c>
      <c r="I196" s="1">
        <f t="shared" si="7"/>
        <v>7</v>
      </c>
      <c r="J196">
        <f>Credit-Debit</f>
        <v>-5</v>
      </c>
    </row>
    <row r="197" spans="1:10" x14ac:dyDescent="0.3">
      <c r="A197" s="10">
        <v>44683</v>
      </c>
      <c r="B197" s="4" t="s">
        <v>4</v>
      </c>
      <c r="C197" s="4">
        <v>5</v>
      </c>
      <c r="D197" s="4"/>
      <c r="E197" s="4" t="s">
        <v>5</v>
      </c>
      <c r="F197" s="4" t="s">
        <v>6</v>
      </c>
      <c r="G197" s="4" t="s">
        <v>7</v>
      </c>
      <c r="H197" s="7">
        <f t="shared" si="6"/>
        <v>5</v>
      </c>
      <c r="I197" s="1">
        <f t="shared" si="7"/>
        <v>2</v>
      </c>
      <c r="J197">
        <f>Credit-Debit</f>
        <v>-5</v>
      </c>
    </row>
    <row r="198" spans="1:10" x14ac:dyDescent="0.3">
      <c r="A198" s="9">
        <v>44684</v>
      </c>
      <c r="B198" s="3" t="s">
        <v>0</v>
      </c>
      <c r="C198" s="3"/>
      <c r="D198" s="3">
        <v>5000</v>
      </c>
      <c r="E198" s="3" t="s">
        <v>1</v>
      </c>
      <c r="F198" s="3" t="s">
        <v>2</v>
      </c>
      <c r="G198" s="3" t="s">
        <v>3</v>
      </c>
      <c r="H198" s="7">
        <f t="shared" si="6"/>
        <v>5</v>
      </c>
      <c r="I198" s="1">
        <f t="shared" si="7"/>
        <v>3</v>
      </c>
      <c r="J198">
        <f>Credit-Debit</f>
        <v>5000</v>
      </c>
    </row>
    <row r="199" spans="1:10" x14ac:dyDescent="0.3">
      <c r="A199" s="10">
        <v>44684</v>
      </c>
      <c r="B199" s="4" t="s">
        <v>8</v>
      </c>
      <c r="C199" s="4">
        <v>875</v>
      </c>
      <c r="D199" s="4"/>
      <c r="E199" s="4" t="s">
        <v>9</v>
      </c>
      <c r="F199" s="4" t="s">
        <v>10</v>
      </c>
      <c r="G199" s="4" t="s">
        <v>7</v>
      </c>
      <c r="H199" s="7">
        <f t="shared" si="6"/>
        <v>5</v>
      </c>
      <c r="I199" s="1">
        <f t="shared" si="7"/>
        <v>3</v>
      </c>
      <c r="J199">
        <f>Credit-Debit</f>
        <v>-875</v>
      </c>
    </row>
    <row r="200" spans="1:10" x14ac:dyDescent="0.3">
      <c r="A200" s="9">
        <v>44684</v>
      </c>
      <c r="B200" s="3" t="s">
        <v>11</v>
      </c>
      <c r="C200" s="3">
        <v>150</v>
      </c>
      <c r="D200" s="3"/>
      <c r="E200" s="3" t="s">
        <v>12</v>
      </c>
      <c r="F200" s="3" t="s">
        <v>13</v>
      </c>
      <c r="G200" s="3" t="s">
        <v>7</v>
      </c>
      <c r="H200" s="7">
        <f t="shared" si="6"/>
        <v>5</v>
      </c>
      <c r="I200" s="1">
        <f t="shared" si="7"/>
        <v>3</v>
      </c>
      <c r="J200">
        <f>Credit-Debit</f>
        <v>-150</v>
      </c>
    </row>
    <row r="201" spans="1:10" x14ac:dyDescent="0.3">
      <c r="A201" s="10">
        <v>44684</v>
      </c>
      <c r="B201" s="4" t="s">
        <v>4</v>
      </c>
      <c r="C201" s="4">
        <v>5</v>
      </c>
      <c r="D201" s="4"/>
      <c r="E201" s="4" t="s">
        <v>5</v>
      </c>
      <c r="F201" s="4" t="s">
        <v>6</v>
      </c>
      <c r="G201" s="4" t="s">
        <v>7</v>
      </c>
      <c r="H201" s="7">
        <f t="shared" si="6"/>
        <v>5</v>
      </c>
      <c r="I201" s="1">
        <f t="shared" si="7"/>
        <v>3</v>
      </c>
      <c r="J201">
        <f>Credit-Debit</f>
        <v>-5</v>
      </c>
    </row>
    <row r="202" spans="1:10" x14ac:dyDescent="0.3">
      <c r="A202" s="9">
        <v>44685</v>
      </c>
      <c r="B202" s="3" t="s">
        <v>4</v>
      </c>
      <c r="C202" s="3">
        <v>5</v>
      </c>
      <c r="D202" s="3"/>
      <c r="E202" s="3" t="s">
        <v>5</v>
      </c>
      <c r="F202" s="3" t="s">
        <v>6</v>
      </c>
      <c r="G202" s="3" t="s">
        <v>7</v>
      </c>
      <c r="H202" s="7">
        <f t="shared" si="6"/>
        <v>5</v>
      </c>
      <c r="I202" s="1">
        <f t="shared" si="7"/>
        <v>4</v>
      </c>
      <c r="J202">
        <f>Credit-Debit</f>
        <v>-5</v>
      </c>
    </row>
    <row r="203" spans="1:10" x14ac:dyDescent="0.3">
      <c r="A203" s="10">
        <v>44686</v>
      </c>
      <c r="B203" s="4" t="s">
        <v>4</v>
      </c>
      <c r="C203" s="4">
        <v>5</v>
      </c>
      <c r="D203" s="4"/>
      <c r="E203" s="4" t="s">
        <v>5</v>
      </c>
      <c r="F203" s="4" t="s">
        <v>6</v>
      </c>
      <c r="G203" s="4" t="s">
        <v>7</v>
      </c>
      <c r="H203" s="7">
        <f t="shared" si="6"/>
        <v>5</v>
      </c>
      <c r="I203" s="1">
        <f t="shared" si="7"/>
        <v>5</v>
      </c>
      <c r="J203">
        <f>Credit-Debit</f>
        <v>-5</v>
      </c>
    </row>
    <row r="204" spans="1:10" x14ac:dyDescent="0.3">
      <c r="A204" s="9">
        <v>44687</v>
      </c>
      <c r="B204" s="3" t="s">
        <v>4</v>
      </c>
      <c r="C204" s="3">
        <v>5</v>
      </c>
      <c r="D204" s="3"/>
      <c r="E204" s="3" t="s">
        <v>5</v>
      </c>
      <c r="F204" s="3" t="s">
        <v>6</v>
      </c>
      <c r="G204" s="3" t="s">
        <v>7</v>
      </c>
      <c r="H204" s="7">
        <f t="shared" si="6"/>
        <v>5</v>
      </c>
      <c r="I204" s="1">
        <f t="shared" si="7"/>
        <v>6</v>
      </c>
      <c r="J204">
        <f>Credit-Debit</f>
        <v>-5</v>
      </c>
    </row>
    <row r="205" spans="1:10" x14ac:dyDescent="0.3">
      <c r="A205" s="10">
        <v>44687</v>
      </c>
      <c r="B205" s="4" t="s">
        <v>8</v>
      </c>
      <c r="C205" s="4">
        <v>170</v>
      </c>
      <c r="D205" s="4"/>
      <c r="E205" s="4" t="s">
        <v>9</v>
      </c>
      <c r="F205" s="4" t="s">
        <v>10</v>
      </c>
      <c r="G205" s="4" t="s">
        <v>7</v>
      </c>
      <c r="H205" s="7">
        <f t="shared" si="6"/>
        <v>5</v>
      </c>
      <c r="I205" s="1">
        <f t="shared" si="7"/>
        <v>6</v>
      </c>
      <c r="J205">
        <f>Credit-Debit</f>
        <v>-170</v>
      </c>
    </row>
    <row r="206" spans="1:10" x14ac:dyDescent="0.3">
      <c r="A206" s="9">
        <v>44690</v>
      </c>
      <c r="B206" s="3" t="s">
        <v>14</v>
      </c>
      <c r="C206" s="3">
        <v>54.1</v>
      </c>
      <c r="D206" s="3"/>
      <c r="E206" s="3" t="s">
        <v>15</v>
      </c>
      <c r="F206" s="3" t="s">
        <v>10</v>
      </c>
      <c r="G206" s="3" t="s">
        <v>7</v>
      </c>
      <c r="H206" s="7">
        <f t="shared" si="6"/>
        <v>5</v>
      </c>
      <c r="I206" s="1">
        <f t="shared" si="7"/>
        <v>2</v>
      </c>
      <c r="J206">
        <f>Credit-Debit</f>
        <v>-54.1</v>
      </c>
    </row>
    <row r="207" spans="1:10" x14ac:dyDescent="0.3">
      <c r="A207" s="10">
        <v>44690</v>
      </c>
      <c r="B207" s="4" t="s">
        <v>4</v>
      </c>
      <c r="C207" s="4">
        <v>5</v>
      </c>
      <c r="D207" s="4"/>
      <c r="E207" s="4" t="s">
        <v>5</v>
      </c>
      <c r="F207" s="4" t="s">
        <v>6</v>
      </c>
      <c r="G207" s="4" t="s">
        <v>7</v>
      </c>
      <c r="H207" s="7">
        <f t="shared" si="6"/>
        <v>5</v>
      </c>
      <c r="I207" s="1">
        <f t="shared" si="7"/>
        <v>2</v>
      </c>
      <c r="J207">
        <f>Credit-Debit</f>
        <v>-5</v>
      </c>
    </row>
    <row r="208" spans="1:10" x14ac:dyDescent="0.3">
      <c r="A208" s="9">
        <v>44691</v>
      </c>
      <c r="B208" s="3" t="s">
        <v>4</v>
      </c>
      <c r="C208" s="3">
        <v>5</v>
      </c>
      <c r="D208" s="3"/>
      <c r="E208" s="3" t="s">
        <v>5</v>
      </c>
      <c r="F208" s="3" t="s">
        <v>6</v>
      </c>
      <c r="G208" s="3" t="s">
        <v>7</v>
      </c>
      <c r="H208" s="7">
        <f t="shared" si="6"/>
        <v>5</v>
      </c>
      <c r="I208" s="1">
        <f t="shared" si="7"/>
        <v>3</v>
      </c>
      <c r="J208">
        <f>Credit-Debit</f>
        <v>-5</v>
      </c>
    </row>
    <row r="209" spans="1:10" x14ac:dyDescent="0.3">
      <c r="A209" s="10">
        <v>44692</v>
      </c>
      <c r="B209" s="4" t="s">
        <v>16</v>
      </c>
      <c r="C209" s="4">
        <v>81</v>
      </c>
      <c r="D209" s="4"/>
      <c r="E209" s="4" t="s">
        <v>42</v>
      </c>
      <c r="F209" s="4" t="s">
        <v>29</v>
      </c>
      <c r="G209" s="4" t="s">
        <v>7</v>
      </c>
      <c r="H209" s="7">
        <f t="shared" si="6"/>
        <v>5</v>
      </c>
      <c r="I209" s="1">
        <f t="shared" si="7"/>
        <v>4</v>
      </c>
      <c r="J209">
        <f>Credit-Debit</f>
        <v>-81</v>
      </c>
    </row>
    <row r="210" spans="1:10" x14ac:dyDescent="0.3">
      <c r="A210" s="9">
        <v>44692</v>
      </c>
      <c r="B210" s="3" t="s">
        <v>4</v>
      </c>
      <c r="C210" s="3">
        <v>5</v>
      </c>
      <c r="D210" s="3"/>
      <c r="E210" s="3" t="s">
        <v>5</v>
      </c>
      <c r="F210" s="3" t="s">
        <v>6</v>
      </c>
      <c r="G210" s="3" t="s">
        <v>7</v>
      </c>
      <c r="H210" s="7">
        <f t="shared" si="6"/>
        <v>5</v>
      </c>
      <c r="I210" s="1">
        <f t="shared" si="7"/>
        <v>4</v>
      </c>
      <c r="J210">
        <f>Credit-Debit</f>
        <v>-5</v>
      </c>
    </row>
    <row r="211" spans="1:10" x14ac:dyDescent="0.3">
      <c r="A211" s="10">
        <v>44693</v>
      </c>
      <c r="B211" s="4" t="s">
        <v>4</v>
      </c>
      <c r="C211" s="4">
        <v>5</v>
      </c>
      <c r="D211" s="4"/>
      <c r="E211" s="4" t="s">
        <v>5</v>
      </c>
      <c r="F211" s="4" t="s">
        <v>6</v>
      </c>
      <c r="G211" s="4" t="s">
        <v>7</v>
      </c>
      <c r="H211" s="7">
        <f t="shared" si="6"/>
        <v>5</v>
      </c>
      <c r="I211" s="1">
        <f t="shared" si="7"/>
        <v>5</v>
      </c>
      <c r="J211">
        <f>Credit-Debit</f>
        <v>-5</v>
      </c>
    </row>
    <row r="212" spans="1:10" x14ac:dyDescent="0.3">
      <c r="A212" s="9">
        <v>44694</v>
      </c>
      <c r="B212" s="3" t="s">
        <v>8</v>
      </c>
      <c r="C212" s="3">
        <v>139.1</v>
      </c>
      <c r="D212" s="3"/>
      <c r="E212" s="3" t="s">
        <v>9</v>
      </c>
      <c r="F212" s="3" t="s">
        <v>10</v>
      </c>
      <c r="G212" s="3" t="s">
        <v>7</v>
      </c>
      <c r="H212" s="7">
        <f t="shared" si="6"/>
        <v>5</v>
      </c>
      <c r="I212" s="1">
        <f t="shared" si="7"/>
        <v>6</v>
      </c>
      <c r="J212">
        <f>Credit-Debit</f>
        <v>-139.1</v>
      </c>
    </row>
    <row r="213" spans="1:10" x14ac:dyDescent="0.3">
      <c r="A213" s="10">
        <v>44694</v>
      </c>
      <c r="B213" s="4" t="s">
        <v>4</v>
      </c>
      <c r="C213" s="4">
        <v>5</v>
      </c>
      <c r="D213" s="4"/>
      <c r="E213" s="4" t="s">
        <v>5</v>
      </c>
      <c r="F213" s="4" t="s">
        <v>6</v>
      </c>
      <c r="G213" s="4" t="s">
        <v>7</v>
      </c>
      <c r="H213" s="7">
        <f t="shared" si="6"/>
        <v>5</v>
      </c>
      <c r="I213" s="1">
        <f t="shared" si="7"/>
        <v>6</v>
      </c>
      <c r="J213">
        <f>Credit-Debit</f>
        <v>-5</v>
      </c>
    </row>
    <row r="214" spans="1:10" x14ac:dyDescent="0.3">
      <c r="A214" s="9">
        <v>44695</v>
      </c>
      <c r="B214" s="3" t="s">
        <v>4</v>
      </c>
      <c r="C214" s="3">
        <v>5</v>
      </c>
      <c r="D214" s="3"/>
      <c r="E214" s="3" t="s">
        <v>5</v>
      </c>
      <c r="F214" s="3" t="s">
        <v>6</v>
      </c>
      <c r="G214" s="3" t="s">
        <v>7</v>
      </c>
      <c r="H214" s="7">
        <f t="shared" si="6"/>
        <v>5</v>
      </c>
      <c r="I214" s="1">
        <f t="shared" si="7"/>
        <v>7</v>
      </c>
      <c r="J214">
        <f>Credit-Debit</f>
        <v>-5</v>
      </c>
    </row>
    <row r="215" spans="1:10" x14ac:dyDescent="0.3">
      <c r="A215" s="10">
        <v>44695</v>
      </c>
      <c r="B215" s="4" t="s">
        <v>17</v>
      </c>
      <c r="C215" s="4">
        <v>43.9</v>
      </c>
      <c r="D215" s="4"/>
      <c r="E215" s="4" t="s">
        <v>18</v>
      </c>
      <c r="F215" s="4" t="s">
        <v>19</v>
      </c>
      <c r="G215" s="4" t="s">
        <v>7</v>
      </c>
      <c r="H215" s="7">
        <f t="shared" si="6"/>
        <v>5</v>
      </c>
      <c r="I215" s="1">
        <f t="shared" si="7"/>
        <v>7</v>
      </c>
      <c r="J215">
        <f>Credit-Debit</f>
        <v>-43.9</v>
      </c>
    </row>
    <row r="216" spans="1:10" x14ac:dyDescent="0.3">
      <c r="A216" s="9">
        <v>44695</v>
      </c>
      <c r="B216" s="3" t="s">
        <v>68</v>
      </c>
      <c r="C216" s="3">
        <v>101.80000000000001</v>
      </c>
      <c r="D216" s="3"/>
      <c r="E216" s="3" t="s">
        <v>21</v>
      </c>
      <c r="F216" s="3" t="s">
        <v>19</v>
      </c>
      <c r="G216" s="3" t="s">
        <v>7</v>
      </c>
      <c r="H216" s="7">
        <f t="shared" si="6"/>
        <v>5</v>
      </c>
      <c r="I216" s="1">
        <f t="shared" si="7"/>
        <v>7</v>
      </c>
      <c r="J216">
        <f>Credit-Debit</f>
        <v>-101.80000000000001</v>
      </c>
    </row>
    <row r="217" spans="1:10" x14ac:dyDescent="0.3">
      <c r="A217" s="10">
        <v>44695</v>
      </c>
      <c r="B217" s="4" t="s">
        <v>22</v>
      </c>
      <c r="C217" s="4">
        <v>55.9</v>
      </c>
      <c r="D217" s="4"/>
      <c r="E217" s="4" t="s">
        <v>23</v>
      </c>
      <c r="F217" s="4" t="s">
        <v>6</v>
      </c>
      <c r="G217" s="4" t="s">
        <v>7</v>
      </c>
      <c r="H217" s="7">
        <f t="shared" si="6"/>
        <v>5</v>
      </c>
      <c r="I217" s="1">
        <f t="shared" si="7"/>
        <v>7</v>
      </c>
      <c r="J217">
        <f>Credit-Debit</f>
        <v>-55.9</v>
      </c>
    </row>
    <row r="218" spans="1:10" x14ac:dyDescent="0.3">
      <c r="A218" s="9">
        <v>44696</v>
      </c>
      <c r="B218" s="3" t="s">
        <v>27</v>
      </c>
      <c r="C218" s="3">
        <v>32</v>
      </c>
      <c r="D218" s="3"/>
      <c r="E218" s="3" t="s">
        <v>28</v>
      </c>
      <c r="F218" s="3" t="s">
        <v>29</v>
      </c>
      <c r="G218" s="3" t="s">
        <v>7</v>
      </c>
      <c r="H218" s="7">
        <f t="shared" si="6"/>
        <v>5</v>
      </c>
      <c r="I218" s="1">
        <f t="shared" si="7"/>
        <v>1</v>
      </c>
      <c r="J218">
        <f>Credit-Debit</f>
        <v>-32</v>
      </c>
    </row>
    <row r="219" spans="1:10" x14ac:dyDescent="0.3">
      <c r="A219" s="10">
        <v>44697</v>
      </c>
      <c r="B219" s="4" t="s">
        <v>3</v>
      </c>
      <c r="C219" s="4"/>
      <c r="D219" s="4">
        <v>1000</v>
      </c>
      <c r="E219" s="4" t="s">
        <v>48</v>
      </c>
      <c r="F219" s="4" t="s">
        <v>31</v>
      </c>
      <c r="G219" s="4" t="s">
        <v>3</v>
      </c>
      <c r="H219" s="7">
        <f t="shared" si="6"/>
        <v>5</v>
      </c>
      <c r="I219" s="1">
        <f t="shared" si="7"/>
        <v>2</v>
      </c>
      <c r="J219">
        <f>Credit-Debit</f>
        <v>1000</v>
      </c>
    </row>
    <row r="220" spans="1:10" x14ac:dyDescent="0.3">
      <c r="A220" s="9">
        <v>44697</v>
      </c>
      <c r="B220" s="3" t="s">
        <v>4</v>
      </c>
      <c r="C220" s="3">
        <v>5</v>
      </c>
      <c r="D220" s="3"/>
      <c r="E220" s="3" t="s">
        <v>5</v>
      </c>
      <c r="F220" s="3" t="s">
        <v>6</v>
      </c>
      <c r="G220" s="3" t="s">
        <v>7</v>
      </c>
      <c r="H220" s="7">
        <f t="shared" si="6"/>
        <v>5</v>
      </c>
      <c r="I220" s="1">
        <f t="shared" si="7"/>
        <v>2</v>
      </c>
      <c r="J220">
        <f>Credit-Debit</f>
        <v>-5</v>
      </c>
    </row>
    <row r="221" spans="1:10" x14ac:dyDescent="0.3">
      <c r="A221" s="10">
        <v>44698</v>
      </c>
      <c r="B221" s="4" t="s">
        <v>4</v>
      </c>
      <c r="C221" s="4">
        <v>5</v>
      </c>
      <c r="D221" s="4"/>
      <c r="E221" s="4" t="s">
        <v>5</v>
      </c>
      <c r="F221" s="4" t="s">
        <v>6</v>
      </c>
      <c r="G221" s="4" t="s">
        <v>7</v>
      </c>
      <c r="H221" s="7">
        <f t="shared" si="6"/>
        <v>5</v>
      </c>
      <c r="I221" s="1">
        <f t="shared" si="7"/>
        <v>3</v>
      </c>
      <c r="J221">
        <f>Credit-Debit</f>
        <v>-5</v>
      </c>
    </row>
    <row r="222" spans="1:10" x14ac:dyDescent="0.3">
      <c r="A222" s="9">
        <v>44698</v>
      </c>
      <c r="B222" s="3" t="s">
        <v>57</v>
      </c>
      <c r="C222" s="3">
        <v>75</v>
      </c>
      <c r="D222" s="3"/>
      <c r="E222" s="3" t="s">
        <v>46</v>
      </c>
      <c r="F222" s="3" t="s">
        <v>26</v>
      </c>
      <c r="G222" s="3" t="s">
        <v>7</v>
      </c>
      <c r="H222" s="7">
        <f t="shared" si="6"/>
        <v>5</v>
      </c>
      <c r="I222" s="1">
        <f t="shared" si="7"/>
        <v>3</v>
      </c>
      <c r="J222">
        <f>Credit-Debit</f>
        <v>-75</v>
      </c>
    </row>
    <row r="223" spans="1:10" x14ac:dyDescent="0.3">
      <c r="A223" s="10">
        <v>44698</v>
      </c>
      <c r="B223" s="4" t="s">
        <v>33</v>
      </c>
      <c r="C223" s="4">
        <v>40</v>
      </c>
      <c r="D223" s="4"/>
      <c r="E223" s="4" t="s">
        <v>33</v>
      </c>
      <c r="F223" s="4" t="s">
        <v>10</v>
      </c>
      <c r="G223" s="4" t="s">
        <v>7</v>
      </c>
      <c r="H223" s="7">
        <f t="shared" si="6"/>
        <v>5</v>
      </c>
      <c r="I223" s="1">
        <f t="shared" si="7"/>
        <v>3</v>
      </c>
      <c r="J223">
        <f>Credit-Debit</f>
        <v>-40</v>
      </c>
    </row>
    <row r="224" spans="1:10" x14ac:dyDescent="0.3">
      <c r="A224" s="9">
        <v>44699</v>
      </c>
      <c r="B224" s="3" t="s">
        <v>34</v>
      </c>
      <c r="C224" s="3">
        <v>49</v>
      </c>
      <c r="D224" s="3"/>
      <c r="E224" s="3" t="s">
        <v>35</v>
      </c>
      <c r="F224" s="3" t="s">
        <v>19</v>
      </c>
      <c r="G224" s="3" t="s">
        <v>7</v>
      </c>
      <c r="H224" s="7">
        <f t="shared" si="6"/>
        <v>5</v>
      </c>
      <c r="I224" s="1">
        <f t="shared" si="7"/>
        <v>4</v>
      </c>
      <c r="J224">
        <f>Credit-Debit</f>
        <v>-49</v>
      </c>
    </row>
    <row r="225" spans="1:10" x14ac:dyDescent="0.3">
      <c r="A225" s="10">
        <v>44699</v>
      </c>
      <c r="B225" s="4" t="s">
        <v>36</v>
      </c>
      <c r="C225" s="4">
        <v>35</v>
      </c>
      <c r="D225" s="4"/>
      <c r="E225" s="4" t="s">
        <v>18</v>
      </c>
      <c r="F225" s="4" t="s">
        <v>19</v>
      </c>
      <c r="G225" s="4" t="s">
        <v>7</v>
      </c>
      <c r="H225" s="7">
        <f t="shared" si="6"/>
        <v>5</v>
      </c>
      <c r="I225" s="1">
        <f t="shared" si="7"/>
        <v>4</v>
      </c>
      <c r="J225">
        <f>Credit-Debit</f>
        <v>-35</v>
      </c>
    </row>
    <row r="226" spans="1:10" x14ac:dyDescent="0.3">
      <c r="A226" s="9">
        <v>44699</v>
      </c>
      <c r="B226" s="3" t="s">
        <v>4</v>
      </c>
      <c r="C226" s="3">
        <v>5</v>
      </c>
      <c r="D226" s="3"/>
      <c r="E226" s="3" t="s">
        <v>5</v>
      </c>
      <c r="F226" s="3" t="s">
        <v>6</v>
      </c>
      <c r="G226" s="3" t="s">
        <v>7</v>
      </c>
      <c r="H226" s="7">
        <f t="shared" si="6"/>
        <v>5</v>
      </c>
      <c r="I226" s="1">
        <f t="shared" si="7"/>
        <v>4</v>
      </c>
      <c r="J226">
        <f>Credit-Debit</f>
        <v>-5</v>
      </c>
    </row>
    <row r="227" spans="1:10" x14ac:dyDescent="0.3">
      <c r="A227" s="10">
        <v>44700</v>
      </c>
      <c r="B227" s="4" t="s">
        <v>4</v>
      </c>
      <c r="C227" s="4">
        <v>5</v>
      </c>
      <c r="D227" s="4"/>
      <c r="E227" s="4" t="s">
        <v>5</v>
      </c>
      <c r="F227" s="4" t="s">
        <v>6</v>
      </c>
      <c r="G227" s="4" t="s">
        <v>7</v>
      </c>
      <c r="H227" s="7">
        <f t="shared" si="6"/>
        <v>5</v>
      </c>
      <c r="I227" s="1">
        <f t="shared" si="7"/>
        <v>5</v>
      </c>
      <c r="J227">
        <f>Credit-Debit</f>
        <v>-5</v>
      </c>
    </row>
    <row r="228" spans="1:10" x14ac:dyDescent="0.3">
      <c r="A228" s="9">
        <v>44701</v>
      </c>
      <c r="B228" s="3" t="s">
        <v>4</v>
      </c>
      <c r="C228" s="3">
        <v>5</v>
      </c>
      <c r="D228" s="3"/>
      <c r="E228" s="3" t="s">
        <v>5</v>
      </c>
      <c r="F228" s="3" t="s">
        <v>6</v>
      </c>
      <c r="G228" s="3" t="s">
        <v>7</v>
      </c>
      <c r="H228" s="7">
        <f t="shared" si="6"/>
        <v>5</v>
      </c>
      <c r="I228" s="1">
        <f t="shared" si="7"/>
        <v>6</v>
      </c>
      <c r="J228">
        <f>Credit-Debit</f>
        <v>-5</v>
      </c>
    </row>
    <row r="229" spans="1:10" x14ac:dyDescent="0.3">
      <c r="A229" s="10">
        <v>44701</v>
      </c>
      <c r="B229" s="4" t="s">
        <v>8</v>
      </c>
      <c r="C229" s="4">
        <v>174</v>
      </c>
      <c r="D229" s="4"/>
      <c r="E229" s="4" t="s">
        <v>9</v>
      </c>
      <c r="F229" s="4" t="s">
        <v>10</v>
      </c>
      <c r="G229" s="4" t="s">
        <v>7</v>
      </c>
      <c r="H229" s="7">
        <f t="shared" si="6"/>
        <v>5</v>
      </c>
      <c r="I229" s="1">
        <f t="shared" si="7"/>
        <v>6</v>
      </c>
      <c r="J229">
        <f>Credit-Debit</f>
        <v>-174</v>
      </c>
    </row>
    <row r="230" spans="1:10" x14ac:dyDescent="0.3">
      <c r="A230" s="9">
        <v>44702</v>
      </c>
      <c r="B230" s="3" t="s">
        <v>69</v>
      </c>
      <c r="C230" s="3">
        <v>41.1</v>
      </c>
      <c r="D230" s="3"/>
      <c r="E230" s="3" t="s">
        <v>23</v>
      </c>
      <c r="F230" s="3" t="s">
        <v>6</v>
      </c>
      <c r="G230" s="3" t="s">
        <v>7</v>
      </c>
      <c r="H230" s="7">
        <f t="shared" si="6"/>
        <v>5</v>
      </c>
      <c r="I230" s="1">
        <f t="shared" si="7"/>
        <v>7</v>
      </c>
      <c r="J230">
        <f>Credit-Debit</f>
        <v>-41.1</v>
      </c>
    </row>
    <row r="231" spans="1:10" x14ac:dyDescent="0.3">
      <c r="A231" s="10">
        <v>44703</v>
      </c>
      <c r="B231" s="4" t="s">
        <v>70</v>
      </c>
      <c r="C231" s="4">
        <v>16.2</v>
      </c>
      <c r="D231" s="4"/>
      <c r="E231" s="4" t="s">
        <v>23</v>
      </c>
      <c r="F231" s="4" t="s">
        <v>6</v>
      </c>
      <c r="G231" s="4" t="s">
        <v>7</v>
      </c>
      <c r="H231" s="7">
        <f t="shared" si="6"/>
        <v>5</v>
      </c>
      <c r="I231" s="1">
        <f t="shared" si="7"/>
        <v>1</v>
      </c>
      <c r="J231">
        <f>Credit-Debit</f>
        <v>-16.2</v>
      </c>
    </row>
    <row r="232" spans="1:10" x14ac:dyDescent="0.3">
      <c r="A232" s="9">
        <v>44704</v>
      </c>
      <c r="B232" s="3" t="s">
        <v>39</v>
      </c>
      <c r="C232" s="3">
        <v>55</v>
      </c>
      <c r="D232" s="3"/>
      <c r="E232" s="3" t="s">
        <v>40</v>
      </c>
      <c r="F232" s="3" t="s">
        <v>41</v>
      </c>
      <c r="G232" s="3" t="s">
        <v>7</v>
      </c>
      <c r="H232" s="7">
        <f t="shared" si="6"/>
        <v>5</v>
      </c>
      <c r="I232" s="1">
        <f t="shared" si="7"/>
        <v>2</v>
      </c>
      <c r="J232">
        <f>Credit-Debit</f>
        <v>-55</v>
      </c>
    </row>
    <row r="233" spans="1:10" x14ac:dyDescent="0.3">
      <c r="A233" s="10">
        <v>44704</v>
      </c>
      <c r="B233" s="4" t="s">
        <v>16</v>
      </c>
      <c r="C233" s="4">
        <v>67</v>
      </c>
      <c r="D233" s="4"/>
      <c r="E233" s="4" t="s">
        <v>42</v>
      </c>
      <c r="F233" s="4" t="s">
        <v>29</v>
      </c>
      <c r="G233" s="4" t="s">
        <v>7</v>
      </c>
      <c r="H233" s="7">
        <f t="shared" si="6"/>
        <v>5</v>
      </c>
      <c r="I233" s="1">
        <f t="shared" si="7"/>
        <v>2</v>
      </c>
      <c r="J233">
        <f>Credit-Debit</f>
        <v>-67</v>
      </c>
    </row>
    <row r="234" spans="1:10" x14ac:dyDescent="0.3">
      <c r="A234" s="9">
        <v>44704</v>
      </c>
      <c r="B234" s="3" t="s">
        <v>4</v>
      </c>
      <c r="C234" s="3">
        <v>5</v>
      </c>
      <c r="D234" s="3"/>
      <c r="E234" s="3" t="s">
        <v>5</v>
      </c>
      <c r="F234" s="3" t="s">
        <v>6</v>
      </c>
      <c r="G234" s="3" t="s">
        <v>7</v>
      </c>
      <c r="H234" s="7">
        <f t="shared" si="6"/>
        <v>5</v>
      </c>
      <c r="I234" s="1">
        <f t="shared" si="7"/>
        <v>2</v>
      </c>
      <c r="J234">
        <f>Credit-Debit</f>
        <v>-5</v>
      </c>
    </row>
    <row r="235" spans="1:10" x14ac:dyDescent="0.3">
      <c r="A235" s="10">
        <v>44705</v>
      </c>
      <c r="B235" s="4" t="s">
        <v>4</v>
      </c>
      <c r="C235" s="4">
        <v>5</v>
      </c>
      <c r="D235" s="4"/>
      <c r="E235" s="4" t="s">
        <v>5</v>
      </c>
      <c r="F235" s="4" t="s">
        <v>6</v>
      </c>
      <c r="G235" s="4" t="s">
        <v>7</v>
      </c>
      <c r="H235" s="7">
        <f t="shared" si="6"/>
        <v>5</v>
      </c>
      <c r="I235" s="1">
        <f t="shared" si="7"/>
        <v>3</v>
      </c>
      <c r="J235">
        <f>Credit-Debit</f>
        <v>-5</v>
      </c>
    </row>
    <row r="236" spans="1:10" x14ac:dyDescent="0.3">
      <c r="A236" s="9">
        <v>44706</v>
      </c>
      <c r="B236" s="3" t="s">
        <v>4</v>
      </c>
      <c r="C236" s="3">
        <v>5</v>
      </c>
      <c r="D236" s="3"/>
      <c r="E236" s="3" t="s">
        <v>5</v>
      </c>
      <c r="F236" s="3" t="s">
        <v>6</v>
      </c>
      <c r="G236" s="3" t="s">
        <v>7</v>
      </c>
      <c r="H236" s="7">
        <f t="shared" si="6"/>
        <v>5</v>
      </c>
      <c r="I236" s="1">
        <f t="shared" si="7"/>
        <v>4</v>
      </c>
      <c r="J236">
        <f>Credit-Debit</f>
        <v>-5</v>
      </c>
    </row>
    <row r="237" spans="1:10" x14ac:dyDescent="0.3">
      <c r="A237" s="10">
        <v>44707</v>
      </c>
      <c r="B237" s="4" t="s">
        <v>4</v>
      </c>
      <c r="C237" s="4">
        <v>5</v>
      </c>
      <c r="D237" s="4"/>
      <c r="E237" s="4" t="s">
        <v>5</v>
      </c>
      <c r="F237" s="4" t="s">
        <v>6</v>
      </c>
      <c r="G237" s="4" t="s">
        <v>7</v>
      </c>
      <c r="H237" s="7">
        <f t="shared" si="6"/>
        <v>5</v>
      </c>
      <c r="I237" s="1">
        <f t="shared" si="7"/>
        <v>5</v>
      </c>
      <c r="J237">
        <f>Credit-Debit</f>
        <v>-5</v>
      </c>
    </row>
    <row r="238" spans="1:10" x14ac:dyDescent="0.3">
      <c r="A238" s="9">
        <v>44708</v>
      </c>
      <c r="B238" s="3" t="s">
        <v>4</v>
      </c>
      <c r="C238" s="3">
        <v>5</v>
      </c>
      <c r="D238" s="3"/>
      <c r="E238" s="3" t="s">
        <v>5</v>
      </c>
      <c r="F238" s="3" t="s">
        <v>6</v>
      </c>
      <c r="G238" s="3" t="s">
        <v>7</v>
      </c>
      <c r="H238" s="7">
        <f t="shared" si="6"/>
        <v>5</v>
      </c>
      <c r="I238" s="1">
        <f t="shared" si="7"/>
        <v>6</v>
      </c>
      <c r="J238">
        <f>Credit-Debit</f>
        <v>-5</v>
      </c>
    </row>
    <row r="239" spans="1:10" x14ac:dyDescent="0.3">
      <c r="A239" s="10">
        <v>44708</v>
      </c>
      <c r="B239" s="4" t="s">
        <v>8</v>
      </c>
      <c r="C239" s="4">
        <v>165.8</v>
      </c>
      <c r="D239" s="4"/>
      <c r="E239" s="4" t="s">
        <v>9</v>
      </c>
      <c r="F239" s="4" t="s">
        <v>10</v>
      </c>
      <c r="G239" s="4" t="s">
        <v>7</v>
      </c>
      <c r="H239" s="7">
        <f t="shared" si="6"/>
        <v>5</v>
      </c>
      <c r="I239" s="1">
        <f t="shared" si="7"/>
        <v>6</v>
      </c>
      <c r="J239">
        <f>Credit-Debit</f>
        <v>-165.8</v>
      </c>
    </row>
    <row r="240" spans="1:10" x14ac:dyDescent="0.3">
      <c r="A240" s="9">
        <v>44709</v>
      </c>
      <c r="B240" s="3" t="s">
        <v>54</v>
      </c>
      <c r="C240" s="3">
        <v>128.80000000000001</v>
      </c>
      <c r="D240" s="3"/>
      <c r="E240" s="3" t="s">
        <v>21</v>
      </c>
      <c r="F240" s="3" t="s">
        <v>19</v>
      </c>
      <c r="G240" s="3" t="s">
        <v>7</v>
      </c>
      <c r="H240" s="7">
        <f t="shared" si="6"/>
        <v>5</v>
      </c>
      <c r="I240" s="1">
        <f t="shared" si="7"/>
        <v>7</v>
      </c>
      <c r="J240">
        <f>Credit-Debit</f>
        <v>-128.80000000000001</v>
      </c>
    </row>
    <row r="241" spans="1:10" x14ac:dyDescent="0.3">
      <c r="A241" s="10">
        <v>44709</v>
      </c>
      <c r="B241" s="4" t="s">
        <v>71</v>
      </c>
      <c r="C241" s="4">
        <v>235</v>
      </c>
      <c r="D241" s="4"/>
      <c r="E241" s="4" t="s">
        <v>72</v>
      </c>
      <c r="F241" s="4" t="s">
        <v>19</v>
      </c>
      <c r="G241" s="4" t="s">
        <v>7</v>
      </c>
      <c r="H241" s="7">
        <f t="shared" si="6"/>
        <v>5</v>
      </c>
      <c r="I241" s="1">
        <f t="shared" si="7"/>
        <v>7</v>
      </c>
      <c r="J241">
        <f>Credit-Debit</f>
        <v>-235</v>
      </c>
    </row>
    <row r="242" spans="1:10" x14ac:dyDescent="0.3">
      <c r="A242" s="9">
        <v>44710</v>
      </c>
      <c r="B242" s="3" t="s">
        <v>47</v>
      </c>
      <c r="C242" s="3">
        <v>149.19999999999999</v>
      </c>
      <c r="D242" s="3"/>
      <c r="E242" s="3" t="s">
        <v>21</v>
      </c>
      <c r="F242" s="3" t="s">
        <v>19</v>
      </c>
      <c r="G242" s="3" t="s">
        <v>7</v>
      </c>
      <c r="H242" s="7">
        <f t="shared" si="6"/>
        <v>5</v>
      </c>
      <c r="I242" s="1">
        <f t="shared" si="7"/>
        <v>1</v>
      </c>
      <c r="J242">
        <f>Credit-Debit</f>
        <v>-149.19999999999999</v>
      </c>
    </row>
    <row r="243" spans="1:10" x14ac:dyDescent="0.3">
      <c r="A243" s="10">
        <v>44710</v>
      </c>
      <c r="B243" s="4" t="s">
        <v>27</v>
      </c>
      <c r="C243" s="4">
        <v>27.200000000000003</v>
      </c>
      <c r="D243" s="4"/>
      <c r="E243" s="4" t="s">
        <v>28</v>
      </c>
      <c r="F243" s="4" t="s">
        <v>29</v>
      </c>
      <c r="G243" s="4" t="s">
        <v>7</v>
      </c>
      <c r="H243" s="7">
        <f t="shared" si="6"/>
        <v>5</v>
      </c>
      <c r="I243" s="1">
        <f t="shared" si="7"/>
        <v>1</v>
      </c>
      <c r="J243">
        <f>Credit-Debit</f>
        <v>-27.200000000000003</v>
      </c>
    </row>
    <row r="244" spans="1:10" x14ac:dyDescent="0.3">
      <c r="A244" s="9">
        <v>44712</v>
      </c>
      <c r="B244" s="3" t="s">
        <v>73</v>
      </c>
      <c r="C244" s="3">
        <v>15</v>
      </c>
      <c r="D244" s="3"/>
      <c r="E244" s="3" t="s">
        <v>23</v>
      </c>
      <c r="F244" s="3" t="s">
        <v>6</v>
      </c>
      <c r="G244" s="3" t="s">
        <v>7</v>
      </c>
      <c r="H244" s="7">
        <f t="shared" si="6"/>
        <v>5</v>
      </c>
      <c r="I244" s="1">
        <f t="shared" si="7"/>
        <v>3</v>
      </c>
      <c r="J244">
        <f>Credit-Debit</f>
        <v>-15</v>
      </c>
    </row>
    <row r="245" spans="1:10" x14ac:dyDescent="0.3">
      <c r="A245" s="10">
        <v>44711</v>
      </c>
      <c r="B245" s="4" t="s">
        <v>4</v>
      </c>
      <c r="C245" s="4">
        <v>5</v>
      </c>
      <c r="D245" s="4"/>
      <c r="E245" s="4" t="s">
        <v>5</v>
      </c>
      <c r="F245" s="4" t="s">
        <v>6</v>
      </c>
      <c r="G245" s="4" t="s">
        <v>7</v>
      </c>
      <c r="H245" s="7">
        <f t="shared" si="6"/>
        <v>5</v>
      </c>
      <c r="I245" s="1">
        <f t="shared" si="7"/>
        <v>2</v>
      </c>
      <c r="J245">
        <f>Credit-Debit</f>
        <v>-5</v>
      </c>
    </row>
    <row r="246" spans="1:10" x14ac:dyDescent="0.3">
      <c r="A246" s="9">
        <v>44712</v>
      </c>
      <c r="B246" s="3" t="s">
        <v>4</v>
      </c>
      <c r="C246" s="3">
        <v>5</v>
      </c>
      <c r="D246" s="3"/>
      <c r="E246" s="3" t="s">
        <v>5</v>
      </c>
      <c r="F246" s="3" t="s">
        <v>6</v>
      </c>
      <c r="G246" s="3" t="s">
        <v>7</v>
      </c>
      <c r="H246" s="7">
        <f t="shared" si="6"/>
        <v>5</v>
      </c>
      <c r="I246" s="1">
        <f t="shared" si="7"/>
        <v>3</v>
      </c>
      <c r="J246">
        <f>Credit-Debit</f>
        <v>-5</v>
      </c>
    </row>
    <row r="247" spans="1:10" x14ac:dyDescent="0.3">
      <c r="A247" s="10">
        <v>44713</v>
      </c>
      <c r="B247" s="4" t="s">
        <v>0</v>
      </c>
      <c r="C247" s="4"/>
      <c r="D247" s="4">
        <v>5000</v>
      </c>
      <c r="E247" s="4" t="s">
        <v>1</v>
      </c>
      <c r="F247" s="4" t="s">
        <v>2</v>
      </c>
      <c r="G247" s="4" t="s">
        <v>3</v>
      </c>
      <c r="H247" s="7">
        <f t="shared" si="6"/>
        <v>6</v>
      </c>
      <c r="I247" s="1">
        <f t="shared" si="7"/>
        <v>4</v>
      </c>
      <c r="J247">
        <f>Credit-Debit</f>
        <v>5000</v>
      </c>
    </row>
    <row r="248" spans="1:10" x14ac:dyDescent="0.3">
      <c r="A248" s="9">
        <v>44715</v>
      </c>
      <c r="B248" s="3" t="s">
        <v>4</v>
      </c>
      <c r="C248" s="3">
        <v>5</v>
      </c>
      <c r="D248" s="3"/>
      <c r="E248" s="3" t="s">
        <v>5</v>
      </c>
      <c r="F248" s="3" t="s">
        <v>6</v>
      </c>
      <c r="G248" s="3" t="s">
        <v>7</v>
      </c>
      <c r="H248" s="7">
        <f t="shared" si="6"/>
        <v>6</v>
      </c>
      <c r="I248" s="1">
        <f t="shared" si="7"/>
        <v>6</v>
      </c>
      <c r="J248">
        <f>Credit-Debit</f>
        <v>-5</v>
      </c>
    </row>
    <row r="249" spans="1:10" x14ac:dyDescent="0.3">
      <c r="A249" s="10">
        <v>44715</v>
      </c>
      <c r="B249" s="4" t="s">
        <v>8</v>
      </c>
      <c r="C249" s="4">
        <v>650</v>
      </c>
      <c r="D249" s="4"/>
      <c r="E249" s="4" t="s">
        <v>9</v>
      </c>
      <c r="F249" s="4" t="s">
        <v>10</v>
      </c>
      <c r="G249" s="4" t="s">
        <v>7</v>
      </c>
      <c r="H249" s="7">
        <f t="shared" si="6"/>
        <v>6</v>
      </c>
      <c r="I249" s="1">
        <f t="shared" si="7"/>
        <v>6</v>
      </c>
      <c r="J249">
        <f>Credit-Debit</f>
        <v>-650</v>
      </c>
    </row>
    <row r="250" spans="1:10" x14ac:dyDescent="0.3">
      <c r="A250" s="9">
        <v>44715</v>
      </c>
      <c r="B250" s="3" t="s">
        <v>11</v>
      </c>
      <c r="C250" s="3">
        <v>150</v>
      </c>
      <c r="D250" s="3"/>
      <c r="E250" s="3" t="s">
        <v>12</v>
      </c>
      <c r="F250" s="3" t="s">
        <v>13</v>
      </c>
      <c r="G250" s="3" t="s">
        <v>7</v>
      </c>
      <c r="H250" s="7">
        <f t="shared" si="6"/>
        <v>6</v>
      </c>
      <c r="I250" s="1">
        <f t="shared" si="7"/>
        <v>6</v>
      </c>
      <c r="J250">
        <f>Credit-Debit</f>
        <v>-150</v>
      </c>
    </row>
    <row r="251" spans="1:10" x14ac:dyDescent="0.3">
      <c r="A251" s="10">
        <v>44715</v>
      </c>
      <c r="B251" s="4" t="s">
        <v>4</v>
      </c>
      <c r="C251" s="4">
        <v>5</v>
      </c>
      <c r="D251" s="4"/>
      <c r="E251" s="4" t="s">
        <v>5</v>
      </c>
      <c r="F251" s="4" t="s">
        <v>6</v>
      </c>
      <c r="G251" s="4" t="s">
        <v>7</v>
      </c>
      <c r="H251" s="7">
        <f t="shared" si="6"/>
        <v>6</v>
      </c>
      <c r="I251" s="1">
        <f t="shared" si="7"/>
        <v>6</v>
      </c>
      <c r="J251">
        <f>Credit-Debit</f>
        <v>-5</v>
      </c>
    </row>
    <row r="252" spans="1:10" x14ac:dyDescent="0.3">
      <c r="A252" s="9">
        <v>44716</v>
      </c>
      <c r="B252" s="3" t="s">
        <v>4</v>
      </c>
      <c r="C252" s="3">
        <v>5</v>
      </c>
      <c r="D252" s="3"/>
      <c r="E252" s="3" t="s">
        <v>5</v>
      </c>
      <c r="F252" s="3" t="s">
        <v>6</v>
      </c>
      <c r="G252" s="3" t="s">
        <v>7</v>
      </c>
      <c r="H252" s="7">
        <f t="shared" si="6"/>
        <v>6</v>
      </c>
      <c r="I252" s="1">
        <f t="shared" si="7"/>
        <v>7</v>
      </c>
      <c r="J252">
        <f>Credit-Debit</f>
        <v>-5</v>
      </c>
    </row>
    <row r="253" spans="1:10" x14ac:dyDescent="0.3">
      <c r="A253" s="10">
        <v>44717</v>
      </c>
      <c r="B253" s="4" t="s">
        <v>4</v>
      </c>
      <c r="C253" s="4">
        <v>5</v>
      </c>
      <c r="D253" s="4"/>
      <c r="E253" s="4" t="s">
        <v>5</v>
      </c>
      <c r="F253" s="4" t="s">
        <v>6</v>
      </c>
      <c r="G253" s="4" t="s">
        <v>7</v>
      </c>
      <c r="H253" s="7">
        <f t="shared" si="6"/>
        <v>6</v>
      </c>
      <c r="I253" s="1">
        <f t="shared" si="7"/>
        <v>1</v>
      </c>
      <c r="J253">
        <f>Credit-Debit</f>
        <v>-5</v>
      </c>
    </row>
    <row r="254" spans="1:10" x14ac:dyDescent="0.3">
      <c r="A254" s="9">
        <v>44718</v>
      </c>
      <c r="B254" s="3" t="s">
        <v>4</v>
      </c>
      <c r="C254" s="3">
        <v>5</v>
      </c>
      <c r="D254" s="3"/>
      <c r="E254" s="3" t="s">
        <v>5</v>
      </c>
      <c r="F254" s="3" t="s">
        <v>6</v>
      </c>
      <c r="G254" s="3" t="s">
        <v>7</v>
      </c>
      <c r="H254" s="7">
        <f t="shared" si="6"/>
        <v>6</v>
      </c>
      <c r="I254" s="1">
        <f t="shared" si="7"/>
        <v>2</v>
      </c>
      <c r="J254">
        <f>Credit-Debit</f>
        <v>-5</v>
      </c>
    </row>
    <row r="255" spans="1:10" x14ac:dyDescent="0.3">
      <c r="A255" s="10">
        <v>44718</v>
      </c>
      <c r="B255" s="4" t="s">
        <v>8</v>
      </c>
      <c r="C255" s="4">
        <v>119</v>
      </c>
      <c r="D255" s="4"/>
      <c r="E255" s="4" t="s">
        <v>9</v>
      </c>
      <c r="F255" s="4" t="s">
        <v>10</v>
      </c>
      <c r="G255" s="4" t="s">
        <v>7</v>
      </c>
      <c r="H255" s="7">
        <f t="shared" si="6"/>
        <v>6</v>
      </c>
      <c r="I255" s="1">
        <f t="shared" si="7"/>
        <v>2</v>
      </c>
      <c r="J255">
        <f>Credit-Debit</f>
        <v>-119</v>
      </c>
    </row>
    <row r="256" spans="1:10" x14ac:dyDescent="0.3">
      <c r="A256" s="9">
        <v>44721</v>
      </c>
      <c r="B256" s="3" t="s">
        <v>14</v>
      </c>
      <c r="C256" s="3">
        <v>55</v>
      </c>
      <c r="D256" s="3"/>
      <c r="E256" s="3" t="s">
        <v>15</v>
      </c>
      <c r="F256" s="3" t="s">
        <v>10</v>
      </c>
      <c r="G256" s="3" t="s">
        <v>7</v>
      </c>
      <c r="H256" s="7">
        <f t="shared" si="6"/>
        <v>6</v>
      </c>
      <c r="I256" s="1">
        <f t="shared" si="7"/>
        <v>5</v>
      </c>
      <c r="J256">
        <f>Credit-Debit</f>
        <v>-55</v>
      </c>
    </row>
    <row r="257" spans="1:10" x14ac:dyDescent="0.3">
      <c r="A257" s="10">
        <v>44721</v>
      </c>
      <c r="B257" s="4" t="s">
        <v>4</v>
      </c>
      <c r="C257" s="4">
        <v>5</v>
      </c>
      <c r="D257" s="4"/>
      <c r="E257" s="4" t="s">
        <v>5</v>
      </c>
      <c r="F257" s="4" t="s">
        <v>6</v>
      </c>
      <c r="G257" s="4" t="s">
        <v>7</v>
      </c>
      <c r="H257" s="7">
        <f t="shared" si="6"/>
        <v>6</v>
      </c>
      <c r="I257" s="1">
        <f t="shared" si="7"/>
        <v>5</v>
      </c>
      <c r="J257">
        <f>Credit-Debit</f>
        <v>-5</v>
      </c>
    </row>
    <row r="258" spans="1:10" x14ac:dyDescent="0.3">
      <c r="A258" s="9">
        <v>44722</v>
      </c>
      <c r="B258" s="3" t="s">
        <v>4</v>
      </c>
      <c r="C258" s="3">
        <v>5</v>
      </c>
      <c r="D258" s="3"/>
      <c r="E258" s="3" t="s">
        <v>5</v>
      </c>
      <c r="F258" s="3" t="s">
        <v>6</v>
      </c>
      <c r="G258" s="3" t="s">
        <v>7</v>
      </c>
      <c r="H258" s="7">
        <f t="shared" si="6"/>
        <v>6</v>
      </c>
      <c r="I258" s="1">
        <f t="shared" si="7"/>
        <v>6</v>
      </c>
      <c r="J258">
        <f>Credit-Debit</f>
        <v>-5</v>
      </c>
    </row>
    <row r="259" spans="1:10" x14ac:dyDescent="0.3">
      <c r="A259" s="10">
        <v>44723</v>
      </c>
      <c r="B259" s="4" t="s">
        <v>16</v>
      </c>
      <c r="C259" s="4">
        <v>82.1</v>
      </c>
      <c r="D259" s="4"/>
      <c r="E259" s="4" t="s">
        <v>42</v>
      </c>
      <c r="F259" s="4" t="s">
        <v>29</v>
      </c>
      <c r="G259" s="4" t="s">
        <v>7</v>
      </c>
      <c r="H259" s="7">
        <f t="shared" ref="H259:H322" si="8">MONTH(A259)</f>
        <v>6</v>
      </c>
      <c r="I259" s="1">
        <f t="shared" ref="I259:I322" si="9">WEEKDAY(A259)</f>
        <v>7</v>
      </c>
      <c r="J259">
        <f>Credit-Debit</f>
        <v>-82.1</v>
      </c>
    </row>
    <row r="260" spans="1:10" x14ac:dyDescent="0.3">
      <c r="A260" s="9">
        <v>44723</v>
      </c>
      <c r="B260" s="3" t="s">
        <v>4</v>
      </c>
      <c r="C260" s="3">
        <v>5</v>
      </c>
      <c r="D260" s="3"/>
      <c r="E260" s="3" t="s">
        <v>5</v>
      </c>
      <c r="F260" s="3" t="s">
        <v>6</v>
      </c>
      <c r="G260" s="3" t="s">
        <v>7</v>
      </c>
      <c r="H260" s="7">
        <f t="shared" si="8"/>
        <v>6</v>
      </c>
      <c r="I260" s="1">
        <f t="shared" si="9"/>
        <v>7</v>
      </c>
      <c r="J260">
        <f>Credit-Debit</f>
        <v>-5</v>
      </c>
    </row>
    <row r="261" spans="1:10" x14ac:dyDescent="0.3">
      <c r="A261" s="10">
        <v>44724</v>
      </c>
      <c r="B261" s="4" t="s">
        <v>4</v>
      </c>
      <c r="C261" s="4">
        <v>5</v>
      </c>
      <c r="D261" s="4"/>
      <c r="E261" s="4" t="s">
        <v>5</v>
      </c>
      <c r="F261" s="4" t="s">
        <v>6</v>
      </c>
      <c r="G261" s="4" t="s">
        <v>7</v>
      </c>
      <c r="H261" s="7">
        <f t="shared" si="8"/>
        <v>6</v>
      </c>
      <c r="I261" s="1">
        <f t="shared" si="9"/>
        <v>1</v>
      </c>
      <c r="J261">
        <f>Credit-Debit</f>
        <v>-5</v>
      </c>
    </row>
    <row r="262" spans="1:10" x14ac:dyDescent="0.3">
      <c r="A262" s="9">
        <v>44725</v>
      </c>
      <c r="B262" s="3" t="s">
        <v>8</v>
      </c>
      <c r="C262" s="3">
        <v>140.19999999999999</v>
      </c>
      <c r="D262" s="3"/>
      <c r="E262" s="3" t="s">
        <v>9</v>
      </c>
      <c r="F262" s="3" t="s">
        <v>10</v>
      </c>
      <c r="G262" s="3" t="s">
        <v>7</v>
      </c>
      <c r="H262" s="7">
        <f t="shared" si="8"/>
        <v>6</v>
      </c>
      <c r="I262" s="1">
        <f t="shared" si="9"/>
        <v>2</v>
      </c>
      <c r="J262">
        <f>Credit-Debit</f>
        <v>-140.19999999999999</v>
      </c>
    </row>
    <row r="263" spans="1:10" x14ac:dyDescent="0.3">
      <c r="A263" s="10">
        <v>44725</v>
      </c>
      <c r="B263" s="4" t="s">
        <v>4</v>
      </c>
      <c r="C263" s="4">
        <v>5</v>
      </c>
      <c r="D263" s="4"/>
      <c r="E263" s="4" t="s">
        <v>5</v>
      </c>
      <c r="F263" s="4" t="s">
        <v>6</v>
      </c>
      <c r="G263" s="4" t="s">
        <v>7</v>
      </c>
      <c r="H263" s="7">
        <f t="shared" si="8"/>
        <v>6</v>
      </c>
      <c r="I263" s="1">
        <f t="shared" si="9"/>
        <v>2</v>
      </c>
      <c r="J263">
        <f>Credit-Debit</f>
        <v>-5</v>
      </c>
    </row>
    <row r="264" spans="1:10" x14ac:dyDescent="0.3">
      <c r="A264" s="9">
        <v>44726</v>
      </c>
      <c r="B264" s="3" t="s">
        <v>4</v>
      </c>
      <c r="C264" s="3">
        <v>5</v>
      </c>
      <c r="D264" s="3"/>
      <c r="E264" s="3" t="s">
        <v>5</v>
      </c>
      <c r="F264" s="3" t="s">
        <v>6</v>
      </c>
      <c r="G264" s="3" t="s">
        <v>7</v>
      </c>
      <c r="H264" s="7">
        <f t="shared" si="8"/>
        <v>6</v>
      </c>
      <c r="I264" s="1">
        <f t="shared" si="9"/>
        <v>3</v>
      </c>
      <c r="J264">
        <f>Credit-Debit</f>
        <v>-5</v>
      </c>
    </row>
    <row r="265" spans="1:10" x14ac:dyDescent="0.3">
      <c r="A265" s="10">
        <v>44726</v>
      </c>
      <c r="B265" s="4" t="s">
        <v>17</v>
      </c>
      <c r="C265" s="4">
        <v>44.9</v>
      </c>
      <c r="D265" s="4"/>
      <c r="E265" s="4" t="s">
        <v>18</v>
      </c>
      <c r="F265" s="4" t="s">
        <v>19</v>
      </c>
      <c r="G265" s="4" t="s">
        <v>7</v>
      </c>
      <c r="H265" s="7">
        <f t="shared" si="8"/>
        <v>6</v>
      </c>
      <c r="I265" s="1">
        <f t="shared" si="9"/>
        <v>3</v>
      </c>
      <c r="J265">
        <f>Credit-Debit</f>
        <v>-44.9</v>
      </c>
    </row>
    <row r="266" spans="1:10" x14ac:dyDescent="0.3">
      <c r="A266" s="9">
        <v>44726</v>
      </c>
      <c r="B266" s="3" t="s">
        <v>52</v>
      </c>
      <c r="C266" s="3">
        <v>102.9</v>
      </c>
      <c r="D266" s="3"/>
      <c r="E266" s="3" t="s">
        <v>53</v>
      </c>
      <c r="F266" s="3" t="s">
        <v>13</v>
      </c>
      <c r="G266" s="3" t="s">
        <v>7</v>
      </c>
      <c r="H266" s="7">
        <f t="shared" si="8"/>
        <v>6</v>
      </c>
      <c r="I266" s="1">
        <f t="shared" si="9"/>
        <v>3</v>
      </c>
      <c r="J266">
        <f>Credit-Debit</f>
        <v>-102.9</v>
      </c>
    </row>
    <row r="267" spans="1:10" x14ac:dyDescent="0.3">
      <c r="A267" s="10">
        <v>44726</v>
      </c>
      <c r="B267" s="4" t="s">
        <v>22</v>
      </c>
      <c r="C267" s="4">
        <v>56.9</v>
      </c>
      <c r="D267" s="4"/>
      <c r="E267" s="4" t="s">
        <v>23</v>
      </c>
      <c r="F267" s="4" t="s">
        <v>6</v>
      </c>
      <c r="G267" s="4" t="s">
        <v>7</v>
      </c>
      <c r="H267" s="7">
        <f t="shared" si="8"/>
        <v>6</v>
      </c>
      <c r="I267" s="1">
        <f t="shared" si="9"/>
        <v>3</v>
      </c>
      <c r="J267">
        <f>Credit-Debit</f>
        <v>-56.9</v>
      </c>
    </row>
    <row r="268" spans="1:10" x14ac:dyDescent="0.3">
      <c r="A268" s="9">
        <v>44727</v>
      </c>
      <c r="B268" s="3" t="s">
        <v>27</v>
      </c>
      <c r="C268" s="3">
        <v>33.1</v>
      </c>
      <c r="D268" s="3"/>
      <c r="E268" s="3" t="s">
        <v>28</v>
      </c>
      <c r="F268" s="3" t="s">
        <v>29</v>
      </c>
      <c r="G268" s="3" t="s">
        <v>7</v>
      </c>
      <c r="H268" s="7">
        <f t="shared" si="8"/>
        <v>6</v>
      </c>
      <c r="I268" s="1">
        <f t="shared" si="9"/>
        <v>4</v>
      </c>
      <c r="J268">
        <f>Credit-Debit</f>
        <v>-33.1</v>
      </c>
    </row>
    <row r="269" spans="1:10" x14ac:dyDescent="0.3">
      <c r="A269" s="10">
        <v>44728</v>
      </c>
      <c r="B269" s="4" t="s">
        <v>3</v>
      </c>
      <c r="C269" s="4"/>
      <c r="D269" s="4">
        <v>100</v>
      </c>
      <c r="E269" s="4" t="s">
        <v>30</v>
      </c>
      <c r="F269" s="4" t="s">
        <v>31</v>
      </c>
      <c r="G269" s="4" t="s">
        <v>3</v>
      </c>
      <c r="H269" s="7">
        <f t="shared" si="8"/>
        <v>6</v>
      </c>
      <c r="I269" s="1">
        <f t="shared" si="9"/>
        <v>5</v>
      </c>
      <c r="J269">
        <f>Credit-Debit</f>
        <v>100</v>
      </c>
    </row>
    <row r="270" spans="1:10" x14ac:dyDescent="0.3">
      <c r="A270" s="9">
        <v>44728</v>
      </c>
      <c r="B270" s="3" t="s">
        <v>4</v>
      </c>
      <c r="C270" s="3">
        <v>5</v>
      </c>
      <c r="D270" s="3"/>
      <c r="E270" s="3" t="s">
        <v>5</v>
      </c>
      <c r="F270" s="3" t="s">
        <v>6</v>
      </c>
      <c r="G270" s="3" t="s">
        <v>7</v>
      </c>
      <c r="H270" s="7">
        <f t="shared" si="8"/>
        <v>6</v>
      </c>
      <c r="I270" s="1">
        <f t="shared" si="9"/>
        <v>5</v>
      </c>
      <c r="J270">
        <f>Credit-Debit</f>
        <v>-5</v>
      </c>
    </row>
    <row r="271" spans="1:10" x14ac:dyDescent="0.3">
      <c r="A271" s="10">
        <v>44729</v>
      </c>
      <c r="B271" s="4" t="s">
        <v>4</v>
      </c>
      <c r="C271" s="4">
        <v>5</v>
      </c>
      <c r="D271" s="4"/>
      <c r="E271" s="4" t="s">
        <v>5</v>
      </c>
      <c r="F271" s="4" t="s">
        <v>6</v>
      </c>
      <c r="G271" s="4" t="s">
        <v>7</v>
      </c>
      <c r="H271" s="7">
        <f t="shared" si="8"/>
        <v>6</v>
      </c>
      <c r="I271" s="1">
        <f t="shared" si="9"/>
        <v>6</v>
      </c>
      <c r="J271">
        <f>Credit-Debit</f>
        <v>-5</v>
      </c>
    </row>
    <row r="272" spans="1:10" x14ac:dyDescent="0.3">
      <c r="A272" s="9">
        <v>44729</v>
      </c>
      <c r="B272" s="3" t="s">
        <v>33</v>
      </c>
      <c r="C272" s="3">
        <v>40</v>
      </c>
      <c r="D272" s="3"/>
      <c r="E272" s="3" t="s">
        <v>33</v>
      </c>
      <c r="F272" s="3" t="s">
        <v>10</v>
      </c>
      <c r="G272" s="3" t="s">
        <v>7</v>
      </c>
      <c r="H272" s="7">
        <f t="shared" si="8"/>
        <v>6</v>
      </c>
      <c r="I272" s="1">
        <f t="shared" si="9"/>
        <v>6</v>
      </c>
      <c r="J272">
        <f>Credit-Debit</f>
        <v>-40</v>
      </c>
    </row>
    <row r="273" spans="1:10" x14ac:dyDescent="0.3">
      <c r="A273" s="10">
        <v>44730</v>
      </c>
      <c r="B273" s="4" t="s">
        <v>34</v>
      </c>
      <c r="C273" s="4">
        <v>50.1</v>
      </c>
      <c r="D273" s="4"/>
      <c r="E273" s="4" t="s">
        <v>35</v>
      </c>
      <c r="F273" s="4" t="s">
        <v>19</v>
      </c>
      <c r="G273" s="4" t="s">
        <v>7</v>
      </c>
      <c r="H273" s="7">
        <f t="shared" si="8"/>
        <v>6</v>
      </c>
      <c r="I273" s="1">
        <f t="shared" si="9"/>
        <v>7</v>
      </c>
      <c r="J273">
        <f>Credit-Debit</f>
        <v>-50.1</v>
      </c>
    </row>
    <row r="274" spans="1:10" x14ac:dyDescent="0.3">
      <c r="A274" s="9">
        <v>44730</v>
      </c>
      <c r="B274" s="3" t="s">
        <v>36</v>
      </c>
      <c r="C274" s="3">
        <v>35</v>
      </c>
      <c r="D274" s="3"/>
      <c r="E274" s="3" t="s">
        <v>18</v>
      </c>
      <c r="F274" s="3" t="s">
        <v>19</v>
      </c>
      <c r="G274" s="3" t="s">
        <v>7</v>
      </c>
      <c r="H274" s="7">
        <f t="shared" si="8"/>
        <v>6</v>
      </c>
      <c r="I274" s="1">
        <f t="shared" si="9"/>
        <v>7</v>
      </c>
      <c r="J274">
        <f>Credit-Debit</f>
        <v>-35</v>
      </c>
    </row>
    <row r="275" spans="1:10" x14ac:dyDescent="0.3">
      <c r="A275" s="10">
        <v>44730</v>
      </c>
      <c r="B275" s="4" t="s">
        <v>4</v>
      </c>
      <c r="C275" s="4">
        <v>5</v>
      </c>
      <c r="D275" s="4"/>
      <c r="E275" s="4" t="s">
        <v>5</v>
      </c>
      <c r="F275" s="4" t="s">
        <v>6</v>
      </c>
      <c r="G275" s="4" t="s">
        <v>7</v>
      </c>
      <c r="H275" s="7">
        <f t="shared" si="8"/>
        <v>6</v>
      </c>
      <c r="I275" s="1">
        <f t="shared" si="9"/>
        <v>7</v>
      </c>
      <c r="J275">
        <f>Credit-Debit</f>
        <v>-5</v>
      </c>
    </row>
    <row r="276" spans="1:10" x14ac:dyDescent="0.3">
      <c r="A276" s="9">
        <v>44731</v>
      </c>
      <c r="B276" s="3" t="s">
        <v>57</v>
      </c>
      <c r="C276" s="3">
        <v>20</v>
      </c>
      <c r="D276" s="3"/>
      <c r="E276" s="3" t="s">
        <v>25</v>
      </c>
      <c r="F276" s="3" t="s">
        <v>26</v>
      </c>
      <c r="G276" s="3" t="s">
        <v>7</v>
      </c>
      <c r="H276" s="7">
        <f t="shared" si="8"/>
        <v>6</v>
      </c>
      <c r="I276" s="1">
        <f t="shared" si="9"/>
        <v>1</v>
      </c>
      <c r="J276">
        <f>Credit-Debit</f>
        <v>-20</v>
      </c>
    </row>
    <row r="277" spans="1:10" x14ac:dyDescent="0.3">
      <c r="A277" s="10">
        <v>44731</v>
      </c>
      <c r="B277" s="4" t="s">
        <v>4</v>
      </c>
      <c r="C277" s="4">
        <v>5</v>
      </c>
      <c r="D277" s="4"/>
      <c r="E277" s="4" t="s">
        <v>5</v>
      </c>
      <c r="F277" s="4" t="s">
        <v>6</v>
      </c>
      <c r="G277" s="4" t="s">
        <v>7</v>
      </c>
      <c r="H277" s="7">
        <f t="shared" si="8"/>
        <v>6</v>
      </c>
      <c r="I277" s="1">
        <f t="shared" si="9"/>
        <v>1</v>
      </c>
      <c r="J277">
        <f>Credit-Debit</f>
        <v>-5</v>
      </c>
    </row>
    <row r="278" spans="1:10" x14ac:dyDescent="0.3">
      <c r="A278" s="9">
        <v>44732</v>
      </c>
      <c r="B278" s="3" t="s">
        <v>4</v>
      </c>
      <c r="C278" s="3">
        <v>5</v>
      </c>
      <c r="D278" s="3"/>
      <c r="E278" s="3" t="s">
        <v>5</v>
      </c>
      <c r="F278" s="3" t="s">
        <v>6</v>
      </c>
      <c r="G278" s="3" t="s">
        <v>7</v>
      </c>
      <c r="H278" s="7">
        <f t="shared" si="8"/>
        <v>6</v>
      </c>
      <c r="I278" s="1">
        <f t="shared" si="9"/>
        <v>2</v>
      </c>
      <c r="J278">
        <f>Credit-Debit</f>
        <v>-5</v>
      </c>
    </row>
    <row r="279" spans="1:10" x14ac:dyDescent="0.3">
      <c r="A279" s="10">
        <v>44732</v>
      </c>
      <c r="B279" s="4" t="s">
        <v>8</v>
      </c>
      <c r="C279" s="4">
        <v>234</v>
      </c>
      <c r="D279" s="4"/>
      <c r="E279" s="4" t="s">
        <v>9</v>
      </c>
      <c r="F279" s="4" t="s">
        <v>10</v>
      </c>
      <c r="G279" s="4" t="s">
        <v>7</v>
      </c>
      <c r="H279" s="7">
        <f t="shared" si="8"/>
        <v>6</v>
      </c>
      <c r="I279" s="1">
        <f t="shared" si="9"/>
        <v>2</v>
      </c>
      <c r="J279">
        <f>Credit-Debit</f>
        <v>-234</v>
      </c>
    </row>
    <row r="280" spans="1:10" x14ac:dyDescent="0.3">
      <c r="A280" s="9">
        <v>44733</v>
      </c>
      <c r="B280" s="3" t="s">
        <v>58</v>
      </c>
      <c r="C280" s="3">
        <v>42.1</v>
      </c>
      <c r="D280" s="3"/>
      <c r="E280" s="3" t="s">
        <v>23</v>
      </c>
      <c r="F280" s="3" t="s">
        <v>6</v>
      </c>
      <c r="G280" s="3" t="s">
        <v>7</v>
      </c>
      <c r="H280" s="7">
        <f t="shared" si="8"/>
        <v>6</v>
      </c>
      <c r="I280" s="1">
        <f t="shared" si="9"/>
        <v>3</v>
      </c>
      <c r="J280">
        <f>Credit-Debit</f>
        <v>-42.1</v>
      </c>
    </row>
    <row r="281" spans="1:10" x14ac:dyDescent="0.3">
      <c r="A281" s="10">
        <v>44734</v>
      </c>
      <c r="B281" s="4" t="s">
        <v>74</v>
      </c>
      <c r="C281" s="4">
        <v>17.099999999999998</v>
      </c>
      <c r="D281" s="4"/>
      <c r="E281" s="4" t="s">
        <v>23</v>
      </c>
      <c r="F281" s="4" t="s">
        <v>6</v>
      </c>
      <c r="G281" s="4" t="s">
        <v>7</v>
      </c>
      <c r="H281" s="7">
        <f t="shared" si="8"/>
        <v>6</v>
      </c>
      <c r="I281" s="1">
        <f t="shared" si="9"/>
        <v>4</v>
      </c>
      <c r="J281">
        <f>Credit-Debit</f>
        <v>-17.099999999999998</v>
      </c>
    </row>
    <row r="282" spans="1:10" x14ac:dyDescent="0.3">
      <c r="A282" s="9">
        <v>44735</v>
      </c>
      <c r="B282" s="3" t="s">
        <v>39</v>
      </c>
      <c r="C282" s="3">
        <v>55</v>
      </c>
      <c r="D282" s="3"/>
      <c r="E282" s="3" t="s">
        <v>40</v>
      </c>
      <c r="F282" s="3" t="s">
        <v>41</v>
      </c>
      <c r="G282" s="3" t="s">
        <v>7</v>
      </c>
      <c r="H282" s="7">
        <f t="shared" si="8"/>
        <v>6</v>
      </c>
      <c r="I282" s="1">
        <f t="shared" si="9"/>
        <v>5</v>
      </c>
      <c r="J282">
        <f>Credit-Debit</f>
        <v>-55</v>
      </c>
    </row>
    <row r="283" spans="1:10" x14ac:dyDescent="0.3">
      <c r="A283" s="10">
        <v>44735</v>
      </c>
      <c r="B283" s="4" t="s">
        <v>16</v>
      </c>
      <c r="C283" s="4">
        <v>67.900000000000006</v>
      </c>
      <c r="D283" s="4"/>
      <c r="E283" s="4" t="s">
        <v>42</v>
      </c>
      <c r="F283" s="4" t="s">
        <v>29</v>
      </c>
      <c r="G283" s="4" t="s">
        <v>7</v>
      </c>
      <c r="H283" s="7">
        <f t="shared" si="8"/>
        <v>6</v>
      </c>
      <c r="I283" s="1">
        <f t="shared" si="9"/>
        <v>5</v>
      </c>
      <c r="J283">
        <f>Credit-Debit</f>
        <v>-67.900000000000006</v>
      </c>
    </row>
    <row r="284" spans="1:10" x14ac:dyDescent="0.3">
      <c r="A284" s="9">
        <v>44735</v>
      </c>
      <c r="B284" s="3" t="s">
        <v>4</v>
      </c>
      <c r="C284" s="3">
        <v>5</v>
      </c>
      <c r="D284" s="3"/>
      <c r="E284" s="3" t="s">
        <v>5</v>
      </c>
      <c r="F284" s="3" t="s">
        <v>6</v>
      </c>
      <c r="G284" s="3" t="s">
        <v>7</v>
      </c>
      <c r="H284" s="7">
        <f t="shared" si="8"/>
        <v>6</v>
      </c>
      <c r="I284" s="1">
        <f t="shared" si="9"/>
        <v>5</v>
      </c>
      <c r="J284">
        <f>Credit-Debit</f>
        <v>-5</v>
      </c>
    </row>
    <row r="285" spans="1:10" x14ac:dyDescent="0.3">
      <c r="A285" s="10">
        <v>44736</v>
      </c>
      <c r="B285" s="4" t="s">
        <v>4</v>
      </c>
      <c r="C285" s="4">
        <v>5</v>
      </c>
      <c r="D285" s="4"/>
      <c r="E285" s="4" t="s">
        <v>5</v>
      </c>
      <c r="F285" s="4" t="s">
        <v>6</v>
      </c>
      <c r="G285" s="4" t="s">
        <v>7</v>
      </c>
      <c r="H285" s="7">
        <f t="shared" si="8"/>
        <v>6</v>
      </c>
      <c r="I285" s="1">
        <f t="shared" si="9"/>
        <v>6</v>
      </c>
      <c r="J285">
        <f>Credit-Debit</f>
        <v>-5</v>
      </c>
    </row>
    <row r="286" spans="1:10" x14ac:dyDescent="0.3">
      <c r="A286" s="9">
        <v>44737</v>
      </c>
      <c r="B286" s="3" t="s">
        <v>4</v>
      </c>
      <c r="C286" s="3">
        <v>5</v>
      </c>
      <c r="D286" s="3"/>
      <c r="E286" s="3" t="s">
        <v>5</v>
      </c>
      <c r="F286" s="3" t="s">
        <v>6</v>
      </c>
      <c r="G286" s="3" t="s">
        <v>7</v>
      </c>
      <c r="H286" s="7">
        <f t="shared" si="8"/>
        <v>6</v>
      </c>
      <c r="I286" s="1">
        <f t="shared" si="9"/>
        <v>7</v>
      </c>
      <c r="J286">
        <f>Credit-Debit</f>
        <v>-5</v>
      </c>
    </row>
    <row r="287" spans="1:10" x14ac:dyDescent="0.3">
      <c r="A287" s="10">
        <v>44738</v>
      </c>
      <c r="B287" s="4" t="s">
        <v>4</v>
      </c>
      <c r="C287" s="4">
        <v>5</v>
      </c>
      <c r="D287" s="4"/>
      <c r="E287" s="4" t="s">
        <v>5</v>
      </c>
      <c r="F287" s="4" t="s">
        <v>6</v>
      </c>
      <c r="G287" s="4" t="s">
        <v>7</v>
      </c>
      <c r="H287" s="7">
        <f t="shared" si="8"/>
        <v>6</v>
      </c>
      <c r="I287" s="1">
        <f t="shared" si="9"/>
        <v>1</v>
      </c>
      <c r="J287">
        <f>Credit-Debit</f>
        <v>-5</v>
      </c>
    </row>
    <row r="288" spans="1:10" x14ac:dyDescent="0.3">
      <c r="A288" s="9">
        <v>44739</v>
      </c>
      <c r="B288" s="3" t="s">
        <v>4</v>
      </c>
      <c r="C288" s="3">
        <v>5</v>
      </c>
      <c r="D288" s="3"/>
      <c r="E288" s="3" t="s">
        <v>5</v>
      </c>
      <c r="F288" s="3" t="s">
        <v>6</v>
      </c>
      <c r="G288" s="3" t="s">
        <v>7</v>
      </c>
      <c r="H288" s="7">
        <f t="shared" si="8"/>
        <v>6</v>
      </c>
      <c r="I288" s="1">
        <f t="shared" si="9"/>
        <v>2</v>
      </c>
      <c r="J288">
        <f>Credit-Debit</f>
        <v>-5</v>
      </c>
    </row>
    <row r="289" spans="1:10" x14ac:dyDescent="0.3">
      <c r="A289" s="10">
        <v>44739</v>
      </c>
      <c r="B289" s="4" t="s">
        <v>8</v>
      </c>
      <c r="C289" s="4">
        <v>166.9</v>
      </c>
      <c r="D289" s="4"/>
      <c r="E289" s="4" t="s">
        <v>9</v>
      </c>
      <c r="F289" s="4" t="s">
        <v>10</v>
      </c>
      <c r="G289" s="4" t="s">
        <v>7</v>
      </c>
      <c r="H289" s="7">
        <f t="shared" si="8"/>
        <v>6</v>
      </c>
      <c r="I289" s="1">
        <f t="shared" si="9"/>
        <v>2</v>
      </c>
      <c r="J289">
        <f>Credit-Debit</f>
        <v>-166.9</v>
      </c>
    </row>
    <row r="290" spans="1:10" x14ac:dyDescent="0.3">
      <c r="A290" s="9">
        <v>44740</v>
      </c>
      <c r="B290" s="3" t="s">
        <v>54</v>
      </c>
      <c r="C290" s="3">
        <v>129.9</v>
      </c>
      <c r="D290" s="3"/>
      <c r="E290" s="3" t="s">
        <v>21</v>
      </c>
      <c r="F290" s="3" t="s">
        <v>19</v>
      </c>
      <c r="G290" s="3" t="s">
        <v>7</v>
      </c>
      <c r="H290" s="7">
        <f t="shared" si="8"/>
        <v>6</v>
      </c>
      <c r="I290" s="1">
        <f t="shared" si="9"/>
        <v>3</v>
      </c>
      <c r="J290">
        <f>Credit-Debit</f>
        <v>-129.9</v>
      </c>
    </row>
    <row r="291" spans="1:10" x14ac:dyDescent="0.3">
      <c r="A291" s="10">
        <v>44740</v>
      </c>
      <c r="B291" s="4" t="s">
        <v>75</v>
      </c>
      <c r="C291" s="4">
        <v>180.29999999999998</v>
      </c>
      <c r="D291" s="4"/>
      <c r="E291" s="4" t="s">
        <v>18</v>
      </c>
      <c r="F291" s="4" t="s">
        <v>19</v>
      </c>
      <c r="G291" s="4" t="s">
        <v>7</v>
      </c>
      <c r="H291" s="7">
        <f t="shared" si="8"/>
        <v>6</v>
      </c>
      <c r="I291" s="1">
        <f t="shared" si="9"/>
        <v>3</v>
      </c>
      <c r="J291">
        <f>Credit-Debit</f>
        <v>-180.29999999999998</v>
      </c>
    </row>
    <row r="292" spans="1:10" x14ac:dyDescent="0.3">
      <c r="A292" s="9">
        <v>44741</v>
      </c>
      <c r="B292" s="3" t="s">
        <v>20</v>
      </c>
      <c r="C292" s="3">
        <v>150.1</v>
      </c>
      <c r="D292" s="3"/>
      <c r="E292" s="3" t="s">
        <v>21</v>
      </c>
      <c r="F292" s="3" t="s">
        <v>19</v>
      </c>
      <c r="G292" s="3" t="s">
        <v>7</v>
      </c>
      <c r="H292" s="7">
        <f t="shared" si="8"/>
        <v>6</v>
      </c>
      <c r="I292" s="1">
        <f t="shared" si="9"/>
        <v>4</v>
      </c>
      <c r="J292">
        <f>Credit-Debit</f>
        <v>-150.1</v>
      </c>
    </row>
    <row r="293" spans="1:10" x14ac:dyDescent="0.3">
      <c r="A293" s="10">
        <v>44741</v>
      </c>
      <c r="B293" s="4" t="s">
        <v>27</v>
      </c>
      <c r="C293" s="4">
        <v>28.200000000000003</v>
      </c>
      <c r="D293" s="4"/>
      <c r="E293" s="4" t="s">
        <v>28</v>
      </c>
      <c r="F293" s="4" t="s">
        <v>29</v>
      </c>
      <c r="G293" s="4" t="s">
        <v>7</v>
      </c>
      <c r="H293" s="7">
        <f t="shared" si="8"/>
        <v>6</v>
      </c>
      <c r="I293" s="1">
        <f t="shared" si="9"/>
        <v>4</v>
      </c>
      <c r="J293">
        <f>Credit-Debit</f>
        <v>-28.200000000000003</v>
      </c>
    </row>
    <row r="294" spans="1:10" x14ac:dyDescent="0.3">
      <c r="A294" s="9">
        <v>44741</v>
      </c>
      <c r="B294" s="3" t="s">
        <v>76</v>
      </c>
      <c r="C294" s="3">
        <v>15</v>
      </c>
      <c r="D294" s="3"/>
      <c r="E294" s="3" t="s">
        <v>23</v>
      </c>
      <c r="F294" s="3" t="s">
        <v>6</v>
      </c>
      <c r="G294" s="3" t="s">
        <v>7</v>
      </c>
      <c r="H294" s="7">
        <f t="shared" si="8"/>
        <v>6</v>
      </c>
      <c r="I294" s="1">
        <f t="shared" si="9"/>
        <v>4</v>
      </c>
      <c r="J294">
        <f>Credit-Debit</f>
        <v>-15</v>
      </c>
    </row>
    <row r="295" spans="1:10" x14ac:dyDescent="0.3">
      <c r="A295" s="10">
        <v>44742</v>
      </c>
      <c r="B295" s="4" t="s">
        <v>4</v>
      </c>
      <c r="C295" s="4">
        <v>5</v>
      </c>
      <c r="D295" s="4"/>
      <c r="E295" s="4" t="s">
        <v>5</v>
      </c>
      <c r="F295" s="4" t="s">
        <v>6</v>
      </c>
      <c r="G295" s="4" t="s">
        <v>7</v>
      </c>
      <c r="H295" s="7">
        <f t="shared" si="8"/>
        <v>6</v>
      </c>
      <c r="I295" s="1">
        <f t="shared" si="9"/>
        <v>5</v>
      </c>
      <c r="J295">
        <f>Credit-Debit</f>
        <v>-5</v>
      </c>
    </row>
    <row r="296" spans="1:10" x14ac:dyDescent="0.3">
      <c r="A296" s="9">
        <v>44743</v>
      </c>
      <c r="B296" s="3" t="s">
        <v>4</v>
      </c>
      <c r="C296" s="3">
        <v>5</v>
      </c>
      <c r="D296" s="3"/>
      <c r="E296" s="3" t="s">
        <v>5</v>
      </c>
      <c r="F296" s="3" t="s">
        <v>6</v>
      </c>
      <c r="G296" s="3" t="s">
        <v>7</v>
      </c>
      <c r="H296" s="7">
        <f t="shared" si="8"/>
        <v>7</v>
      </c>
      <c r="I296" s="1">
        <f t="shared" si="9"/>
        <v>6</v>
      </c>
      <c r="J296">
        <f>Credit-Debit</f>
        <v>-5</v>
      </c>
    </row>
    <row r="297" spans="1:10" x14ac:dyDescent="0.3">
      <c r="A297" s="10">
        <v>44744</v>
      </c>
      <c r="B297" s="4" t="s">
        <v>0</v>
      </c>
      <c r="C297" s="4"/>
      <c r="D297" s="4">
        <v>5000</v>
      </c>
      <c r="E297" s="4" t="s">
        <v>1</v>
      </c>
      <c r="F297" s="4" t="s">
        <v>2</v>
      </c>
      <c r="G297" s="4" t="s">
        <v>3</v>
      </c>
      <c r="H297" s="7">
        <f t="shared" si="8"/>
        <v>7</v>
      </c>
      <c r="I297" s="1">
        <f t="shared" si="9"/>
        <v>7</v>
      </c>
      <c r="J297">
        <f>Credit-Debit</f>
        <v>5000</v>
      </c>
    </row>
    <row r="298" spans="1:10" x14ac:dyDescent="0.3">
      <c r="A298" s="9">
        <v>44745</v>
      </c>
      <c r="B298" s="3" t="s">
        <v>4</v>
      </c>
      <c r="C298" s="3">
        <v>5</v>
      </c>
      <c r="D298" s="3"/>
      <c r="E298" s="3" t="s">
        <v>5</v>
      </c>
      <c r="F298" s="3" t="s">
        <v>6</v>
      </c>
      <c r="G298" s="3" t="s">
        <v>7</v>
      </c>
      <c r="H298" s="7">
        <f t="shared" si="8"/>
        <v>7</v>
      </c>
      <c r="I298" s="1">
        <f t="shared" si="9"/>
        <v>1</v>
      </c>
      <c r="J298">
        <f>Credit-Debit</f>
        <v>-5</v>
      </c>
    </row>
    <row r="299" spans="1:10" x14ac:dyDescent="0.3">
      <c r="A299" s="10">
        <v>44747</v>
      </c>
      <c r="B299" s="4" t="s">
        <v>8</v>
      </c>
      <c r="C299" s="4">
        <v>900</v>
      </c>
      <c r="D299" s="4"/>
      <c r="E299" s="4" t="s">
        <v>9</v>
      </c>
      <c r="F299" s="4" t="s">
        <v>10</v>
      </c>
      <c r="G299" s="4" t="s">
        <v>7</v>
      </c>
      <c r="H299" s="7">
        <f t="shared" si="8"/>
        <v>7</v>
      </c>
      <c r="I299" s="1">
        <f t="shared" si="9"/>
        <v>3</v>
      </c>
      <c r="J299">
        <f>Credit-Debit</f>
        <v>-900</v>
      </c>
    </row>
    <row r="300" spans="1:10" x14ac:dyDescent="0.3">
      <c r="A300" s="9">
        <v>44747</v>
      </c>
      <c r="B300" s="3" t="s">
        <v>11</v>
      </c>
      <c r="C300" s="3">
        <v>150</v>
      </c>
      <c r="D300" s="3"/>
      <c r="E300" s="3" t="s">
        <v>12</v>
      </c>
      <c r="F300" s="3" t="s">
        <v>13</v>
      </c>
      <c r="G300" s="3" t="s">
        <v>7</v>
      </c>
      <c r="H300" s="7">
        <f t="shared" si="8"/>
        <v>7</v>
      </c>
      <c r="I300" s="1">
        <f t="shared" si="9"/>
        <v>3</v>
      </c>
      <c r="J300">
        <f>Credit-Debit</f>
        <v>-150</v>
      </c>
    </row>
    <row r="301" spans="1:10" x14ac:dyDescent="0.3">
      <c r="A301" s="10">
        <v>44747</v>
      </c>
      <c r="B301" s="4" t="s">
        <v>59</v>
      </c>
      <c r="C301" s="4">
        <v>15</v>
      </c>
      <c r="D301" s="4"/>
      <c r="E301" s="4" t="s">
        <v>23</v>
      </c>
      <c r="F301" s="4" t="s">
        <v>6</v>
      </c>
      <c r="G301" s="4" t="s">
        <v>7</v>
      </c>
      <c r="H301" s="7">
        <f t="shared" si="8"/>
        <v>7</v>
      </c>
      <c r="I301" s="1">
        <f t="shared" si="9"/>
        <v>3</v>
      </c>
      <c r="J301">
        <f>Credit-Debit</f>
        <v>-15</v>
      </c>
    </row>
    <row r="302" spans="1:10" x14ac:dyDescent="0.3">
      <c r="A302" s="9">
        <v>44747</v>
      </c>
      <c r="B302" s="3" t="s">
        <v>4</v>
      </c>
      <c r="C302" s="3">
        <v>5</v>
      </c>
      <c r="D302" s="3"/>
      <c r="E302" s="3" t="s">
        <v>5</v>
      </c>
      <c r="F302" s="3" t="s">
        <v>6</v>
      </c>
      <c r="G302" s="3" t="s">
        <v>7</v>
      </c>
      <c r="H302" s="7">
        <f t="shared" si="8"/>
        <v>7</v>
      </c>
      <c r="I302" s="1">
        <f t="shared" si="9"/>
        <v>3</v>
      </c>
      <c r="J302">
        <f>Credit-Debit</f>
        <v>-5</v>
      </c>
    </row>
    <row r="303" spans="1:10" x14ac:dyDescent="0.3">
      <c r="A303" s="10">
        <v>44748</v>
      </c>
      <c r="B303" s="4" t="s">
        <v>4</v>
      </c>
      <c r="C303" s="4">
        <v>5</v>
      </c>
      <c r="D303" s="4"/>
      <c r="E303" s="4" t="s">
        <v>5</v>
      </c>
      <c r="F303" s="4" t="s">
        <v>6</v>
      </c>
      <c r="G303" s="4" t="s">
        <v>7</v>
      </c>
      <c r="H303" s="7">
        <f t="shared" si="8"/>
        <v>7</v>
      </c>
      <c r="I303" s="1">
        <f t="shared" si="9"/>
        <v>4</v>
      </c>
      <c r="J303">
        <f>Credit-Debit</f>
        <v>-5</v>
      </c>
    </row>
    <row r="304" spans="1:10" x14ac:dyDescent="0.3">
      <c r="A304" s="9">
        <v>44749</v>
      </c>
      <c r="B304" s="3" t="s">
        <v>4</v>
      </c>
      <c r="C304" s="3">
        <v>5</v>
      </c>
      <c r="D304" s="3"/>
      <c r="E304" s="3" t="s">
        <v>5</v>
      </c>
      <c r="F304" s="3" t="s">
        <v>6</v>
      </c>
      <c r="G304" s="3" t="s">
        <v>7</v>
      </c>
      <c r="H304" s="7">
        <f t="shared" si="8"/>
        <v>7</v>
      </c>
      <c r="I304" s="1">
        <f t="shared" si="9"/>
        <v>5</v>
      </c>
      <c r="J304">
        <f>Credit-Debit</f>
        <v>-5</v>
      </c>
    </row>
    <row r="305" spans="1:10" x14ac:dyDescent="0.3">
      <c r="A305" s="10">
        <v>44749</v>
      </c>
      <c r="B305" s="4" t="s">
        <v>8</v>
      </c>
      <c r="C305" s="4">
        <v>180</v>
      </c>
      <c r="D305" s="4"/>
      <c r="E305" s="4" t="s">
        <v>9</v>
      </c>
      <c r="F305" s="4" t="s">
        <v>10</v>
      </c>
      <c r="G305" s="4" t="s">
        <v>7</v>
      </c>
      <c r="H305" s="7">
        <f t="shared" si="8"/>
        <v>7</v>
      </c>
      <c r="I305" s="1">
        <f t="shared" si="9"/>
        <v>5</v>
      </c>
      <c r="J305">
        <f>Credit-Debit</f>
        <v>-180</v>
      </c>
    </row>
    <row r="306" spans="1:10" x14ac:dyDescent="0.3">
      <c r="A306" s="9">
        <v>44752</v>
      </c>
      <c r="B306" s="3" t="s">
        <v>14</v>
      </c>
      <c r="C306" s="3">
        <v>56.1</v>
      </c>
      <c r="D306" s="3"/>
      <c r="E306" s="3" t="s">
        <v>15</v>
      </c>
      <c r="F306" s="3" t="s">
        <v>10</v>
      </c>
      <c r="G306" s="3" t="s">
        <v>7</v>
      </c>
      <c r="H306" s="7">
        <f t="shared" si="8"/>
        <v>7</v>
      </c>
      <c r="I306" s="1">
        <f t="shared" si="9"/>
        <v>1</v>
      </c>
      <c r="J306">
        <f>Credit-Debit</f>
        <v>-56.1</v>
      </c>
    </row>
    <row r="307" spans="1:10" x14ac:dyDescent="0.3">
      <c r="A307" s="10">
        <v>44752</v>
      </c>
      <c r="B307" s="4" t="s">
        <v>4</v>
      </c>
      <c r="C307" s="4">
        <v>5</v>
      </c>
      <c r="D307" s="4"/>
      <c r="E307" s="4" t="s">
        <v>5</v>
      </c>
      <c r="F307" s="4" t="s">
        <v>6</v>
      </c>
      <c r="G307" s="4" t="s">
        <v>7</v>
      </c>
      <c r="H307" s="7">
        <f t="shared" si="8"/>
        <v>7</v>
      </c>
      <c r="I307" s="1">
        <f t="shared" si="9"/>
        <v>1</v>
      </c>
      <c r="J307">
        <f>Credit-Debit</f>
        <v>-5</v>
      </c>
    </row>
    <row r="308" spans="1:10" x14ac:dyDescent="0.3">
      <c r="A308" s="9">
        <v>44753</v>
      </c>
      <c r="B308" s="3" t="s">
        <v>4</v>
      </c>
      <c r="C308" s="3">
        <v>5</v>
      </c>
      <c r="D308" s="3"/>
      <c r="E308" s="3" t="s">
        <v>5</v>
      </c>
      <c r="F308" s="3" t="s">
        <v>6</v>
      </c>
      <c r="G308" s="3" t="s">
        <v>7</v>
      </c>
      <c r="H308" s="7">
        <f t="shared" si="8"/>
        <v>7</v>
      </c>
      <c r="I308" s="1">
        <f t="shared" si="9"/>
        <v>2</v>
      </c>
      <c r="J308">
        <f>Credit-Debit</f>
        <v>-5</v>
      </c>
    </row>
    <row r="309" spans="1:10" x14ac:dyDescent="0.3">
      <c r="A309" s="10">
        <v>44754</v>
      </c>
      <c r="B309" s="4" t="s">
        <v>16</v>
      </c>
      <c r="C309" s="4">
        <v>83.1</v>
      </c>
      <c r="D309" s="4"/>
      <c r="E309" s="4" t="s">
        <v>42</v>
      </c>
      <c r="F309" s="4" t="s">
        <v>29</v>
      </c>
      <c r="G309" s="4" t="s">
        <v>7</v>
      </c>
      <c r="H309" s="7">
        <f t="shared" si="8"/>
        <v>7</v>
      </c>
      <c r="I309" s="1">
        <f t="shared" si="9"/>
        <v>3</v>
      </c>
      <c r="J309">
        <f>Credit-Debit</f>
        <v>-83.1</v>
      </c>
    </row>
    <row r="310" spans="1:10" x14ac:dyDescent="0.3">
      <c r="A310" s="9">
        <v>44754</v>
      </c>
      <c r="B310" s="3" t="s">
        <v>4</v>
      </c>
      <c r="C310" s="3">
        <v>5</v>
      </c>
      <c r="D310" s="3"/>
      <c r="E310" s="3" t="s">
        <v>5</v>
      </c>
      <c r="F310" s="3" t="s">
        <v>6</v>
      </c>
      <c r="G310" s="3" t="s">
        <v>7</v>
      </c>
      <c r="H310" s="7">
        <f t="shared" si="8"/>
        <v>7</v>
      </c>
      <c r="I310" s="1">
        <f t="shared" si="9"/>
        <v>3</v>
      </c>
      <c r="J310">
        <f>Credit-Debit</f>
        <v>-5</v>
      </c>
    </row>
    <row r="311" spans="1:10" x14ac:dyDescent="0.3">
      <c r="A311" s="10">
        <v>44755</v>
      </c>
      <c r="B311" s="4" t="s">
        <v>4</v>
      </c>
      <c r="C311" s="4">
        <v>5</v>
      </c>
      <c r="D311" s="4"/>
      <c r="E311" s="4" t="s">
        <v>5</v>
      </c>
      <c r="F311" s="4" t="s">
        <v>6</v>
      </c>
      <c r="G311" s="4" t="s">
        <v>7</v>
      </c>
      <c r="H311" s="7">
        <f t="shared" si="8"/>
        <v>7</v>
      </c>
      <c r="I311" s="1">
        <f t="shared" si="9"/>
        <v>4</v>
      </c>
      <c r="J311">
        <f>Credit-Debit</f>
        <v>-5</v>
      </c>
    </row>
    <row r="312" spans="1:10" x14ac:dyDescent="0.3">
      <c r="A312" s="9">
        <v>44756</v>
      </c>
      <c r="B312" s="3" t="s">
        <v>8</v>
      </c>
      <c r="C312" s="3">
        <v>141.1</v>
      </c>
      <c r="D312" s="3"/>
      <c r="E312" s="3" t="s">
        <v>9</v>
      </c>
      <c r="F312" s="3" t="s">
        <v>10</v>
      </c>
      <c r="G312" s="3" t="s">
        <v>7</v>
      </c>
      <c r="H312" s="7">
        <f t="shared" si="8"/>
        <v>7</v>
      </c>
      <c r="I312" s="1">
        <f t="shared" si="9"/>
        <v>5</v>
      </c>
      <c r="J312">
        <f>Credit-Debit</f>
        <v>-141.1</v>
      </c>
    </row>
    <row r="313" spans="1:10" x14ac:dyDescent="0.3">
      <c r="A313" s="10">
        <v>44756</v>
      </c>
      <c r="B313" s="4" t="s">
        <v>4</v>
      </c>
      <c r="C313" s="4">
        <v>5</v>
      </c>
      <c r="D313" s="4"/>
      <c r="E313" s="4" t="s">
        <v>5</v>
      </c>
      <c r="F313" s="4" t="s">
        <v>6</v>
      </c>
      <c r="G313" s="4" t="s">
        <v>7</v>
      </c>
      <c r="H313" s="7">
        <f t="shared" si="8"/>
        <v>7</v>
      </c>
      <c r="I313" s="1">
        <f t="shared" si="9"/>
        <v>5</v>
      </c>
      <c r="J313">
        <f>Credit-Debit</f>
        <v>-5</v>
      </c>
    </row>
    <row r="314" spans="1:10" x14ac:dyDescent="0.3">
      <c r="A314" s="9">
        <v>44757</v>
      </c>
      <c r="B314" s="3" t="s">
        <v>4</v>
      </c>
      <c r="C314" s="3">
        <v>5</v>
      </c>
      <c r="D314" s="3"/>
      <c r="E314" s="3" t="s">
        <v>5</v>
      </c>
      <c r="F314" s="3" t="s">
        <v>6</v>
      </c>
      <c r="G314" s="3" t="s">
        <v>7</v>
      </c>
      <c r="H314" s="7">
        <f t="shared" si="8"/>
        <v>7</v>
      </c>
      <c r="I314" s="1">
        <f t="shared" si="9"/>
        <v>6</v>
      </c>
      <c r="J314">
        <f>Credit-Debit</f>
        <v>-5</v>
      </c>
    </row>
    <row r="315" spans="1:10" x14ac:dyDescent="0.3">
      <c r="A315" s="10">
        <v>44757</v>
      </c>
      <c r="B315" s="4" t="s">
        <v>17</v>
      </c>
      <c r="C315" s="4">
        <v>45.8</v>
      </c>
      <c r="D315" s="4"/>
      <c r="E315" s="4" t="s">
        <v>18</v>
      </c>
      <c r="F315" s="4" t="s">
        <v>19</v>
      </c>
      <c r="G315" s="4" t="s">
        <v>7</v>
      </c>
      <c r="H315" s="7">
        <f t="shared" si="8"/>
        <v>7</v>
      </c>
      <c r="I315" s="1">
        <f t="shared" si="9"/>
        <v>6</v>
      </c>
      <c r="J315">
        <f>Credit-Debit</f>
        <v>-45.8</v>
      </c>
    </row>
    <row r="316" spans="1:10" x14ac:dyDescent="0.3">
      <c r="A316" s="9">
        <v>44757</v>
      </c>
      <c r="B316" s="3" t="s">
        <v>77</v>
      </c>
      <c r="C316" s="3">
        <v>103.80000000000001</v>
      </c>
      <c r="D316" s="3"/>
      <c r="E316" s="3" t="s">
        <v>21</v>
      </c>
      <c r="F316" s="3" t="s">
        <v>19</v>
      </c>
      <c r="G316" s="3" t="s">
        <v>7</v>
      </c>
      <c r="H316" s="7">
        <f t="shared" si="8"/>
        <v>7</v>
      </c>
      <c r="I316" s="1">
        <f t="shared" si="9"/>
        <v>6</v>
      </c>
      <c r="J316">
        <f>Credit-Debit</f>
        <v>-103.80000000000001</v>
      </c>
    </row>
    <row r="317" spans="1:10" x14ac:dyDescent="0.3">
      <c r="A317" s="10">
        <v>44757</v>
      </c>
      <c r="B317" s="4" t="s">
        <v>22</v>
      </c>
      <c r="C317" s="4">
        <v>58</v>
      </c>
      <c r="D317" s="4"/>
      <c r="E317" s="4" t="s">
        <v>23</v>
      </c>
      <c r="F317" s="4" t="s">
        <v>6</v>
      </c>
      <c r="G317" s="4" t="s">
        <v>7</v>
      </c>
      <c r="H317" s="7">
        <f t="shared" si="8"/>
        <v>7</v>
      </c>
      <c r="I317" s="1">
        <f t="shared" si="9"/>
        <v>6</v>
      </c>
      <c r="J317">
        <f>Credit-Debit</f>
        <v>-58</v>
      </c>
    </row>
    <row r="318" spans="1:10" x14ac:dyDescent="0.3">
      <c r="A318" s="9">
        <v>44758</v>
      </c>
      <c r="B318" s="3" t="s">
        <v>27</v>
      </c>
      <c r="C318" s="3">
        <v>34.200000000000003</v>
      </c>
      <c r="D318" s="3"/>
      <c r="E318" s="3" t="s">
        <v>28</v>
      </c>
      <c r="F318" s="3" t="s">
        <v>29</v>
      </c>
      <c r="G318" s="3" t="s">
        <v>7</v>
      </c>
      <c r="H318" s="7">
        <f t="shared" si="8"/>
        <v>7</v>
      </c>
      <c r="I318" s="1">
        <f t="shared" si="9"/>
        <v>7</v>
      </c>
      <c r="J318">
        <f>Credit-Debit</f>
        <v>-34.200000000000003</v>
      </c>
    </row>
    <row r="319" spans="1:10" x14ac:dyDescent="0.3">
      <c r="A319" s="10">
        <v>44759</v>
      </c>
      <c r="B319" s="4" t="s">
        <v>3</v>
      </c>
      <c r="C319" s="4"/>
      <c r="D319" s="4">
        <v>200</v>
      </c>
      <c r="E319" s="4" t="s">
        <v>30</v>
      </c>
      <c r="F319" s="4" t="s">
        <v>31</v>
      </c>
      <c r="G319" s="4" t="s">
        <v>3</v>
      </c>
      <c r="H319" s="7">
        <f t="shared" si="8"/>
        <v>7</v>
      </c>
      <c r="I319" s="1">
        <f t="shared" si="9"/>
        <v>1</v>
      </c>
      <c r="J319">
        <f>Credit-Debit</f>
        <v>200</v>
      </c>
    </row>
    <row r="320" spans="1:10" x14ac:dyDescent="0.3">
      <c r="A320" s="9">
        <v>44759</v>
      </c>
      <c r="B320" s="3" t="s">
        <v>4</v>
      </c>
      <c r="C320" s="3">
        <v>5</v>
      </c>
      <c r="D320" s="3"/>
      <c r="E320" s="3" t="s">
        <v>5</v>
      </c>
      <c r="F320" s="3" t="s">
        <v>6</v>
      </c>
      <c r="G320" s="3" t="s">
        <v>7</v>
      </c>
      <c r="H320" s="7">
        <f t="shared" si="8"/>
        <v>7</v>
      </c>
      <c r="I320" s="1">
        <f t="shared" si="9"/>
        <v>1</v>
      </c>
      <c r="J320">
        <f>Credit-Debit</f>
        <v>-5</v>
      </c>
    </row>
    <row r="321" spans="1:10" x14ac:dyDescent="0.3">
      <c r="A321" s="10">
        <v>44760</v>
      </c>
      <c r="B321" s="4" t="s">
        <v>4</v>
      </c>
      <c r="C321" s="4">
        <v>5</v>
      </c>
      <c r="D321" s="4"/>
      <c r="E321" s="4" t="s">
        <v>5</v>
      </c>
      <c r="F321" s="4" t="s">
        <v>6</v>
      </c>
      <c r="G321" s="4" t="s">
        <v>7</v>
      </c>
      <c r="H321" s="7">
        <f t="shared" si="8"/>
        <v>7</v>
      </c>
      <c r="I321" s="1">
        <f t="shared" si="9"/>
        <v>2</v>
      </c>
      <c r="J321">
        <f>Credit-Debit</f>
        <v>-5</v>
      </c>
    </row>
    <row r="322" spans="1:10" x14ac:dyDescent="0.3">
      <c r="A322" s="9">
        <v>44760</v>
      </c>
      <c r="B322" s="3" t="s">
        <v>33</v>
      </c>
      <c r="C322" s="3">
        <v>40</v>
      </c>
      <c r="D322" s="3"/>
      <c r="E322" s="3" t="s">
        <v>33</v>
      </c>
      <c r="F322" s="3" t="s">
        <v>10</v>
      </c>
      <c r="G322" s="3" t="s">
        <v>7</v>
      </c>
      <c r="H322" s="7">
        <f t="shared" si="8"/>
        <v>7</v>
      </c>
      <c r="I322" s="1">
        <f t="shared" si="9"/>
        <v>2</v>
      </c>
      <c r="J322">
        <f>Credit-Debit</f>
        <v>-40</v>
      </c>
    </row>
    <row r="323" spans="1:10" x14ac:dyDescent="0.3">
      <c r="A323" s="10">
        <v>44761</v>
      </c>
      <c r="B323" s="4" t="s">
        <v>34</v>
      </c>
      <c r="C323" s="4">
        <v>51.1</v>
      </c>
      <c r="D323" s="4"/>
      <c r="E323" s="4" t="s">
        <v>35</v>
      </c>
      <c r="F323" s="4" t="s">
        <v>19</v>
      </c>
      <c r="G323" s="4" t="s">
        <v>7</v>
      </c>
      <c r="H323" s="7">
        <f t="shared" ref="H323:H345" si="10">MONTH(A323)</f>
        <v>7</v>
      </c>
      <c r="I323" s="1">
        <f t="shared" ref="I323:I345" si="11">WEEKDAY(A323)</f>
        <v>3</v>
      </c>
      <c r="J323">
        <f>Credit-Debit</f>
        <v>-51.1</v>
      </c>
    </row>
    <row r="324" spans="1:10" x14ac:dyDescent="0.3">
      <c r="A324" s="9">
        <v>44761</v>
      </c>
      <c r="B324" s="3" t="s">
        <v>36</v>
      </c>
      <c r="C324" s="3">
        <v>35</v>
      </c>
      <c r="D324" s="3"/>
      <c r="E324" s="3" t="s">
        <v>18</v>
      </c>
      <c r="F324" s="3" t="s">
        <v>19</v>
      </c>
      <c r="G324" s="3" t="s">
        <v>7</v>
      </c>
      <c r="H324" s="7">
        <f t="shared" si="10"/>
        <v>7</v>
      </c>
      <c r="I324" s="1">
        <f t="shared" si="11"/>
        <v>3</v>
      </c>
      <c r="J324">
        <f>Credit-Debit</f>
        <v>-35</v>
      </c>
    </row>
    <row r="325" spans="1:10" x14ac:dyDescent="0.3">
      <c r="A325" s="10">
        <v>44761</v>
      </c>
      <c r="B325" s="4" t="s">
        <v>4</v>
      </c>
      <c r="C325" s="4">
        <v>5</v>
      </c>
      <c r="D325" s="4"/>
      <c r="E325" s="4" t="s">
        <v>5</v>
      </c>
      <c r="F325" s="4" t="s">
        <v>6</v>
      </c>
      <c r="G325" s="4" t="s">
        <v>7</v>
      </c>
      <c r="H325" s="7">
        <f t="shared" si="10"/>
        <v>7</v>
      </c>
      <c r="I325" s="1">
        <f t="shared" si="11"/>
        <v>3</v>
      </c>
      <c r="J325">
        <f>Credit-Debit</f>
        <v>-5</v>
      </c>
    </row>
    <row r="326" spans="1:10" x14ac:dyDescent="0.3">
      <c r="A326" s="9">
        <v>44762</v>
      </c>
      <c r="B326" s="3" t="s">
        <v>4</v>
      </c>
      <c r="C326" s="3">
        <v>5</v>
      </c>
      <c r="D326" s="3"/>
      <c r="E326" s="3" t="s">
        <v>5</v>
      </c>
      <c r="F326" s="3" t="s">
        <v>6</v>
      </c>
      <c r="G326" s="3" t="s">
        <v>7</v>
      </c>
      <c r="H326" s="7">
        <f t="shared" si="10"/>
        <v>7</v>
      </c>
      <c r="I326" s="1">
        <f t="shared" si="11"/>
        <v>4</v>
      </c>
      <c r="J326">
        <f>Credit-Debit</f>
        <v>-5</v>
      </c>
    </row>
    <row r="327" spans="1:10" x14ac:dyDescent="0.3">
      <c r="A327" s="10">
        <v>44763</v>
      </c>
      <c r="B327" s="4" t="s">
        <v>4</v>
      </c>
      <c r="C327" s="4">
        <v>5</v>
      </c>
      <c r="D327" s="4"/>
      <c r="E327" s="4" t="s">
        <v>5</v>
      </c>
      <c r="F327" s="4" t="s">
        <v>6</v>
      </c>
      <c r="G327" s="4" t="s">
        <v>7</v>
      </c>
      <c r="H327" s="7">
        <f t="shared" si="10"/>
        <v>7</v>
      </c>
      <c r="I327" s="1">
        <f t="shared" si="11"/>
        <v>5</v>
      </c>
      <c r="J327">
        <f>Credit-Debit</f>
        <v>-5</v>
      </c>
    </row>
    <row r="328" spans="1:10" x14ac:dyDescent="0.3">
      <c r="A328" s="9">
        <v>44763</v>
      </c>
      <c r="B328" s="3" t="s">
        <v>8</v>
      </c>
      <c r="C328" s="3">
        <v>176</v>
      </c>
      <c r="D328" s="3"/>
      <c r="E328" s="3" t="s">
        <v>9</v>
      </c>
      <c r="F328" s="3" t="s">
        <v>10</v>
      </c>
      <c r="G328" s="3" t="s">
        <v>7</v>
      </c>
      <c r="H328" s="7">
        <f t="shared" si="10"/>
        <v>7</v>
      </c>
      <c r="I328" s="1">
        <f t="shared" si="11"/>
        <v>5</v>
      </c>
      <c r="J328">
        <f>Credit-Debit</f>
        <v>-176</v>
      </c>
    </row>
    <row r="329" spans="1:10" x14ac:dyDescent="0.3">
      <c r="A329" s="10">
        <v>44764</v>
      </c>
      <c r="B329" s="4" t="s">
        <v>78</v>
      </c>
      <c r="C329" s="4">
        <v>43.1</v>
      </c>
      <c r="D329" s="4"/>
      <c r="E329" s="4" t="s">
        <v>23</v>
      </c>
      <c r="F329" s="4" t="s">
        <v>6</v>
      </c>
      <c r="G329" s="4" t="s">
        <v>7</v>
      </c>
      <c r="H329" s="7">
        <f t="shared" si="10"/>
        <v>7</v>
      </c>
      <c r="I329" s="1">
        <f t="shared" si="11"/>
        <v>6</v>
      </c>
      <c r="J329">
        <f>Credit-Debit</f>
        <v>-43.1</v>
      </c>
    </row>
    <row r="330" spans="1:10" x14ac:dyDescent="0.3">
      <c r="A330" s="9">
        <v>44765</v>
      </c>
      <c r="B330" s="3" t="s">
        <v>79</v>
      </c>
      <c r="C330" s="3">
        <v>18.2</v>
      </c>
      <c r="D330" s="3"/>
      <c r="E330" s="3" t="s">
        <v>23</v>
      </c>
      <c r="F330" s="3" t="s">
        <v>6</v>
      </c>
      <c r="G330" s="3" t="s">
        <v>7</v>
      </c>
      <c r="H330" s="7">
        <f t="shared" si="10"/>
        <v>7</v>
      </c>
      <c r="I330" s="1">
        <f t="shared" si="11"/>
        <v>7</v>
      </c>
      <c r="J330">
        <f>Credit-Debit</f>
        <v>-18.2</v>
      </c>
    </row>
    <row r="331" spans="1:10" x14ac:dyDescent="0.3">
      <c r="A331" s="10">
        <v>44766</v>
      </c>
      <c r="B331" s="4" t="s">
        <v>39</v>
      </c>
      <c r="C331" s="4">
        <v>55</v>
      </c>
      <c r="D331" s="4"/>
      <c r="E331" s="4" t="s">
        <v>40</v>
      </c>
      <c r="F331" s="4" t="s">
        <v>41</v>
      </c>
      <c r="G331" s="4" t="s">
        <v>7</v>
      </c>
      <c r="H331" s="7">
        <f t="shared" si="10"/>
        <v>7</v>
      </c>
      <c r="I331" s="1">
        <f t="shared" si="11"/>
        <v>1</v>
      </c>
      <c r="J331">
        <f>Credit-Debit</f>
        <v>-55</v>
      </c>
    </row>
    <row r="332" spans="1:10" x14ac:dyDescent="0.3">
      <c r="A332" s="9">
        <v>44766</v>
      </c>
      <c r="B332" s="3" t="s">
        <v>16</v>
      </c>
      <c r="C332" s="3">
        <v>68.800000000000011</v>
      </c>
      <c r="D332" s="3"/>
      <c r="E332" s="3" t="s">
        <v>42</v>
      </c>
      <c r="F332" s="3" t="s">
        <v>29</v>
      </c>
      <c r="G332" s="3" t="s">
        <v>7</v>
      </c>
      <c r="H332" s="7">
        <f t="shared" si="10"/>
        <v>7</v>
      </c>
      <c r="I332" s="1">
        <f t="shared" si="11"/>
        <v>1</v>
      </c>
      <c r="J332">
        <f>Credit-Debit</f>
        <v>-68.800000000000011</v>
      </c>
    </row>
    <row r="333" spans="1:10" x14ac:dyDescent="0.3">
      <c r="A333" s="10">
        <v>44766</v>
      </c>
      <c r="B333" s="4" t="s">
        <v>57</v>
      </c>
      <c r="C333" s="4">
        <v>130</v>
      </c>
      <c r="D333" s="4"/>
      <c r="E333" s="4" t="s">
        <v>25</v>
      </c>
      <c r="F333" s="4" t="s">
        <v>26</v>
      </c>
      <c r="G333" s="4" t="s">
        <v>7</v>
      </c>
      <c r="H333" s="7">
        <f t="shared" si="10"/>
        <v>7</v>
      </c>
      <c r="I333" s="1">
        <f t="shared" si="11"/>
        <v>1</v>
      </c>
      <c r="J333">
        <f>Credit-Debit</f>
        <v>-130</v>
      </c>
    </row>
    <row r="334" spans="1:10" x14ac:dyDescent="0.3">
      <c r="A334" s="9">
        <v>44766</v>
      </c>
      <c r="B334" s="3" t="s">
        <v>4</v>
      </c>
      <c r="C334" s="3">
        <v>5</v>
      </c>
      <c r="D334" s="3"/>
      <c r="E334" s="3" t="s">
        <v>5</v>
      </c>
      <c r="F334" s="3" t="s">
        <v>6</v>
      </c>
      <c r="G334" s="3" t="s">
        <v>7</v>
      </c>
      <c r="H334" s="7">
        <f t="shared" si="10"/>
        <v>7</v>
      </c>
      <c r="I334" s="1">
        <f t="shared" si="11"/>
        <v>1</v>
      </c>
      <c r="J334">
        <f>Credit-Debit</f>
        <v>-5</v>
      </c>
    </row>
    <row r="335" spans="1:10" x14ac:dyDescent="0.3">
      <c r="A335" s="10">
        <v>44767</v>
      </c>
      <c r="B335" s="4" t="s">
        <v>4</v>
      </c>
      <c r="C335" s="4">
        <v>5</v>
      </c>
      <c r="D335" s="4"/>
      <c r="E335" s="4" t="s">
        <v>5</v>
      </c>
      <c r="F335" s="4" t="s">
        <v>6</v>
      </c>
      <c r="G335" s="4" t="s">
        <v>7</v>
      </c>
      <c r="H335" s="7">
        <f t="shared" si="10"/>
        <v>7</v>
      </c>
      <c r="I335" s="1">
        <f t="shared" si="11"/>
        <v>2</v>
      </c>
      <c r="J335">
        <f>Credit-Debit</f>
        <v>-5</v>
      </c>
    </row>
    <row r="336" spans="1:10" x14ac:dyDescent="0.3">
      <c r="A336" s="9">
        <v>44768</v>
      </c>
      <c r="B336" s="3" t="s">
        <v>4</v>
      </c>
      <c r="C336" s="3">
        <v>5</v>
      </c>
      <c r="D336" s="3"/>
      <c r="E336" s="3" t="s">
        <v>5</v>
      </c>
      <c r="F336" s="3" t="s">
        <v>6</v>
      </c>
      <c r="G336" s="3" t="s">
        <v>7</v>
      </c>
      <c r="H336" s="7">
        <f t="shared" si="10"/>
        <v>7</v>
      </c>
      <c r="I336" s="1">
        <f t="shared" si="11"/>
        <v>3</v>
      </c>
      <c r="J336">
        <f>Credit-Debit</f>
        <v>-5</v>
      </c>
    </row>
    <row r="337" spans="1:10" x14ac:dyDescent="0.3">
      <c r="A337" s="10">
        <v>44769</v>
      </c>
      <c r="B337" s="4" t="s">
        <v>4</v>
      </c>
      <c r="C337" s="4">
        <v>5</v>
      </c>
      <c r="D337" s="4"/>
      <c r="E337" s="4" t="s">
        <v>5</v>
      </c>
      <c r="F337" s="4" t="s">
        <v>6</v>
      </c>
      <c r="G337" s="4" t="s">
        <v>7</v>
      </c>
      <c r="H337" s="7">
        <f t="shared" si="10"/>
        <v>7</v>
      </c>
      <c r="I337" s="1">
        <f t="shared" si="11"/>
        <v>4</v>
      </c>
      <c r="J337">
        <f>Credit-Debit</f>
        <v>-5</v>
      </c>
    </row>
    <row r="338" spans="1:10" x14ac:dyDescent="0.3">
      <c r="A338" s="9">
        <v>44770</v>
      </c>
      <c r="B338" s="3" t="s">
        <v>4</v>
      </c>
      <c r="C338" s="3">
        <v>5</v>
      </c>
      <c r="D338" s="3"/>
      <c r="E338" s="3" t="s">
        <v>5</v>
      </c>
      <c r="F338" s="3" t="s">
        <v>6</v>
      </c>
      <c r="G338" s="3" t="s">
        <v>7</v>
      </c>
      <c r="H338" s="7">
        <f t="shared" si="10"/>
        <v>7</v>
      </c>
      <c r="I338" s="1">
        <f t="shared" si="11"/>
        <v>5</v>
      </c>
      <c r="J338">
        <f>Credit-Debit</f>
        <v>-5</v>
      </c>
    </row>
    <row r="339" spans="1:10" x14ac:dyDescent="0.3">
      <c r="A339" s="10">
        <v>44770</v>
      </c>
      <c r="B339" s="4" t="s">
        <v>8</v>
      </c>
      <c r="C339" s="4">
        <v>193</v>
      </c>
      <c r="D339" s="4"/>
      <c r="E339" s="4" t="s">
        <v>9</v>
      </c>
      <c r="F339" s="4" t="s">
        <v>10</v>
      </c>
      <c r="G339" s="4" t="s">
        <v>7</v>
      </c>
      <c r="H339" s="7">
        <f t="shared" si="10"/>
        <v>7</v>
      </c>
      <c r="I339" s="1">
        <f t="shared" si="11"/>
        <v>5</v>
      </c>
      <c r="J339">
        <f>Credit-Debit</f>
        <v>-193</v>
      </c>
    </row>
    <row r="340" spans="1:10" x14ac:dyDescent="0.3">
      <c r="A340" s="9">
        <v>44771</v>
      </c>
      <c r="B340" s="3" t="s">
        <v>54</v>
      </c>
      <c r="C340" s="3">
        <v>130.80000000000001</v>
      </c>
      <c r="D340" s="3"/>
      <c r="E340" s="3" t="s">
        <v>21</v>
      </c>
      <c r="F340" s="3" t="s">
        <v>19</v>
      </c>
      <c r="G340" s="3" t="s">
        <v>7</v>
      </c>
      <c r="H340" s="7">
        <f t="shared" si="10"/>
        <v>7</v>
      </c>
      <c r="I340" s="1">
        <f t="shared" si="11"/>
        <v>6</v>
      </c>
      <c r="J340">
        <f>Credit-Debit</f>
        <v>-130.80000000000001</v>
      </c>
    </row>
    <row r="341" spans="1:10" x14ac:dyDescent="0.3">
      <c r="A341" s="10">
        <v>44771</v>
      </c>
      <c r="B341" s="4" t="s">
        <v>71</v>
      </c>
      <c r="C341" s="4">
        <v>181.39999999999998</v>
      </c>
      <c r="D341" s="4"/>
      <c r="E341" s="4" t="s">
        <v>72</v>
      </c>
      <c r="F341" s="4" t="s">
        <v>19</v>
      </c>
      <c r="G341" s="4" t="s">
        <v>7</v>
      </c>
      <c r="H341" s="7">
        <f t="shared" si="10"/>
        <v>7</v>
      </c>
      <c r="I341" s="1">
        <f t="shared" si="11"/>
        <v>6</v>
      </c>
      <c r="J341">
        <f>Credit-Debit</f>
        <v>-181.39999999999998</v>
      </c>
    </row>
    <row r="342" spans="1:10" x14ac:dyDescent="0.3">
      <c r="A342" s="9">
        <v>44772</v>
      </c>
      <c r="B342" s="3" t="s">
        <v>45</v>
      </c>
      <c r="C342" s="3">
        <v>151.19999999999999</v>
      </c>
      <c r="D342" s="3"/>
      <c r="E342" s="3" t="s">
        <v>21</v>
      </c>
      <c r="F342" s="3" t="s">
        <v>19</v>
      </c>
      <c r="G342" s="3" t="s">
        <v>7</v>
      </c>
      <c r="H342" s="7">
        <f t="shared" si="10"/>
        <v>7</v>
      </c>
      <c r="I342" s="1">
        <f t="shared" si="11"/>
        <v>7</v>
      </c>
      <c r="J342">
        <f>Credit-Debit</f>
        <v>-151.19999999999999</v>
      </c>
    </row>
    <row r="343" spans="1:10" x14ac:dyDescent="0.3">
      <c r="A343" s="10">
        <v>44772</v>
      </c>
      <c r="B343" s="4" t="s">
        <v>27</v>
      </c>
      <c r="C343" s="4">
        <v>29.300000000000004</v>
      </c>
      <c r="D343" s="4"/>
      <c r="E343" s="4" t="s">
        <v>28</v>
      </c>
      <c r="F343" s="4" t="s">
        <v>29</v>
      </c>
      <c r="G343" s="4" t="s">
        <v>7</v>
      </c>
      <c r="H343" s="7">
        <f t="shared" si="10"/>
        <v>7</v>
      </c>
      <c r="I343" s="1">
        <f t="shared" si="11"/>
        <v>7</v>
      </c>
      <c r="J343">
        <f>Credit-Debit</f>
        <v>-29.300000000000004</v>
      </c>
    </row>
    <row r="344" spans="1:10" x14ac:dyDescent="0.3">
      <c r="A344" s="9">
        <v>44772</v>
      </c>
      <c r="B344" s="3" t="s">
        <v>80</v>
      </c>
      <c r="C344" s="3">
        <v>15</v>
      </c>
      <c r="D344" s="3"/>
      <c r="E344" s="3" t="s">
        <v>23</v>
      </c>
      <c r="F344" s="3" t="s">
        <v>6</v>
      </c>
      <c r="G344" s="3" t="s">
        <v>7</v>
      </c>
      <c r="H344" s="7">
        <f t="shared" si="10"/>
        <v>7</v>
      </c>
      <c r="I344" s="1">
        <f t="shared" si="11"/>
        <v>7</v>
      </c>
      <c r="J344">
        <f>Credit-Debit</f>
        <v>-15</v>
      </c>
    </row>
    <row r="345" spans="1:10" x14ac:dyDescent="0.3">
      <c r="A345" s="10">
        <v>44773</v>
      </c>
      <c r="B345" s="4" t="s">
        <v>4</v>
      </c>
      <c r="C345" s="4">
        <v>5</v>
      </c>
      <c r="D345" s="4"/>
      <c r="E345" s="4" t="s">
        <v>5</v>
      </c>
      <c r="F345" s="4" t="s">
        <v>6</v>
      </c>
      <c r="G345" s="4" t="s">
        <v>7</v>
      </c>
      <c r="H345" s="7">
        <f t="shared" si="10"/>
        <v>7</v>
      </c>
      <c r="I345" s="1">
        <f t="shared" si="11"/>
        <v>1</v>
      </c>
      <c r="J345">
        <f>Credit-Debit</f>
        <v>-5</v>
      </c>
    </row>
    <row r="346" spans="1:10" x14ac:dyDescent="0.3">
      <c r="A346" s="23"/>
      <c r="B346" s="24"/>
      <c r="C346" s="24"/>
      <c r="D346" s="24"/>
      <c r="E346" s="24"/>
      <c r="F346" s="24"/>
      <c r="G346" s="24"/>
      <c r="H346" s="25"/>
      <c r="I346" s="26"/>
      <c r="J346" s="27">
        <f>SUBTOTAL(109,Amount)</f>
        <v>28501.900000000005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012A4-0991-4937-BCB4-A96BFE45D040}">
  <dimension ref="A2:N26"/>
  <sheetViews>
    <sheetView zoomScaleNormal="100" workbookViewId="0">
      <selection activeCell="F28" sqref="F28"/>
    </sheetView>
  </sheetViews>
  <sheetFormatPr defaultRowHeight="14.4" x14ac:dyDescent="0.3"/>
  <cols>
    <col min="1" max="1" width="18.21875" bestFit="1" customWidth="1"/>
    <col min="2" max="2" width="12.44140625" bestFit="1" customWidth="1"/>
    <col min="3" max="4" width="4.6640625" bestFit="1" customWidth="1"/>
    <col min="5" max="5" width="18.21875" bestFit="1" customWidth="1"/>
    <col min="6" max="6" width="11.88671875" bestFit="1" customWidth="1"/>
    <col min="7" max="7" width="12.44140625" bestFit="1" customWidth="1"/>
    <col min="8" max="8" width="18.21875" bestFit="1" customWidth="1"/>
    <col min="9" max="9" width="15.5546875" bestFit="1" customWidth="1"/>
    <col min="10" max="10" width="8.88671875" bestFit="1" customWidth="1"/>
    <col min="11" max="11" width="13.21875" bestFit="1" customWidth="1"/>
    <col min="12" max="12" width="11.88671875" bestFit="1" customWidth="1"/>
    <col min="13" max="13" width="10.44140625" bestFit="1" customWidth="1"/>
    <col min="14" max="14" width="10.77734375" bestFit="1" customWidth="1"/>
    <col min="15" max="15" width="10.44140625" bestFit="1" customWidth="1"/>
    <col min="16" max="16" width="17.88671875" bestFit="1" customWidth="1"/>
    <col min="17" max="17" width="11.88671875" bestFit="1" customWidth="1"/>
    <col min="18" max="18" width="8.88671875" bestFit="1" customWidth="1"/>
    <col min="19" max="19" width="11.44140625" bestFit="1" customWidth="1"/>
    <col min="20" max="20" width="9.44140625" bestFit="1" customWidth="1"/>
    <col min="21" max="21" width="8.88671875" bestFit="1" customWidth="1"/>
    <col min="22" max="22" width="10.109375" bestFit="1" customWidth="1"/>
    <col min="23" max="24" width="8.88671875" bestFit="1" customWidth="1"/>
    <col min="25" max="25" width="11.44140625" bestFit="1" customWidth="1"/>
    <col min="26" max="26" width="8.88671875" bestFit="1" customWidth="1"/>
    <col min="27" max="27" width="11.44140625" bestFit="1" customWidth="1"/>
    <col min="28" max="28" width="9.6640625" bestFit="1" customWidth="1"/>
    <col min="29" max="29" width="8.109375" bestFit="1" customWidth="1"/>
    <col min="30" max="30" width="7.109375" bestFit="1" customWidth="1"/>
    <col min="31" max="31" width="10.77734375" bestFit="1" customWidth="1"/>
    <col min="32" max="32" width="6.6640625" bestFit="1" customWidth="1"/>
    <col min="33" max="33" width="4.6640625" bestFit="1" customWidth="1"/>
    <col min="34" max="34" width="6.6640625" bestFit="1" customWidth="1"/>
    <col min="35" max="35" width="4.6640625" bestFit="1" customWidth="1"/>
    <col min="36" max="37" width="6.6640625" bestFit="1" customWidth="1"/>
    <col min="38" max="38" width="4.6640625" bestFit="1" customWidth="1"/>
    <col min="39" max="39" width="6.6640625" bestFit="1" customWidth="1"/>
    <col min="40" max="40" width="4.6640625" bestFit="1" customWidth="1"/>
    <col min="41" max="43" width="6.6640625" bestFit="1" customWidth="1"/>
    <col min="44" max="44" width="4.6640625" bestFit="1" customWidth="1"/>
    <col min="45" max="47" width="6.6640625" bestFit="1" customWidth="1"/>
    <col min="48" max="48" width="4.6640625" bestFit="1" customWidth="1"/>
    <col min="49" max="49" width="6.6640625" bestFit="1" customWidth="1"/>
    <col min="50" max="50" width="4.6640625" bestFit="1" customWidth="1"/>
    <col min="51" max="51" width="6.6640625" bestFit="1" customWidth="1"/>
    <col min="52" max="52" width="4.6640625" bestFit="1" customWidth="1"/>
    <col min="53" max="55" width="6.6640625" bestFit="1" customWidth="1"/>
    <col min="56" max="56" width="4.6640625" bestFit="1" customWidth="1"/>
    <col min="57" max="57" width="6.6640625" bestFit="1" customWidth="1"/>
    <col min="58" max="59" width="4.6640625" bestFit="1" customWidth="1"/>
    <col min="60" max="63" width="6.6640625" bestFit="1" customWidth="1"/>
    <col min="64" max="64" width="5.6640625" bestFit="1" customWidth="1"/>
    <col min="65" max="66" width="3.6640625" bestFit="1" customWidth="1"/>
    <col min="67" max="68" width="5.6640625" bestFit="1" customWidth="1"/>
    <col min="69" max="69" width="3.6640625" bestFit="1" customWidth="1"/>
    <col min="70" max="71" width="5.6640625" bestFit="1" customWidth="1"/>
    <col min="72" max="74" width="3.6640625" bestFit="1" customWidth="1"/>
    <col min="75" max="76" width="5.6640625" bestFit="1" customWidth="1"/>
    <col min="77" max="79" width="3.6640625" bestFit="1" customWidth="1"/>
    <col min="80" max="80" width="5.6640625" bestFit="1" customWidth="1"/>
    <col min="81" max="82" width="3.6640625" bestFit="1" customWidth="1"/>
    <col min="83" max="85" width="5.6640625" bestFit="1" customWidth="1"/>
    <col min="86" max="86" width="3.6640625" bestFit="1" customWidth="1"/>
    <col min="87" max="88" width="5.6640625" bestFit="1" customWidth="1"/>
    <col min="89" max="89" width="3.6640625" bestFit="1" customWidth="1"/>
    <col min="90" max="90" width="5.6640625" bestFit="1" customWidth="1"/>
    <col min="91" max="91" width="3.6640625" bestFit="1" customWidth="1"/>
    <col min="92" max="92" width="5.6640625" bestFit="1" customWidth="1"/>
    <col min="93" max="93" width="3.6640625" bestFit="1" customWidth="1"/>
    <col min="94" max="95" width="5.6640625" bestFit="1" customWidth="1"/>
    <col min="96" max="97" width="3.6640625" bestFit="1" customWidth="1"/>
    <col min="98" max="101" width="5.6640625" bestFit="1" customWidth="1"/>
    <col min="102" max="102" width="3.6640625" bestFit="1" customWidth="1"/>
    <col min="103" max="111" width="5.6640625" bestFit="1" customWidth="1"/>
    <col min="112" max="113" width="3.6640625" bestFit="1" customWidth="1"/>
    <col min="114" max="114" width="5.6640625" bestFit="1" customWidth="1"/>
    <col min="115" max="116" width="3.6640625" bestFit="1" customWidth="1"/>
    <col min="117" max="118" width="5.6640625" bestFit="1" customWidth="1"/>
    <col min="119" max="121" width="3.6640625" bestFit="1" customWidth="1"/>
    <col min="122" max="124" width="5.6640625" bestFit="1" customWidth="1"/>
    <col min="125" max="125" width="3.6640625" bestFit="1" customWidth="1"/>
    <col min="126" max="127" width="5.6640625" bestFit="1" customWidth="1"/>
    <col min="128" max="128" width="3.6640625" bestFit="1" customWidth="1"/>
    <col min="129" max="129" width="5.6640625" bestFit="1" customWidth="1"/>
    <col min="130" max="131" width="3.6640625" bestFit="1" customWidth="1"/>
    <col min="132" max="135" width="5.6640625" bestFit="1" customWidth="1"/>
    <col min="136" max="137" width="3.6640625" bestFit="1" customWidth="1"/>
    <col min="138" max="138" width="5.6640625" bestFit="1" customWidth="1"/>
    <col min="139" max="140" width="3.6640625" bestFit="1" customWidth="1"/>
    <col min="141" max="141" width="2.6640625" bestFit="1" customWidth="1"/>
    <col min="142" max="144" width="4" bestFit="1" customWidth="1"/>
    <col min="145" max="148" width="5" bestFit="1" customWidth="1"/>
    <col min="149" max="149" width="10.77734375" bestFit="1" customWidth="1"/>
  </cols>
  <sheetData>
    <row r="2" spans="1:12" x14ac:dyDescent="0.3">
      <c r="A2" s="17" t="s">
        <v>98</v>
      </c>
      <c r="B2" s="17"/>
      <c r="E2" s="17" t="s">
        <v>105</v>
      </c>
      <c r="F2" s="14"/>
      <c r="H2" s="17" t="s">
        <v>100</v>
      </c>
      <c r="I2" s="17"/>
    </row>
    <row r="3" spans="1:12" x14ac:dyDescent="0.3">
      <c r="A3" s="11" t="s">
        <v>97</v>
      </c>
      <c r="B3" t="s">
        <v>92</v>
      </c>
      <c r="E3" s="11" t="s">
        <v>97</v>
      </c>
      <c r="F3" t="s">
        <v>93</v>
      </c>
      <c r="H3" s="28" t="s">
        <v>101</v>
      </c>
      <c r="I3" s="6">
        <v>44773</v>
      </c>
    </row>
    <row r="4" spans="1:12" x14ac:dyDescent="0.3">
      <c r="A4" s="13" t="s">
        <v>41</v>
      </c>
      <c r="B4" s="16">
        <v>-275</v>
      </c>
      <c r="E4" s="13" t="s">
        <v>42</v>
      </c>
      <c r="F4" s="16">
        <v>654.70000000000005</v>
      </c>
      <c r="H4" s="28" t="s">
        <v>102</v>
      </c>
      <c r="I4" s="6">
        <v>44565</v>
      </c>
    </row>
    <row r="5" spans="1:12" x14ac:dyDescent="0.3">
      <c r="A5" s="13" t="s">
        <v>6</v>
      </c>
      <c r="B5" s="16">
        <v>-1260.5</v>
      </c>
      <c r="E5" s="13" t="s">
        <v>12</v>
      </c>
      <c r="F5" s="16">
        <v>750</v>
      </c>
    </row>
    <row r="6" spans="1:12" x14ac:dyDescent="0.3">
      <c r="A6" s="13" t="s">
        <v>19</v>
      </c>
      <c r="B6" s="16">
        <v>-3426.8</v>
      </c>
      <c r="E6" s="13" t="s">
        <v>18</v>
      </c>
      <c r="F6" s="16">
        <v>1042.6000000000001</v>
      </c>
      <c r="K6" s="17" t="s">
        <v>113</v>
      </c>
      <c r="L6" s="17"/>
    </row>
    <row r="7" spans="1:12" x14ac:dyDescent="0.3">
      <c r="A7" s="13" t="s">
        <v>10</v>
      </c>
      <c r="B7" s="16">
        <v>-7649.5999999999985</v>
      </c>
      <c r="E7" s="13" t="s">
        <v>21</v>
      </c>
      <c r="F7" s="16">
        <v>1961.8999999999999</v>
      </c>
      <c r="K7" s="11" t="s">
        <v>107</v>
      </c>
      <c r="L7" t="s">
        <v>93</v>
      </c>
    </row>
    <row r="8" spans="1:12" x14ac:dyDescent="0.3">
      <c r="A8" s="13" t="s">
        <v>26</v>
      </c>
      <c r="B8" s="16">
        <v>-285</v>
      </c>
      <c r="E8" s="13" t="s">
        <v>9</v>
      </c>
      <c r="F8" s="16">
        <v>7183.1999999999989</v>
      </c>
      <c r="K8" s="13" t="s">
        <v>108</v>
      </c>
      <c r="L8" s="16">
        <v>2924</v>
      </c>
    </row>
    <row r="9" spans="1:12" x14ac:dyDescent="0.3">
      <c r="A9" s="13" t="s">
        <v>31</v>
      </c>
      <c r="B9" s="16">
        <v>12640</v>
      </c>
      <c r="E9" s="13" t="s">
        <v>91</v>
      </c>
      <c r="F9" s="16">
        <v>11592.399999999998</v>
      </c>
      <c r="K9" s="13" t="s">
        <v>109</v>
      </c>
      <c r="L9" s="16">
        <v>2899.7</v>
      </c>
    </row>
    <row r="10" spans="1:12" x14ac:dyDescent="0.3">
      <c r="A10" s="13" t="s">
        <v>13</v>
      </c>
      <c r="B10" s="16">
        <v>-852.9</v>
      </c>
      <c r="K10" s="13" t="s">
        <v>110</v>
      </c>
      <c r="L10" s="16">
        <v>2898</v>
      </c>
    </row>
    <row r="11" spans="1:12" x14ac:dyDescent="0.3">
      <c r="A11" s="13" t="s">
        <v>2</v>
      </c>
      <c r="B11" s="16">
        <v>25000</v>
      </c>
      <c r="K11" s="13" t="s">
        <v>111</v>
      </c>
      <c r="L11" s="16">
        <v>2775.7</v>
      </c>
    </row>
    <row r="12" spans="1:12" x14ac:dyDescent="0.3">
      <c r="A12" s="13" t="s">
        <v>29</v>
      </c>
      <c r="B12" s="16">
        <v>-942.6</v>
      </c>
      <c r="K12" s="13" t="s">
        <v>112</v>
      </c>
      <c r="L12" s="16">
        <v>3194.9999999999995</v>
      </c>
    </row>
    <row r="13" spans="1:12" x14ac:dyDescent="0.3">
      <c r="A13" s="13" t="s">
        <v>91</v>
      </c>
      <c r="B13" s="16">
        <v>22947.600000000002</v>
      </c>
      <c r="E13" s="17" t="s">
        <v>103</v>
      </c>
      <c r="F13" s="17"/>
      <c r="K13" s="13" t="s">
        <v>91</v>
      </c>
      <c r="L13" s="16">
        <v>14692.400000000001</v>
      </c>
    </row>
    <row r="14" spans="1:12" x14ac:dyDescent="0.3">
      <c r="E14" s="11" t="s">
        <v>104</v>
      </c>
      <c r="F14" t="s">
        <v>92</v>
      </c>
    </row>
    <row r="15" spans="1:12" x14ac:dyDescent="0.3">
      <c r="E15" s="12">
        <v>1</v>
      </c>
      <c r="F15" s="16">
        <v>-2156.9000000000005</v>
      </c>
    </row>
    <row r="16" spans="1:12" x14ac:dyDescent="0.3">
      <c r="A16" s="17" t="s">
        <v>106</v>
      </c>
      <c r="B16" s="17"/>
      <c r="E16" s="12">
        <v>2</v>
      </c>
      <c r="F16" s="16">
        <v>-642.30000000000007</v>
      </c>
      <c r="H16" s="18" t="s">
        <v>99</v>
      </c>
      <c r="I16" s="18"/>
    </row>
    <row r="17" spans="1:14" x14ac:dyDescent="0.3">
      <c r="A17" s="11" t="s">
        <v>97</v>
      </c>
      <c r="B17" t="s">
        <v>94</v>
      </c>
      <c r="E17" s="12">
        <v>3</v>
      </c>
      <c r="F17" s="16">
        <v>22104.399999999998</v>
      </c>
      <c r="H17" s="11" t="s">
        <v>87</v>
      </c>
      <c r="I17" t="s">
        <v>96</v>
      </c>
    </row>
    <row r="18" spans="1:14" x14ac:dyDescent="0.3">
      <c r="A18" s="13" t="s">
        <v>32</v>
      </c>
      <c r="B18" s="15">
        <v>4500</v>
      </c>
      <c r="E18" s="12">
        <v>4</v>
      </c>
      <c r="F18" s="16">
        <v>4869.8999999999987</v>
      </c>
    </row>
    <row r="19" spans="1:14" x14ac:dyDescent="0.3">
      <c r="A19" s="13" t="s">
        <v>30</v>
      </c>
      <c r="B19" s="15">
        <v>8140</v>
      </c>
      <c r="E19" s="12">
        <v>5</v>
      </c>
      <c r="F19" s="16">
        <v>-1586.8999999999999</v>
      </c>
      <c r="H19" s="11" t="s">
        <v>93</v>
      </c>
      <c r="I19" s="11" t="s">
        <v>95</v>
      </c>
    </row>
    <row r="20" spans="1:14" x14ac:dyDescent="0.3">
      <c r="A20" s="13" t="s">
        <v>1</v>
      </c>
      <c r="B20" s="15">
        <v>25000</v>
      </c>
      <c r="E20" s="12">
        <v>6</v>
      </c>
      <c r="F20" s="16">
        <v>4948.9999999999991</v>
      </c>
      <c r="H20" s="11" t="s">
        <v>97</v>
      </c>
      <c r="I20" t="s">
        <v>21</v>
      </c>
      <c r="J20" t="s">
        <v>5</v>
      </c>
      <c r="K20" t="s">
        <v>18</v>
      </c>
      <c r="L20" t="s">
        <v>42</v>
      </c>
      <c r="M20" t="s">
        <v>9</v>
      </c>
      <c r="N20" t="s">
        <v>91</v>
      </c>
    </row>
    <row r="21" spans="1:14" x14ac:dyDescent="0.3">
      <c r="A21" s="13" t="s">
        <v>91</v>
      </c>
      <c r="B21" s="15">
        <v>37640</v>
      </c>
      <c r="E21" s="12">
        <v>7</v>
      </c>
      <c r="F21" s="16">
        <v>964.69999999999936</v>
      </c>
      <c r="H21" s="12">
        <v>1</v>
      </c>
      <c r="I21" s="16">
        <v>627.09999999999991</v>
      </c>
      <c r="J21" s="16">
        <v>75</v>
      </c>
      <c r="K21" s="16">
        <v>291.8</v>
      </c>
      <c r="L21" s="16">
        <v>148.70000000000002</v>
      </c>
      <c r="M21" s="16"/>
      <c r="N21" s="16">
        <v>1142.5999999999999</v>
      </c>
    </row>
    <row r="22" spans="1:14" x14ac:dyDescent="0.3">
      <c r="E22" s="12" t="s">
        <v>91</v>
      </c>
      <c r="F22" s="16">
        <v>28501.899999999994</v>
      </c>
      <c r="H22" s="12">
        <v>2</v>
      </c>
      <c r="I22" s="16">
        <v>292.10000000000002</v>
      </c>
      <c r="J22" s="16">
        <v>55</v>
      </c>
      <c r="K22" s="16"/>
      <c r="L22" s="16"/>
      <c r="M22" s="16">
        <v>660.09999999999991</v>
      </c>
      <c r="N22" s="16">
        <v>1007.1999999999999</v>
      </c>
    </row>
    <row r="23" spans="1:14" x14ac:dyDescent="0.3">
      <c r="H23" s="12">
        <v>5</v>
      </c>
      <c r="I23" s="16">
        <v>148.1</v>
      </c>
      <c r="J23" s="16">
        <v>162</v>
      </c>
      <c r="K23" s="16">
        <v>67</v>
      </c>
      <c r="L23" s="16">
        <v>146.80000000000001</v>
      </c>
      <c r="M23" s="16">
        <v>690.1</v>
      </c>
      <c r="N23" s="16">
        <v>1214</v>
      </c>
    </row>
    <row r="24" spans="1:14" x14ac:dyDescent="0.3">
      <c r="H24" s="12">
        <v>6</v>
      </c>
      <c r="I24" s="16">
        <v>234.60000000000002</v>
      </c>
      <c r="J24" s="16">
        <v>100</v>
      </c>
      <c r="K24" s="16">
        <v>45.8</v>
      </c>
      <c r="L24" s="16">
        <v>66</v>
      </c>
      <c r="M24" s="16">
        <v>650</v>
      </c>
      <c r="N24" s="16">
        <v>1096.4000000000001</v>
      </c>
    </row>
    <row r="25" spans="1:14" x14ac:dyDescent="0.3">
      <c r="H25" s="12">
        <v>7</v>
      </c>
      <c r="I25" s="16">
        <v>151.19999999999999</v>
      </c>
      <c r="J25" s="16">
        <v>85</v>
      </c>
      <c r="K25" s="16">
        <v>35</v>
      </c>
      <c r="L25" s="16">
        <v>82.1</v>
      </c>
      <c r="M25" s="16">
        <v>2038.9</v>
      </c>
      <c r="N25" s="16">
        <v>2392.1999999999998</v>
      </c>
    </row>
    <row r="26" spans="1:14" x14ac:dyDescent="0.3">
      <c r="H26" s="12" t="s">
        <v>91</v>
      </c>
      <c r="I26" s="16">
        <v>1453.1000000000001</v>
      </c>
      <c r="J26" s="16">
        <v>477</v>
      </c>
      <c r="K26" s="16">
        <v>439.6</v>
      </c>
      <c r="L26" s="16">
        <v>443.6</v>
      </c>
      <c r="M26" s="16">
        <v>4039.1</v>
      </c>
      <c r="N26" s="16">
        <v>6852.4</v>
      </c>
    </row>
  </sheetData>
  <mergeCells count="6">
    <mergeCell ref="K6:L6"/>
    <mergeCell ref="A2:B2"/>
    <mergeCell ref="H2:I2"/>
    <mergeCell ref="E2:F2"/>
    <mergeCell ref="E13:F13"/>
    <mergeCell ref="A16:B16"/>
  </mergeCells>
  <pageMargins left="0.7" right="0.7" top="0.75" bottom="0.75" header="0.3" footer="0.3"/>
  <pageSetup orientation="portrait" r:id="rId7"/>
  <drawing r:id="rId8"/>
  <tableParts count="1">
    <tablePart r:id="rId9"/>
  </tableParts>
  <extLst>
    <ext xmlns:x15="http://schemas.microsoft.com/office/spreadsheetml/2010/11/main" uri="{7E03D99C-DC04-49d9-9315-930204A7B6E9}">
      <x15:timelineRefs>
        <x15:timelineRef r:id="rId10"/>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C5FF3-FAA1-4385-88BA-053032B41BE7}">
  <sheetPr>
    <pageSetUpPr autoPageBreaks="0"/>
  </sheetPr>
  <dimension ref="A1:N27"/>
  <sheetViews>
    <sheetView showGridLines="0" zoomScale="85" zoomScaleNormal="85" workbookViewId="0">
      <selection activeCell="A15" sqref="A15"/>
    </sheetView>
  </sheetViews>
  <sheetFormatPr defaultRowHeight="14.4" x14ac:dyDescent="0.3"/>
  <cols>
    <col min="1" max="10" width="8.88671875" style="20"/>
    <col min="11" max="11" width="9.33203125" style="20" bestFit="1" customWidth="1"/>
    <col min="12" max="16384" width="8.88671875" style="20"/>
  </cols>
  <sheetData>
    <row r="1" spans="1:14" x14ac:dyDescent="0.3">
      <c r="A1" s="19"/>
      <c r="B1" s="19"/>
      <c r="C1" s="19"/>
      <c r="D1" s="19"/>
      <c r="E1" s="19"/>
      <c r="F1" s="19"/>
      <c r="G1" s="19"/>
      <c r="H1" s="19"/>
      <c r="I1" s="19"/>
      <c r="J1" s="19"/>
      <c r="K1" s="19"/>
      <c r="L1" s="19"/>
      <c r="M1" s="19"/>
      <c r="N1" s="19"/>
    </row>
    <row r="2" spans="1:14" x14ac:dyDescent="0.3">
      <c r="A2" s="19"/>
      <c r="B2" s="19"/>
      <c r="C2" s="19"/>
      <c r="D2" s="19"/>
      <c r="E2" s="19"/>
      <c r="F2" s="19"/>
      <c r="G2" s="19"/>
      <c r="H2" s="19"/>
      <c r="I2" s="19"/>
      <c r="J2" s="19"/>
      <c r="K2" s="21"/>
      <c r="L2" s="22"/>
      <c r="M2" s="22"/>
      <c r="N2" s="19"/>
    </row>
    <row r="3" spans="1:14" x14ac:dyDescent="0.3">
      <c r="A3" s="19"/>
      <c r="B3" s="19"/>
      <c r="C3" s="19"/>
      <c r="D3" s="19"/>
      <c r="E3" s="19"/>
      <c r="F3" s="19"/>
      <c r="G3" s="19"/>
      <c r="H3" s="19"/>
      <c r="I3" s="19"/>
      <c r="J3" s="19"/>
      <c r="K3" s="21"/>
      <c r="L3" s="22"/>
      <c r="M3" s="22"/>
      <c r="N3" s="19"/>
    </row>
    <row r="4" spans="1:14" x14ac:dyDescent="0.3">
      <c r="A4" s="19"/>
      <c r="B4" s="19"/>
      <c r="C4" s="19"/>
      <c r="D4" s="19"/>
      <c r="E4" s="19"/>
      <c r="F4" s="19"/>
      <c r="G4" s="19"/>
      <c r="H4" s="19"/>
      <c r="I4" s="19"/>
      <c r="J4" s="19"/>
      <c r="K4" s="19"/>
      <c r="L4" s="19"/>
      <c r="M4" s="19"/>
      <c r="N4" s="19"/>
    </row>
    <row r="5" spans="1:14" x14ac:dyDescent="0.3">
      <c r="A5" s="19"/>
      <c r="B5" s="19"/>
      <c r="C5" s="19"/>
      <c r="D5" s="19"/>
      <c r="E5" s="19"/>
      <c r="F5" s="19"/>
      <c r="G5" s="19"/>
      <c r="H5" s="19"/>
      <c r="I5" s="19"/>
      <c r="J5" s="19"/>
      <c r="K5" s="19"/>
      <c r="L5" s="19"/>
      <c r="M5" s="19"/>
      <c r="N5" s="19"/>
    </row>
    <row r="6" spans="1:14" x14ac:dyDescent="0.3">
      <c r="A6" s="19"/>
      <c r="B6" s="19"/>
      <c r="C6" s="19"/>
      <c r="D6" s="19"/>
      <c r="E6" s="19"/>
      <c r="F6" s="19"/>
      <c r="G6" s="19"/>
      <c r="H6" s="19"/>
      <c r="I6" s="19"/>
      <c r="J6" s="19"/>
      <c r="K6" s="19"/>
      <c r="L6" s="19"/>
      <c r="M6" s="19"/>
      <c r="N6" s="19"/>
    </row>
    <row r="7" spans="1:14" x14ac:dyDescent="0.3">
      <c r="A7" s="19"/>
      <c r="B7" s="19"/>
      <c r="C7" s="19"/>
      <c r="D7" s="19"/>
      <c r="E7" s="19"/>
      <c r="F7" s="19"/>
      <c r="G7" s="19"/>
      <c r="H7" s="19"/>
      <c r="I7" s="19"/>
      <c r="J7" s="19"/>
      <c r="K7" s="19"/>
      <c r="L7" s="19"/>
      <c r="M7" s="19"/>
      <c r="N7" s="19"/>
    </row>
    <row r="8" spans="1:14" x14ac:dyDescent="0.3">
      <c r="A8" s="19"/>
      <c r="B8" s="19"/>
      <c r="C8" s="19"/>
      <c r="D8" s="19"/>
      <c r="E8" s="19"/>
      <c r="F8" s="19"/>
      <c r="G8" s="19"/>
      <c r="H8" s="19"/>
      <c r="I8" s="19"/>
      <c r="J8" s="19"/>
      <c r="K8" s="19"/>
      <c r="L8" s="19"/>
      <c r="M8" s="19"/>
      <c r="N8" s="19"/>
    </row>
    <row r="9" spans="1:14" x14ac:dyDescent="0.3">
      <c r="A9" s="19"/>
      <c r="B9" s="19"/>
      <c r="C9" s="19"/>
      <c r="D9" s="19"/>
      <c r="E9" s="19"/>
      <c r="F9" s="19"/>
      <c r="G9" s="19"/>
      <c r="H9" s="19"/>
      <c r="I9" s="19"/>
      <c r="J9" s="19"/>
      <c r="K9" s="19"/>
      <c r="L9" s="19"/>
      <c r="M9" s="19"/>
      <c r="N9" s="19"/>
    </row>
    <row r="10" spans="1:14" x14ac:dyDescent="0.3">
      <c r="A10" s="19"/>
      <c r="B10" s="19"/>
      <c r="C10" s="19"/>
      <c r="D10" s="19"/>
      <c r="E10" s="19"/>
      <c r="F10" s="19"/>
      <c r="G10" s="19"/>
      <c r="H10" s="19"/>
      <c r="I10" s="19"/>
      <c r="J10" s="19"/>
      <c r="K10" s="19"/>
      <c r="L10" s="19"/>
      <c r="M10" s="19"/>
      <c r="N10" s="19"/>
    </row>
    <row r="11" spans="1:14" x14ac:dyDescent="0.3">
      <c r="A11" s="19"/>
      <c r="B11" s="19"/>
      <c r="C11" s="19"/>
      <c r="D11" s="19"/>
      <c r="E11" s="19"/>
      <c r="F11" s="19"/>
      <c r="G11" s="19"/>
      <c r="H11" s="19"/>
      <c r="I11" s="19"/>
      <c r="J11" s="19"/>
      <c r="K11" s="19"/>
      <c r="L11" s="19"/>
      <c r="M11" s="19"/>
      <c r="N11" s="19"/>
    </row>
    <row r="12" spans="1:14" x14ac:dyDescent="0.3">
      <c r="A12" s="19"/>
      <c r="B12" s="19"/>
      <c r="C12" s="19"/>
      <c r="D12" s="19"/>
      <c r="E12" s="19"/>
      <c r="F12" s="19"/>
      <c r="G12" s="19"/>
      <c r="H12" s="19"/>
      <c r="I12" s="19"/>
      <c r="J12" s="19"/>
      <c r="K12" s="19"/>
      <c r="L12" s="19"/>
      <c r="M12" s="19"/>
      <c r="N12" s="19"/>
    </row>
    <row r="13" spans="1:14" x14ac:dyDescent="0.3">
      <c r="A13" s="19"/>
      <c r="B13" s="19"/>
      <c r="C13" s="19"/>
      <c r="D13" s="19"/>
      <c r="E13" s="19"/>
      <c r="F13" s="19"/>
      <c r="G13" s="19"/>
      <c r="H13" s="19"/>
      <c r="I13" s="19"/>
      <c r="J13" s="19"/>
      <c r="K13" s="19"/>
      <c r="L13" s="19"/>
      <c r="M13" s="19"/>
      <c r="N13" s="19"/>
    </row>
    <row r="14" spans="1:14" x14ac:dyDescent="0.3">
      <c r="A14" s="19"/>
      <c r="B14" s="19"/>
      <c r="C14" s="19"/>
      <c r="D14" s="19"/>
      <c r="E14" s="19"/>
      <c r="F14" s="19"/>
      <c r="G14" s="19"/>
      <c r="H14" s="19"/>
      <c r="I14" s="19"/>
      <c r="J14" s="19"/>
      <c r="K14" s="19"/>
      <c r="L14" s="19"/>
      <c r="M14" s="19"/>
      <c r="N14" s="19"/>
    </row>
    <row r="15" spans="1:14" x14ac:dyDescent="0.3">
      <c r="A15" s="19"/>
      <c r="B15" s="19"/>
      <c r="C15" s="19"/>
      <c r="D15" s="19"/>
      <c r="E15" s="19"/>
      <c r="F15" s="19"/>
      <c r="G15" s="19"/>
      <c r="H15" s="19"/>
      <c r="I15" s="19"/>
      <c r="J15" s="19"/>
      <c r="K15" s="19"/>
      <c r="L15" s="19"/>
      <c r="M15" s="19"/>
      <c r="N15" s="19"/>
    </row>
    <row r="16" spans="1:14" x14ac:dyDescent="0.3">
      <c r="A16" s="19"/>
      <c r="B16" s="19"/>
      <c r="C16" s="19"/>
      <c r="D16" s="19"/>
      <c r="E16" s="19"/>
      <c r="F16" s="19"/>
      <c r="G16" s="19"/>
      <c r="H16" s="19"/>
      <c r="I16" s="19"/>
      <c r="J16" s="19"/>
      <c r="K16" s="19"/>
      <c r="L16" s="19"/>
      <c r="M16" s="19"/>
      <c r="N16" s="19"/>
    </row>
    <row r="17" spans="1:14" x14ac:dyDescent="0.3">
      <c r="A17" s="19"/>
      <c r="B17" s="19"/>
      <c r="C17" s="19"/>
      <c r="D17" s="19"/>
      <c r="E17" s="19"/>
      <c r="F17" s="19"/>
      <c r="G17" s="19"/>
      <c r="H17" s="19"/>
      <c r="I17" s="19"/>
      <c r="J17" s="19"/>
      <c r="K17" s="19"/>
      <c r="L17" s="19"/>
      <c r="M17" s="19"/>
      <c r="N17" s="19"/>
    </row>
    <row r="18" spans="1:14" x14ac:dyDescent="0.3">
      <c r="A18" s="19"/>
      <c r="B18" s="19"/>
      <c r="C18" s="19"/>
      <c r="D18" s="19"/>
      <c r="E18" s="19"/>
      <c r="F18" s="19"/>
      <c r="G18" s="19"/>
      <c r="H18" s="19"/>
      <c r="I18" s="19"/>
      <c r="J18" s="19"/>
      <c r="K18" s="19"/>
      <c r="L18" s="19"/>
      <c r="M18" s="19"/>
      <c r="N18" s="19"/>
    </row>
    <row r="19" spans="1:14" x14ac:dyDescent="0.3">
      <c r="A19" s="19"/>
      <c r="B19" s="19"/>
      <c r="C19" s="19"/>
      <c r="D19" s="19"/>
      <c r="E19" s="19"/>
      <c r="F19" s="19"/>
      <c r="G19" s="19"/>
      <c r="H19" s="19"/>
      <c r="I19" s="19"/>
      <c r="J19" s="19"/>
      <c r="K19" s="19"/>
      <c r="L19" s="19"/>
      <c r="M19" s="19"/>
      <c r="N19" s="19"/>
    </row>
    <row r="20" spans="1:14" x14ac:dyDescent="0.3">
      <c r="A20" s="19"/>
      <c r="B20" s="19"/>
      <c r="C20" s="19"/>
      <c r="D20" s="19"/>
      <c r="E20" s="19"/>
      <c r="F20" s="19"/>
      <c r="G20" s="19"/>
      <c r="H20" s="19"/>
      <c r="I20" s="19"/>
      <c r="J20" s="19"/>
      <c r="K20" s="19"/>
      <c r="L20" s="19"/>
      <c r="M20" s="19"/>
      <c r="N20" s="19"/>
    </row>
    <row r="21" spans="1:14" x14ac:dyDescent="0.3">
      <c r="A21" s="19"/>
      <c r="B21" s="19"/>
      <c r="C21" s="19"/>
      <c r="D21" s="19"/>
      <c r="E21" s="19"/>
      <c r="F21" s="19"/>
      <c r="G21" s="19"/>
      <c r="H21" s="19"/>
      <c r="I21" s="19"/>
      <c r="J21" s="19"/>
      <c r="K21" s="19"/>
      <c r="L21" s="19"/>
      <c r="M21" s="19"/>
      <c r="N21" s="19"/>
    </row>
    <row r="22" spans="1:14" x14ac:dyDescent="0.3">
      <c r="A22" s="19"/>
      <c r="B22" s="19"/>
      <c r="C22" s="19"/>
      <c r="D22" s="19"/>
      <c r="E22" s="19"/>
      <c r="F22" s="19"/>
      <c r="G22" s="19"/>
      <c r="H22" s="19"/>
      <c r="I22" s="19"/>
      <c r="J22" s="19"/>
      <c r="K22" s="19"/>
      <c r="L22" s="19"/>
      <c r="M22" s="19"/>
      <c r="N22" s="19"/>
    </row>
    <row r="23" spans="1:14" x14ac:dyDescent="0.3">
      <c r="A23" s="19"/>
      <c r="B23" s="19"/>
      <c r="C23" s="19"/>
      <c r="D23" s="19"/>
      <c r="E23" s="19"/>
      <c r="F23" s="19"/>
      <c r="G23" s="19"/>
      <c r="H23" s="19"/>
      <c r="I23" s="19"/>
      <c r="J23" s="19"/>
      <c r="K23" s="19"/>
      <c r="L23" s="19"/>
      <c r="M23" s="19"/>
      <c r="N23" s="19"/>
    </row>
    <row r="24" spans="1:14" x14ac:dyDescent="0.3">
      <c r="A24" s="19"/>
      <c r="B24" s="19"/>
      <c r="C24" s="19"/>
      <c r="D24" s="19"/>
      <c r="E24" s="19"/>
      <c r="F24" s="19"/>
      <c r="G24" s="19"/>
      <c r="H24" s="19"/>
      <c r="I24" s="19"/>
      <c r="J24" s="19"/>
      <c r="K24" s="19"/>
      <c r="L24" s="19"/>
      <c r="M24" s="19"/>
      <c r="N24" s="19"/>
    </row>
    <row r="25" spans="1:14" x14ac:dyDescent="0.3">
      <c r="A25" s="19"/>
      <c r="B25" s="19"/>
      <c r="C25" s="19"/>
      <c r="D25" s="19"/>
      <c r="E25" s="19"/>
      <c r="F25" s="19"/>
      <c r="G25" s="19"/>
      <c r="H25" s="19"/>
      <c r="I25" s="19"/>
      <c r="J25" s="19"/>
      <c r="K25" s="19"/>
      <c r="L25" s="19"/>
      <c r="M25" s="19"/>
      <c r="N25" s="19"/>
    </row>
    <row r="26" spans="1:14" x14ac:dyDescent="0.3">
      <c r="A26" s="19"/>
      <c r="B26" s="19"/>
      <c r="C26" s="19"/>
      <c r="D26" s="19"/>
      <c r="E26" s="19"/>
      <c r="F26" s="19"/>
      <c r="G26" s="19"/>
      <c r="H26" s="19"/>
      <c r="I26" s="19"/>
      <c r="J26" s="19"/>
      <c r="K26" s="19"/>
      <c r="L26" s="19"/>
      <c r="M26" s="19"/>
      <c r="N26" s="19"/>
    </row>
    <row r="27" spans="1:14" x14ac:dyDescent="0.3">
      <c r="A27" s="19"/>
      <c r="B27" s="19"/>
      <c r="C27" s="19"/>
      <c r="D27" s="19"/>
      <c r="E27" s="19"/>
      <c r="F27" s="19"/>
      <c r="G27" s="19"/>
      <c r="H27" s="19"/>
      <c r="I27" s="19"/>
      <c r="J27" s="19"/>
      <c r="K27" s="19"/>
      <c r="L27" s="19"/>
      <c r="M27" s="19"/>
      <c r="N27" s="19"/>
    </row>
  </sheetData>
  <mergeCells count="2">
    <mergeCell ref="L2:M2"/>
    <mergeCell ref="L3: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Data</vt:lpstr>
      <vt:lpstr>Analysis</vt:lpstr>
      <vt:lpstr>DashBoard</vt:lpstr>
      <vt:lpstr>Amount</vt:lpstr>
      <vt:lpstr>Category</vt:lpstr>
      <vt:lpstr>Category_Type</vt:lpstr>
      <vt:lpstr>Credit</vt:lpstr>
      <vt:lpstr>Date</vt:lpstr>
      <vt:lpstr>Debit</vt:lpstr>
      <vt:lpstr>Description</vt:lpstr>
      <vt:lpstr>Month_Number</vt:lpstr>
      <vt:lpstr>Sub_category</vt:lpstr>
      <vt:lpstr>Week_Day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Abilesh Kumar</dc:creator>
  <cp:lastModifiedBy>Abilesh Kumar</cp:lastModifiedBy>
  <dcterms:created xsi:type="dcterms:W3CDTF">2015-06-05T18:17:20Z</dcterms:created>
  <dcterms:modified xsi:type="dcterms:W3CDTF">2024-01-21T09:39:57Z</dcterms:modified>
</cp:coreProperties>
</file>