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m\Dropbox\MBE SD revise\"/>
    </mc:Choice>
  </mc:AlternateContent>
  <xr:revisionPtr revIDLastSave="0" documentId="13_ncr:1_{0123E526-B7AC-4B66-8BE5-3A4A28EB1087}" xr6:coauthVersionLast="47" xr6:coauthVersionMax="47" xr10:uidLastSave="{00000000-0000-0000-0000-000000000000}"/>
  <bookViews>
    <workbookView xWindow="-120" yWindow="-120" windowWidth="29040" windowHeight="15840" firstSheet="4" activeTab="10" xr2:uid="{00000000-000D-0000-FFFF-FFFF00000000}"/>
  </bookViews>
  <sheets>
    <sheet name="Raw annotation" sheetId="6" r:id="rId1"/>
    <sheet name="Distribution across genome" sheetId="10" r:id="rId2"/>
    <sheet name="High % mutations" sheetId="7" r:id="rId3"/>
    <sheet name="Distribution in % across genome" sheetId="9" r:id="rId4"/>
    <sheet name="All Sites annotation" sheetId="11" r:id="rId5"/>
    <sheet name="% Median" sheetId="13" r:id="rId6"/>
    <sheet name="% Median Norm" sheetId="17" r:id="rId7"/>
    <sheet name="%Normalized" sheetId="18" r:id="rId8"/>
    <sheet name="# Median" sheetId="16" r:id="rId9"/>
    <sheet name="# Median Norm" sheetId="19" r:id="rId10"/>
    <sheet name="#Normalized" sheetId="20" r:id="rId11"/>
    <sheet name="REF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4" i="19" l="1"/>
  <c r="AS5" i="19"/>
  <c r="AS6" i="19"/>
  <c r="AS7" i="19"/>
  <c r="AS8" i="19"/>
  <c r="AS9" i="19"/>
  <c r="AS3" i="19"/>
  <c r="W1" i="13"/>
  <c r="Y1" i="13"/>
  <c r="AS4" i="17"/>
  <c r="AS5" i="17"/>
  <c r="AS6" i="17"/>
  <c r="AS7" i="17"/>
  <c r="AS8" i="17"/>
  <c r="AS9" i="17"/>
  <c r="AS3" i="17"/>
  <c r="AG3" i="19"/>
  <c r="Y3" i="19"/>
  <c r="U3" i="19"/>
  <c r="W3" i="19"/>
  <c r="W4" i="19"/>
  <c r="W5" i="19"/>
  <c r="G60" i="19"/>
  <c r="G59" i="19"/>
  <c r="G58" i="19"/>
  <c r="G57" i="19"/>
  <c r="G56" i="19"/>
  <c r="G55" i="19"/>
  <c r="G54" i="19"/>
  <c r="Y53" i="19"/>
  <c r="G53" i="19"/>
  <c r="Y52" i="19"/>
  <c r="G52" i="19"/>
  <c r="Y51" i="19"/>
  <c r="G51" i="19"/>
  <c r="Y50" i="19"/>
  <c r="G50" i="19"/>
  <c r="Y49" i="19"/>
  <c r="G49" i="19"/>
  <c r="Y48" i="19"/>
  <c r="G48" i="19"/>
  <c r="Y47" i="19"/>
  <c r="G47" i="19"/>
  <c r="Y46" i="19"/>
  <c r="G46" i="19"/>
  <c r="Y45" i="19"/>
  <c r="G45" i="19"/>
  <c r="Y44" i="19"/>
  <c r="G44" i="19"/>
  <c r="Y43" i="19"/>
  <c r="G43" i="19"/>
  <c r="Y42" i="19"/>
  <c r="G42" i="19"/>
  <c r="AY41" i="19"/>
  <c r="Y41" i="19"/>
  <c r="G41" i="19"/>
  <c r="AY40" i="19"/>
  <c r="Y40" i="19"/>
  <c r="G40" i="19"/>
  <c r="AY39" i="19"/>
  <c r="Y39" i="19"/>
  <c r="G39" i="19"/>
  <c r="AY38" i="19"/>
  <c r="Y38" i="19"/>
  <c r="G38" i="19"/>
  <c r="AY37" i="19"/>
  <c r="Y37" i="19"/>
  <c r="G37" i="19"/>
  <c r="AY36" i="19"/>
  <c r="Y36" i="19"/>
  <c r="G36" i="19"/>
  <c r="AY35" i="19"/>
  <c r="Y35" i="19"/>
  <c r="G35" i="19"/>
  <c r="AY34" i="19"/>
  <c r="Y34" i="19"/>
  <c r="G34" i="19"/>
  <c r="E34" i="19"/>
  <c r="AY33" i="19"/>
  <c r="Y33" i="19"/>
  <c r="G33" i="19"/>
  <c r="E33" i="19"/>
  <c r="AY32" i="19"/>
  <c r="Y32" i="19"/>
  <c r="G32" i="19"/>
  <c r="E32" i="19"/>
  <c r="AY31" i="19"/>
  <c r="AI31" i="19"/>
  <c r="Y31" i="19"/>
  <c r="G31" i="19"/>
  <c r="E31" i="19"/>
  <c r="AY30" i="19"/>
  <c r="AI30" i="19"/>
  <c r="Y30" i="19"/>
  <c r="G30" i="19"/>
  <c r="E30" i="19"/>
  <c r="C30" i="19"/>
  <c r="AY29" i="19"/>
  <c r="AI29" i="19"/>
  <c r="Y29" i="19"/>
  <c r="G29" i="19"/>
  <c r="E29" i="19"/>
  <c r="C29" i="19"/>
  <c r="AY28" i="19"/>
  <c r="AI28" i="19"/>
  <c r="Y28" i="19"/>
  <c r="G28" i="19"/>
  <c r="E28" i="19"/>
  <c r="C28" i="19"/>
  <c r="AY27" i="19"/>
  <c r="AI27" i="19"/>
  <c r="Y27" i="19"/>
  <c r="G27" i="19"/>
  <c r="E27" i="19"/>
  <c r="C27" i="19"/>
  <c r="AY26" i="19"/>
  <c r="AI26" i="19"/>
  <c r="AA26" i="19"/>
  <c r="Y26" i="19"/>
  <c r="G26" i="19"/>
  <c r="E26" i="19"/>
  <c r="C26" i="19"/>
  <c r="AY25" i="19"/>
  <c r="AI25" i="19"/>
  <c r="AA25" i="19"/>
  <c r="Y25" i="19"/>
  <c r="G25" i="19"/>
  <c r="E25" i="19"/>
  <c r="C25" i="19"/>
  <c r="AY24" i="19"/>
  <c r="AI24" i="19"/>
  <c r="AA24" i="19"/>
  <c r="Y24" i="19"/>
  <c r="G24" i="19"/>
  <c r="E24" i="19"/>
  <c r="C24" i="19"/>
  <c r="AY23" i="19"/>
  <c r="AI23" i="19"/>
  <c r="AA23" i="19"/>
  <c r="Y23" i="19"/>
  <c r="G23" i="19"/>
  <c r="E23" i="19"/>
  <c r="C23" i="19"/>
  <c r="AY22" i="19"/>
  <c r="AO22" i="19"/>
  <c r="AI22" i="19"/>
  <c r="AC22" i="19"/>
  <c r="AA22" i="19"/>
  <c r="Y22" i="19"/>
  <c r="G22" i="19"/>
  <c r="E22" i="19"/>
  <c r="C22" i="19"/>
  <c r="AY21" i="19"/>
  <c r="AO21" i="19"/>
  <c r="AI21" i="19"/>
  <c r="AC21" i="19"/>
  <c r="AA21" i="19"/>
  <c r="Y21" i="19"/>
  <c r="G21" i="19"/>
  <c r="E21" i="19"/>
  <c r="C21" i="19"/>
  <c r="AY20" i="19"/>
  <c r="AO20" i="19"/>
  <c r="AI20" i="19"/>
  <c r="AC20" i="19"/>
  <c r="AA20" i="19"/>
  <c r="Y20" i="19"/>
  <c r="G20" i="19"/>
  <c r="E20" i="19"/>
  <c r="C20" i="19"/>
  <c r="AY19" i="19"/>
  <c r="AO19" i="19"/>
  <c r="AK19" i="19"/>
  <c r="AI19" i="19"/>
  <c r="AC19" i="19"/>
  <c r="AA19" i="19"/>
  <c r="Y19" i="19"/>
  <c r="G19" i="19"/>
  <c r="E19" i="19"/>
  <c r="C19" i="19"/>
  <c r="BA18" i="19"/>
  <c r="AY18" i="19"/>
  <c r="AO18" i="19"/>
  <c r="AK18" i="19"/>
  <c r="AI18" i="19"/>
  <c r="AC18" i="19"/>
  <c r="AA18" i="19"/>
  <c r="Y18" i="19"/>
  <c r="G18" i="19"/>
  <c r="E18" i="19"/>
  <c r="C18" i="19"/>
  <c r="BA17" i="19"/>
  <c r="AY17" i="19"/>
  <c r="AO17" i="19"/>
  <c r="AK17" i="19"/>
  <c r="AI17" i="19"/>
  <c r="AC17" i="19"/>
  <c r="AA17" i="19"/>
  <c r="Y17" i="19"/>
  <c r="G17" i="19"/>
  <c r="E17" i="19"/>
  <c r="C17" i="19"/>
  <c r="BA16" i="19"/>
  <c r="AY16" i="19"/>
  <c r="AO16" i="19"/>
  <c r="AK16" i="19"/>
  <c r="AI16" i="19"/>
  <c r="AC16" i="19"/>
  <c r="AA16" i="19"/>
  <c r="Y16" i="19"/>
  <c r="I16" i="19"/>
  <c r="G16" i="19"/>
  <c r="E16" i="19"/>
  <c r="C16" i="19"/>
  <c r="BA15" i="19"/>
  <c r="AY15" i="19"/>
  <c r="AO15" i="19"/>
  <c r="AK15" i="19"/>
  <c r="AI15" i="19"/>
  <c r="AC15" i="19"/>
  <c r="AA15" i="19"/>
  <c r="Y15" i="19"/>
  <c r="I15" i="19"/>
  <c r="G15" i="19"/>
  <c r="E15" i="19"/>
  <c r="C15" i="19"/>
  <c r="BA14" i="19"/>
  <c r="AY14" i="19"/>
  <c r="AO14" i="19"/>
  <c r="AK14" i="19"/>
  <c r="AI14" i="19"/>
  <c r="AG14" i="19"/>
  <c r="AC14" i="19"/>
  <c r="AA14" i="19"/>
  <c r="Y14" i="19"/>
  <c r="I14" i="19"/>
  <c r="G14" i="19"/>
  <c r="E14" i="19"/>
  <c r="C14" i="19"/>
  <c r="BA13" i="19"/>
  <c r="AY13" i="19"/>
  <c r="AO13" i="19"/>
  <c r="AM13" i="19"/>
  <c r="AK13" i="19"/>
  <c r="AI13" i="19"/>
  <c r="AG13" i="19"/>
  <c r="AC13" i="19"/>
  <c r="AA13" i="19"/>
  <c r="Y13" i="19"/>
  <c r="I13" i="19"/>
  <c r="G13" i="19"/>
  <c r="E13" i="19"/>
  <c r="C13" i="19"/>
  <c r="BA12" i="19"/>
  <c r="AY12" i="19"/>
  <c r="AO12" i="19"/>
  <c r="AM12" i="19"/>
  <c r="AK12" i="19"/>
  <c r="AI12" i="19"/>
  <c r="AG12" i="19"/>
  <c r="AC12" i="19"/>
  <c r="AA12" i="19"/>
  <c r="Y12" i="19"/>
  <c r="I12" i="19"/>
  <c r="G12" i="19"/>
  <c r="E12" i="19"/>
  <c r="C12" i="19"/>
  <c r="BA11" i="19"/>
  <c r="AY11" i="19"/>
  <c r="AO11" i="19"/>
  <c r="AM11" i="19"/>
  <c r="AK11" i="19"/>
  <c r="AI11" i="19"/>
  <c r="AG11" i="19"/>
  <c r="AE11" i="19"/>
  <c r="AC11" i="19"/>
  <c r="AA11" i="19"/>
  <c r="Y11" i="19"/>
  <c r="K11" i="19"/>
  <c r="I11" i="19"/>
  <c r="G11" i="19"/>
  <c r="E11" i="19"/>
  <c r="C11" i="19"/>
  <c r="BA10" i="19"/>
  <c r="AY10" i="19"/>
  <c r="AW10" i="19"/>
  <c r="AO10" i="19"/>
  <c r="AM10" i="19"/>
  <c r="AK10" i="19"/>
  <c r="AI10" i="19"/>
  <c r="AG10" i="19"/>
  <c r="AE10" i="19"/>
  <c r="AC10" i="19"/>
  <c r="AA10" i="19"/>
  <c r="Y10" i="19"/>
  <c r="K10" i="19"/>
  <c r="I10" i="19"/>
  <c r="G10" i="19"/>
  <c r="E10" i="19"/>
  <c r="C10" i="19"/>
  <c r="BC9" i="19"/>
  <c r="BA9" i="19"/>
  <c r="AY9" i="19"/>
  <c r="AW9" i="19"/>
  <c r="AO9" i="19"/>
  <c r="AM9" i="19"/>
  <c r="AK9" i="19"/>
  <c r="AI9" i="19"/>
  <c r="AG9" i="19"/>
  <c r="AE9" i="19"/>
  <c r="AC9" i="19"/>
  <c r="AA9" i="19"/>
  <c r="Y9" i="19"/>
  <c r="U9" i="19"/>
  <c r="K9" i="19"/>
  <c r="I9" i="19"/>
  <c r="G9" i="19"/>
  <c r="E9" i="19"/>
  <c r="C9" i="19"/>
  <c r="BC8" i="19"/>
  <c r="BA8" i="19"/>
  <c r="AY8" i="19"/>
  <c r="AW8" i="19"/>
  <c r="AO8" i="19"/>
  <c r="AM8" i="19"/>
  <c r="AK8" i="19"/>
  <c r="AI8" i="19"/>
  <c r="AG8" i="19"/>
  <c r="AE8" i="19"/>
  <c r="AC8" i="19"/>
  <c r="AA8" i="19"/>
  <c r="Y8" i="19"/>
  <c r="U8" i="19"/>
  <c r="K8" i="19"/>
  <c r="I8" i="19"/>
  <c r="G8" i="19"/>
  <c r="E8" i="19"/>
  <c r="C8" i="19"/>
  <c r="BE7" i="19"/>
  <c r="BC7" i="19"/>
  <c r="BA7" i="19"/>
  <c r="AY7" i="19"/>
  <c r="AW7" i="19"/>
  <c r="AO7" i="19"/>
  <c r="AM7" i="19"/>
  <c r="AK7" i="19"/>
  <c r="AI7" i="19"/>
  <c r="AG7" i="19"/>
  <c r="AE7" i="19"/>
  <c r="AC7" i="19"/>
  <c r="AA7" i="19"/>
  <c r="Y7" i="19"/>
  <c r="U7" i="19"/>
  <c r="S7" i="19"/>
  <c r="K7" i="19"/>
  <c r="I7" i="19"/>
  <c r="G7" i="19"/>
  <c r="E7" i="19"/>
  <c r="C7" i="19"/>
  <c r="BE6" i="19"/>
  <c r="BC6" i="19"/>
  <c r="BA6" i="19"/>
  <c r="AY6" i="19"/>
  <c r="AW6" i="19"/>
  <c r="AO6" i="19"/>
  <c r="AM6" i="19"/>
  <c r="AK6" i="19"/>
  <c r="AI6" i="19"/>
  <c r="AG6" i="19"/>
  <c r="AE6" i="19"/>
  <c r="AC6" i="19"/>
  <c r="AA6" i="19"/>
  <c r="Y6" i="19"/>
  <c r="U6" i="19"/>
  <c r="S6" i="19"/>
  <c r="K6" i="19"/>
  <c r="I6" i="19"/>
  <c r="G6" i="19"/>
  <c r="E6" i="19"/>
  <c r="C6" i="19"/>
  <c r="BE5" i="19"/>
  <c r="BC5" i="19"/>
  <c r="BA5" i="19"/>
  <c r="AY5" i="19"/>
  <c r="AW5" i="19"/>
  <c r="AO5" i="19"/>
  <c r="AM5" i="19"/>
  <c r="AK5" i="19"/>
  <c r="AI5" i="19"/>
  <c r="AG5" i="19"/>
  <c r="AE5" i="19"/>
  <c r="AC5" i="19"/>
  <c r="AA5" i="19"/>
  <c r="Y5" i="19"/>
  <c r="U5" i="19"/>
  <c r="S5" i="19"/>
  <c r="Q5" i="19"/>
  <c r="M5" i="19"/>
  <c r="K5" i="19"/>
  <c r="I5" i="19"/>
  <c r="G5" i="19"/>
  <c r="E5" i="19"/>
  <c r="C5" i="19"/>
  <c r="BE4" i="19"/>
  <c r="BC4" i="19"/>
  <c r="BA4" i="19"/>
  <c r="AY4" i="19"/>
  <c r="AW4" i="19"/>
  <c r="AO4" i="19"/>
  <c r="AM4" i="19"/>
  <c r="AK4" i="19"/>
  <c r="AI4" i="19"/>
  <c r="AG4" i="19"/>
  <c r="AE4" i="19"/>
  <c r="AC4" i="19"/>
  <c r="AA4" i="19"/>
  <c r="Y4" i="19"/>
  <c r="U4" i="19"/>
  <c r="S4" i="19"/>
  <c r="Q4" i="19"/>
  <c r="M4" i="19"/>
  <c r="K4" i="19"/>
  <c r="I4" i="19"/>
  <c r="G4" i="19"/>
  <c r="E4" i="19"/>
  <c r="C4" i="19"/>
  <c r="BE3" i="19"/>
  <c r="BC3" i="19"/>
  <c r="BA3" i="19"/>
  <c r="AY3" i="19"/>
  <c r="AW3" i="19"/>
  <c r="AU3" i="19"/>
  <c r="AQ3" i="19"/>
  <c r="AO3" i="19"/>
  <c r="AM3" i="19"/>
  <c r="AK3" i="19"/>
  <c r="AI3" i="19"/>
  <c r="AE3" i="19"/>
  <c r="AC3" i="19"/>
  <c r="AA3" i="19"/>
  <c r="S3" i="19"/>
  <c r="Q3" i="19"/>
  <c r="M3" i="19"/>
  <c r="K3" i="19"/>
  <c r="I3" i="19"/>
  <c r="G3" i="19"/>
  <c r="E3" i="19"/>
  <c r="C3" i="19"/>
  <c r="BE4" i="17"/>
  <c r="BE5" i="17"/>
  <c r="BE6" i="17"/>
  <c r="BE7" i="17"/>
  <c r="BE3" i="17"/>
  <c r="BC4" i="17"/>
  <c r="BC5" i="17"/>
  <c r="BC6" i="17"/>
  <c r="BC7" i="17"/>
  <c r="BC8" i="17"/>
  <c r="BC9" i="17"/>
  <c r="BC3" i="17"/>
  <c r="BA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3" i="17"/>
  <c r="AY4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Y20" i="17"/>
  <c r="AY21" i="17"/>
  <c r="AY22" i="17"/>
  <c r="AY23" i="17"/>
  <c r="AY24" i="17"/>
  <c r="AY25" i="17"/>
  <c r="AY26" i="17"/>
  <c r="AY27" i="17"/>
  <c r="AY28" i="17"/>
  <c r="AY29" i="17"/>
  <c r="AY30" i="17"/>
  <c r="AY31" i="17"/>
  <c r="AY32" i="17"/>
  <c r="AY33" i="17"/>
  <c r="AY34" i="17"/>
  <c r="AY35" i="17"/>
  <c r="AY36" i="17"/>
  <c r="AY37" i="17"/>
  <c r="AY38" i="17"/>
  <c r="AY39" i="17"/>
  <c r="AY40" i="17"/>
  <c r="AY41" i="17"/>
  <c r="AY3" i="17"/>
  <c r="AW4" i="17"/>
  <c r="AW5" i="17"/>
  <c r="AW6" i="17"/>
  <c r="AW7" i="17"/>
  <c r="AW8" i="17"/>
  <c r="AW9" i="17"/>
  <c r="AW10" i="17"/>
  <c r="AW3" i="17"/>
  <c r="AU3" i="17"/>
  <c r="AQ3" i="17"/>
  <c r="AO4" i="17"/>
  <c r="AO5" i="17"/>
  <c r="AO6" i="17"/>
  <c r="AO7" i="17"/>
  <c r="AO8" i="17"/>
  <c r="AO9" i="17"/>
  <c r="AO10" i="17"/>
  <c r="AO11" i="17"/>
  <c r="AO12" i="17"/>
  <c r="AO13" i="17"/>
  <c r="AO14" i="17"/>
  <c r="AO15" i="17"/>
  <c r="AO16" i="17"/>
  <c r="AO17" i="17"/>
  <c r="AO18" i="17"/>
  <c r="AO19" i="17"/>
  <c r="AO20" i="17"/>
  <c r="AO21" i="17"/>
  <c r="AO22" i="17"/>
  <c r="AO3" i="17"/>
  <c r="AM4" i="17"/>
  <c r="AM5" i="17"/>
  <c r="AM6" i="17"/>
  <c r="AM7" i="17"/>
  <c r="AM8" i="17"/>
  <c r="AM9" i="17"/>
  <c r="AM10" i="17"/>
  <c r="AM11" i="17"/>
  <c r="AM12" i="17"/>
  <c r="AM13" i="17"/>
  <c r="AM3" i="17"/>
  <c r="AK4" i="17"/>
  <c r="AK5" i="17"/>
  <c r="AK6" i="17"/>
  <c r="AK7" i="17"/>
  <c r="AK8" i="17"/>
  <c r="AK9" i="17"/>
  <c r="AK10" i="17"/>
  <c r="AK11" i="17"/>
  <c r="AK12" i="17"/>
  <c r="AK13" i="17"/>
  <c r="AK14" i="17"/>
  <c r="AK15" i="17"/>
  <c r="AK16" i="17"/>
  <c r="AK17" i="17"/>
  <c r="AK18" i="17"/>
  <c r="AK19" i="17"/>
  <c r="AK3" i="17"/>
  <c r="AI4" i="17"/>
  <c r="AI5" i="17"/>
  <c r="AI6" i="17"/>
  <c r="AI7" i="17"/>
  <c r="AI8" i="17"/>
  <c r="AI9" i="17"/>
  <c r="AI10" i="17"/>
  <c r="AI11" i="17"/>
  <c r="AI12" i="17"/>
  <c r="AI13" i="17"/>
  <c r="AI14" i="17"/>
  <c r="AI15" i="17"/>
  <c r="AI16" i="17"/>
  <c r="AI17" i="17"/>
  <c r="AI18" i="17"/>
  <c r="AI19" i="17"/>
  <c r="AI20" i="17"/>
  <c r="AI21" i="17"/>
  <c r="AI22" i="17"/>
  <c r="AI23" i="17"/>
  <c r="AI24" i="17"/>
  <c r="AI25" i="17"/>
  <c r="AI26" i="17"/>
  <c r="AI27" i="17"/>
  <c r="AI28" i="17"/>
  <c r="AI29" i="17"/>
  <c r="AI30" i="17"/>
  <c r="AI31" i="17"/>
  <c r="AI3" i="17"/>
  <c r="AG4" i="17"/>
  <c r="AG5" i="17"/>
  <c r="AG6" i="17"/>
  <c r="AG7" i="17"/>
  <c r="AG8" i="17"/>
  <c r="AG9" i="17"/>
  <c r="AG10" i="17"/>
  <c r="AG11" i="17"/>
  <c r="AG12" i="17"/>
  <c r="AG13" i="17"/>
  <c r="AG14" i="17"/>
  <c r="AE4" i="17"/>
  <c r="AE5" i="17"/>
  <c r="AE6" i="17"/>
  <c r="AE7" i="17"/>
  <c r="AE8" i="17"/>
  <c r="AE9" i="17"/>
  <c r="AE10" i="17"/>
  <c r="AE11" i="17"/>
  <c r="AC4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G3" i="17"/>
  <c r="AE3" i="17"/>
  <c r="AC3" i="17"/>
  <c r="AA26" i="17"/>
  <c r="AA25" i="17"/>
  <c r="AA24" i="17"/>
  <c r="AA23" i="17"/>
  <c r="AA22" i="17"/>
  <c r="AA21" i="17"/>
  <c r="AA20" i="17"/>
  <c r="AA19" i="17"/>
  <c r="AA18" i="17"/>
  <c r="AA17" i="17"/>
  <c r="AA16" i="17"/>
  <c r="AA15" i="17"/>
  <c r="AA14" i="17"/>
  <c r="AA13" i="17"/>
  <c r="AA12" i="17"/>
  <c r="AA11" i="17"/>
  <c r="AA10" i="17"/>
  <c r="AA9" i="17"/>
  <c r="AA8" i="17"/>
  <c r="AA7" i="17"/>
  <c r="AA6" i="17"/>
  <c r="AA5" i="17"/>
  <c r="AA4" i="17"/>
  <c r="AA3" i="17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30" i="17"/>
  <c r="Y31" i="17"/>
  <c r="Y32" i="17"/>
  <c r="Y33" i="17"/>
  <c r="Y34" i="17"/>
  <c r="Y35" i="17"/>
  <c r="Y36" i="17"/>
  <c r="Y37" i="17"/>
  <c r="Y38" i="17"/>
  <c r="Y39" i="17"/>
  <c r="Y40" i="17"/>
  <c r="Y41" i="17"/>
  <c r="Y42" i="17"/>
  <c r="Y43" i="17"/>
  <c r="Y44" i="17"/>
  <c r="Y45" i="17"/>
  <c r="Y46" i="17"/>
  <c r="Y47" i="17"/>
  <c r="Y48" i="17"/>
  <c r="Y49" i="17"/>
  <c r="Y50" i="17"/>
  <c r="Y51" i="17"/>
  <c r="Y52" i="17"/>
  <c r="Y53" i="17"/>
  <c r="Y3" i="17"/>
  <c r="W4" i="17"/>
  <c r="W5" i="17"/>
  <c r="W3" i="17"/>
  <c r="U4" i="17"/>
  <c r="U5" i="17"/>
  <c r="U6" i="17"/>
  <c r="U7" i="17"/>
  <c r="U8" i="17"/>
  <c r="U9" i="17"/>
  <c r="U3" i="17"/>
  <c r="S4" i="17"/>
  <c r="S5" i="17"/>
  <c r="S6" i="17"/>
  <c r="S7" i="17"/>
  <c r="S3" i="17"/>
  <c r="Q4" i="17"/>
  <c r="Q5" i="17"/>
  <c r="Q3" i="17"/>
  <c r="M4" i="17"/>
  <c r="M5" i="17"/>
  <c r="M3" i="17"/>
  <c r="K4" i="17"/>
  <c r="K5" i="17"/>
  <c r="K6" i="17"/>
  <c r="K7" i="17"/>
  <c r="K8" i="17"/>
  <c r="K9" i="17"/>
  <c r="K10" i="17"/>
  <c r="K11" i="17"/>
  <c r="K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" i="17"/>
  <c r="M10" i="7"/>
  <c r="M9" i="7"/>
  <c r="M8" i="7"/>
  <c r="M7" i="7"/>
  <c r="M6" i="7"/>
  <c r="M5" i="7"/>
  <c r="M4" i="7"/>
  <c r="M3" i="7"/>
  <c r="AC1" i="13"/>
  <c r="AB1" i="13"/>
  <c r="AA1" i="13"/>
  <c r="Z1" i="13"/>
  <c r="X1" i="13"/>
  <c r="V1" i="13"/>
  <c r="U1" i="13"/>
  <c r="T1" i="13"/>
  <c r="S1" i="13"/>
  <c r="R1" i="13"/>
  <c r="Q1" i="13"/>
  <c r="P1" i="13"/>
  <c r="O1" i="13"/>
  <c r="N1" i="13"/>
  <c r="M1" i="13"/>
  <c r="L1" i="13"/>
  <c r="K1" i="13"/>
  <c r="J1" i="13"/>
  <c r="I1" i="13"/>
  <c r="G1" i="13"/>
  <c r="F1" i="13"/>
  <c r="E1" i="13"/>
  <c r="D1" i="13"/>
  <c r="C1" i="13"/>
  <c r="B1" i="13"/>
  <c r="G2" i="11"/>
  <c r="G3" i="11"/>
  <c r="G4" i="11"/>
  <c r="G5" i="11"/>
  <c r="H5" i="11" s="1"/>
  <c r="G6" i="11"/>
  <c r="G7" i="11"/>
  <c r="G8" i="11"/>
  <c r="G9" i="11"/>
  <c r="H9" i="11" s="1"/>
  <c r="G10" i="11"/>
  <c r="G11" i="11"/>
  <c r="G12" i="11"/>
  <c r="G13" i="11"/>
  <c r="H13" i="11" s="1"/>
  <c r="G14" i="11"/>
  <c r="G15" i="11"/>
  <c r="G16" i="11"/>
  <c r="G17" i="11"/>
  <c r="H17" i="11" s="1"/>
  <c r="G18" i="11"/>
  <c r="G19" i="11"/>
  <c r="G20" i="11"/>
  <c r="G21" i="11"/>
  <c r="H21" i="11" s="1"/>
  <c r="G22" i="11"/>
  <c r="G23" i="11"/>
  <c r="G24" i="11"/>
  <c r="G25" i="11"/>
  <c r="H25" i="11" s="1"/>
  <c r="G26" i="11"/>
  <c r="G27" i="11"/>
  <c r="G28" i="11"/>
  <c r="G29" i="11"/>
  <c r="H29" i="11" s="1"/>
  <c r="G30" i="11"/>
  <c r="G31" i="11"/>
  <c r="G32" i="11"/>
  <c r="G33" i="11"/>
  <c r="H33" i="11" s="1"/>
  <c r="G34" i="11"/>
  <c r="G35" i="11"/>
  <c r="G36" i="11"/>
  <c r="G37" i="11"/>
  <c r="H37" i="11" s="1"/>
  <c r="G38" i="11"/>
  <c r="G39" i="11"/>
  <c r="G40" i="11"/>
  <c r="G41" i="11"/>
  <c r="H41" i="11" s="1"/>
  <c r="G42" i="11"/>
  <c r="G43" i="11"/>
  <c r="G44" i="11"/>
  <c r="G45" i="11"/>
  <c r="H45" i="11" s="1"/>
  <c r="G46" i="11"/>
  <c r="G47" i="11"/>
  <c r="G48" i="11"/>
  <c r="G49" i="11"/>
  <c r="H49" i="11" s="1"/>
  <c r="G50" i="11"/>
  <c r="G51" i="11"/>
  <c r="G52" i="11"/>
  <c r="G53" i="11"/>
  <c r="H53" i="11" s="1"/>
  <c r="G54" i="11"/>
  <c r="G55" i="11"/>
  <c r="G56" i="11"/>
  <c r="G57" i="11"/>
  <c r="H57" i="11" s="1"/>
  <c r="G58" i="11"/>
  <c r="G59" i="11"/>
  <c r="G60" i="11"/>
  <c r="G61" i="11"/>
  <c r="H61" i="11" s="1"/>
  <c r="G62" i="11"/>
  <c r="G63" i="11"/>
  <c r="G64" i="11"/>
  <c r="G65" i="11"/>
  <c r="H65" i="11" s="1"/>
  <c r="G66" i="11"/>
  <c r="G67" i="11"/>
  <c r="G68" i="11"/>
  <c r="G69" i="11"/>
  <c r="H69" i="11" s="1"/>
  <c r="G70" i="11"/>
  <c r="G71" i="11"/>
  <c r="G72" i="11"/>
  <c r="G73" i="11"/>
  <c r="H73" i="11" s="1"/>
  <c r="G74" i="11"/>
  <c r="G75" i="11"/>
  <c r="G76" i="11"/>
  <c r="G77" i="11"/>
  <c r="H77" i="11" s="1"/>
  <c r="G78" i="11"/>
  <c r="G79" i="11"/>
  <c r="G80" i="11"/>
  <c r="G81" i="11"/>
  <c r="H81" i="11" s="1"/>
  <c r="G82" i="11"/>
  <c r="G83" i="11"/>
  <c r="G84" i="11"/>
  <c r="G85" i="11"/>
  <c r="H85" i="11" s="1"/>
  <c r="G86" i="11"/>
  <c r="G87" i="11"/>
  <c r="G88" i="11"/>
  <c r="G89" i="11"/>
  <c r="H89" i="11" s="1"/>
  <c r="G90" i="11"/>
  <c r="G91" i="11"/>
  <c r="G92" i="11"/>
  <c r="G93" i="11"/>
  <c r="H93" i="11" s="1"/>
  <c r="G94" i="11"/>
  <c r="G95" i="11"/>
  <c r="G96" i="11"/>
  <c r="G97" i="11"/>
  <c r="H97" i="11" s="1"/>
  <c r="G98" i="11"/>
  <c r="G99" i="11"/>
  <c r="G100" i="11"/>
  <c r="G101" i="11"/>
  <c r="H101" i="11" s="1"/>
  <c r="G102" i="11"/>
  <c r="G103" i="11"/>
  <c r="G104" i="11"/>
  <c r="G105" i="11"/>
  <c r="H105" i="11" s="1"/>
  <c r="G106" i="11"/>
  <c r="G107" i="11"/>
  <c r="G108" i="11"/>
  <c r="G109" i="11"/>
  <c r="H109" i="11" s="1"/>
  <c r="G110" i="11"/>
  <c r="G111" i="11"/>
  <c r="G112" i="11"/>
  <c r="G113" i="11"/>
  <c r="H113" i="11" s="1"/>
  <c r="G114" i="11"/>
  <c r="G115" i="11"/>
  <c r="G116" i="11"/>
  <c r="G117" i="11"/>
  <c r="H117" i="11" s="1"/>
  <c r="G118" i="11"/>
  <c r="G119" i="11"/>
  <c r="G120" i="11"/>
  <c r="G121" i="11"/>
  <c r="H121" i="11" s="1"/>
  <c r="G122" i="11"/>
  <c r="G123" i="11"/>
  <c r="G124" i="11"/>
  <c r="G125" i="11"/>
  <c r="H125" i="11" s="1"/>
  <c r="G126" i="11"/>
  <c r="G127" i="11"/>
  <c r="G128" i="11"/>
  <c r="G129" i="11"/>
  <c r="H129" i="11" s="1"/>
  <c r="G130" i="11"/>
  <c r="G131" i="11"/>
  <c r="G132" i="11"/>
  <c r="G133" i="11"/>
  <c r="H133" i="11" s="1"/>
  <c r="G134" i="11"/>
  <c r="G135" i="11"/>
  <c r="G136" i="11"/>
  <c r="G137" i="11"/>
  <c r="H137" i="11" s="1"/>
  <c r="G138" i="11"/>
  <c r="G139" i="11"/>
  <c r="G140" i="11"/>
  <c r="G141" i="11"/>
  <c r="H141" i="11" s="1"/>
  <c r="G142" i="11"/>
  <c r="G143" i="11"/>
  <c r="G144" i="11"/>
  <c r="G145" i="11"/>
  <c r="H145" i="11" s="1"/>
  <c r="G146" i="11"/>
  <c r="G147" i="11"/>
  <c r="G148" i="11"/>
  <c r="G149" i="11"/>
  <c r="H149" i="11" s="1"/>
  <c r="G150" i="11"/>
  <c r="G151" i="11"/>
  <c r="G152" i="11"/>
  <c r="G153" i="11"/>
  <c r="H153" i="11" s="1"/>
  <c r="G154" i="11"/>
  <c r="G155" i="11"/>
  <c r="G156" i="11"/>
  <c r="G157" i="11"/>
  <c r="H157" i="11" s="1"/>
  <c r="G158" i="11"/>
  <c r="G159" i="11"/>
  <c r="G160" i="11"/>
  <c r="G161" i="11"/>
  <c r="H161" i="11" s="1"/>
  <c r="G162" i="11"/>
  <c r="G163" i="11"/>
  <c r="G164" i="11"/>
  <c r="G165" i="11"/>
  <c r="H165" i="11" s="1"/>
  <c r="G166" i="11"/>
  <c r="G167" i="11"/>
  <c r="G168" i="11"/>
  <c r="G169" i="11"/>
  <c r="H169" i="11" s="1"/>
  <c r="G170" i="11"/>
  <c r="G171" i="11"/>
  <c r="G172" i="11"/>
  <c r="G173" i="11"/>
  <c r="H173" i="11" s="1"/>
  <c r="G174" i="11"/>
  <c r="G175" i="11"/>
  <c r="G176" i="11"/>
  <c r="G177" i="11"/>
  <c r="H177" i="11" s="1"/>
  <c r="G178" i="11"/>
  <c r="G179" i="11"/>
  <c r="G180" i="11"/>
  <c r="G181" i="11"/>
  <c r="H181" i="11" s="1"/>
  <c r="G182" i="11"/>
  <c r="G183" i="11"/>
  <c r="G184" i="11"/>
  <c r="G185" i="11"/>
  <c r="H185" i="11" s="1"/>
  <c r="G186" i="11"/>
  <c r="G187" i="11"/>
  <c r="G188" i="11"/>
  <c r="G189" i="11"/>
  <c r="H189" i="11" s="1"/>
  <c r="G190" i="11"/>
  <c r="G191" i="11"/>
  <c r="G192" i="11"/>
  <c r="G193" i="11"/>
  <c r="H193" i="11" s="1"/>
  <c r="G194" i="11"/>
  <c r="G195" i="11"/>
  <c r="G196" i="11"/>
  <c r="G197" i="11"/>
  <c r="H197" i="11" s="1"/>
  <c r="G198" i="11"/>
  <c r="G199" i="11"/>
  <c r="G200" i="11"/>
  <c r="G201" i="11"/>
  <c r="H201" i="11" s="1"/>
  <c r="G202" i="11"/>
  <c r="G203" i="11"/>
  <c r="G204" i="11"/>
  <c r="G205" i="11"/>
  <c r="H205" i="11" s="1"/>
  <c r="G206" i="11"/>
  <c r="G207" i="11"/>
  <c r="G208" i="11"/>
  <c r="G209" i="11"/>
  <c r="H209" i="11" s="1"/>
  <c r="G210" i="11"/>
  <c r="G211" i="11"/>
  <c r="G212" i="11"/>
  <c r="G213" i="11"/>
  <c r="H213" i="11" s="1"/>
  <c r="G214" i="11"/>
  <c r="G215" i="11"/>
  <c r="G216" i="11"/>
  <c r="G217" i="11"/>
  <c r="H217" i="11" s="1"/>
  <c r="G218" i="11"/>
  <c r="G219" i="11"/>
  <c r="G220" i="11"/>
  <c r="G221" i="11"/>
  <c r="H221" i="11" s="1"/>
  <c r="G222" i="11"/>
  <c r="G223" i="11"/>
  <c r="G224" i="11"/>
  <c r="G225" i="11"/>
  <c r="H225" i="11" s="1"/>
  <c r="G226" i="11"/>
  <c r="G227" i="11"/>
  <c r="G228" i="11"/>
  <c r="G229" i="11"/>
  <c r="H229" i="11" s="1"/>
  <c r="G230" i="11"/>
  <c r="G231" i="11"/>
  <c r="G232" i="11"/>
  <c r="G233" i="11"/>
  <c r="H233" i="11" s="1"/>
  <c r="G234" i="11"/>
  <c r="G235" i="11"/>
  <c r="G236" i="11"/>
  <c r="G237" i="11"/>
  <c r="H237" i="11" s="1"/>
  <c r="G238" i="11"/>
  <c r="G239" i="11"/>
  <c r="G240" i="11"/>
  <c r="G241" i="11"/>
  <c r="H241" i="11" s="1"/>
  <c r="G242" i="11"/>
  <c r="G243" i="11"/>
  <c r="G244" i="11"/>
  <c r="G245" i="11"/>
  <c r="H245" i="11" s="1"/>
  <c r="G246" i="11"/>
  <c r="G247" i="11"/>
  <c r="G248" i="11"/>
  <c r="G249" i="11"/>
  <c r="H249" i="11" s="1"/>
  <c r="G250" i="11"/>
  <c r="G251" i="11"/>
  <c r="G252" i="11"/>
  <c r="G253" i="11"/>
  <c r="H253" i="11" s="1"/>
  <c r="G254" i="11"/>
  <c r="G255" i="11"/>
  <c r="G256" i="11"/>
  <c r="G257" i="11"/>
  <c r="H257" i="11" s="1"/>
  <c r="G258" i="11"/>
  <c r="G259" i="11"/>
  <c r="G260" i="11"/>
  <c r="G261" i="11"/>
  <c r="H261" i="11" s="1"/>
  <c r="G262" i="11"/>
  <c r="G263" i="11"/>
  <c r="G264" i="11"/>
  <c r="G265" i="11"/>
  <c r="H265" i="11" s="1"/>
  <c r="G266" i="11"/>
  <c r="G267" i="11"/>
  <c r="G268" i="11"/>
  <c r="G269" i="11"/>
  <c r="H269" i="11" s="1"/>
  <c r="G270" i="11"/>
  <c r="G271" i="11"/>
  <c r="G272" i="11"/>
  <c r="G273" i="11"/>
  <c r="H273" i="11" s="1"/>
  <c r="G274" i="11"/>
  <c r="G275" i="11"/>
  <c r="G276" i="11"/>
  <c r="G277" i="11"/>
  <c r="H277" i="11" s="1"/>
  <c r="G278" i="11"/>
  <c r="G279" i="11"/>
  <c r="G280" i="11"/>
  <c r="G281" i="11"/>
  <c r="H281" i="11" s="1"/>
  <c r="G282" i="11"/>
  <c r="G283" i="11"/>
  <c r="G284" i="11"/>
  <c r="G285" i="11"/>
  <c r="H285" i="11" s="1"/>
  <c r="G286" i="11"/>
  <c r="G287" i="11"/>
  <c r="G288" i="11"/>
  <c r="G289" i="11"/>
  <c r="H289" i="11" s="1"/>
  <c r="G290" i="11"/>
  <c r="G291" i="11"/>
  <c r="G292" i="11"/>
  <c r="G293" i="11"/>
  <c r="H293" i="11" s="1"/>
  <c r="G294" i="11"/>
  <c r="G295" i="11"/>
  <c r="G296" i="11"/>
  <c r="G297" i="11"/>
  <c r="H297" i="11" s="1"/>
  <c r="G298" i="11"/>
  <c r="G299" i="11"/>
  <c r="G300" i="11"/>
  <c r="G301" i="11"/>
  <c r="H301" i="11" s="1"/>
  <c r="G302" i="11"/>
  <c r="G303" i="11"/>
  <c r="G304" i="11"/>
  <c r="G305" i="11"/>
  <c r="H305" i="11" s="1"/>
  <c r="G306" i="11"/>
  <c r="G307" i="11"/>
  <c r="G308" i="11"/>
  <c r="G309" i="11"/>
  <c r="H309" i="11" s="1"/>
  <c r="G310" i="11"/>
  <c r="G311" i="11"/>
  <c r="G312" i="11"/>
  <c r="G313" i="11"/>
  <c r="H313" i="11" s="1"/>
  <c r="G314" i="11"/>
  <c r="G315" i="11"/>
  <c r="G316" i="11"/>
  <c r="G317" i="11"/>
  <c r="H317" i="11" s="1"/>
  <c r="G318" i="11"/>
  <c r="G319" i="11"/>
  <c r="G320" i="11"/>
  <c r="G321" i="11"/>
  <c r="H321" i="11" s="1"/>
  <c r="G322" i="11"/>
  <c r="G323" i="11"/>
  <c r="G324" i="11"/>
  <c r="G325" i="11"/>
  <c r="H325" i="11" s="1"/>
  <c r="G326" i="11"/>
  <c r="G327" i="11"/>
  <c r="G328" i="11"/>
  <c r="G329" i="11"/>
  <c r="H329" i="11" s="1"/>
  <c r="G330" i="11"/>
  <c r="G331" i="11"/>
  <c r="G332" i="11"/>
  <c r="G333" i="11"/>
  <c r="H333" i="11" s="1"/>
  <c r="G334" i="11"/>
  <c r="G335" i="11"/>
  <c r="G336" i="11"/>
  <c r="G337" i="11"/>
  <c r="H337" i="11" s="1"/>
  <c r="G338" i="11"/>
  <c r="G339" i="11"/>
  <c r="G340" i="11"/>
  <c r="G341" i="11"/>
  <c r="H341" i="11" s="1"/>
  <c r="G342" i="11"/>
  <c r="G343" i="11"/>
  <c r="G344" i="11"/>
  <c r="G345" i="11"/>
  <c r="H345" i="11" s="1"/>
  <c r="G346" i="11"/>
  <c r="G347" i="11"/>
  <c r="G348" i="11"/>
  <c r="G349" i="11"/>
  <c r="H349" i="11" s="1"/>
  <c r="G350" i="11"/>
  <c r="G351" i="11"/>
  <c r="G352" i="11"/>
  <c r="G353" i="11"/>
  <c r="H353" i="11" s="1"/>
  <c r="G354" i="11"/>
  <c r="G355" i="11"/>
  <c r="G356" i="11"/>
  <c r="G357" i="11"/>
  <c r="H357" i="11" s="1"/>
  <c r="G358" i="11"/>
  <c r="G359" i="11"/>
  <c r="G360" i="11"/>
  <c r="G361" i="11"/>
  <c r="H361" i="11" s="1"/>
  <c r="G362" i="11"/>
  <c r="G363" i="11"/>
  <c r="G364" i="11"/>
  <c r="G365" i="11"/>
  <c r="H365" i="11" s="1"/>
  <c r="G366" i="11"/>
  <c r="G367" i="11"/>
  <c r="G368" i="11"/>
  <c r="G369" i="11"/>
  <c r="H369" i="11" s="1"/>
  <c r="G370" i="11"/>
  <c r="G371" i="11"/>
  <c r="G372" i="11"/>
  <c r="G373" i="11"/>
  <c r="H373" i="11" s="1"/>
  <c r="G374" i="11"/>
  <c r="G375" i="11"/>
  <c r="G376" i="11"/>
  <c r="G377" i="11"/>
  <c r="H377" i="11" s="1"/>
  <c r="G378" i="11"/>
  <c r="G379" i="11"/>
  <c r="G380" i="11"/>
  <c r="G381" i="11"/>
  <c r="H381" i="11" s="1"/>
  <c r="G382" i="11"/>
  <c r="G383" i="11"/>
  <c r="G384" i="11"/>
  <c r="G385" i="11"/>
  <c r="H385" i="11" s="1"/>
  <c r="G386" i="11"/>
  <c r="G387" i="11"/>
  <c r="G388" i="11"/>
  <c r="G389" i="11"/>
  <c r="H389" i="11" s="1"/>
  <c r="G390" i="11"/>
  <c r="G391" i="11"/>
  <c r="G392" i="11"/>
  <c r="G393" i="11"/>
  <c r="H393" i="11" s="1"/>
  <c r="G394" i="11"/>
  <c r="G395" i="11"/>
  <c r="G396" i="11"/>
  <c r="G397" i="11"/>
  <c r="H397" i="11" s="1"/>
  <c r="G398" i="11"/>
  <c r="G399" i="11"/>
  <c r="G400" i="11"/>
  <c r="G401" i="11"/>
  <c r="H401" i="11" s="1"/>
  <c r="G402" i="11"/>
  <c r="G403" i="11"/>
  <c r="G404" i="11"/>
  <c r="G405" i="11"/>
  <c r="H405" i="11" s="1"/>
  <c r="G406" i="11"/>
  <c r="G407" i="11"/>
  <c r="G408" i="11"/>
  <c r="G409" i="11"/>
  <c r="H409" i="11" s="1"/>
  <c r="G410" i="11"/>
  <c r="G411" i="11"/>
  <c r="G412" i="11"/>
  <c r="G413" i="11"/>
  <c r="H413" i="11" s="1"/>
  <c r="G414" i="11"/>
  <c r="G415" i="11"/>
  <c r="G416" i="11"/>
  <c r="G417" i="11"/>
  <c r="H417" i="11" s="1"/>
  <c r="G418" i="11"/>
  <c r="G419" i="11"/>
  <c r="G420" i="11"/>
  <c r="G421" i="11"/>
  <c r="H421" i="11" s="1"/>
  <c r="G422" i="11"/>
  <c r="G423" i="11"/>
  <c r="G424" i="11"/>
  <c r="G425" i="11"/>
  <c r="H425" i="11" s="1"/>
  <c r="G426" i="11"/>
  <c r="G427" i="11"/>
  <c r="G428" i="11"/>
  <c r="G429" i="11"/>
  <c r="H429" i="11" s="1"/>
  <c r="G430" i="11"/>
  <c r="H430" i="11" s="1"/>
  <c r="G431" i="11"/>
  <c r="H431" i="11" s="1"/>
  <c r="G432" i="11"/>
  <c r="G433" i="11"/>
  <c r="H433" i="11" s="1"/>
  <c r="G434" i="11"/>
  <c r="G435" i="11"/>
  <c r="H435" i="11" s="1"/>
  <c r="G436" i="11"/>
  <c r="G437" i="11"/>
  <c r="H437" i="11" s="1"/>
  <c r="G438" i="11"/>
  <c r="G439" i="11"/>
  <c r="H439" i="11" s="1"/>
  <c r="G440" i="11"/>
  <c r="H440" i="11"/>
  <c r="H438" i="11"/>
  <c r="H436" i="11"/>
  <c r="H434" i="11"/>
  <c r="H432" i="11"/>
  <c r="H428" i="11"/>
  <c r="H427" i="11"/>
  <c r="H426" i="11"/>
  <c r="H424" i="11"/>
  <c r="H423" i="11"/>
  <c r="H422" i="11"/>
  <c r="H420" i="11"/>
  <c r="H419" i="11"/>
  <c r="H418" i="11"/>
  <c r="H416" i="11"/>
  <c r="H415" i="11"/>
  <c r="H414" i="11"/>
  <c r="H412" i="11"/>
  <c r="H411" i="11"/>
  <c r="H410" i="11"/>
  <c r="H408" i="11"/>
  <c r="H407" i="11"/>
  <c r="H406" i="11"/>
  <c r="H404" i="11"/>
  <c r="H403" i="11"/>
  <c r="H402" i="11"/>
  <c r="H400" i="11"/>
  <c r="H399" i="11"/>
  <c r="H398" i="11"/>
  <c r="H396" i="11"/>
  <c r="H395" i="11"/>
  <c r="H394" i="11"/>
  <c r="H392" i="11"/>
  <c r="H391" i="11"/>
  <c r="H390" i="11"/>
  <c r="H388" i="11"/>
  <c r="H387" i="11"/>
  <c r="H386" i="11"/>
  <c r="H384" i="11"/>
  <c r="H383" i="11"/>
  <c r="H382" i="11"/>
  <c r="H380" i="11"/>
  <c r="H379" i="11"/>
  <c r="H378" i="11"/>
  <c r="H376" i="11"/>
  <c r="H375" i="11"/>
  <c r="H374" i="11"/>
  <c r="H372" i="11"/>
  <c r="H371" i="11"/>
  <c r="H370" i="11"/>
  <c r="H368" i="11"/>
  <c r="H367" i="11"/>
  <c r="H366" i="11"/>
  <c r="H364" i="11"/>
  <c r="H363" i="11"/>
  <c r="H362" i="11"/>
  <c r="H360" i="11"/>
  <c r="H359" i="11"/>
  <c r="H358" i="11"/>
  <c r="H356" i="11"/>
  <c r="H355" i="11"/>
  <c r="H354" i="11"/>
  <c r="H352" i="11"/>
  <c r="H351" i="11"/>
  <c r="H350" i="11"/>
  <c r="H348" i="11"/>
  <c r="H347" i="11"/>
  <c r="H346" i="11"/>
  <c r="H344" i="11"/>
  <c r="H343" i="11"/>
  <c r="H342" i="11"/>
  <c r="H340" i="11"/>
  <c r="H339" i="11"/>
  <c r="H338" i="11"/>
  <c r="H336" i="11"/>
  <c r="H335" i="11"/>
  <c r="H334" i="11"/>
  <c r="H332" i="11"/>
  <c r="H331" i="11"/>
  <c r="H330" i="11"/>
  <c r="H328" i="11"/>
  <c r="H327" i="11"/>
  <c r="H326" i="11"/>
  <c r="H324" i="11"/>
  <c r="H323" i="11"/>
  <c r="H322" i="11"/>
  <c r="H320" i="11"/>
  <c r="H319" i="11"/>
  <c r="H318" i="11"/>
  <c r="H316" i="11"/>
  <c r="H315" i="11"/>
  <c r="H314" i="11"/>
  <c r="H312" i="11"/>
  <c r="H311" i="11"/>
  <c r="H310" i="11"/>
  <c r="H308" i="11"/>
  <c r="H307" i="11"/>
  <c r="H306" i="11"/>
  <c r="H304" i="11"/>
  <c r="H303" i="11"/>
  <c r="H302" i="11"/>
  <c r="H300" i="11"/>
  <c r="H299" i="11"/>
  <c r="H298" i="11"/>
  <c r="H296" i="11"/>
  <c r="H295" i="11"/>
  <c r="H294" i="11"/>
  <c r="H292" i="11"/>
  <c r="H291" i="11"/>
  <c r="H290" i="11"/>
  <c r="H288" i="11"/>
  <c r="H287" i="11"/>
  <c r="H286" i="11"/>
  <c r="H284" i="11"/>
  <c r="H283" i="11"/>
  <c r="H282" i="11"/>
  <c r="H280" i="11"/>
  <c r="H279" i="11"/>
  <c r="H278" i="11"/>
  <c r="H276" i="11"/>
  <c r="H275" i="11"/>
  <c r="H274" i="11"/>
  <c r="H272" i="11"/>
  <c r="H271" i="11"/>
  <c r="H270" i="11"/>
  <c r="H268" i="11"/>
  <c r="H267" i="11"/>
  <c r="H266" i="11"/>
  <c r="H264" i="11"/>
  <c r="H263" i="11"/>
  <c r="H262" i="11"/>
  <c r="H260" i="11"/>
  <c r="H259" i="11"/>
  <c r="H258" i="11"/>
  <c r="H256" i="11"/>
  <c r="H255" i="11"/>
  <c r="H254" i="11"/>
  <c r="H252" i="11"/>
  <c r="H251" i="11"/>
  <c r="H250" i="11"/>
  <c r="H248" i="11"/>
  <c r="H247" i="11"/>
  <c r="H246" i="11"/>
  <c r="H244" i="11"/>
  <c r="H243" i="11"/>
  <c r="H242" i="11"/>
  <c r="H240" i="11"/>
  <c r="H239" i="11"/>
  <c r="H238" i="11"/>
  <c r="H236" i="11"/>
  <c r="H235" i="11"/>
  <c r="H234" i="11"/>
  <c r="H232" i="11"/>
  <c r="H231" i="11"/>
  <c r="H230" i="11"/>
  <c r="H228" i="11"/>
  <c r="H227" i="11"/>
  <c r="H226" i="11"/>
  <c r="H224" i="11"/>
  <c r="H223" i="11"/>
  <c r="H222" i="11"/>
  <c r="H220" i="11"/>
  <c r="H219" i="11"/>
  <c r="H218" i="11"/>
  <c r="H216" i="11"/>
  <c r="H215" i="11"/>
  <c r="H214" i="11"/>
  <c r="H212" i="11"/>
  <c r="H211" i="11"/>
  <c r="H210" i="11"/>
  <c r="H208" i="11"/>
  <c r="H207" i="11"/>
  <c r="H206" i="11"/>
  <c r="H204" i="11"/>
  <c r="H203" i="11"/>
  <c r="H202" i="11"/>
  <c r="H200" i="11"/>
  <c r="H199" i="11"/>
  <c r="H198" i="11"/>
  <c r="H196" i="11"/>
  <c r="H195" i="11"/>
  <c r="H194" i="11"/>
  <c r="H192" i="11"/>
  <c r="H191" i="11"/>
  <c r="H190" i="11"/>
  <c r="H188" i="11"/>
  <c r="H187" i="11"/>
  <c r="H186" i="11"/>
  <c r="H184" i="11"/>
  <c r="H183" i="11"/>
  <c r="H182" i="11"/>
  <c r="H180" i="11"/>
  <c r="H179" i="11"/>
  <c r="H178" i="11"/>
  <c r="H176" i="11"/>
  <c r="H175" i="11"/>
  <c r="H174" i="11"/>
  <c r="H172" i="11"/>
  <c r="H171" i="11"/>
  <c r="H170" i="11"/>
  <c r="H168" i="11"/>
  <c r="H167" i="11"/>
  <c r="H166" i="11"/>
  <c r="H164" i="11"/>
  <c r="H163" i="11"/>
  <c r="H162" i="11"/>
  <c r="H160" i="11"/>
  <c r="H159" i="11"/>
  <c r="H158" i="11"/>
  <c r="H156" i="11"/>
  <c r="H155" i="11"/>
  <c r="H154" i="11"/>
  <c r="H152" i="11"/>
  <c r="H151" i="11"/>
  <c r="H150" i="11"/>
  <c r="H148" i="11"/>
  <c r="H147" i="11"/>
  <c r="H146" i="11"/>
  <c r="H144" i="11"/>
  <c r="H143" i="11"/>
  <c r="H142" i="11"/>
  <c r="H140" i="11"/>
  <c r="H139" i="11"/>
  <c r="H138" i="11"/>
  <c r="H136" i="11"/>
  <c r="H135" i="11"/>
  <c r="H134" i="11"/>
  <c r="H132" i="11"/>
  <c r="H131" i="11"/>
  <c r="H130" i="11"/>
  <c r="H128" i="11"/>
  <c r="H127" i="11"/>
  <c r="H126" i="11"/>
  <c r="H124" i="11"/>
  <c r="H123" i="11"/>
  <c r="H122" i="11"/>
  <c r="H120" i="11"/>
  <c r="H119" i="11"/>
  <c r="H118" i="11"/>
  <c r="H116" i="11"/>
  <c r="H115" i="11"/>
  <c r="H114" i="11"/>
  <c r="H112" i="11"/>
  <c r="H111" i="11"/>
  <c r="H110" i="11"/>
  <c r="H108" i="11"/>
  <c r="H107" i="11"/>
  <c r="H106" i="11"/>
  <c r="H104" i="11"/>
  <c r="H103" i="11"/>
  <c r="H102" i="11"/>
  <c r="H100" i="11"/>
  <c r="H99" i="11"/>
  <c r="H98" i="11"/>
  <c r="H96" i="11"/>
  <c r="H95" i="11"/>
  <c r="H94" i="11"/>
  <c r="H92" i="11"/>
  <c r="H91" i="11"/>
  <c r="H90" i="11"/>
  <c r="H88" i="11"/>
  <c r="H87" i="11"/>
  <c r="H86" i="11"/>
  <c r="H84" i="11"/>
  <c r="H83" i="11"/>
  <c r="H82" i="11"/>
  <c r="H80" i="11"/>
  <c r="H79" i="11"/>
  <c r="H78" i="11"/>
  <c r="H76" i="11"/>
  <c r="H75" i="11"/>
  <c r="H74" i="11"/>
  <c r="H72" i="11"/>
  <c r="H71" i="11"/>
  <c r="H70" i="11"/>
  <c r="H68" i="11"/>
  <c r="H67" i="11"/>
  <c r="H66" i="11"/>
  <c r="H64" i="11"/>
  <c r="H63" i="11"/>
  <c r="H62" i="11"/>
  <c r="H60" i="11"/>
  <c r="H59" i="11"/>
  <c r="H58" i="11"/>
  <c r="H56" i="11"/>
  <c r="H55" i="11"/>
  <c r="H54" i="11"/>
  <c r="H52" i="11"/>
  <c r="H51" i="11"/>
  <c r="H50" i="11"/>
  <c r="H48" i="11"/>
  <c r="H47" i="11"/>
  <c r="H46" i="11"/>
  <c r="H44" i="11"/>
  <c r="H43" i="11"/>
  <c r="H42" i="11"/>
  <c r="H40" i="11"/>
  <c r="H39" i="11"/>
  <c r="H38" i="11"/>
  <c r="H36" i="11"/>
  <c r="H35" i="11"/>
  <c r="H34" i="11"/>
  <c r="H32" i="11"/>
  <c r="H31" i="11"/>
  <c r="H30" i="11"/>
  <c r="H28" i="11"/>
  <c r="H27" i="11"/>
  <c r="H26" i="11"/>
  <c r="H24" i="11"/>
  <c r="H23" i="11"/>
  <c r="H22" i="11"/>
  <c r="H20" i="11"/>
  <c r="H19" i="11"/>
  <c r="H18" i="11"/>
  <c r="H16" i="11"/>
  <c r="H15" i="11"/>
  <c r="H14" i="11"/>
  <c r="H12" i="11"/>
  <c r="H11" i="11"/>
  <c r="H10" i="11"/>
  <c r="H8" i="11"/>
  <c r="H7" i="11"/>
  <c r="H6" i="11"/>
  <c r="H4" i="11"/>
  <c r="H3" i="11"/>
  <c r="H2" i="11"/>
  <c r="D32" i="10" l="1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9" i="10"/>
  <c r="D8" i="10"/>
  <c r="D7" i="10"/>
  <c r="D6" i="10"/>
  <c r="D5" i="10"/>
  <c r="D4" i="10"/>
  <c r="D3" i="10"/>
  <c r="I22" i="7"/>
  <c r="I19" i="7"/>
  <c r="I18" i="7"/>
  <c r="I16" i="7"/>
  <c r="I17" i="7"/>
  <c r="I13" i="7"/>
  <c r="I4" i="7"/>
  <c r="I7" i="7"/>
  <c r="I10" i="7"/>
  <c r="I3" i="7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" i="9"/>
  <c r="D33" i="9"/>
  <c r="C33" i="9"/>
</calcChain>
</file>

<file path=xl/sharedStrings.xml><?xml version="1.0" encoding="utf-8"?>
<sst xmlns="http://schemas.openxmlformats.org/spreadsheetml/2006/main" count="3195" uniqueCount="125">
  <si>
    <t>Nucleotide positions of CpGs in the SARS CoV-2 ref seq (WIV04) - GenBank: MN996528.1</t>
  </si>
  <si>
    <t>CODING/NON-CODING</t>
  </si>
  <si>
    <t>amino acid at the position if coding</t>
  </si>
  <si>
    <t>codon (three letters)</t>
  </si>
  <si>
    <t>Non-coding</t>
  </si>
  <si>
    <t>AAC</t>
  </si>
  <si>
    <t>Asn</t>
  </si>
  <si>
    <t>Coding</t>
  </si>
  <si>
    <t>His</t>
  </si>
  <si>
    <t>CAC</t>
  </si>
  <si>
    <t>Arg</t>
  </si>
  <si>
    <t>CGC</t>
  </si>
  <si>
    <t>Asp</t>
  </si>
  <si>
    <t>GAC</t>
  </si>
  <si>
    <t>Leu</t>
  </si>
  <si>
    <t>CTC</t>
  </si>
  <si>
    <t>CGT</t>
  </si>
  <si>
    <t>Ser</t>
  </si>
  <si>
    <t>TCC</t>
  </si>
  <si>
    <t>Gly</t>
  </si>
  <si>
    <t>GGC</t>
  </si>
  <si>
    <t>TCG</t>
  </si>
  <si>
    <t>CGA</t>
  </si>
  <si>
    <t>TAC</t>
  </si>
  <si>
    <t>Tyr</t>
  </si>
  <si>
    <t>Ala</t>
  </si>
  <si>
    <t>GCC</t>
  </si>
  <si>
    <t>Val</t>
  </si>
  <si>
    <t>GTC</t>
  </si>
  <si>
    <t>Thr</t>
  </si>
  <si>
    <t>ACG</t>
  </si>
  <si>
    <t>GCG</t>
  </si>
  <si>
    <t>TGC</t>
  </si>
  <si>
    <t>Cys</t>
  </si>
  <si>
    <t>AGC</t>
  </si>
  <si>
    <t>ATC</t>
  </si>
  <si>
    <t>Ile</t>
  </si>
  <si>
    <t>Pro</t>
  </si>
  <si>
    <t>CCC</t>
  </si>
  <si>
    <t>Phe</t>
  </si>
  <si>
    <t>TTC</t>
  </si>
  <si>
    <t>CCG</t>
  </si>
  <si>
    <t>CGG</t>
  </si>
  <si>
    <t>ACC</t>
  </si>
  <si>
    <t>S</t>
  </si>
  <si>
    <t>3a</t>
  </si>
  <si>
    <t>E</t>
  </si>
  <si>
    <t>M</t>
  </si>
  <si>
    <t>ORF6</t>
  </si>
  <si>
    <t>ORF7a</t>
  </si>
  <si>
    <t>ORF7b</t>
  </si>
  <si>
    <t>ORF8</t>
  </si>
  <si>
    <t>N</t>
  </si>
  <si>
    <t>Stem loop 1</t>
  </si>
  <si>
    <t>SL5 loop</t>
  </si>
  <si>
    <t>Annotation</t>
  </si>
  <si>
    <t>Coding/Non-coding</t>
  </si>
  <si>
    <t>ORF10</t>
  </si>
  <si>
    <t>ORF9a</t>
  </si>
  <si>
    <t>ORF9b</t>
  </si>
  <si>
    <t>3a/b</t>
  </si>
  <si>
    <t>Source GISAID</t>
  </si>
  <si>
    <t>Notes</t>
  </si>
  <si>
    <t>N has a coding frame with 420 codons including stop. ORF9a starts 10 nucleotides into the N sequence with a +1 frame new start codon- encoding a 97aa protein.</t>
  </si>
  <si>
    <t>ORF9b starts at the 461st nucleotide in the N coding region and starts at a +1 frame ATG to give a 73aa protein</t>
  </si>
  <si>
    <t xml:space="preserve">ORF1a CDS lies between nt at 266 to 13483 of the genome encoding a 4400aa polyprotein. When the frame shift to -1 at 13468, the protein translation continues to give a 7096aa long polyprotein (ORF1AB) </t>
  </si>
  <si>
    <t>There is a 16nt frame shifted overlap between ORFab unique codons and ORF1a</t>
  </si>
  <si>
    <t>ORF3- ORF3/3a encodes a 275aa CDS between positions 25393 and 26220 (ORF3a). If translation starts at an inframe downstream ATG, a 151 aa protein (ORF3b) is produced</t>
  </si>
  <si>
    <t>NSP1</t>
  </si>
  <si>
    <t>NSP2</t>
  </si>
  <si>
    <t>NSP3</t>
  </si>
  <si>
    <t>NSP4</t>
  </si>
  <si>
    <t>NSP5</t>
  </si>
  <si>
    <t>NSP6</t>
  </si>
  <si>
    <t>NSP7</t>
  </si>
  <si>
    <t>NSP8</t>
  </si>
  <si>
    <t>NSP9</t>
  </si>
  <si>
    <t>NSP10</t>
  </si>
  <si>
    <t>NSP11</t>
  </si>
  <si>
    <t>NSP12</t>
  </si>
  <si>
    <t>NSP13</t>
  </si>
  <si>
    <t>NSP14</t>
  </si>
  <si>
    <t>NSP15</t>
  </si>
  <si>
    <t>NSP16</t>
  </si>
  <si>
    <t>NSP11/12</t>
  </si>
  <si>
    <t>This codon is used both by NSP11 and NSP12: in NSP12, the last C of this codon acts as first C of the CGG codon, coding for Arg</t>
  </si>
  <si>
    <t>ORF3</t>
  </si>
  <si>
    <t>No of CpGs</t>
  </si>
  <si>
    <t>CpG position</t>
  </si>
  <si>
    <t xml:space="preserve">% of seq which lost CpG </t>
  </si>
  <si>
    <t xml:space="preserve"> Noncoding</t>
  </si>
  <si>
    <t>N/ORF9b</t>
  </si>
  <si>
    <t>https://www.tandfonline.com/doi/full/10.1080/15476286.2020.1814556</t>
  </si>
  <si>
    <t>Exclude terminal 150 nt</t>
  </si>
  <si>
    <t>No of &gt;=1% mutated CpGs</t>
  </si>
  <si>
    <t>CpGs mutated 1% or more</t>
  </si>
  <si>
    <t>SL-1</t>
  </si>
  <si>
    <t>SUM</t>
  </si>
  <si>
    <t>CpG distribution across genome</t>
  </si>
  <si>
    <t>Distribution of 1% Cut off CpG mutations</t>
  </si>
  <si>
    <t>CpG mutation</t>
  </si>
  <si>
    <t>Percentage mutated</t>
  </si>
  <si>
    <t>Gene</t>
  </si>
  <si>
    <t>Total CpGs</t>
  </si>
  <si>
    <t>Normalized CpG loss%</t>
  </si>
  <si>
    <t>SL5 Loop</t>
  </si>
  <si>
    <t>Actual Numbers</t>
  </si>
  <si>
    <t>Percentage distribution</t>
  </si>
  <si>
    <t>Frequency present</t>
  </si>
  <si>
    <t>Percentage present</t>
  </si>
  <si>
    <t>color</t>
  </si>
  <si>
    <t>tag</t>
  </si>
  <si>
    <t>Column1</t>
  </si>
  <si>
    <t>Frequency of seq which lost CpG</t>
  </si>
  <si>
    <t>orange</t>
  </si>
  <si>
    <t>frequently lost</t>
  </si>
  <si>
    <t>blue</t>
  </si>
  <si>
    <t>highly conserved</t>
  </si>
  <si>
    <t>Column2</t>
  </si>
  <si>
    <t>Column3</t>
  </si>
  <si>
    <t>Median</t>
  </si>
  <si>
    <t>CDS</t>
  </si>
  <si>
    <t>#CpGs</t>
  </si>
  <si>
    <t>Original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</si>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</sst>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4" borderId="1" xfId="0" applyFill="1" applyBorder="1" applyAlignment="1">
      <alignment horizontal="center"/>
    </xf>
    <xf numFmtId="0" fontId="0" fillId="5" borderId="0" xfId="0" applyFill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3" borderId="4" xfId="0" applyFont="1" applyFill="1" applyBorder="1"/>
    <xf numFmtId="0" fontId="3" fillId="3" borderId="5" xfId="0" applyFont="1" applyFill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0" borderId="0" xfId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5" fillId="9" borderId="0" xfId="0" applyFont="1" applyFill="1"/>
    <xf numFmtId="0" fontId="0" fillId="10" borderId="0" xfId="0" applyFill="1"/>
    <xf numFmtId="0" fontId="0" fillId="6" borderId="0" xfId="0" applyFill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8" borderId="10" xfId="0" applyFill="1" applyBorder="1"/>
    <xf numFmtId="0" fontId="0" fillId="8" borderId="0" xfId="0" applyFill="1"/>
    <xf numFmtId="0" fontId="0" fillId="8" borderId="11" xfId="0" applyFill="1" applyBorder="1"/>
    <xf numFmtId="0" fontId="0" fillId="11" borderId="10" xfId="0" applyFill="1" applyBorder="1"/>
    <xf numFmtId="0" fontId="0" fillId="11" borderId="0" xfId="0" applyFill="1"/>
    <xf numFmtId="0" fontId="0" fillId="11" borderId="11" xfId="0" applyFill="1" applyBorder="1"/>
    <xf numFmtId="0" fontId="0" fillId="12" borderId="10" xfId="0" applyFill="1" applyBorder="1"/>
    <xf numFmtId="0" fontId="0" fillId="12" borderId="0" xfId="0" applyFill="1"/>
    <xf numFmtId="0" fontId="0" fillId="12" borderId="11" xfId="0" applyFill="1" applyBorder="1"/>
    <xf numFmtId="0" fontId="0" fillId="13" borderId="10" xfId="0" applyFill="1" applyBorder="1"/>
    <xf numFmtId="0" fontId="0" fillId="13" borderId="0" xfId="0" applyFill="1"/>
    <xf numFmtId="0" fontId="0" fillId="13" borderId="11" xfId="0" applyFill="1" applyBorder="1"/>
    <xf numFmtId="0" fontId="0" fillId="14" borderId="10" xfId="0" applyFill="1" applyBorder="1"/>
    <xf numFmtId="0" fontId="0" fillId="14" borderId="0" xfId="0" applyFill="1"/>
    <xf numFmtId="0" fontId="0" fillId="14" borderId="11" xfId="0" applyFill="1" applyBorder="1"/>
    <xf numFmtId="0" fontId="0" fillId="15" borderId="10" xfId="0" applyFill="1" applyBorder="1"/>
    <xf numFmtId="0" fontId="0" fillId="15" borderId="0" xfId="0" applyFill="1"/>
    <xf numFmtId="0" fontId="0" fillId="15" borderId="11" xfId="0" applyFill="1" applyBorder="1"/>
    <xf numFmtId="0" fontId="0" fillId="16" borderId="10" xfId="0" applyFill="1" applyBorder="1"/>
    <xf numFmtId="0" fontId="0" fillId="16" borderId="0" xfId="0" applyFill="1"/>
    <xf numFmtId="0" fontId="0" fillId="16" borderId="11" xfId="0" applyFill="1" applyBorder="1"/>
    <xf numFmtId="0" fontId="0" fillId="0" borderId="10" xfId="0" applyFill="1" applyBorder="1"/>
    <xf numFmtId="0" fontId="0" fillId="0" borderId="0" xfId="0" applyFill="1"/>
    <xf numFmtId="0" fontId="0" fillId="0" borderId="11" xfId="0" applyFill="1" applyBorder="1"/>
    <xf numFmtId="0" fontId="6" fillId="0" borderId="0" xfId="0" applyFont="1" applyAlignment="1">
      <alignment horizontal="center"/>
    </xf>
    <xf numFmtId="0" fontId="0" fillId="17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69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/>
        </patternFill>
      </fill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 tint="4.9989318521683403E-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color theme="4" tint="-0.24994659260841701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'Distribution across genome'!$D$2</c:f>
              <c:strCache>
                <c:ptCount val="1"/>
                <c:pt idx="0">
                  <c:v>CpGs mutated 1% or more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'Distribution across genome'!$A$3:$A$32</c:f>
              <c:strCache>
                <c:ptCount val="30"/>
                <c:pt idx="0">
                  <c:v>SL5 loop</c:v>
                </c:pt>
                <c:pt idx="1">
                  <c:v>NSP1</c:v>
                </c:pt>
                <c:pt idx="2">
                  <c:v>NSP2</c:v>
                </c:pt>
                <c:pt idx="3">
                  <c:v>NSP3</c:v>
                </c:pt>
                <c:pt idx="4">
                  <c:v>NSP4</c:v>
                </c:pt>
                <c:pt idx="5">
                  <c:v>NSP5</c:v>
                </c:pt>
                <c:pt idx="6">
                  <c:v>NSP6</c:v>
                </c:pt>
                <c:pt idx="7">
                  <c:v>NSP7</c:v>
                </c:pt>
                <c:pt idx="8">
                  <c:v>NSP8</c:v>
                </c:pt>
                <c:pt idx="9">
                  <c:v>NSP9</c:v>
                </c:pt>
                <c:pt idx="10">
                  <c:v>NSP10</c:v>
                </c:pt>
                <c:pt idx="11">
                  <c:v>NSP11</c:v>
                </c:pt>
                <c:pt idx="12">
                  <c:v>NSP12</c:v>
                </c:pt>
                <c:pt idx="13">
                  <c:v>NSP13</c:v>
                </c:pt>
                <c:pt idx="14">
                  <c:v>NSP14</c:v>
                </c:pt>
                <c:pt idx="15">
                  <c:v>NSP15</c:v>
                </c:pt>
                <c:pt idx="16">
                  <c:v>NSP16</c:v>
                </c:pt>
                <c:pt idx="17">
                  <c:v>S</c:v>
                </c:pt>
                <c:pt idx="18">
                  <c:v>ORF3</c:v>
                </c:pt>
                <c:pt idx="19">
                  <c:v>E</c:v>
                </c:pt>
                <c:pt idx="20">
                  <c:v>M</c:v>
                </c:pt>
                <c:pt idx="21">
                  <c:v>ORF6</c:v>
                </c:pt>
                <c:pt idx="22">
                  <c:v>ORF7a</c:v>
                </c:pt>
                <c:pt idx="23">
                  <c:v>ORF7b</c:v>
                </c:pt>
                <c:pt idx="24">
                  <c:v>ORF8</c:v>
                </c:pt>
                <c:pt idx="25">
                  <c:v>N</c:v>
                </c:pt>
                <c:pt idx="26">
                  <c:v>ORF9a</c:v>
                </c:pt>
                <c:pt idx="27">
                  <c:v>ORF9b</c:v>
                </c:pt>
                <c:pt idx="28">
                  <c:v>ORF10</c:v>
                </c:pt>
                <c:pt idx="29">
                  <c:v>SL-1</c:v>
                </c:pt>
              </c:strCache>
            </c:strRef>
          </c:cat>
          <c:val>
            <c:numRef>
              <c:f>'Distribution across genome'!$D$3:$D$32</c:f>
              <c:numCache>
                <c:formatCode>0.0</c:formatCode>
                <c:ptCount val="30"/>
                <c:pt idx="0">
                  <c:v>27.27272727272727</c:v>
                </c:pt>
                <c:pt idx="1">
                  <c:v>0</c:v>
                </c:pt>
                <c:pt idx="2">
                  <c:v>3.125</c:v>
                </c:pt>
                <c:pt idx="3">
                  <c:v>5.1724137931034484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5.8823529411764701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25</c:v>
                </c:pt>
                <c:pt idx="17">
                  <c:v>3.4482758620689653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2.5641025641025639</c:v>
                </c:pt>
                <c:pt idx="26">
                  <c:v>0</c:v>
                </c:pt>
                <c:pt idx="27">
                  <c:v>14.285714285714285</c:v>
                </c:pt>
                <c:pt idx="28">
                  <c:v>0</c:v>
                </c:pt>
                <c:pt idx="2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0-4EFC-9971-090614E43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8749680"/>
        <c:axId val="768750928"/>
      </c:barChart>
      <c:catAx>
        <c:axId val="7687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50928"/>
        <c:crosses val="autoZero"/>
        <c:auto val="1"/>
        <c:lblAlgn val="ctr"/>
        <c:lblOffset val="100"/>
        <c:noMultiLvlLbl val="0"/>
      </c:catAx>
      <c:valAx>
        <c:axId val="7687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'Distribution across genome'!$C$2</c:f>
              <c:strCache>
                <c:ptCount val="1"/>
                <c:pt idx="0">
                  <c:v>No of &gt;=1% mutated CpGs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'Distribution across genome'!$A$3:$A$32</c:f>
              <c:strCache>
                <c:ptCount val="30"/>
                <c:pt idx="0">
                  <c:v>SL5 loop</c:v>
                </c:pt>
                <c:pt idx="1">
                  <c:v>NSP1</c:v>
                </c:pt>
                <c:pt idx="2">
                  <c:v>NSP2</c:v>
                </c:pt>
                <c:pt idx="3">
                  <c:v>NSP3</c:v>
                </c:pt>
                <c:pt idx="4">
                  <c:v>NSP4</c:v>
                </c:pt>
                <c:pt idx="5">
                  <c:v>NSP5</c:v>
                </c:pt>
                <c:pt idx="6">
                  <c:v>NSP6</c:v>
                </c:pt>
                <c:pt idx="7">
                  <c:v>NSP7</c:v>
                </c:pt>
                <c:pt idx="8">
                  <c:v>NSP8</c:v>
                </c:pt>
                <c:pt idx="9">
                  <c:v>NSP9</c:v>
                </c:pt>
                <c:pt idx="10">
                  <c:v>NSP10</c:v>
                </c:pt>
                <c:pt idx="11">
                  <c:v>NSP11</c:v>
                </c:pt>
                <c:pt idx="12">
                  <c:v>NSP12</c:v>
                </c:pt>
                <c:pt idx="13">
                  <c:v>NSP13</c:v>
                </c:pt>
                <c:pt idx="14">
                  <c:v>NSP14</c:v>
                </c:pt>
                <c:pt idx="15">
                  <c:v>NSP15</c:v>
                </c:pt>
                <c:pt idx="16">
                  <c:v>NSP16</c:v>
                </c:pt>
                <c:pt idx="17">
                  <c:v>S</c:v>
                </c:pt>
                <c:pt idx="18">
                  <c:v>ORF3</c:v>
                </c:pt>
                <c:pt idx="19">
                  <c:v>E</c:v>
                </c:pt>
                <c:pt idx="20">
                  <c:v>M</c:v>
                </c:pt>
                <c:pt idx="21">
                  <c:v>ORF6</c:v>
                </c:pt>
                <c:pt idx="22">
                  <c:v>ORF7a</c:v>
                </c:pt>
                <c:pt idx="23">
                  <c:v>ORF7b</c:v>
                </c:pt>
                <c:pt idx="24">
                  <c:v>ORF8</c:v>
                </c:pt>
                <c:pt idx="25">
                  <c:v>N</c:v>
                </c:pt>
                <c:pt idx="26">
                  <c:v>ORF9a</c:v>
                </c:pt>
                <c:pt idx="27">
                  <c:v>ORF9b</c:v>
                </c:pt>
                <c:pt idx="28">
                  <c:v>ORF10</c:v>
                </c:pt>
                <c:pt idx="29">
                  <c:v>SL-1</c:v>
                </c:pt>
              </c:strCache>
            </c:strRef>
          </c:cat>
          <c:val>
            <c:numRef>
              <c:f>'Distribution across genome'!$C$3:$C$32</c:f>
              <c:numCache>
                <c:formatCode>General</c:formatCode>
                <c:ptCount val="30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A-4FAC-9E8C-7EAA596EF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07802192"/>
        <c:axId val="1107821744"/>
      </c:barChart>
      <c:lineChart>
        <c:grouping val="stacked"/>
        <c:varyColors val="0"/>
        <c:ser>
          <c:idx val="0"/>
          <c:order val="0"/>
          <c:tx>
            <c:strRef>
              <c:f>'Distribution across genome'!$B$2</c:f>
              <c:strCache>
                <c:ptCount val="1"/>
                <c:pt idx="0">
                  <c:v>No of CpGs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'Distribution across genome'!$A$3:$A$32</c:f>
              <c:strCache>
                <c:ptCount val="30"/>
                <c:pt idx="0">
                  <c:v>SL5 loop</c:v>
                </c:pt>
                <c:pt idx="1">
                  <c:v>NSP1</c:v>
                </c:pt>
                <c:pt idx="2">
                  <c:v>NSP2</c:v>
                </c:pt>
                <c:pt idx="3">
                  <c:v>NSP3</c:v>
                </c:pt>
                <c:pt idx="4">
                  <c:v>NSP4</c:v>
                </c:pt>
                <c:pt idx="5">
                  <c:v>NSP5</c:v>
                </c:pt>
                <c:pt idx="6">
                  <c:v>NSP6</c:v>
                </c:pt>
                <c:pt idx="7">
                  <c:v>NSP7</c:v>
                </c:pt>
                <c:pt idx="8">
                  <c:v>NSP8</c:v>
                </c:pt>
                <c:pt idx="9">
                  <c:v>NSP9</c:v>
                </c:pt>
                <c:pt idx="10">
                  <c:v>NSP10</c:v>
                </c:pt>
                <c:pt idx="11">
                  <c:v>NSP11</c:v>
                </c:pt>
                <c:pt idx="12">
                  <c:v>NSP12</c:v>
                </c:pt>
                <c:pt idx="13">
                  <c:v>NSP13</c:v>
                </c:pt>
                <c:pt idx="14">
                  <c:v>NSP14</c:v>
                </c:pt>
                <c:pt idx="15">
                  <c:v>NSP15</c:v>
                </c:pt>
                <c:pt idx="16">
                  <c:v>NSP16</c:v>
                </c:pt>
                <c:pt idx="17">
                  <c:v>S</c:v>
                </c:pt>
                <c:pt idx="18">
                  <c:v>ORF3</c:v>
                </c:pt>
                <c:pt idx="19">
                  <c:v>E</c:v>
                </c:pt>
                <c:pt idx="20">
                  <c:v>M</c:v>
                </c:pt>
                <c:pt idx="21">
                  <c:v>ORF6</c:v>
                </c:pt>
                <c:pt idx="22">
                  <c:v>ORF7a</c:v>
                </c:pt>
                <c:pt idx="23">
                  <c:v>ORF7b</c:v>
                </c:pt>
                <c:pt idx="24">
                  <c:v>ORF8</c:v>
                </c:pt>
                <c:pt idx="25">
                  <c:v>N</c:v>
                </c:pt>
                <c:pt idx="26">
                  <c:v>ORF9a</c:v>
                </c:pt>
                <c:pt idx="27">
                  <c:v>ORF9b</c:v>
                </c:pt>
                <c:pt idx="28">
                  <c:v>ORF10</c:v>
                </c:pt>
                <c:pt idx="29">
                  <c:v>SL-1</c:v>
                </c:pt>
              </c:strCache>
            </c:strRef>
          </c:cat>
          <c:val>
            <c:numRef>
              <c:f>'Distribution across genome'!$B$3:$B$32</c:f>
              <c:numCache>
                <c:formatCode>General</c:formatCode>
                <c:ptCount val="30"/>
                <c:pt idx="0">
                  <c:v>11</c:v>
                </c:pt>
                <c:pt idx="1">
                  <c:v>28</c:v>
                </c:pt>
                <c:pt idx="2">
                  <c:v>32</c:v>
                </c:pt>
                <c:pt idx="3">
                  <c:v>58</c:v>
                </c:pt>
                <c:pt idx="4">
                  <c:v>14</c:v>
                </c:pt>
                <c:pt idx="5">
                  <c:v>9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3</c:v>
                </c:pt>
                <c:pt idx="12">
                  <c:v>51</c:v>
                </c:pt>
                <c:pt idx="13">
                  <c:v>24</c:v>
                </c:pt>
                <c:pt idx="14">
                  <c:v>20</c:v>
                </c:pt>
                <c:pt idx="15">
                  <c:v>9</c:v>
                </c:pt>
                <c:pt idx="16">
                  <c:v>12</c:v>
                </c:pt>
                <c:pt idx="17">
                  <c:v>29</c:v>
                </c:pt>
                <c:pt idx="18">
                  <c:v>17</c:v>
                </c:pt>
                <c:pt idx="19">
                  <c:v>11</c:v>
                </c:pt>
                <c:pt idx="20">
                  <c:v>20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8</c:v>
                </c:pt>
                <c:pt idx="25">
                  <c:v>39</c:v>
                </c:pt>
                <c:pt idx="26">
                  <c:v>16</c:v>
                </c:pt>
                <c:pt idx="27">
                  <c:v>7</c:v>
                </c:pt>
                <c:pt idx="28">
                  <c:v>5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FAC-9E8C-7EAA596EF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970912"/>
        <c:axId val="954958016"/>
      </c:lineChart>
      <c:catAx>
        <c:axId val="95497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958016"/>
        <c:crosses val="autoZero"/>
        <c:auto val="1"/>
        <c:lblAlgn val="ctr"/>
        <c:lblOffset val="100"/>
        <c:noMultiLvlLbl val="0"/>
      </c:catAx>
      <c:valAx>
        <c:axId val="9549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970912"/>
        <c:crosses val="autoZero"/>
        <c:crossBetween val="between"/>
      </c:valAx>
      <c:valAx>
        <c:axId val="1107821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802192"/>
        <c:crosses val="max"/>
        <c:crossBetween val="between"/>
      </c:valAx>
      <c:catAx>
        <c:axId val="110780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7821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Distribution of CpG sites and mutations across the genome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'Distribution in % across genome'!$E$2</c:f>
              <c:strCache>
                <c:ptCount val="1"/>
                <c:pt idx="0">
                  <c:v>CpG distribution across genome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'Distribution in % across genome'!$B$3:$B$32</c:f>
              <c:strCache>
                <c:ptCount val="30"/>
                <c:pt idx="0">
                  <c:v>SL5 loop</c:v>
                </c:pt>
                <c:pt idx="1">
                  <c:v>NSP1</c:v>
                </c:pt>
                <c:pt idx="2">
                  <c:v>NSP2</c:v>
                </c:pt>
                <c:pt idx="3">
                  <c:v>NSP3</c:v>
                </c:pt>
                <c:pt idx="4">
                  <c:v>NSP4</c:v>
                </c:pt>
                <c:pt idx="5">
                  <c:v>NSP5</c:v>
                </c:pt>
                <c:pt idx="6">
                  <c:v>NSP6</c:v>
                </c:pt>
                <c:pt idx="7">
                  <c:v>NSP7</c:v>
                </c:pt>
                <c:pt idx="8">
                  <c:v>NSP8</c:v>
                </c:pt>
                <c:pt idx="9">
                  <c:v>NSP9</c:v>
                </c:pt>
                <c:pt idx="10">
                  <c:v>NSP10</c:v>
                </c:pt>
                <c:pt idx="11">
                  <c:v>NSP11</c:v>
                </c:pt>
                <c:pt idx="12">
                  <c:v>NSP12</c:v>
                </c:pt>
                <c:pt idx="13">
                  <c:v>NSP13</c:v>
                </c:pt>
                <c:pt idx="14">
                  <c:v>NSP14</c:v>
                </c:pt>
                <c:pt idx="15">
                  <c:v>NSP15</c:v>
                </c:pt>
                <c:pt idx="16">
                  <c:v>NSP16</c:v>
                </c:pt>
                <c:pt idx="17">
                  <c:v>S</c:v>
                </c:pt>
                <c:pt idx="18">
                  <c:v>ORF3</c:v>
                </c:pt>
                <c:pt idx="19">
                  <c:v>E</c:v>
                </c:pt>
                <c:pt idx="20">
                  <c:v>M</c:v>
                </c:pt>
                <c:pt idx="21">
                  <c:v>ORF6</c:v>
                </c:pt>
                <c:pt idx="22">
                  <c:v>ORF7a</c:v>
                </c:pt>
                <c:pt idx="23">
                  <c:v>ORF7b</c:v>
                </c:pt>
                <c:pt idx="24">
                  <c:v>ORF8</c:v>
                </c:pt>
                <c:pt idx="25">
                  <c:v>N</c:v>
                </c:pt>
                <c:pt idx="26">
                  <c:v>ORF9a</c:v>
                </c:pt>
                <c:pt idx="27">
                  <c:v>ORF9b</c:v>
                </c:pt>
                <c:pt idx="28">
                  <c:v>ORF10</c:v>
                </c:pt>
                <c:pt idx="29">
                  <c:v>SL-1</c:v>
                </c:pt>
              </c:strCache>
            </c:strRef>
          </c:cat>
          <c:val>
            <c:numRef>
              <c:f>'Distribution in % across genome'!$E$3:$E$32</c:f>
              <c:numCache>
                <c:formatCode>0.0</c:formatCode>
                <c:ptCount val="30"/>
                <c:pt idx="0">
                  <c:v>2.4175824175824179</c:v>
                </c:pt>
                <c:pt idx="1">
                  <c:v>6.1538461538461542</c:v>
                </c:pt>
                <c:pt idx="2">
                  <c:v>7.0329670329670328</c:v>
                </c:pt>
                <c:pt idx="3">
                  <c:v>12.747252747252746</c:v>
                </c:pt>
                <c:pt idx="4">
                  <c:v>3.0769230769230771</c:v>
                </c:pt>
                <c:pt idx="5">
                  <c:v>1.9780219780219779</c:v>
                </c:pt>
                <c:pt idx="6">
                  <c:v>0.65934065934065933</c:v>
                </c:pt>
                <c:pt idx="7">
                  <c:v>0</c:v>
                </c:pt>
                <c:pt idx="8">
                  <c:v>0.65934065934065933</c:v>
                </c:pt>
                <c:pt idx="9">
                  <c:v>1.098901098901099</c:v>
                </c:pt>
                <c:pt idx="10">
                  <c:v>1.5384615384615385</c:v>
                </c:pt>
                <c:pt idx="11">
                  <c:v>0.65934065934065933</c:v>
                </c:pt>
                <c:pt idx="12">
                  <c:v>11.20879120879121</c:v>
                </c:pt>
                <c:pt idx="13">
                  <c:v>5.2747252747252746</c:v>
                </c:pt>
                <c:pt idx="14">
                  <c:v>4.395604395604396</c:v>
                </c:pt>
                <c:pt idx="15">
                  <c:v>1.9780219780219779</c:v>
                </c:pt>
                <c:pt idx="16">
                  <c:v>2.6373626373626373</c:v>
                </c:pt>
                <c:pt idx="17">
                  <c:v>6.3736263736263732</c:v>
                </c:pt>
                <c:pt idx="18">
                  <c:v>3.7362637362637363</c:v>
                </c:pt>
                <c:pt idx="19">
                  <c:v>2.4175824175824179</c:v>
                </c:pt>
                <c:pt idx="20">
                  <c:v>4.395604395604396</c:v>
                </c:pt>
                <c:pt idx="21">
                  <c:v>0.21978021978021978</c:v>
                </c:pt>
                <c:pt idx="22">
                  <c:v>1.5384615384615385</c:v>
                </c:pt>
                <c:pt idx="23">
                  <c:v>0.21978021978021978</c:v>
                </c:pt>
                <c:pt idx="24">
                  <c:v>1.7582417582417582</c:v>
                </c:pt>
                <c:pt idx="25">
                  <c:v>8.5714285714285712</c:v>
                </c:pt>
                <c:pt idx="26">
                  <c:v>3.5164835164835164</c:v>
                </c:pt>
                <c:pt idx="27">
                  <c:v>1.5384615384615385</c:v>
                </c:pt>
                <c:pt idx="28">
                  <c:v>1.098901098901099</c:v>
                </c:pt>
                <c:pt idx="29">
                  <c:v>1.098901098901099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4-4A6A-A845-2BB0AC5601AC}"/>
            </c:ext>
          </c:extLst>
        </c:ser>
        <c:ser>
          <c:idx val="1"/>
          <c:order val="1"/>
          <c:tx>
            <c:strRef>
              <c:f>'Distribution in % across genome'!$F$2</c:f>
              <c:strCache>
                <c:ptCount val="1"/>
                <c:pt idx="0">
                  <c:v>Distribution of 1% Cut off CpG mutations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'Distribution in % across genome'!$B$3:$B$32</c:f>
              <c:strCache>
                <c:ptCount val="30"/>
                <c:pt idx="0">
                  <c:v>SL5 loop</c:v>
                </c:pt>
                <c:pt idx="1">
                  <c:v>NSP1</c:v>
                </c:pt>
                <c:pt idx="2">
                  <c:v>NSP2</c:v>
                </c:pt>
                <c:pt idx="3">
                  <c:v>NSP3</c:v>
                </c:pt>
                <c:pt idx="4">
                  <c:v>NSP4</c:v>
                </c:pt>
                <c:pt idx="5">
                  <c:v>NSP5</c:v>
                </c:pt>
                <c:pt idx="6">
                  <c:v>NSP6</c:v>
                </c:pt>
                <c:pt idx="7">
                  <c:v>NSP7</c:v>
                </c:pt>
                <c:pt idx="8">
                  <c:v>NSP8</c:v>
                </c:pt>
                <c:pt idx="9">
                  <c:v>NSP9</c:v>
                </c:pt>
                <c:pt idx="10">
                  <c:v>NSP10</c:v>
                </c:pt>
                <c:pt idx="11">
                  <c:v>NSP11</c:v>
                </c:pt>
                <c:pt idx="12">
                  <c:v>NSP12</c:v>
                </c:pt>
                <c:pt idx="13">
                  <c:v>NSP13</c:v>
                </c:pt>
                <c:pt idx="14">
                  <c:v>NSP14</c:v>
                </c:pt>
                <c:pt idx="15">
                  <c:v>NSP15</c:v>
                </c:pt>
                <c:pt idx="16">
                  <c:v>NSP16</c:v>
                </c:pt>
                <c:pt idx="17">
                  <c:v>S</c:v>
                </c:pt>
                <c:pt idx="18">
                  <c:v>ORF3</c:v>
                </c:pt>
                <c:pt idx="19">
                  <c:v>E</c:v>
                </c:pt>
                <c:pt idx="20">
                  <c:v>M</c:v>
                </c:pt>
                <c:pt idx="21">
                  <c:v>ORF6</c:v>
                </c:pt>
                <c:pt idx="22">
                  <c:v>ORF7a</c:v>
                </c:pt>
                <c:pt idx="23">
                  <c:v>ORF7b</c:v>
                </c:pt>
                <c:pt idx="24">
                  <c:v>ORF8</c:v>
                </c:pt>
                <c:pt idx="25">
                  <c:v>N</c:v>
                </c:pt>
                <c:pt idx="26">
                  <c:v>ORF9a</c:v>
                </c:pt>
                <c:pt idx="27">
                  <c:v>ORF9b</c:v>
                </c:pt>
                <c:pt idx="28">
                  <c:v>ORF10</c:v>
                </c:pt>
                <c:pt idx="29">
                  <c:v>SL-1</c:v>
                </c:pt>
              </c:strCache>
            </c:strRef>
          </c:cat>
          <c:val>
            <c:numRef>
              <c:f>'Distribution in % across genome'!$F$3:$F$32</c:f>
              <c:numCache>
                <c:formatCode>General</c:formatCode>
                <c:ptCount val="30"/>
                <c:pt idx="0">
                  <c:v>12</c:v>
                </c:pt>
                <c:pt idx="1">
                  <c:v>0</c:v>
                </c:pt>
                <c:pt idx="2">
                  <c:v>4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</c:v>
                </c:pt>
                <c:pt idx="13">
                  <c:v>0</c:v>
                </c:pt>
                <c:pt idx="14">
                  <c:v>12</c:v>
                </c:pt>
                <c:pt idx="15">
                  <c:v>0</c:v>
                </c:pt>
                <c:pt idx="16">
                  <c:v>12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4-4A6A-A845-2BB0AC56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075600"/>
        <c:axId val="1118076432"/>
      </c:barChart>
      <c:catAx>
        <c:axId val="11180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076432"/>
        <c:crosses val="autoZero"/>
        <c:auto val="1"/>
        <c:lblAlgn val="ctr"/>
        <c:lblOffset val="100"/>
        <c:noMultiLvlLbl val="0"/>
      </c:catAx>
      <c:valAx>
        <c:axId val="11180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07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175516</xdr:colOff>
      <xdr:row>0</xdr:row>
      <xdr:rowOff>169524</xdr:rowOff>
    </xdr:from>
    <xdr:to>
      <xdr:col>19</xdr:col>
      <xdr:colOff>524409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9D224-6D86-4733-AC92-148BAFDE5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171236</xdr:colOff>
      <xdr:row>32</xdr:row>
      <xdr:rowOff>62502</xdr:rowOff>
    </xdr:from>
    <xdr:to>
      <xdr:col>22</xdr:col>
      <xdr:colOff>171236</xdr:colOff>
      <xdr:row>47</xdr:row>
      <xdr:rowOff>85619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9D7796-BD8B-45E7-9FB0-FDAF1F362A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1</xdr:row>
      <xdr:rowOff>57151</xdr:rowOff>
    </xdr:from>
    <xdr:to>
      <xdr:col>24</xdr:col>
      <xdr:colOff>380999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58EC4-AEBC-48FF-933E-B8C146FD5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400050</xdr:colOff>
      <xdr:row>36</xdr:row>
      <xdr:rowOff>180975</xdr:rowOff>
    </xdr:from>
    <xdr:to>
      <xdr:col>24</xdr:col>
      <xdr:colOff>481094</xdr:colOff>
      <xdr:row>64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12FE40-C97C-4CEA-8CA9-F34E4D26B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850" y="7038975"/>
          <a:ext cx="6786644" cy="5153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400050</xdr:colOff>
      <xdr:row>36</xdr:row>
      <xdr:rowOff>180975</xdr:rowOff>
    </xdr:from>
    <xdr:to>
      <xdr:col>36</xdr:col>
      <xdr:colOff>481094</xdr:colOff>
      <xdr:row>64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444E19-125D-482B-96C5-048B6FDB1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850" y="7038975"/>
          <a:ext cx="6786644" cy="5153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1304</xdr:rowOff>
    </xdr:from>
    <xdr:to>
      <xdr:col>11</xdr:col>
      <xdr:colOff>559875</xdr:colOff>
      <xdr:row>21</xdr:row>
      <xdr:rowOff>91207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51BC09-39B9-44D9-9ACB-F1C415F05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477804"/>
          <a:ext cx="6655875" cy="1613903"/>
        </a:xfrm>
        <a:prstGeom prst="rect">
          <a:avLst/>
        </a:prstGeom>
      </xdr:spPr>
    </xdr:pic>
    <xdr:clientData/>
  </xdr:twoCellAnchor>
  <xdr:twoCellAnchor editAs="oneCell">
    <xdr:from>
      <xdr:col>1</xdr:col>
      <xdr:colOff>14333</xdr:colOff>
      <xdr:row>2</xdr:row>
      <xdr:rowOff>57150</xdr:rowOff>
    </xdr:from>
    <xdr:to>
      <xdr:col>11</xdr:col>
      <xdr:colOff>580098</xdr:colOff>
      <xdr:row>12</xdr:row>
      <xdr:rowOff>160693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E60AE1-0A2C-46AA-8A9E-D084D6B26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3933" y="438150"/>
          <a:ext cx="6661765" cy="2008543"/>
        </a:xfrm>
        <a:prstGeom prst="rect">
          <a:avLst/>
        </a:prstGeom>
      </xdr:spPr>
    </xdr:pic>
    <xdr:clientData/>
  </xdr:twoCellAnchor>
  <xdr:twoCellAnchor editAs="oneCell">
    <xdr:from>
      <xdr:col>1</xdr:col>
      <xdr:colOff>7464</xdr:colOff>
      <xdr:row>21</xdr:row>
      <xdr:rowOff>104682</xdr:rowOff>
    </xdr:from>
    <xdr:to>
      <xdr:col>11</xdr:col>
      <xdr:colOff>596790</xdr:colOff>
      <xdr:row>32</xdr:row>
      <xdr:rowOff>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5E01E8-E9E5-420C-A494-4F2D1B8B0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7064" y="4105182"/>
          <a:ext cx="6685326" cy="1990873"/>
        </a:xfrm>
        <a:prstGeom prst="rect">
          <a:avLst/>
        </a:prstGeom>
      </xdr:spPr>
    </xdr:pic>
    <xdr:clientData/>
  </xdr:twoCellAnchor>
  <xdr:oneCellAnchor>
    <xdr:from>
      <xdr:col>3</xdr:col>
      <xdr:colOff>149832</xdr:colOff>
      <xdr:row>36</xdr:row>
      <xdr:rowOff>5653</xdr:rowOff>
    </xdr:from>
    <xdr:ext cx="4933735" cy="3747726"/>
    <xdr:pic>
      <xdr:nvPicPr>
        <xdr:cNvPr id="5" name="Picture 4">
          <a:extLst>
            <a:ext uri="{FF2B5EF4-FFF2-40B4-BE49-F238E27FC236}">
              <a16:creationId xmlns:a16="http://schemas.microsoft.com/office/drawing/2014/main" id="{76C85842-DEEA-4193-A57C-73ED3EF38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432" y="5653"/>
          <a:ext cx="4933735" cy="3747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8D47D3-721E-49BC-9FED-C5571C3D8B2A}" name="Table1" displayName="Table1" ref="A1:J440" totalsRowShown="0" headerRowDxfId="7">
  <autoFilter ref="A1:J440" xr:uid="{2736A2D6-E967-45D0-B97F-A112B84473D1}"/>
  <sortState xmlns:xlrd2="http://schemas.microsoft.com/office/spreadsheetml/2017/richdata2" ref="A2:H440">
    <sortCondition ref="C1:C440"/>
  </sortState>
  <tableColumns count="10">
    <tableColumn id="1" xr3:uid="{E20F1E62-2695-453C-B41D-F6F895813ADB}" name="Frequency present" dataDxfId="6"/>
    <tableColumn id="2" xr3:uid="{FE10BC8F-5B8B-4B1D-8E42-9772D13A05A2}" name="Percentage present"/>
    <tableColumn id="3" xr3:uid="{5DBA1769-6A9D-4B6F-AA71-4EA5E3DD173D}" name="CpG position"/>
    <tableColumn id="4" xr3:uid="{DBFC4275-4642-4BA2-93FF-228B2E60C374}" name="color"/>
    <tableColumn id="5" xr3:uid="{C6FFB9D9-15BB-4F3B-BB9E-F4E753F3F24C}" name="tag" dataDxfId="5"/>
    <tableColumn id="6" xr3:uid="{3C5D1111-AB9C-48C5-83F3-415738CF23A6}" name="Column1" dataDxfId="4"/>
    <tableColumn id="7" xr3:uid="{4BEB412E-0978-4699-9749-2F8D8DD6BB8F}" name="Frequency of seq which lost CpG">
      <calculatedColumnFormula>1410423-A2</calculatedColumnFormula>
    </tableColumn>
    <tableColumn id="8" xr3:uid="{178DFEB2-B319-4A5C-B9AF-7A1588E34EFD}" name="% of seq which lost CpG ">
      <calculatedColumnFormula>(G2/1410423)*100</calculatedColumnFormula>
    </tableColumn>
    <tableColumn id="9" xr3:uid="{22D8D361-52AA-4617-996C-D3DE278B0F2B}" name="Column2"/>
    <tableColumn id="10" xr3:uid="{F467670C-4A91-442E-B29A-677BC5EF3811}" name="Column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tandfonline.com/doi/full/10.1080/15476286.2020.181455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06800-6805-4E92-B53E-900DE14B4F52}">
  <dimension ref="A1:K446"/>
  <sheetViews>
    <sheetView topLeftCell="A352" zoomScale="89" zoomScaleNormal="89" workbookViewId="0">
      <selection activeCell="A362" sqref="A362:XFD368"/>
    </sheetView>
  </sheetViews>
  <sheetFormatPr defaultRowHeight="15" x14ac:dyDescent="0.25"/>
  <cols>
    <col min="1" max="1" width="9" customWidth="1"/>
    <col min="2" max="2" width="21.5703125" bestFit="1" customWidth="1"/>
    <col min="3" max="3" width="8.7109375" customWidth="1"/>
    <col min="4" max="4" width="20" style="2" bestFit="1" customWidth="1"/>
    <col min="5" max="5" width="21.140625" style="2" customWidth="1"/>
    <col min="9" max="9" width="12.28515625" customWidth="1"/>
    <col min="10" max="10" width="16.85546875" customWidth="1"/>
    <col min="11" max="11" width="24.28515625" style="2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5" t="s">
        <v>3</v>
      </c>
      <c r="E1" s="5" t="s">
        <v>55</v>
      </c>
    </row>
    <row r="2" spans="1:11" x14ac:dyDescent="0.25">
      <c r="A2" s="7">
        <v>292</v>
      </c>
      <c r="B2" s="6" t="s">
        <v>7</v>
      </c>
      <c r="C2" s="7" t="s">
        <v>6</v>
      </c>
      <c r="D2" s="6" t="s">
        <v>5</v>
      </c>
      <c r="E2" s="28" t="s">
        <v>68</v>
      </c>
      <c r="F2">
        <v>1</v>
      </c>
      <c r="I2" s="7"/>
      <c r="J2" s="4" t="s">
        <v>87</v>
      </c>
      <c r="K2" s="5" t="s">
        <v>94</v>
      </c>
    </row>
    <row r="3" spans="1:11" x14ac:dyDescent="0.25">
      <c r="A3" s="7">
        <v>304</v>
      </c>
      <c r="B3" s="6" t="s">
        <v>7</v>
      </c>
      <c r="C3" s="7" t="s">
        <v>8</v>
      </c>
      <c r="D3" s="6" t="s">
        <v>9</v>
      </c>
      <c r="E3" s="28" t="s">
        <v>68</v>
      </c>
      <c r="F3">
        <v>2</v>
      </c>
      <c r="I3" s="7" t="s">
        <v>54</v>
      </c>
      <c r="J3" s="7">
        <v>11</v>
      </c>
      <c r="K3" s="6">
        <v>3</v>
      </c>
    </row>
    <row r="4" spans="1:11" x14ac:dyDescent="0.25">
      <c r="A4" s="8">
        <v>335</v>
      </c>
      <c r="B4" s="9" t="s">
        <v>7</v>
      </c>
      <c r="C4" s="8" t="s">
        <v>10</v>
      </c>
      <c r="D4" s="9" t="s">
        <v>11</v>
      </c>
      <c r="E4" s="28" t="s">
        <v>68</v>
      </c>
      <c r="F4">
        <v>3</v>
      </c>
      <c r="I4" s="7" t="s">
        <v>68</v>
      </c>
      <c r="J4" s="7">
        <v>28</v>
      </c>
      <c r="K4" s="6">
        <v>0</v>
      </c>
    </row>
    <row r="5" spans="1:11" x14ac:dyDescent="0.25">
      <c r="A5" s="8">
        <v>337</v>
      </c>
      <c r="B5" s="9" t="s">
        <v>7</v>
      </c>
      <c r="C5" s="8" t="s">
        <v>10</v>
      </c>
      <c r="D5" s="9" t="s">
        <v>11</v>
      </c>
      <c r="E5" s="28" t="s">
        <v>68</v>
      </c>
      <c r="F5">
        <v>4</v>
      </c>
      <c r="I5" s="7" t="s">
        <v>69</v>
      </c>
      <c r="J5" s="7">
        <v>32</v>
      </c>
      <c r="K5" s="6">
        <v>1</v>
      </c>
    </row>
    <row r="6" spans="1:11" x14ac:dyDescent="0.25">
      <c r="A6" s="7">
        <v>340</v>
      </c>
      <c r="B6" s="6" t="s">
        <v>7</v>
      </c>
      <c r="C6" s="7" t="s">
        <v>12</v>
      </c>
      <c r="D6" s="6" t="s">
        <v>13</v>
      </c>
      <c r="E6" s="28" t="s">
        <v>68</v>
      </c>
      <c r="F6">
        <v>5</v>
      </c>
      <c r="I6" s="7" t="s">
        <v>70</v>
      </c>
      <c r="J6" s="7">
        <v>58</v>
      </c>
      <c r="K6" s="6">
        <v>3</v>
      </c>
    </row>
    <row r="7" spans="1:11" x14ac:dyDescent="0.25">
      <c r="A7" s="7">
        <v>346</v>
      </c>
      <c r="B7" s="6" t="s">
        <v>7</v>
      </c>
      <c r="C7" s="7" t="s">
        <v>14</v>
      </c>
      <c r="D7" s="6" t="s">
        <v>15</v>
      </c>
      <c r="E7" s="28" t="s">
        <v>68</v>
      </c>
      <c r="F7">
        <v>6</v>
      </c>
      <c r="I7" s="7" t="s">
        <v>71</v>
      </c>
      <c r="J7" s="7">
        <v>14</v>
      </c>
      <c r="K7" s="6">
        <v>0</v>
      </c>
    </row>
    <row r="8" spans="1:11" x14ac:dyDescent="0.25">
      <c r="A8" s="7">
        <v>350</v>
      </c>
      <c r="B8" s="6" t="s">
        <v>7</v>
      </c>
      <c r="C8" s="7" t="s">
        <v>10</v>
      </c>
      <c r="D8" s="6" t="s">
        <v>16</v>
      </c>
      <c r="E8" s="28" t="s">
        <v>68</v>
      </c>
      <c r="F8">
        <v>7</v>
      </c>
      <c r="I8" s="7" t="s">
        <v>72</v>
      </c>
      <c r="J8" s="7">
        <v>9</v>
      </c>
      <c r="K8" s="6">
        <v>0</v>
      </c>
    </row>
    <row r="9" spans="1:11" x14ac:dyDescent="0.25">
      <c r="A9" s="7">
        <v>367</v>
      </c>
      <c r="B9" s="6" t="s">
        <v>7</v>
      </c>
      <c r="C9" s="7" t="s">
        <v>17</v>
      </c>
      <c r="D9" s="6" t="s">
        <v>18</v>
      </c>
      <c r="E9" s="28" t="s">
        <v>68</v>
      </c>
      <c r="F9">
        <v>8</v>
      </c>
      <c r="I9" s="7" t="s">
        <v>73</v>
      </c>
      <c r="J9" s="7">
        <v>3</v>
      </c>
      <c r="K9" s="6">
        <v>0</v>
      </c>
    </row>
    <row r="10" spans="1:11" x14ac:dyDescent="0.25">
      <c r="A10" s="7">
        <v>392</v>
      </c>
      <c r="B10" s="6" t="s">
        <v>7</v>
      </c>
      <c r="C10" s="7" t="s">
        <v>10</v>
      </c>
      <c r="D10" s="6" t="s">
        <v>16</v>
      </c>
      <c r="E10" s="28" t="s">
        <v>68</v>
      </c>
      <c r="F10">
        <v>9</v>
      </c>
      <c r="I10" s="7" t="s">
        <v>74</v>
      </c>
      <c r="J10" s="7">
        <v>0</v>
      </c>
      <c r="K10" s="6">
        <v>0</v>
      </c>
    </row>
    <row r="11" spans="1:11" x14ac:dyDescent="0.25">
      <c r="A11" s="7">
        <v>442</v>
      </c>
      <c r="B11" s="6" t="s">
        <v>7</v>
      </c>
      <c r="C11" s="7" t="s">
        <v>19</v>
      </c>
      <c r="D11" s="6" t="s">
        <v>20</v>
      </c>
      <c r="E11" s="28" t="s">
        <v>68</v>
      </c>
      <c r="F11">
        <v>10</v>
      </c>
      <c r="I11" s="7" t="s">
        <v>75</v>
      </c>
      <c r="J11" s="7">
        <v>3</v>
      </c>
      <c r="K11" s="6">
        <v>0</v>
      </c>
    </row>
    <row r="12" spans="1:11" x14ac:dyDescent="0.25">
      <c r="A12" s="7">
        <v>482</v>
      </c>
      <c r="B12" s="6" t="s">
        <v>7</v>
      </c>
      <c r="C12" s="7" t="s">
        <v>10</v>
      </c>
      <c r="D12" s="6" t="s">
        <v>16</v>
      </c>
      <c r="E12" s="28" t="s">
        <v>68</v>
      </c>
      <c r="F12">
        <v>11</v>
      </c>
      <c r="I12" s="7" t="s">
        <v>76</v>
      </c>
      <c r="J12" s="7">
        <v>5</v>
      </c>
      <c r="K12" s="6">
        <v>0</v>
      </c>
    </row>
    <row r="13" spans="1:11" x14ac:dyDescent="0.25">
      <c r="A13" s="7">
        <v>486</v>
      </c>
      <c r="B13" s="6" t="s">
        <v>7</v>
      </c>
      <c r="C13" s="7" t="s">
        <v>17</v>
      </c>
      <c r="D13" s="6" t="s">
        <v>21</v>
      </c>
      <c r="E13" s="28" t="s">
        <v>68</v>
      </c>
      <c r="F13">
        <v>12</v>
      </c>
      <c r="I13" s="7" t="s">
        <v>77</v>
      </c>
      <c r="J13" s="7">
        <v>7</v>
      </c>
      <c r="K13" s="6">
        <v>0</v>
      </c>
    </row>
    <row r="14" spans="1:11" x14ac:dyDescent="0.25">
      <c r="A14" s="7">
        <v>494</v>
      </c>
      <c r="B14" s="6" t="s">
        <v>7</v>
      </c>
      <c r="C14" s="7" t="s">
        <v>10</v>
      </c>
      <c r="D14" s="6" t="s">
        <v>22</v>
      </c>
      <c r="E14" s="28" t="s">
        <v>68</v>
      </c>
      <c r="F14">
        <v>13</v>
      </c>
      <c r="I14" s="7" t="s">
        <v>78</v>
      </c>
      <c r="J14" s="7">
        <v>3</v>
      </c>
      <c r="K14" s="6">
        <v>0</v>
      </c>
    </row>
    <row r="15" spans="1:11" x14ac:dyDescent="0.25">
      <c r="A15" s="7">
        <v>541</v>
      </c>
      <c r="B15" s="6" t="s">
        <v>7</v>
      </c>
      <c r="C15" s="7" t="s">
        <v>14</v>
      </c>
      <c r="D15" s="6" t="s">
        <v>15</v>
      </c>
      <c r="E15" s="28" t="s">
        <v>68</v>
      </c>
      <c r="F15">
        <v>14</v>
      </c>
      <c r="I15" s="7" t="s">
        <v>79</v>
      </c>
      <c r="J15" s="7">
        <v>51</v>
      </c>
      <c r="K15" s="6">
        <v>3</v>
      </c>
    </row>
    <row r="16" spans="1:11" x14ac:dyDescent="0.25">
      <c r="A16" s="7">
        <v>556</v>
      </c>
      <c r="B16" s="6" t="s">
        <v>7</v>
      </c>
      <c r="C16" s="7" t="s">
        <v>24</v>
      </c>
      <c r="D16" s="6" t="s">
        <v>23</v>
      </c>
      <c r="E16" s="28" t="s">
        <v>68</v>
      </c>
      <c r="F16">
        <v>15</v>
      </c>
      <c r="I16" s="7" t="s">
        <v>80</v>
      </c>
      <c r="J16" s="7">
        <v>24</v>
      </c>
      <c r="K16" s="6">
        <v>0</v>
      </c>
    </row>
    <row r="17" spans="1:11" x14ac:dyDescent="0.25">
      <c r="A17" s="7">
        <v>560</v>
      </c>
      <c r="B17" s="6" t="s">
        <v>7</v>
      </c>
      <c r="C17" s="7" t="s">
        <v>10</v>
      </c>
      <c r="D17" s="6" t="s">
        <v>16</v>
      </c>
      <c r="E17" s="28" t="s">
        <v>68</v>
      </c>
      <c r="F17">
        <v>16</v>
      </c>
      <c r="I17" s="7" t="s">
        <v>81</v>
      </c>
      <c r="J17" s="7">
        <v>20</v>
      </c>
      <c r="K17" s="6">
        <v>3</v>
      </c>
    </row>
    <row r="18" spans="1:11" x14ac:dyDescent="0.25">
      <c r="A18" s="7">
        <v>601</v>
      </c>
      <c r="B18" s="6" t="s">
        <v>7</v>
      </c>
      <c r="C18" s="7" t="s">
        <v>19</v>
      </c>
      <c r="D18" s="6" t="s">
        <v>20</v>
      </c>
      <c r="E18" s="28" t="s">
        <v>68</v>
      </c>
      <c r="F18">
        <v>17</v>
      </c>
      <c r="I18" s="7" t="s">
        <v>82</v>
      </c>
      <c r="J18" s="7">
        <v>9</v>
      </c>
      <c r="K18" s="6">
        <v>0</v>
      </c>
    </row>
    <row r="19" spans="1:11" x14ac:dyDescent="0.25">
      <c r="A19" s="7">
        <v>620</v>
      </c>
      <c r="B19" s="6" t="s">
        <v>7</v>
      </c>
      <c r="C19" s="7" t="s">
        <v>10</v>
      </c>
      <c r="D19" s="6" t="s">
        <v>11</v>
      </c>
      <c r="E19" s="28" t="s">
        <v>68</v>
      </c>
      <c r="F19">
        <v>18</v>
      </c>
      <c r="I19" s="7" t="s">
        <v>83</v>
      </c>
      <c r="J19" s="7">
        <v>12</v>
      </c>
      <c r="K19" s="6">
        <v>3</v>
      </c>
    </row>
    <row r="20" spans="1:11" x14ac:dyDescent="0.25">
      <c r="A20" s="7">
        <v>635</v>
      </c>
      <c r="B20" s="6" t="s">
        <v>7</v>
      </c>
      <c r="C20" s="7" t="s">
        <v>10</v>
      </c>
      <c r="D20" s="6" t="s">
        <v>16</v>
      </c>
      <c r="E20" s="28" t="s">
        <v>68</v>
      </c>
      <c r="F20">
        <v>19</v>
      </c>
      <c r="I20" s="7" t="s">
        <v>44</v>
      </c>
      <c r="J20" s="7">
        <v>29</v>
      </c>
      <c r="K20" s="6">
        <v>1</v>
      </c>
    </row>
    <row r="21" spans="1:11" x14ac:dyDescent="0.25">
      <c r="A21" s="7">
        <v>643</v>
      </c>
      <c r="B21" s="6" t="s">
        <v>7</v>
      </c>
      <c r="C21" s="7" t="s">
        <v>6</v>
      </c>
      <c r="D21" s="6" t="s">
        <v>5</v>
      </c>
      <c r="E21" s="28" t="s">
        <v>68</v>
      </c>
      <c r="F21">
        <v>20</v>
      </c>
      <c r="I21" s="7" t="s">
        <v>86</v>
      </c>
      <c r="J21" s="7">
        <v>17</v>
      </c>
      <c r="K21" s="6">
        <v>0</v>
      </c>
    </row>
    <row r="22" spans="1:11" x14ac:dyDescent="0.25">
      <c r="A22" s="7">
        <v>673</v>
      </c>
      <c r="B22" s="6" t="s">
        <v>7</v>
      </c>
      <c r="C22" s="7" t="s">
        <v>24</v>
      </c>
      <c r="D22" s="6" t="s">
        <v>23</v>
      </c>
      <c r="E22" s="28" t="s">
        <v>68</v>
      </c>
      <c r="F22">
        <v>21</v>
      </c>
      <c r="I22" s="7" t="s">
        <v>46</v>
      </c>
      <c r="J22" s="7">
        <v>11</v>
      </c>
      <c r="K22" s="6">
        <v>0</v>
      </c>
    </row>
    <row r="23" spans="1:11" x14ac:dyDescent="0.25">
      <c r="A23" s="7">
        <v>676</v>
      </c>
      <c r="B23" s="6" t="s">
        <v>7</v>
      </c>
      <c r="C23" s="7" t="s">
        <v>19</v>
      </c>
      <c r="D23" s="6" t="s">
        <v>20</v>
      </c>
      <c r="E23" s="28" t="s">
        <v>68</v>
      </c>
      <c r="F23">
        <v>22</v>
      </c>
      <c r="I23" s="7" t="s">
        <v>47</v>
      </c>
      <c r="J23" s="7">
        <v>20</v>
      </c>
      <c r="K23" s="6">
        <v>0</v>
      </c>
    </row>
    <row r="24" spans="1:11" x14ac:dyDescent="0.25">
      <c r="A24" s="7">
        <v>679</v>
      </c>
      <c r="B24" s="6" t="s">
        <v>7</v>
      </c>
      <c r="C24" s="7" t="s">
        <v>25</v>
      </c>
      <c r="D24" s="6" t="s">
        <v>26</v>
      </c>
      <c r="E24" s="28" t="s">
        <v>68</v>
      </c>
      <c r="F24">
        <v>23</v>
      </c>
      <c r="I24" s="7" t="s">
        <v>48</v>
      </c>
      <c r="J24" s="7">
        <v>1</v>
      </c>
      <c r="K24" s="6">
        <v>1</v>
      </c>
    </row>
    <row r="25" spans="1:11" x14ac:dyDescent="0.25">
      <c r="A25" s="7">
        <v>703</v>
      </c>
      <c r="B25" s="6" t="s">
        <v>7</v>
      </c>
      <c r="C25" s="7" t="s">
        <v>19</v>
      </c>
      <c r="D25" s="6" t="s">
        <v>20</v>
      </c>
      <c r="E25" s="28" t="s">
        <v>68</v>
      </c>
      <c r="F25">
        <v>24</v>
      </c>
      <c r="I25" s="7" t="s">
        <v>49</v>
      </c>
      <c r="J25" s="7">
        <v>7</v>
      </c>
      <c r="K25" s="6">
        <v>0</v>
      </c>
    </row>
    <row r="26" spans="1:11" x14ac:dyDescent="0.25">
      <c r="A26" s="7">
        <v>706</v>
      </c>
      <c r="B26" s="6" t="s">
        <v>7</v>
      </c>
      <c r="C26" s="7" t="s">
        <v>12</v>
      </c>
      <c r="D26" s="6" t="s">
        <v>13</v>
      </c>
      <c r="E26" s="28" t="s">
        <v>68</v>
      </c>
      <c r="F26">
        <v>25</v>
      </c>
      <c r="I26" s="7" t="s">
        <v>50</v>
      </c>
      <c r="J26" s="7">
        <v>1</v>
      </c>
      <c r="K26" s="6">
        <v>0</v>
      </c>
    </row>
    <row r="27" spans="1:11" x14ac:dyDescent="0.25">
      <c r="A27" s="7">
        <v>776</v>
      </c>
      <c r="B27" s="6" t="s">
        <v>7</v>
      </c>
      <c r="C27" s="7" t="s">
        <v>10</v>
      </c>
      <c r="D27" s="6" t="s">
        <v>16</v>
      </c>
      <c r="E27" s="28" t="s">
        <v>68</v>
      </c>
      <c r="F27">
        <v>26</v>
      </c>
      <c r="I27" s="7" t="s">
        <v>51</v>
      </c>
      <c r="J27" s="7">
        <v>8</v>
      </c>
      <c r="K27" s="6">
        <v>0</v>
      </c>
    </row>
    <row r="28" spans="1:11" x14ac:dyDescent="0.25">
      <c r="A28" s="7">
        <v>788</v>
      </c>
      <c r="B28" s="6" t="s">
        <v>7</v>
      </c>
      <c r="C28" s="7" t="s">
        <v>10</v>
      </c>
      <c r="D28" s="6" t="s">
        <v>16</v>
      </c>
      <c r="E28" s="28" t="s">
        <v>68</v>
      </c>
      <c r="F28">
        <v>27</v>
      </c>
      <c r="I28" s="7" t="s">
        <v>52</v>
      </c>
      <c r="J28" s="7">
        <v>39</v>
      </c>
      <c r="K28" s="6">
        <v>1</v>
      </c>
    </row>
    <row r="29" spans="1:11" x14ac:dyDescent="0.25">
      <c r="A29" s="7">
        <v>799</v>
      </c>
      <c r="B29" s="6" t="s">
        <v>7</v>
      </c>
      <c r="C29" s="7" t="s">
        <v>6</v>
      </c>
      <c r="D29" s="6" t="s">
        <v>5</v>
      </c>
      <c r="E29" s="28" t="s">
        <v>68</v>
      </c>
      <c r="F29">
        <v>28</v>
      </c>
      <c r="I29" s="7" t="s">
        <v>58</v>
      </c>
      <c r="J29" s="7">
        <v>16</v>
      </c>
      <c r="K29" s="6">
        <v>0</v>
      </c>
    </row>
    <row r="30" spans="1:11" x14ac:dyDescent="0.25">
      <c r="A30" s="7">
        <v>815</v>
      </c>
      <c r="B30" s="6" t="s">
        <v>7</v>
      </c>
      <c r="C30" s="7" t="s">
        <v>10</v>
      </c>
      <c r="D30" s="6" t="s">
        <v>11</v>
      </c>
      <c r="E30" s="6" t="s">
        <v>69</v>
      </c>
      <c r="F30">
        <v>1</v>
      </c>
      <c r="I30" s="7" t="s">
        <v>59</v>
      </c>
      <c r="J30" s="7">
        <v>7</v>
      </c>
      <c r="K30" s="6">
        <v>1</v>
      </c>
    </row>
    <row r="31" spans="1:11" x14ac:dyDescent="0.25">
      <c r="A31" s="7">
        <v>823</v>
      </c>
      <c r="B31" s="6" t="s">
        <v>7</v>
      </c>
      <c r="C31" s="7" t="s">
        <v>27</v>
      </c>
      <c r="D31" s="6" t="s">
        <v>28</v>
      </c>
      <c r="E31" s="6" t="s">
        <v>69</v>
      </c>
      <c r="F31">
        <v>2</v>
      </c>
      <c r="I31" s="7" t="s">
        <v>57</v>
      </c>
      <c r="J31" s="7">
        <v>5</v>
      </c>
      <c r="K31" s="6">
        <v>0</v>
      </c>
    </row>
    <row r="32" spans="1:11" x14ac:dyDescent="0.25">
      <c r="A32" s="7">
        <v>884</v>
      </c>
      <c r="B32" s="6" t="s">
        <v>7</v>
      </c>
      <c r="C32" s="7" t="s">
        <v>10</v>
      </c>
      <c r="D32" s="6" t="s">
        <v>16</v>
      </c>
      <c r="E32" s="6" t="s">
        <v>69</v>
      </c>
      <c r="F32">
        <v>3</v>
      </c>
      <c r="I32" s="7" t="s">
        <v>96</v>
      </c>
      <c r="J32" s="7">
        <v>5</v>
      </c>
      <c r="K32" s="6">
        <v>5</v>
      </c>
    </row>
    <row r="33" spans="1:6" x14ac:dyDescent="0.25">
      <c r="A33" s="7">
        <v>913</v>
      </c>
      <c r="B33" s="6" t="s">
        <v>7</v>
      </c>
      <c r="C33" s="7" t="s">
        <v>17</v>
      </c>
      <c r="D33" s="6" t="s">
        <v>18</v>
      </c>
      <c r="E33" s="6" t="s">
        <v>69</v>
      </c>
      <c r="F33">
        <v>4</v>
      </c>
    </row>
    <row r="34" spans="1:6" x14ac:dyDescent="0.25">
      <c r="A34" s="7">
        <v>959</v>
      </c>
      <c r="B34" s="6" t="s">
        <v>7</v>
      </c>
      <c r="C34" s="7" t="s">
        <v>10</v>
      </c>
      <c r="D34" s="6" t="s">
        <v>16</v>
      </c>
      <c r="E34" s="6" t="s">
        <v>69</v>
      </c>
      <c r="F34">
        <v>5</v>
      </c>
    </row>
    <row r="35" spans="1:6" x14ac:dyDescent="0.25">
      <c r="A35" s="7">
        <v>990</v>
      </c>
      <c r="B35" s="6" t="s">
        <v>7</v>
      </c>
      <c r="C35" s="7" t="s">
        <v>29</v>
      </c>
      <c r="D35" s="6" t="s">
        <v>30</v>
      </c>
      <c r="E35" s="6" t="s">
        <v>69</v>
      </c>
      <c r="F35">
        <v>6</v>
      </c>
    </row>
    <row r="36" spans="1:6" x14ac:dyDescent="0.25">
      <c r="A36" s="7">
        <v>995</v>
      </c>
      <c r="B36" s="6" t="s">
        <v>7</v>
      </c>
      <c r="C36" s="7" t="s">
        <v>10</v>
      </c>
      <c r="D36" s="6" t="s">
        <v>16</v>
      </c>
      <c r="E36" s="6" t="s">
        <v>69</v>
      </c>
      <c r="F36">
        <v>7</v>
      </c>
    </row>
    <row r="37" spans="1:6" x14ac:dyDescent="0.25">
      <c r="A37" s="7">
        <v>1166</v>
      </c>
      <c r="B37" s="6" t="s">
        <v>7</v>
      </c>
      <c r="C37" s="7" t="s">
        <v>10</v>
      </c>
      <c r="D37" s="6" t="s">
        <v>22</v>
      </c>
      <c r="E37" s="6" t="s">
        <v>69</v>
      </c>
      <c r="F37">
        <v>8</v>
      </c>
    </row>
    <row r="38" spans="1:6" x14ac:dyDescent="0.25">
      <c r="A38" s="7">
        <v>1185</v>
      </c>
      <c r="B38" s="6" t="s">
        <v>7</v>
      </c>
      <c r="C38" s="7" t="s">
        <v>25</v>
      </c>
      <c r="D38" s="6" t="s">
        <v>31</v>
      </c>
      <c r="E38" s="6" t="s">
        <v>69</v>
      </c>
      <c r="F38">
        <v>9</v>
      </c>
    </row>
    <row r="39" spans="1:6" x14ac:dyDescent="0.25">
      <c r="A39" s="7">
        <v>1263</v>
      </c>
      <c r="B39" s="6" t="s">
        <v>7</v>
      </c>
      <c r="C39" s="7" t="s">
        <v>29</v>
      </c>
      <c r="D39" s="6" t="s">
        <v>30</v>
      </c>
      <c r="E39" s="6" t="s">
        <v>69</v>
      </c>
      <c r="F39">
        <v>10</v>
      </c>
    </row>
    <row r="40" spans="1:6" x14ac:dyDescent="0.25">
      <c r="A40" s="7">
        <v>1267</v>
      </c>
      <c r="B40" s="6" t="s">
        <v>7</v>
      </c>
      <c r="C40" s="7" t="s">
        <v>19</v>
      </c>
      <c r="D40" s="6" t="s">
        <v>20</v>
      </c>
      <c r="E40" s="6" t="s">
        <v>69</v>
      </c>
      <c r="F40">
        <v>11</v>
      </c>
    </row>
    <row r="41" spans="1:6" x14ac:dyDescent="0.25">
      <c r="A41" s="7">
        <v>1288</v>
      </c>
      <c r="B41" s="6" t="s">
        <v>7</v>
      </c>
      <c r="C41" s="7" t="s">
        <v>33</v>
      </c>
      <c r="D41" s="6" t="s">
        <v>32</v>
      </c>
      <c r="E41" s="6" t="s">
        <v>69</v>
      </c>
      <c r="F41">
        <v>12</v>
      </c>
    </row>
    <row r="42" spans="1:6" x14ac:dyDescent="0.25">
      <c r="A42" s="7">
        <v>1420</v>
      </c>
      <c r="B42" s="6" t="s">
        <v>7</v>
      </c>
      <c r="C42" s="7" t="s">
        <v>25</v>
      </c>
      <c r="D42" s="6" t="s">
        <v>26</v>
      </c>
      <c r="E42" s="6" t="s">
        <v>69</v>
      </c>
      <c r="F42">
        <v>13</v>
      </c>
    </row>
    <row r="43" spans="1:6" x14ac:dyDescent="0.25">
      <c r="A43" s="7">
        <v>1457</v>
      </c>
      <c r="B43" s="6" t="s">
        <v>7</v>
      </c>
      <c r="C43" s="7" t="s">
        <v>10</v>
      </c>
      <c r="D43" s="6" t="s">
        <v>16</v>
      </c>
      <c r="E43" s="6" t="s">
        <v>69</v>
      </c>
      <c r="F43">
        <v>14</v>
      </c>
    </row>
    <row r="44" spans="1:6" x14ac:dyDescent="0.25">
      <c r="A44" s="7">
        <v>1469</v>
      </c>
      <c r="B44" s="6" t="s">
        <v>7</v>
      </c>
      <c r="C44" s="7" t="s">
        <v>10</v>
      </c>
      <c r="D44" s="6" t="s">
        <v>11</v>
      </c>
      <c r="E44" s="6" t="s">
        <v>69</v>
      </c>
      <c r="F44">
        <v>15</v>
      </c>
    </row>
    <row r="45" spans="1:6" x14ac:dyDescent="0.25">
      <c r="A45" s="7">
        <v>1541</v>
      </c>
      <c r="B45" s="6" t="s">
        <v>7</v>
      </c>
      <c r="C45" s="7" t="s">
        <v>10</v>
      </c>
      <c r="D45" s="6" t="s">
        <v>16</v>
      </c>
      <c r="E45" s="6" t="s">
        <v>69</v>
      </c>
      <c r="F45">
        <v>16</v>
      </c>
    </row>
    <row r="46" spans="1:6" x14ac:dyDescent="0.25">
      <c r="A46" s="7">
        <v>1549</v>
      </c>
      <c r="B46" s="6" t="s">
        <v>7</v>
      </c>
      <c r="C46" s="7" t="s">
        <v>17</v>
      </c>
      <c r="D46" s="6" t="s">
        <v>34</v>
      </c>
      <c r="E46" s="6" t="s">
        <v>69</v>
      </c>
      <c r="F46">
        <v>17</v>
      </c>
    </row>
    <row r="47" spans="1:6" x14ac:dyDescent="0.25">
      <c r="A47" s="7">
        <v>1594</v>
      </c>
      <c r="B47" s="6" t="s">
        <v>7</v>
      </c>
      <c r="C47" s="7" t="s">
        <v>17</v>
      </c>
      <c r="D47" s="6" t="s">
        <v>18</v>
      </c>
      <c r="E47" s="6" t="s">
        <v>69</v>
      </c>
      <c r="F47">
        <v>18</v>
      </c>
    </row>
    <row r="48" spans="1:6" x14ac:dyDescent="0.25">
      <c r="A48" s="7">
        <v>1684</v>
      </c>
      <c r="B48" s="6" t="s">
        <v>7</v>
      </c>
      <c r="C48" s="7" t="s">
        <v>36</v>
      </c>
      <c r="D48" s="6" t="s">
        <v>35</v>
      </c>
      <c r="E48" s="6" t="s">
        <v>69</v>
      </c>
      <c r="F48">
        <v>19</v>
      </c>
    </row>
    <row r="49" spans="1:6" x14ac:dyDescent="0.25">
      <c r="A49" s="7">
        <v>1889</v>
      </c>
      <c r="B49" s="6" t="s">
        <v>7</v>
      </c>
      <c r="C49" s="7" t="s">
        <v>10</v>
      </c>
      <c r="D49" s="6" t="s">
        <v>16</v>
      </c>
      <c r="E49" s="6" t="s">
        <v>69</v>
      </c>
      <c r="F49">
        <v>20</v>
      </c>
    </row>
    <row r="50" spans="1:6" x14ac:dyDescent="0.25">
      <c r="A50" s="7">
        <v>1898</v>
      </c>
      <c r="B50" s="6" t="s">
        <v>7</v>
      </c>
      <c r="C50" s="7" t="s">
        <v>10</v>
      </c>
      <c r="D50" s="6" t="s">
        <v>22</v>
      </c>
      <c r="E50" s="6" t="s">
        <v>69</v>
      </c>
      <c r="F50">
        <v>21</v>
      </c>
    </row>
    <row r="51" spans="1:6" x14ac:dyDescent="0.25">
      <c r="A51" s="7">
        <v>1913</v>
      </c>
      <c r="B51" s="6" t="s">
        <v>7</v>
      </c>
      <c r="C51" s="7" t="s">
        <v>10</v>
      </c>
      <c r="D51" s="6" t="s">
        <v>11</v>
      </c>
      <c r="E51" s="6" t="s">
        <v>69</v>
      </c>
      <c r="F51">
        <v>22</v>
      </c>
    </row>
    <row r="52" spans="1:6" x14ac:dyDescent="0.25">
      <c r="A52" s="7">
        <v>1943</v>
      </c>
      <c r="B52" s="6" t="s">
        <v>7</v>
      </c>
      <c r="C52" s="7" t="s">
        <v>10</v>
      </c>
      <c r="D52" s="6" t="s">
        <v>16</v>
      </c>
      <c r="E52" s="6" t="s">
        <v>69</v>
      </c>
      <c r="F52">
        <v>23</v>
      </c>
    </row>
    <row r="53" spans="1:6" x14ac:dyDescent="0.25">
      <c r="A53" s="7">
        <v>1960</v>
      </c>
      <c r="B53" s="6" t="s">
        <v>7</v>
      </c>
      <c r="C53" s="7" t="s">
        <v>25</v>
      </c>
      <c r="D53" s="6" t="s">
        <v>26</v>
      </c>
      <c r="E53" s="6" t="s">
        <v>69</v>
      </c>
      <c r="F53">
        <v>24</v>
      </c>
    </row>
    <row r="54" spans="1:6" x14ac:dyDescent="0.25">
      <c r="A54" s="7">
        <v>2094</v>
      </c>
      <c r="B54" s="6" t="s">
        <v>7</v>
      </c>
      <c r="C54" s="7" t="s">
        <v>17</v>
      </c>
      <c r="D54" s="6" t="s">
        <v>21</v>
      </c>
      <c r="E54" s="6" t="s">
        <v>69</v>
      </c>
      <c r="F54">
        <v>25</v>
      </c>
    </row>
    <row r="55" spans="1:6" x14ac:dyDescent="0.25">
      <c r="A55" s="7">
        <v>2143</v>
      </c>
      <c r="B55" s="6" t="s">
        <v>7</v>
      </c>
      <c r="C55" s="7" t="s">
        <v>37</v>
      </c>
      <c r="D55" s="6" t="s">
        <v>38</v>
      </c>
      <c r="E55" s="6" t="s">
        <v>69</v>
      </c>
      <c r="F55">
        <v>26</v>
      </c>
    </row>
    <row r="56" spans="1:6" x14ac:dyDescent="0.25">
      <c r="A56" s="7">
        <v>2197</v>
      </c>
      <c r="B56" s="6" t="s">
        <v>7</v>
      </c>
      <c r="C56" s="7" t="s">
        <v>12</v>
      </c>
      <c r="D56" s="6" t="s">
        <v>13</v>
      </c>
      <c r="E56" s="6" t="s">
        <v>69</v>
      </c>
      <c r="F56">
        <v>27</v>
      </c>
    </row>
    <row r="57" spans="1:6" x14ac:dyDescent="0.25">
      <c r="A57" s="7">
        <v>2245</v>
      </c>
      <c r="B57" s="6" t="s">
        <v>7</v>
      </c>
      <c r="C57" s="7" t="s">
        <v>27</v>
      </c>
      <c r="D57" s="6" t="s">
        <v>28</v>
      </c>
      <c r="E57" s="6" t="s">
        <v>69</v>
      </c>
      <c r="F57">
        <v>28</v>
      </c>
    </row>
    <row r="58" spans="1:6" x14ac:dyDescent="0.25">
      <c r="A58" s="7">
        <v>2397</v>
      </c>
      <c r="B58" s="6" t="s">
        <v>7</v>
      </c>
      <c r="C58" s="7" t="s">
        <v>29</v>
      </c>
      <c r="D58" s="6" t="s">
        <v>30</v>
      </c>
      <c r="E58" s="6" t="s">
        <v>69</v>
      </c>
      <c r="F58">
        <v>29</v>
      </c>
    </row>
    <row r="59" spans="1:6" x14ac:dyDescent="0.25">
      <c r="A59" s="7">
        <v>2623</v>
      </c>
      <c r="B59" s="6" t="s">
        <v>7</v>
      </c>
      <c r="C59" s="7" t="s">
        <v>6</v>
      </c>
      <c r="D59" s="6" t="s">
        <v>5</v>
      </c>
      <c r="E59" s="6" t="s">
        <v>69</v>
      </c>
      <c r="F59">
        <v>30</v>
      </c>
    </row>
    <row r="60" spans="1:6" x14ac:dyDescent="0.25">
      <c r="A60" s="7">
        <v>2638</v>
      </c>
      <c r="B60" s="6" t="s">
        <v>7</v>
      </c>
      <c r="C60" s="7" t="s">
        <v>14</v>
      </c>
      <c r="D60" s="6" t="s">
        <v>15</v>
      </c>
      <c r="E60" s="6" t="s">
        <v>69</v>
      </c>
      <c r="F60">
        <v>31</v>
      </c>
    </row>
    <row r="61" spans="1:6" x14ac:dyDescent="0.25">
      <c r="A61" s="7">
        <v>2716</v>
      </c>
      <c r="B61" s="6" t="s">
        <v>7</v>
      </c>
      <c r="C61" s="7" t="s">
        <v>19</v>
      </c>
      <c r="D61" s="6" t="s">
        <v>20</v>
      </c>
      <c r="E61" s="6" t="s">
        <v>69</v>
      </c>
      <c r="F61">
        <v>32</v>
      </c>
    </row>
    <row r="62" spans="1:6" x14ac:dyDescent="0.25">
      <c r="A62" s="7">
        <v>2857</v>
      </c>
      <c r="B62" s="6" t="s">
        <v>7</v>
      </c>
      <c r="C62" s="7" t="s">
        <v>14</v>
      </c>
      <c r="D62" s="6" t="s">
        <v>15</v>
      </c>
      <c r="E62" s="28" t="s">
        <v>70</v>
      </c>
      <c r="F62">
        <v>1</v>
      </c>
    </row>
    <row r="63" spans="1:6" x14ac:dyDescent="0.25">
      <c r="A63" s="7">
        <v>2878</v>
      </c>
      <c r="B63" s="6" t="s">
        <v>7</v>
      </c>
      <c r="C63" s="7" t="s">
        <v>39</v>
      </c>
      <c r="D63" s="6" t="s">
        <v>40</v>
      </c>
      <c r="E63" s="28" t="s">
        <v>70</v>
      </c>
      <c r="F63">
        <v>2</v>
      </c>
    </row>
    <row r="64" spans="1:6" x14ac:dyDescent="0.25">
      <c r="A64" s="7">
        <v>3241</v>
      </c>
      <c r="B64" s="6" t="s">
        <v>7</v>
      </c>
      <c r="C64" s="7" t="s">
        <v>12</v>
      </c>
      <c r="D64" s="6" t="s">
        <v>13</v>
      </c>
      <c r="E64" s="28" t="s">
        <v>70</v>
      </c>
      <c r="F64">
        <v>3</v>
      </c>
    </row>
    <row r="65" spans="1:6" x14ac:dyDescent="0.25">
      <c r="A65" s="7">
        <v>3583</v>
      </c>
      <c r="B65" s="6" t="s">
        <v>7</v>
      </c>
      <c r="C65" s="7" t="s">
        <v>17</v>
      </c>
      <c r="D65" s="6" t="s">
        <v>34</v>
      </c>
      <c r="E65" s="28" t="s">
        <v>70</v>
      </c>
      <c r="F65">
        <v>4</v>
      </c>
    </row>
    <row r="66" spans="1:6" x14ac:dyDescent="0.25">
      <c r="A66" s="7">
        <v>3619</v>
      </c>
      <c r="B66" s="6" t="s">
        <v>7</v>
      </c>
      <c r="C66" s="7" t="s">
        <v>27</v>
      </c>
      <c r="D66" s="6" t="s">
        <v>28</v>
      </c>
      <c r="E66" s="28" t="s">
        <v>70</v>
      </c>
      <c r="F66">
        <v>5</v>
      </c>
    </row>
    <row r="67" spans="1:6" x14ac:dyDescent="0.25">
      <c r="A67" s="7">
        <v>3688</v>
      </c>
      <c r="B67" s="6" t="s">
        <v>7</v>
      </c>
      <c r="C67" s="7" t="s">
        <v>8</v>
      </c>
      <c r="D67" s="6" t="s">
        <v>9</v>
      </c>
      <c r="E67" s="28" t="s">
        <v>70</v>
      </c>
      <c r="F67">
        <v>6</v>
      </c>
    </row>
    <row r="68" spans="1:6" x14ac:dyDescent="0.25">
      <c r="A68" s="7">
        <v>3773</v>
      </c>
      <c r="B68" s="6" t="s">
        <v>7</v>
      </c>
      <c r="C68" s="7" t="s">
        <v>10</v>
      </c>
      <c r="D68" s="6" t="s">
        <v>11</v>
      </c>
      <c r="E68" s="28" t="s">
        <v>70</v>
      </c>
      <c r="F68">
        <v>7</v>
      </c>
    </row>
    <row r="69" spans="1:6" x14ac:dyDescent="0.25">
      <c r="A69" s="7">
        <v>3874</v>
      </c>
      <c r="B69" s="6" t="s">
        <v>7</v>
      </c>
      <c r="C69" s="7" t="s">
        <v>36</v>
      </c>
      <c r="D69" s="6" t="s">
        <v>35</v>
      </c>
      <c r="E69" s="28" t="s">
        <v>70</v>
      </c>
      <c r="F69">
        <v>8</v>
      </c>
    </row>
    <row r="70" spans="1:6" x14ac:dyDescent="0.25">
      <c r="A70" s="7">
        <v>4206</v>
      </c>
      <c r="B70" s="6" t="s">
        <v>7</v>
      </c>
      <c r="C70" s="7" t="s">
        <v>25</v>
      </c>
      <c r="D70" s="6" t="s">
        <v>31</v>
      </c>
      <c r="E70" s="28" t="s">
        <v>70</v>
      </c>
      <c r="F70">
        <v>9</v>
      </c>
    </row>
    <row r="71" spans="1:6" x14ac:dyDescent="0.25">
      <c r="A71" s="7">
        <v>4254</v>
      </c>
      <c r="B71" s="6" t="s">
        <v>7</v>
      </c>
      <c r="C71" s="7" t="s">
        <v>37</v>
      </c>
      <c r="D71" s="6" t="s">
        <v>41</v>
      </c>
      <c r="E71" s="28" t="s">
        <v>70</v>
      </c>
      <c r="F71">
        <v>10</v>
      </c>
    </row>
    <row r="72" spans="1:6" x14ac:dyDescent="0.25">
      <c r="A72" s="7">
        <v>4391</v>
      </c>
      <c r="B72" s="6" t="s">
        <v>7</v>
      </c>
      <c r="C72" s="7" t="s">
        <v>10</v>
      </c>
      <c r="D72" s="6" t="s">
        <v>22</v>
      </c>
      <c r="E72" s="28" t="s">
        <v>70</v>
      </c>
      <c r="F72">
        <v>11</v>
      </c>
    </row>
    <row r="73" spans="1:6" x14ac:dyDescent="0.25">
      <c r="A73" s="7">
        <v>4421</v>
      </c>
      <c r="B73" s="6" t="s">
        <v>7</v>
      </c>
      <c r="C73" s="7" t="s">
        <v>10</v>
      </c>
      <c r="D73" s="6" t="s">
        <v>11</v>
      </c>
      <c r="E73" s="28" t="s">
        <v>70</v>
      </c>
      <c r="F73">
        <v>12</v>
      </c>
    </row>
    <row r="74" spans="1:6" x14ac:dyDescent="0.25">
      <c r="A74" s="7">
        <v>4475</v>
      </c>
      <c r="B74" s="6" t="s">
        <v>7</v>
      </c>
      <c r="C74" s="7" t="s">
        <v>10</v>
      </c>
      <c r="D74" s="6" t="s">
        <v>16</v>
      </c>
      <c r="E74" s="28" t="s">
        <v>70</v>
      </c>
      <c r="F74">
        <v>13</v>
      </c>
    </row>
    <row r="75" spans="1:6" x14ac:dyDescent="0.25">
      <c r="A75" s="7">
        <v>4560</v>
      </c>
      <c r="B75" s="6" t="s">
        <v>7</v>
      </c>
      <c r="C75" s="7" t="s">
        <v>25</v>
      </c>
      <c r="D75" s="6" t="s">
        <v>31</v>
      </c>
      <c r="E75" s="28" t="s">
        <v>70</v>
      </c>
      <c r="F75">
        <v>14</v>
      </c>
    </row>
    <row r="76" spans="1:6" x14ac:dyDescent="0.25">
      <c r="A76" s="7">
        <v>4582</v>
      </c>
      <c r="B76" s="6" t="s">
        <v>7</v>
      </c>
      <c r="C76" s="7" t="s">
        <v>6</v>
      </c>
      <c r="D76" s="6" t="s">
        <v>5</v>
      </c>
      <c r="E76" s="28" t="s">
        <v>70</v>
      </c>
      <c r="F76">
        <v>15</v>
      </c>
    </row>
    <row r="77" spans="1:6" x14ac:dyDescent="0.25">
      <c r="A77" s="7">
        <v>4655</v>
      </c>
      <c r="B77" s="6" t="s">
        <v>7</v>
      </c>
      <c r="C77" s="7" t="s">
        <v>10</v>
      </c>
      <c r="D77" s="6" t="s">
        <v>42</v>
      </c>
      <c r="E77" s="28" t="s">
        <v>70</v>
      </c>
      <c r="F77">
        <v>16</v>
      </c>
    </row>
    <row r="78" spans="1:6" x14ac:dyDescent="0.25">
      <c r="A78" s="7">
        <v>4719</v>
      </c>
      <c r="B78" s="6" t="s">
        <v>7</v>
      </c>
      <c r="C78" s="7" t="s">
        <v>25</v>
      </c>
      <c r="D78" s="6" t="s">
        <v>31</v>
      </c>
      <c r="E78" s="28" t="s">
        <v>70</v>
      </c>
      <c r="F78">
        <v>17</v>
      </c>
    </row>
    <row r="79" spans="1:6" x14ac:dyDescent="0.25">
      <c r="A79" s="7">
        <v>5007</v>
      </c>
      <c r="B79" s="6" t="s">
        <v>7</v>
      </c>
      <c r="C79" s="7" t="s">
        <v>29</v>
      </c>
      <c r="D79" s="6" t="s">
        <v>30</v>
      </c>
      <c r="E79" s="28" t="s">
        <v>70</v>
      </c>
      <c r="F79">
        <v>18</v>
      </c>
    </row>
    <row r="80" spans="1:6" x14ac:dyDescent="0.25">
      <c r="A80" s="7">
        <v>5147</v>
      </c>
      <c r="B80" s="6" t="s">
        <v>7</v>
      </c>
      <c r="C80" s="7" t="s">
        <v>10</v>
      </c>
      <c r="D80" s="6" t="s">
        <v>16</v>
      </c>
      <c r="E80" s="28" t="s">
        <v>70</v>
      </c>
      <c r="F80">
        <v>19</v>
      </c>
    </row>
    <row r="81" spans="1:6" x14ac:dyDescent="0.25">
      <c r="A81" s="7">
        <v>5512</v>
      </c>
      <c r="B81" s="6" t="s">
        <v>7</v>
      </c>
      <c r="C81" s="7" t="s">
        <v>6</v>
      </c>
      <c r="D81" s="6" t="s">
        <v>5</v>
      </c>
      <c r="E81" s="28" t="s">
        <v>70</v>
      </c>
      <c r="F81">
        <v>20</v>
      </c>
    </row>
    <row r="82" spans="1:6" x14ac:dyDescent="0.25">
      <c r="A82" s="7">
        <v>5628</v>
      </c>
      <c r="B82" s="6" t="s">
        <v>7</v>
      </c>
      <c r="C82" s="7" t="s">
        <v>29</v>
      </c>
      <c r="D82" s="6" t="s">
        <v>30</v>
      </c>
      <c r="E82" s="28" t="s">
        <v>70</v>
      </c>
      <c r="F82">
        <v>21</v>
      </c>
    </row>
    <row r="83" spans="1:6" x14ac:dyDescent="0.25">
      <c r="A83" s="7">
        <v>5812</v>
      </c>
      <c r="B83" s="6" t="s">
        <v>7</v>
      </c>
      <c r="C83" s="7" t="s">
        <v>12</v>
      </c>
      <c r="D83" s="6" t="s">
        <v>13</v>
      </c>
      <c r="E83" s="28" t="s">
        <v>70</v>
      </c>
      <c r="F83">
        <v>22</v>
      </c>
    </row>
    <row r="84" spans="1:6" x14ac:dyDescent="0.25">
      <c r="A84" s="7">
        <v>5856</v>
      </c>
      <c r="B84" s="6" t="s">
        <v>7</v>
      </c>
      <c r="C84" s="7" t="s">
        <v>29</v>
      </c>
      <c r="D84" s="6" t="s">
        <v>30</v>
      </c>
      <c r="E84" s="28" t="s">
        <v>70</v>
      </c>
      <c r="F84">
        <v>23</v>
      </c>
    </row>
    <row r="85" spans="1:6" x14ac:dyDescent="0.25">
      <c r="A85" s="7">
        <v>6031</v>
      </c>
      <c r="B85" s="6" t="s">
        <v>7</v>
      </c>
      <c r="C85" s="7" t="s">
        <v>6</v>
      </c>
      <c r="D85" s="6" t="s">
        <v>5</v>
      </c>
      <c r="E85" s="28" t="s">
        <v>70</v>
      </c>
      <c r="F85">
        <v>24</v>
      </c>
    </row>
    <row r="86" spans="1:6" x14ac:dyDescent="0.25">
      <c r="A86" s="7">
        <v>6040</v>
      </c>
      <c r="B86" s="6" t="s">
        <v>7</v>
      </c>
      <c r="C86" s="7" t="s">
        <v>39</v>
      </c>
      <c r="D86" s="6" t="s">
        <v>40</v>
      </c>
      <c r="E86" s="28" t="s">
        <v>70</v>
      </c>
      <c r="F86">
        <v>25</v>
      </c>
    </row>
    <row r="87" spans="1:6" x14ac:dyDescent="0.25">
      <c r="A87" s="7">
        <v>6270</v>
      </c>
      <c r="B87" s="6" t="s">
        <v>7</v>
      </c>
      <c r="C87" s="7" t="s">
        <v>29</v>
      </c>
      <c r="D87" s="6" t="s">
        <v>30</v>
      </c>
      <c r="E87" s="28" t="s">
        <v>70</v>
      </c>
      <c r="F87">
        <v>26</v>
      </c>
    </row>
    <row r="88" spans="1:6" x14ac:dyDescent="0.25">
      <c r="A88" s="7">
        <v>6296</v>
      </c>
      <c r="B88" s="6" t="s">
        <v>7</v>
      </c>
      <c r="C88" s="7" t="s">
        <v>10</v>
      </c>
      <c r="D88" s="6" t="s">
        <v>16</v>
      </c>
      <c r="E88" s="28" t="s">
        <v>70</v>
      </c>
      <c r="F88">
        <v>27</v>
      </c>
    </row>
    <row r="89" spans="1:6" x14ac:dyDescent="0.25">
      <c r="A89" s="7">
        <v>6336</v>
      </c>
      <c r="B89" s="6" t="s">
        <v>7</v>
      </c>
      <c r="C89" s="7" t="s">
        <v>17</v>
      </c>
      <c r="D89" s="6" t="s">
        <v>21</v>
      </c>
      <c r="E89" s="28" t="s">
        <v>70</v>
      </c>
      <c r="F89">
        <v>28</v>
      </c>
    </row>
    <row r="90" spans="1:6" x14ac:dyDescent="0.25">
      <c r="A90" s="7">
        <v>6361</v>
      </c>
      <c r="B90" s="6" t="s">
        <v>7</v>
      </c>
      <c r="C90" s="7" t="s">
        <v>12</v>
      </c>
      <c r="D90" s="6" t="s">
        <v>13</v>
      </c>
      <c r="E90" s="28" t="s">
        <v>70</v>
      </c>
      <c r="F90">
        <v>29</v>
      </c>
    </row>
    <row r="91" spans="1:6" x14ac:dyDescent="0.25">
      <c r="A91" s="7">
        <v>6363</v>
      </c>
      <c r="B91" s="6" t="s">
        <v>7</v>
      </c>
      <c r="C91" s="7" t="s">
        <v>25</v>
      </c>
      <c r="D91" s="6" t="s">
        <v>31</v>
      </c>
      <c r="E91" s="28" t="s">
        <v>70</v>
      </c>
      <c r="F91">
        <v>30</v>
      </c>
    </row>
    <row r="92" spans="1:6" x14ac:dyDescent="0.25">
      <c r="A92" s="7">
        <v>6388</v>
      </c>
      <c r="B92" s="6" t="s">
        <v>7</v>
      </c>
      <c r="C92" s="7" t="s">
        <v>33</v>
      </c>
      <c r="D92" s="6" t="s">
        <v>32</v>
      </c>
      <c r="E92" s="28" t="s">
        <v>70</v>
      </c>
      <c r="F92">
        <v>31</v>
      </c>
    </row>
    <row r="93" spans="1:6" x14ac:dyDescent="0.25">
      <c r="A93" s="7">
        <v>6445</v>
      </c>
      <c r="B93" s="6" t="s">
        <v>7</v>
      </c>
      <c r="C93" s="7" t="s">
        <v>12</v>
      </c>
      <c r="D93" s="6" t="s">
        <v>13</v>
      </c>
      <c r="E93" s="28" t="s">
        <v>70</v>
      </c>
      <c r="F93">
        <v>32</v>
      </c>
    </row>
    <row r="94" spans="1:6" x14ac:dyDescent="0.25">
      <c r="A94" s="7">
        <v>6472</v>
      </c>
      <c r="B94" s="6" t="s">
        <v>7</v>
      </c>
      <c r="C94" s="7" t="s">
        <v>29</v>
      </c>
      <c r="D94" s="6" t="s">
        <v>43</v>
      </c>
      <c r="E94" s="28" t="s">
        <v>70</v>
      </c>
      <c r="F94">
        <v>33</v>
      </c>
    </row>
    <row r="95" spans="1:6" x14ac:dyDescent="0.25">
      <c r="A95" s="7">
        <v>6740</v>
      </c>
      <c r="B95" s="6" t="s">
        <v>7</v>
      </c>
      <c r="C95" s="7" t="s">
        <v>10</v>
      </c>
      <c r="D95" s="6" t="s">
        <v>42</v>
      </c>
      <c r="E95" s="28" t="s">
        <v>70</v>
      </c>
      <c r="F95">
        <v>34</v>
      </c>
    </row>
    <row r="96" spans="1:6" x14ac:dyDescent="0.25">
      <c r="A96" s="7">
        <v>6752</v>
      </c>
      <c r="B96" s="6" t="s">
        <v>7</v>
      </c>
      <c r="C96" s="7" t="s">
        <v>10</v>
      </c>
      <c r="D96" s="6" t="s">
        <v>16</v>
      </c>
      <c r="E96" s="28" t="s">
        <v>70</v>
      </c>
      <c r="F96">
        <v>35</v>
      </c>
    </row>
    <row r="97" spans="1:6" x14ac:dyDescent="0.25">
      <c r="A97" s="7">
        <v>6849</v>
      </c>
      <c r="B97" s="6" t="s">
        <v>7</v>
      </c>
      <c r="C97" s="7" t="s">
        <v>37</v>
      </c>
      <c r="D97" s="6" t="s">
        <v>41</v>
      </c>
      <c r="E97" s="28" t="s">
        <v>70</v>
      </c>
      <c r="F97">
        <v>36</v>
      </c>
    </row>
    <row r="98" spans="1:6" x14ac:dyDescent="0.25">
      <c r="A98" s="7">
        <v>6883</v>
      </c>
      <c r="B98" s="6" t="s">
        <v>7</v>
      </c>
      <c r="C98" s="7" t="s">
        <v>27</v>
      </c>
      <c r="D98" s="6" t="s">
        <v>28</v>
      </c>
      <c r="E98" s="28" t="s">
        <v>70</v>
      </c>
      <c r="F98">
        <v>37</v>
      </c>
    </row>
    <row r="99" spans="1:6" x14ac:dyDescent="0.25">
      <c r="A99" s="7">
        <v>7006</v>
      </c>
      <c r="B99" s="6" t="s">
        <v>7</v>
      </c>
      <c r="C99" s="7" t="s">
        <v>29</v>
      </c>
      <c r="D99" s="6" t="s">
        <v>43</v>
      </c>
      <c r="E99" s="28" t="s">
        <v>70</v>
      </c>
      <c r="F99">
        <v>38</v>
      </c>
    </row>
    <row r="100" spans="1:6" x14ac:dyDescent="0.25">
      <c r="A100" s="7">
        <v>7392</v>
      </c>
      <c r="B100" s="6" t="s">
        <v>7</v>
      </c>
      <c r="C100" s="7" t="s">
        <v>37</v>
      </c>
      <c r="D100" s="6" t="s">
        <v>41</v>
      </c>
      <c r="E100" s="28" t="s">
        <v>70</v>
      </c>
      <c r="F100">
        <v>39</v>
      </c>
    </row>
    <row r="101" spans="1:6" x14ac:dyDescent="0.25">
      <c r="A101" s="7">
        <v>7471</v>
      </c>
      <c r="B101" s="6" t="s">
        <v>7</v>
      </c>
      <c r="C101" s="7" t="s">
        <v>12</v>
      </c>
      <c r="D101" s="6" t="s">
        <v>13</v>
      </c>
      <c r="E101" s="28" t="s">
        <v>70</v>
      </c>
      <c r="F101">
        <v>40</v>
      </c>
    </row>
    <row r="102" spans="1:6" x14ac:dyDescent="0.25">
      <c r="A102" s="7">
        <v>7508</v>
      </c>
      <c r="B102" s="6" t="s">
        <v>7</v>
      </c>
      <c r="C102" s="7" t="s">
        <v>10</v>
      </c>
      <c r="D102" s="6" t="s">
        <v>16</v>
      </c>
      <c r="E102" s="28" t="s">
        <v>70</v>
      </c>
      <c r="F102">
        <v>41</v>
      </c>
    </row>
    <row r="103" spans="1:6" x14ac:dyDescent="0.25">
      <c r="A103" s="7">
        <v>7528</v>
      </c>
      <c r="B103" s="6" t="s">
        <v>7</v>
      </c>
      <c r="C103" s="7" t="s">
        <v>27</v>
      </c>
      <c r="D103" s="6" t="s">
        <v>28</v>
      </c>
      <c r="E103" s="28" t="s">
        <v>70</v>
      </c>
      <c r="F103">
        <v>42</v>
      </c>
    </row>
    <row r="104" spans="1:6" x14ac:dyDescent="0.25">
      <c r="A104" s="7">
        <v>7674</v>
      </c>
      <c r="B104" s="6" t="s">
        <v>7</v>
      </c>
      <c r="C104" s="7" t="s">
        <v>25</v>
      </c>
      <c r="D104" s="6" t="s">
        <v>31</v>
      </c>
      <c r="E104" s="28" t="s">
        <v>70</v>
      </c>
      <c r="F104">
        <v>43</v>
      </c>
    </row>
    <row r="105" spans="1:6" x14ac:dyDescent="0.25">
      <c r="A105" s="7">
        <v>7735</v>
      </c>
      <c r="B105" s="6" t="s">
        <v>7</v>
      </c>
      <c r="C105" s="7" t="s">
        <v>36</v>
      </c>
      <c r="D105" s="6" t="s">
        <v>35</v>
      </c>
      <c r="E105" s="28" t="s">
        <v>70</v>
      </c>
      <c r="F105">
        <v>44</v>
      </c>
    </row>
    <row r="106" spans="1:6" x14ac:dyDescent="0.25">
      <c r="A106" s="7">
        <v>7935</v>
      </c>
      <c r="B106" s="6" t="s">
        <v>7</v>
      </c>
      <c r="C106" s="7" t="s">
        <v>25</v>
      </c>
      <c r="D106" s="6" t="s">
        <v>31</v>
      </c>
      <c r="E106" s="28" t="s">
        <v>70</v>
      </c>
      <c r="F106">
        <v>45</v>
      </c>
    </row>
    <row r="107" spans="1:6" x14ac:dyDescent="0.25">
      <c r="A107" s="7">
        <v>8016</v>
      </c>
      <c r="B107" s="6" t="s">
        <v>7</v>
      </c>
      <c r="C107" s="7" t="s">
        <v>25</v>
      </c>
      <c r="D107" s="6" t="s">
        <v>31</v>
      </c>
      <c r="E107" s="28" t="s">
        <v>70</v>
      </c>
      <c r="F107">
        <v>46</v>
      </c>
    </row>
    <row r="108" spans="1:6" x14ac:dyDescent="0.25">
      <c r="A108" s="7">
        <v>8047</v>
      </c>
      <c r="B108" s="6" t="s">
        <v>7</v>
      </c>
      <c r="C108" s="7" t="s">
        <v>24</v>
      </c>
      <c r="D108" s="6" t="s">
        <v>23</v>
      </c>
      <c r="E108" s="28" t="s">
        <v>70</v>
      </c>
      <c r="F108">
        <v>47</v>
      </c>
    </row>
    <row r="109" spans="1:6" x14ac:dyDescent="0.25">
      <c r="A109" s="7">
        <v>8055</v>
      </c>
      <c r="B109" s="6" t="s">
        <v>7</v>
      </c>
      <c r="C109" s="7" t="s">
        <v>29</v>
      </c>
      <c r="D109" s="6" t="s">
        <v>30</v>
      </c>
      <c r="E109" s="28" t="s">
        <v>70</v>
      </c>
      <c r="F109">
        <v>48</v>
      </c>
    </row>
    <row r="110" spans="1:6" x14ac:dyDescent="0.25">
      <c r="A110" s="7">
        <v>8074</v>
      </c>
      <c r="B110" s="6" t="s">
        <v>7</v>
      </c>
      <c r="C110" s="7" t="s">
        <v>6</v>
      </c>
      <c r="D110" s="6" t="s">
        <v>5</v>
      </c>
      <c r="E110" s="28" t="s">
        <v>70</v>
      </c>
      <c r="F110">
        <v>49</v>
      </c>
    </row>
    <row r="111" spans="1:6" x14ac:dyDescent="0.25">
      <c r="A111" s="7">
        <v>8177</v>
      </c>
      <c r="B111" s="6" t="s">
        <v>7</v>
      </c>
      <c r="C111" s="7" t="s">
        <v>10</v>
      </c>
      <c r="D111" s="6" t="s">
        <v>42</v>
      </c>
      <c r="E111" s="28" t="s">
        <v>70</v>
      </c>
      <c r="F111">
        <v>50</v>
      </c>
    </row>
    <row r="112" spans="1:6" x14ac:dyDescent="0.25">
      <c r="A112" s="7">
        <v>8266</v>
      </c>
      <c r="B112" s="6" t="s">
        <v>7</v>
      </c>
      <c r="C112" s="7" t="s">
        <v>19</v>
      </c>
      <c r="D112" s="6" t="s">
        <v>20</v>
      </c>
      <c r="E112" s="28" t="s">
        <v>70</v>
      </c>
      <c r="F112">
        <v>51</v>
      </c>
    </row>
    <row r="113" spans="1:6" x14ac:dyDescent="0.25">
      <c r="A113" s="7">
        <v>8321</v>
      </c>
      <c r="B113" s="6" t="s">
        <v>7</v>
      </c>
      <c r="C113" s="7" t="s">
        <v>10</v>
      </c>
      <c r="D113" s="6" t="s">
        <v>16</v>
      </c>
      <c r="E113" s="28" t="s">
        <v>70</v>
      </c>
      <c r="F113">
        <v>52</v>
      </c>
    </row>
    <row r="114" spans="1:6" x14ac:dyDescent="0.25">
      <c r="A114" s="7">
        <v>8352</v>
      </c>
      <c r="B114" s="6" t="s">
        <v>7</v>
      </c>
      <c r="C114" s="7" t="s">
        <v>25</v>
      </c>
      <c r="D114" s="6" t="s">
        <v>31</v>
      </c>
      <c r="E114" s="28" t="s">
        <v>70</v>
      </c>
      <c r="F114">
        <v>53</v>
      </c>
    </row>
    <row r="115" spans="1:6" x14ac:dyDescent="0.25">
      <c r="A115" s="7">
        <v>8354</v>
      </c>
      <c r="B115" s="6" t="s">
        <v>7</v>
      </c>
      <c r="C115" s="7" t="s">
        <v>10</v>
      </c>
      <c r="D115" s="6" t="s">
        <v>16</v>
      </c>
      <c r="E115" s="28" t="s">
        <v>70</v>
      </c>
      <c r="F115">
        <v>54</v>
      </c>
    </row>
    <row r="116" spans="1:6" x14ac:dyDescent="0.25">
      <c r="A116" s="7">
        <v>8367</v>
      </c>
      <c r="B116" s="6" t="s">
        <v>7</v>
      </c>
      <c r="C116" s="7" t="s">
        <v>25</v>
      </c>
      <c r="D116" s="6" t="s">
        <v>31</v>
      </c>
      <c r="E116" s="28" t="s">
        <v>70</v>
      </c>
      <c r="F116">
        <v>55</v>
      </c>
    </row>
    <row r="117" spans="1:6" x14ac:dyDescent="0.25">
      <c r="A117" s="7">
        <v>8407</v>
      </c>
      <c r="B117" s="6" t="s">
        <v>7</v>
      </c>
      <c r="C117" s="7" t="s">
        <v>6</v>
      </c>
      <c r="D117" s="6" t="s">
        <v>5</v>
      </c>
      <c r="E117" s="28" t="s">
        <v>70</v>
      </c>
      <c r="F117">
        <v>56</v>
      </c>
    </row>
    <row r="118" spans="1:6" x14ac:dyDescent="0.25">
      <c r="A118" s="7">
        <v>8441</v>
      </c>
      <c r="B118" s="6" t="s">
        <v>7</v>
      </c>
      <c r="C118" s="7" t="s">
        <v>10</v>
      </c>
      <c r="D118" s="6" t="s">
        <v>22</v>
      </c>
      <c r="E118" s="28" t="s">
        <v>70</v>
      </c>
      <c r="F118">
        <v>57</v>
      </c>
    </row>
    <row r="119" spans="1:6" x14ac:dyDescent="0.25">
      <c r="A119" s="7">
        <v>8453</v>
      </c>
      <c r="B119" s="6" t="s">
        <v>7</v>
      </c>
      <c r="C119" s="7" t="s">
        <v>10</v>
      </c>
      <c r="D119" s="6" t="s">
        <v>16</v>
      </c>
      <c r="E119" s="28" t="s">
        <v>70</v>
      </c>
      <c r="F119">
        <v>58</v>
      </c>
    </row>
    <row r="120" spans="1:6" x14ac:dyDescent="0.25">
      <c r="A120" s="7">
        <v>8717</v>
      </c>
      <c r="B120" s="6" t="s">
        <v>7</v>
      </c>
      <c r="C120" s="7" t="s">
        <v>10</v>
      </c>
      <c r="D120" s="6" t="s">
        <v>16</v>
      </c>
      <c r="E120" s="6" t="s">
        <v>71</v>
      </c>
      <c r="F120">
        <v>1</v>
      </c>
    </row>
    <row r="121" spans="1:6" x14ac:dyDescent="0.25">
      <c r="A121" s="7">
        <v>8786</v>
      </c>
      <c r="B121" s="6" t="s">
        <v>7</v>
      </c>
      <c r="C121" s="7" t="s">
        <v>10</v>
      </c>
      <c r="D121" s="6" t="s">
        <v>16</v>
      </c>
      <c r="E121" s="6" t="s">
        <v>71</v>
      </c>
      <c r="F121">
        <v>2</v>
      </c>
    </row>
    <row r="122" spans="1:6" x14ac:dyDescent="0.25">
      <c r="A122" s="7">
        <v>8860</v>
      </c>
      <c r="B122" s="6" t="s">
        <v>7</v>
      </c>
      <c r="C122" s="7" t="s">
        <v>27</v>
      </c>
      <c r="D122" s="6" t="s">
        <v>28</v>
      </c>
      <c r="E122" s="6" t="s">
        <v>71</v>
      </c>
      <c r="F122">
        <v>3</v>
      </c>
    </row>
    <row r="123" spans="1:6" x14ac:dyDescent="0.25">
      <c r="A123" s="7">
        <v>8880</v>
      </c>
      <c r="B123" s="6" t="s">
        <v>7</v>
      </c>
      <c r="C123" s="7" t="s">
        <v>29</v>
      </c>
      <c r="D123" s="6" t="s">
        <v>30</v>
      </c>
      <c r="E123" s="6" t="s">
        <v>71</v>
      </c>
      <c r="F123">
        <v>4</v>
      </c>
    </row>
    <row r="124" spans="1:6" x14ac:dyDescent="0.25">
      <c r="A124" s="7">
        <v>8888</v>
      </c>
      <c r="B124" s="6" t="s">
        <v>7</v>
      </c>
      <c r="C124" s="7" t="s">
        <v>10</v>
      </c>
      <c r="D124" s="6" t="s">
        <v>11</v>
      </c>
      <c r="E124" s="6" t="s">
        <v>71</v>
      </c>
      <c r="F124">
        <v>5</v>
      </c>
    </row>
    <row r="125" spans="1:6" x14ac:dyDescent="0.25">
      <c r="A125" s="7">
        <v>9110</v>
      </c>
      <c r="B125" s="6" t="s">
        <v>7</v>
      </c>
      <c r="C125" s="7" t="s">
        <v>10</v>
      </c>
      <c r="D125" s="6" t="s">
        <v>11</v>
      </c>
      <c r="E125" s="6" t="s">
        <v>71</v>
      </c>
      <c r="F125">
        <v>6</v>
      </c>
    </row>
    <row r="126" spans="1:6" x14ac:dyDescent="0.25">
      <c r="A126" s="7">
        <v>9122</v>
      </c>
      <c r="B126" s="6" t="s">
        <v>7</v>
      </c>
      <c r="C126" s="7" t="s">
        <v>10</v>
      </c>
      <c r="D126" s="6" t="s">
        <v>16</v>
      </c>
      <c r="E126" s="6" t="s">
        <v>71</v>
      </c>
      <c r="F126">
        <v>7</v>
      </c>
    </row>
    <row r="127" spans="1:6" x14ac:dyDescent="0.25">
      <c r="A127" s="7">
        <v>9223</v>
      </c>
      <c r="B127" s="6" t="s">
        <v>7</v>
      </c>
      <c r="C127" s="7" t="s">
        <v>8</v>
      </c>
      <c r="D127" s="6" t="s">
        <v>9</v>
      </c>
      <c r="E127" s="6" t="s">
        <v>71</v>
      </c>
      <c r="F127">
        <v>8</v>
      </c>
    </row>
    <row r="128" spans="1:6" x14ac:dyDescent="0.25">
      <c r="A128" s="7">
        <v>9430</v>
      </c>
      <c r="B128" s="6" t="s">
        <v>7</v>
      </c>
      <c r="C128" s="7" t="s">
        <v>36</v>
      </c>
      <c r="D128" s="6" t="s">
        <v>35</v>
      </c>
      <c r="E128" s="6" t="s">
        <v>71</v>
      </c>
      <c r="F128">
        <v>9</v>
      </c>
    </row>
    <row r="129" spans="1:6" x14ac:dyDescent="0.25">
      <c r="A129" s="7">
        <v>9755</v>
      </c>
      <c r="B129" s="6" t="s">
        <v>7</v>
      </c>
      <c r="C129" s="7" t="s">
        <v>10</v>
      </c>
      <c r="D129" s="6" t="s">
        <v>16</v>
      </c>
      <c r="E129" s="6" t="s">
        <v>71</v>
      </c>
      <c r="F129">
        <v>10</v>
      </c>
    </row>
    <row r="130" spans="1:6" x14ac:dyDescent="0.25">
      <c r="A130" s="7">
        <v>9801</v>
      </c>
      <c r="B130" s="6" t="s">
        <v>7</v>
      </c>
      <c r="C130" s="7" t="s">
        <v>25</v>
      </c>
      <c r="D130" s="6" t="s">
        <v>31</v>
      </c>
      <c r="E130" s="6" t="s">
        <v>71</v>
      </c>
      <c r="F130">
        <v>11</v>
      </c>
    </row>
    <row r="131" spans="1:6" x14ac:dyDescent="0.25">
      <c r="A131" s="7">
        <v>9845</v>
      </c>
      <c r="B131" s="6" t="s">
        <v>7</v>
      </c>
      <c r="C131" s="7" t="s">
        <v>10</v>
      </c>
      <c r="D131" s="6" t="s">
        <v>16</v>
      </c>
      <c r="E131" s="6" t="s">
        <v>71</v>
      </c>
      <c r="F131">
        <v>12</v>
      </c>
    </row>
    <row r="132" spans="1:6" x14ac:dyDescent="0.25">
      <c r="A132" s="7">
        <v>9870</v>
      </c>
      <c r="B132" s="6" t="s">
        <v>7</v>
      </c>
      <c r="C132" s="7" t="s">
        <v>29</v>
      </c>
      <c r="D132" s="6" t="s">
        <v>30</v>
      </c>
      <c r="E132" s="6" t="s">
        <v>71</v>
      </c>
      <c r="F132">
        <v>13</v>
      </c>
    </row>
    <row r="133" spans="1:6" x14ac:dyDescent="0.25">
      <c r="A133" s="7">
        <v>9967</v>
      </c>
      <c r="B133" s="6" t="s">
        <v>7</v>
      </c>
      <c r="C133" s="7" t="s">
        <v>14</v>
      </c>
      <c r="D133" s="6" t="s">
        <v>15</v>
      </c>
      <c r="E133" s="6" t="s">
        <v>71</v>
      </c>
      <c r="F133">
        <v>14</v>
      </c>
    </row>
    <row r="134" spans="1:6" x14ac:dyDescent="0.25">
      <c r="A134" s="7">
        <v>10138</v>
      </c>
      <c r="B134" s="6" t="s">
        <v>7</v>
      </c>
      <c r="C134" s="7" t="s">
        <v>6</v>
      </c>
      <c r="D134" s="6" t="s">
        <v>5</v>
      </c>
      <c r="E134" s="28" t="s">
        <v>72</v>
      </c>
      <c r="F134">
        <v>1</v>
      </c>
    </row>
    <row r="135" spans="1:6" x14ac:dyDescent="0.25">
      <c r="A135" s="7">
        <v>10156</v>
      </c>
      <c r="B135" s="6" t="s">
        <v>7</v>
      </c>
      <c r="C135" s="7" t="s">
        <v>12</v>
      </c>
      <c r="D135" s="6" t="s">
        <v>13</v>
      </c>
      <c r="E135" s="28" t="s">
        <v>72</v>
      </c>
      <c r="F135">
        <v>2</v>
      </c>
    </row>
    <row r="136" spans="1:6" x14ac:dyDescent="0.25">
      <c r="A136" s="7">
        <v>10232</v>
      </c>
      <c r="B136" s="6" t="s">
        <v>7</v>
      </c>
      <c r="C136" s="7" t="s">
        <v>10</v>
      </c>
      <c r="D136" s="6" t="s">
        <v>16</v>
      </c>
      <c r="E136" s="28" t="s">
        <v>72</v>
      </c>
      <c r="F136">
        <v>3</v>
      </c>
    </row>
    <row r="137" spans="1:6" x14ac:dyDescent="0.25">
      <c r="A137" s="7">
        <v>10367</v>
      </c>
      <c r="B137" s="6" t="s">
        <v>7</v>
      </c>
      <c r="C137" s="7" t="s">
        <v>10</v>
      </c>
      <c r="D137" s="6" t="s">
        <v>11</v>
      </c>
      <c r="E137" s="28" t="s">
        <v>72</v>
      </c>
      <c r="F137">
        <v>4</v>
      </c>
    </row>
    <row r="138" spans="1:6" x14ac:dyDescent="0.25">
      <c r="A138" s="7">
        <v>10641</v>
      </c>
      <c r="B138" s="6" t="s">
        <v>7</v>
      </c>
      <c r="C138" s="7" t="s">
        <v>29</v>
      </c>
      <c r="D138" s="6" t="s">
        <v>30</v>
      </c>
      <c r="E138" s="28" t="s">
        <v>72</v>
      </c>
      <c r="F138">
        <v>5</v>
      </c>
    </row>
    <row r="139" spans="1:6" x14ac:dyDescent="0.25">
      <c r="A139" s="7">
        <v>10681</v>
      </c>
      <c r="B139" s="6" t="s">
        <v>7</v>
      </c>
      <c r="C139" s="7" t="s">
        <v>24</v>
      </c>
      <c r="D139" s="6" t="s">
        <v>23</v>
      </c>
      <c r="E139" s="28" t="s">
        <v>72</v>
      </c>
      <c r="F139">
        <v>6</v>
      </c>
    </row>
    <row r="140" spans="1:6" x14ac:dyDescent="0.25">
      <c r="A140" s="7">
        <v>10718</v>
      </c>
      <c r="B140" s="6" t="s">
        <v>7</v>
      </c>
      <c r="C140" s="7" t="s">
        <v>10</v>
      </c>
      <c r="D140" s="6" t="s">
        <v>22</v>
      </c>
      <c r="E140" s="28" t="s">
        <v>72</v>
      </c>
      <c r="F140">
        <v>7</v>
      </c>
    </row>
    <row r="141" spans="1:6" x14ac:dyDescent="0.25">
      <c r="A141" s="7">
        <v>10834</v>
      </c>
      <c r="B141" s="6" t="s">
        <v>7</v>
      </c>
      <c r="C141" s="7" t="s">
        <v>25</v>
      </c>
      <c r="D141" s="6" t="s">
        <v>26</v>
      </c>
      <c r="E141" s="28" t="s">
        <v>72</v>
      </c>
      <c r="F141">
        <v>8</v>
      </c>
    </row>
    <row r="142" spans="1:6" x14ac:dyDescent="0.25">
      <c r="A142" s="7">
        <v>10889</v>
      </c>
      <c r="B142" s="6" t="s">
        <v>7</v>
      </c>
      <c r="C142" s="7" t="s">
        <v>10</v>
      </c>
      <c r="D142" s="6" t="s">
        <v>16</v>
      </c>
      <c r="E142" s="28" t="s">
        <v>72</v>
      </c>
      <c r="F142">
        <v>9</v>
      </c>
    </row>
    <row r="143" spans="1:6" x14ac:dyDescent="0.25">
      <c r="A143" s="7">
        <v>11249</v>
      </c>
      <c r="B143" s="6" t="s">
        <v>7</v>
      </c>
      <c r="C143" s="7" t="s">
        <v>10</v>
      </c>
      <c r="D143" s="6" t="s">
        <v>16</v>
      </c>
      <c r="E143" s="6" t="s">
        <v>73</v>
      </c>
      <c r="F143">
        <v>1</v>
      </c>
    </row>
    <row r="144" spans="1:6" x14ac:dyDescent="0.25">
      <c r="A144" s="7">
        <v>11416</v>
      </c>
      <c r="B144" s="6" t="s">
        <v>7</v>
      </c>
      <c r="C144" s="7" t="s">
        <v>14</v>
      </c>
      <c r="D144" s="6" t="s">
        <v>15</v>
      </c>
      <c r="E144" s="6" t="s">
        <v>73</v>
      </c>
      <c r="F144">
        <v>2</v>
      </c>
    </row>
    <row r="145" spans="1:6" x14ac:dyDescent="0.25">
      <c r="A145" s="7">
        <v>11669</v>
      </c>
      <c r="B145" s="6" t="s">
        <v>7</v>
      </c>
      <c r="C145" s="7" t="s">
        <v>10</v>
      </c>
      <c r="D145" s="6" t="s">
        <v>11</v>
      </c>
      <c r="E145" s="6" t="s">
        <v>73</v>
      </c>
      <c r="F145">
        <v>3</v>
      </c>
    </row>
    <row r="146" spans="1:6" x14ac:dyDescent="0.25">
      <c r="A146" s="7">
        <v>12242</v>
      </c>
      <c r="B146" s="6" t="s">
        <v>7</v>
      </c>
      <c r="C146" s="7" t="s">
        <v>10</v>
      </c>
      <c r="D146" s="6" t="s">
        <v>16</v>
      </c>
      <c r="E146" s="28" t="s">
        <v>75</v>
      </c>
      <c r="F146">
        <v>1</v>
      </c>
    </row>
    <row r="147" spans="1:6" x14ac:dyDescent="0.25">
      <c r="A147" s="7">
        <v>12260</v>
      </c>
      <c r="B147" s="6" t="s">
        <v>7</v>
      </c>
      <c r="C147" s="7" t="s">
        <v>10</v>
      </c>
      <c r="D147" s="6" t="s">
        <v>16</v>
      </c>
      <c r="E147" s="28" t="s">
        <v>75</v>
      </c>
      <c r="F147">
        <v>2</v>
      </c>
    </row>
    <row r="148" spans="1:6" x14ac:dyDescent="0.25">
      <c r="A148" s="7">
        <v>12513</v>
      </c>
      <c r="B148" s="6" t="s">
        <v>7</v>
      </c>
      <c r="C148" s="7" t="s">
        <v>29</v>
      </c>
      <c r="D148" s="6" t="s">
        <v>30</v>
      </c>
      <c r="E148" s="28" t="s">
        <v>75</v>
      </c>
      <c r="F148">
        <v>3</v>
      </c>
    </row>
    <row r="149" spans="1:6" x14ac:dyDescent="0.25">
      <c r="A149" s="7">
        <v>12713</v>
      </c>
      <c r="B149" s="6" t="s">
        <v>7</v>
      </c>
      <c r="C149" s="7" t="s">
        <v>10</v>
      </c>
      <c r="D149" s="6" t="s">
        <v>22</v>
      </c>
      <c r="E149" s="6" t="s">
        <v>76</v>
      </c>
      <c r="F149">
        <v>1</v>
      </c>
    </row>
    <row r="150" spans="1:6" x14ac:dyDescent="0.25">
      <c r="A150" s="7">
        <v>12733</v>
      </c>
      <c r="B150" s="6" t="s">
        <v>7</v>
      </c>
      <c r="C150" s="7" t="s">
        <v>25</v>
      </c>
      <c r="D150" s="6" t="s">
        <v>26</v>
      </c>
      <c r="E150" s="6" t="s">
        <v>76</v>
      </c>
      <c r="F150">
        <v>2</v>
      </c>
    </row>
    <row r="151" spans="1:6" x14ac:dyDescent="0.25">
      <c r="A151" s="7">
        <v>12768</v>
      </c>
      <c r="B151" s="6" t="s">
        <v>7</v>
      </c>
      <c r="C151" s="7" t="s">
        <v>25</v>
      </c>
      <c r="D151" s="6" t="s">
        <v>31</v>
      </c>
      <c r="E151" s="6" t="s">
        <v>76</v>
      </c>
      <c r="F151">
        <v>3</v>
      </c>
    </row>
    <row r="152" spans="1:6" x14ac:dyDescent="0.25">
      <c r="A152" s="7">
        <v>12823</v>
      </c>
      <c r="B152" s="6" t="s">
        <v>7</v>
      </c>
      <c r="C152" s="7" t="s">
        <v>17</v>
      </c>
      <c r="D152" s="6" t="s">
        <v>18</v>
      </c>
      <c r="E152" s="6" t="s">
        <v>76</v>
      </c>
      <c r="F152">
        <v>4</v>
      </c>
    </row>
    <row r="153" spans="1:6" x14ac:dyDescent="0.25">
      <c r="A153" s="7">
        <v>13016</v>
      </c>
      <c r="B153" s="6" t="s">
        <v>7</v>
      </c>
      <c r="C153" s="7" t="s">
        <v>10</v>
      </c>
      <c r="D153" s="6" t="s">
        <v>16</v>
      </c>
      <c r="E153" s="6" t="s">
        <v>76</v>
      </c>
      <c r="F153">
        <v>5</v>
      </c>
    </row>
    <row r="154" spans="1:6" x14ac:dyDescent="0.25">
      <c r="A154" s="7">
        <v>13200</v>
      </c>
      <c r="B154" s="6" t="s">
        <v>7</v>
      </c>
      <c r="C154" s="7" t="s">
        <v>37</v>
      </c>
      <c r="D154" s="6" t="s">
        <v>41</v>
      </c>
      <c r="E154" s="28" t="s">
        <v>77</v>
      </c>
      <c r="F154">
        <v>1</v>
      </c>
    </row>
    <row r="155" spans="1:6" x14ac:dyDescent="0.25">
      <c r="A155" s="7">
        <v>13239</v>
      </c>
      <c r="B155" s="6" t="s">
        <v>7</v>
      </c>
      <c r="C155" s="7" t="s">
        <v>17</v>
      </c>
      <c r="D155" s="6" t="s">
        <v>21</v>
      </c>
      <c r="E155" s="28" t="s">
        <v>77</v>
      </c>
      <c r="F155">
        <v>2</v>
      </c>
    </row>
    <row r="156" spans="1:6" x14ac:dyDescent="0.25">
      <c r="A156" s="7">
        <v>13256</v>
      </c>
      <c r="B156" s="6" t="s">
        <v>7</v>
      </c>
      <c r="C156" s="7" t="s">
        <v>10</v>
      </c>
      <c r="D156" s="6" t="s">
        <v>16</v>
      </c>
      <c r="E156" s="28" t="s">
        <v>77</v>
      </c>
      <c r="F156">
        <v>3</v>
      </c>
    </row>
    <row r="157" spans="1:6" x14ac:dyDescent="0.25">
      <c r="A157" s="7">
        <v>13378</v>
      </c>
      <c r="B157" s="6" t="s">
        <v>7</v>
      </c>
      <c r="C157" s="7" t="s">
        <v>29</v>
      </c>
      <c r="D157" s="6" t="s">
        <v>43</v>
      </c>
      <c r="E157" s="28" t="s">
        <v>77</v>
      </c>
      <c r="F157">
        <v>4</v>
      </c>
    </row>
    <row r="158" spans="1:6" x14ac:dyDescent="0.25">
      <c r="A158" s="7">
        <v>13384</v>
      </c>
      <c r="B158" s="6" t="s">
        <v>7</v>
      </c>
      <c r="C158" s="7" t="s">
        <v>33</v>
      </c>
      <c r="D158" s="6" t="s">
        <v>32</v>
      </c>
      <c r="E158" s="28" t="s">
        <v>77</v>
      </c>
      <c r="F158">
        <v>5</v>
      </c>
    </row>
    <row r="159" spans="1:6" x14ac:dyDescent="0.25">
      <c r="A159" s="8">
        <v>13424</v>
      </c>
      <c r="B159" s="9" t="s">
        <v>7</v>
      </c>
      <c r="C159" s="7" t="s">
        <v>10</v>
      </c>
      <c r="D159" s="9" t="s">
        <v>11</v>
      </c>
      <c r="E159" s="28" t="s">
        <v>77</v>
      </c>
      <c r="F159">
        <v>6</v>
      </c>
    </row>
    <row r="160" spans="1:6" x14ac:dyDescent="0.25">
      <c r="A160" s="8">
        <v>13426</v>
      </c>
      <c r="B160" s="9" t="s">
        <v>7</v>
      </c>
      <c r="C160" s="7" t="s">
        <v>10</v>
      </c>
      <c r="D160" s="9" t="s">
        <v>11</v>
      </c>
      <c r="E160" s="28" t="s">
        <v>77</v>
      </c>
      <c r="F160">
        <v>7</v>
      </c>
    </row>
    <row r="161" spans="1:11" ht="15.75" thickBot="1" x14ac:dyDescent="0.3">
      <c r="A161" s="16">
        <v>13458</v>
      </c>
      <c r="B161" s="17" t="s">
        <v>7</v>
      </c>
      <c r="C161" s="16" t="s">
        <v>17</v>
      </c>
      <c r="D161" s="17" t="s">
        <v>21</v>
      </c>
      <c r="E161" s="17" t="s">
        <v>84</v>
      </c>
      <c r="F161">
        <v>1</v>
      </c>
    </row>
    <row r="162" spans="1:11" s="26" customFormat="1" ht="15.75" thickBot="1" x14ac:dyDescent="0.3">
      <c r="A162" s="22">
        <v>13468</v>
      </c>
      <c r="B162" s="23" t="s">
        <v>7</v>
      </c>
      <c r="C162" s="24" t="s">
        <v>6</v>
      </c>
      <c r="D162" s="23" t="s">
        <v>5</v>
      </c>
      <c r="E162" s="25" t="s">
        <v>78</v>
      </c>
      <c r="F162">
        <v>2</v>
      </c>
      <c r="G162" s="26" t="s">
        <v>85</v>
      </c>
      <c r="K162" s="38"/>
    </row>
    <row r="163" spans="1:11" x14ac:dyDescent="0.25">
      <c r="A163" s="18">
        <v>13468</v>
      </c>
      <c r="B163" s="19" t="s">
        <v>7</v>
      </c>
      <c r="C163" s="20" t="s">
        <v>10</v>
      </c>
      <c r="D163" s="19" t="s">
        <v>42</v>
      </c>
      <c r="E163" s="21" t="s">
        <v>79</v>
      </c>
      <c r="F163">
        <v>2</v>
      </c>
    </row>
    <row r="164" spans="1:11" x14ac:dyDescent="0.25">
      <c r="A164" s="10">
        <v>13476</v>
      </c>
      <c r="B164" s="11" t="s">
        <v>7</v>
      </c>
      <c r="C164" s="7" t="s">
        <v>25</v>
      </c>
      <c r="D164" s="11" t="s">
        <v>31</v>
      </c>
      <c r="E164" s="6" t="s">
        <v>78</v>
      </c>
      <c r="F164">
        <v>3</v>
      </c>
    </row>
    <row r="165" spans="1:11" x14ac:dyDescent="0.25">
      <c r="A165" s="10">
        <v>13476</v>
      </c>
      <c r="B165" s="11" t="s">
        <v>7</v>
      </c>
      <c r="C165" s="7" t="s">
        <v>33</v>
      </c>
      <c r="D165" s="11" t="s">
        <v>32</v>
      </c>
      <c r="E165" s="28" t="s">
        <v>79</v>
      </c>
      <c r="F165">
        <v>3</v>
      </c>
    </row>
    <row r="166" spans="1:11" x14ac:dyDescent="0.25">
      <c r="A166" s="7">
        <v>13492</v>
      </c>
      <c r="B166" s="6" t="s">
        <v>7</v>
      </c>
      <c r="C166" s="7" t="s">
        <v>10</v>
      </c>
      <c r="D166" s="6" t="s">
        <v>16</v>
      </c>
      <c r="E166" s="28" t="s">
        <v>79</v>
      </c>
      <c r="F166">
        <v>4</v>
      </c>
    </row>
    <row r="167" spans="1:11" x14ac:dyDescent="0.25">
      <c r="A167" s="7">
        <v>13502</v>
      </c>
      <c r="B167" s="6" t="s">
        <v>7</v>
      </c>
      <c r="C167" s="7" t="s">
        <v>37</v>
      </c>
      <c r="D167" s="6" t="s">
        <v>41</v>
      </c>
      <c r="E167" s="28" t="s">
        <v>79</v>
      </c>
      <c r="F167">
        <v>5</v>
      </c>
    </row>
    <row r="168" spans="1:11" x14ac:dyDescent="0.25">
      <c r="A168" s="7">
        <v>13506</v>
      </c>
      <c r="B168" s="6" t="s">
        <v>7</v>
      </c>
      <c r="C168" s="7" t="s">
        <v>33</v>
      </c>
      <c r="D168" s="12" t="s">
        <v>32</v>
      </c>
      <c r="E168" s="28" t="s">
        <v>79</v>
      </c>
      <c r="F168">
        <v>6</v>
      </c>
    </row>
    <row r="169" spans="1:11" x14ac:dyDescent="0.25">
      <c r="A169" s="7">
        <v>13530</v>
      </c>
      <c r="B169" s="6" t="s">
        <v>7</v>
      </c>
      <c r="C169" s="7" t="s">
        <v>27</v>
      </c>
      <c r="D169" s="6" t="s">
        <v>28</v>
      </c>
      <c r="E169" s="28" t="s">
        <v>79</v>
      </c>
      <c r="F169">
        <v>7</v>
      </c>
    </row>
    <row r="170" spans="1:11" x14ac:dyDescent="0.25">
      <c r="A170" s="7">
        <v>13603</v>
      </c>
      <c r="B170" s="6" t="s">
        <v>7</v>
      </c>
      <c r="C170" s="7" t="s">
        <v>10</v>
      </c>
      <c r="D170" s="6" t="s">
        <v>11</v>
      </c>
      <c r="E170" s="28" t="s">
        <v>79</v>
      </c>
      <c r="F170">
        <v>8</v>
      </c>
    </row>
    <row r="171" spans="1:11" x14ac:dyDescent="0.25">
      <c r="A171" s="7">
        <v>13620</v>
      </c>
      <c r="B171" s="6" t="s">
        <v>7</v>
      </c>
      <c r="C171" s="7" t="s">
        <v>12</v>
      </c>
      <c r="D171" s="6" t="s">
        <v>13</v>
      </c>
      <c r="E171" s="28" t="s">
        <v>79</v>
      </c>
      <c r="F171">
        <v>9</v>
      </c>
    </row>
    <row r="172" spans="1:11" x14ac:dyDescent="0.25">
      <c r="A172" s="7">
        <v>13761</v>
      </c>
      <c r="B172" s="6" t="s">
        <v>7</v>
      </c>
      <c r="C172" s="7" t="s">
        <v>12</v>
      </c>
      <c r="D172" s="6" t="s">
        <v>13</v>
      </c>
      <c r="E172" s="28" t="s">
        <v>79</v>
      </c>
      <c r="F172">
        <v>10</v>
      </c>
    </row>
    <row r="173" spans="1:11" x14ac:dyDescent="0.25">
      <c r="A173" s="7">
        <v>13786</v>
      </c>
      <c r="B173" s="6" t="s">
        <v>7</v>
      </c>
      <c r="C173" s="7" t="s">
        <v>10</v>
      </c>
      <c r="D173" s="6" t="s">
        <v>16</v>
      </c>
      <c r="E173" s="28" t="s">
        <v>79</v>
      </c>
      <c r="F173">
        <v>11</v>
      </c>
    </row>
    <row r="174" spans="1:11" x14ac:dyDescent="0.25">
      <c r="A174" s="7">
        <v>13792</v>
      </c>
      <c r="B174" s="6" t="s">
        <v>7</v>
      </c>
      <c r="C174" s="7" t="s">
        <v>10</v>
      </c>
      <c r="D174" s="6" t="s">
        <v>16</v>
      </c>
      <c r="E174" s="28" t="s">
        <v>79</v>
      </c>
      <c r="F174">
        <v>12</v>
      </c>
    </row>
    <row r="175" spans="1:11" x14ac:dyDescent="0.25">
      <c r="A175" s="7">
        <v>13821</v>
      </c>
      <c r="B175" s="6" t="s">
        <v>7</v>
      </c>
      <c r="C175" s="7" t="s">
        <v>14</v>
      </c>
      <c r="D175" s="6" t="s">
        <v>15</v>
      </c>
      <c r="E175" s="28" t="s">
        <v>79</v>
      </c>
      <c r="F175">
        <v>13</v>
      </c>
    </row>
    <row r="176" spans="1:11" x14ac:dyDescent="0.25">
      <c r="A176" s="8">
        <v>13957</v>
      </c>
      <c r="B176" s="9" t="s">
        <v>7</v>
      </c>
      <c r="C176" s="7" t="s">
        <v>10</v>
      </c>
      <c r="D176" s="9" t="s">
        <v>11</v>
      </c>
      <c r="E176" s="28" t="s">
        <v>79</v>
      </c>
      <c r="F176">
        <v>14</v>
      </c>
    </row>
    <row r="177" spans="1:6" x14ac:dyDescent="0.25">
      <c r="A177" s="8">
        <v>13959</v>
      </c>
      <c r="B177" s="9" t="s">
        <v>7</v>
      </c>
      <c r="C177" s="7" t="s">
        <v>10</v>
      </c>
      <c r="D177" s="9" t="s">
        <v>11</v>
      </c>
      <c r="E177" s="28" t="s">
        <v>79</v>
      </c>
      <c r="F177">
        <v>15</v>
      </c>
    </row>
    <row r="178" spans="1:6" x14ac:dyDescent="0.25">
      <c r="A178" s="7">
        <v>13965</v>
      </c>
      <c r="B178" s="6" t="s">
        <v>7</v>
      </c>
      <c r="C178" s="7" t="s">
        <v>24</v>
      </c>
      <c r="D178" s="6" t="s">
        <v>23</v>
      </c>
      <c r="E178" s="28" t="s">
        <v>79</v>
      </c>
      <c r="F178">
        <v>16</v>
      </c>
    </row>
    <row r="179" spans="1:6" x14ac:dyDescent="0.25">
      <c r="A179" s="7">
        <v>13981</v>
      </c>
      <c r="B179" s="6" t="s">
        <v>7</v>
      </c>
      <c r="C179" s="7" t="s">
        <v>10</v>
      </c>
      <c r="D179" s="6" t="s">
        <v>16</v>
      </c>
      <c r="E179" s="28" t="s">
        <v>79</v>
      </c>
      <c r="F179">
        <v>17</v>
      </c>
    </row>
    <row r="180" spans="1:6" x14ac:dyDescent="0.25">
      <c r="A180" s="7">
        <v>13987</v>
      </c>
      <c r="B180" s="6" t="s">
        <v>7</v>
      </c>
      <c r="C180" s="7" t="s">
        <v>10</v>
      </c>
      <c r="D180" s="6" t="s">
        <v>11</v>
      </c>
      <c r="E180" s="28" t="s">
        <v>79</v>
      </c>
      <c r="F180">
        <v>18</v>
      </c>
    </row>
    <row r="181" spans="1:6" x14ac:dyDescent="0.25">
      <c r="A181" s="7">
        <v>14029</v>
      </c>
      <c r="B181" s="6" t="s">
        <v>7</v>
      </c>
      <c r="C181" s="7" t="s">
        <v>10</v>
      </c>
      <c r="D181" s="6" t="s">
        <v>22</v>
      </c>
      <c r="E181" s="28" t="s">
        <v>79</v>
      </c>
      <c r="F181">
        <v>19</v>
      </c>
    </row>
    <row r="182" spans="1:6" x14ac:dyDescent="0.25">
      <c r="A182" s="7">
        <v>14097</v>
      </c>
      <c r="B182" s="6" t="s">
        <v>7</v>
      </c>
      <c r="C182" s="7" t="s">
        <v>39</v>
      </c>
      <c r="D182" s="6" t="s">
        <v>40</v>
      </c>
      <c r="E182" s="28" t="s">
        <v>79</v>
      </c>
      <c r="F182">
        <v>20</v>
      </c>
    </row>
    <row r="183" spans="1:6" x14ac:dyDescent="0.25">
      <c r="A183" s="7">
        <v>14117</v>
      </c>
      <c r="B183" s="6" t="s">
        <v>7</v>
      </c>
      <c r="C183" s="7" t="s">
        <v>29</v>
      </c>
      <c r="D183" s="6" t="s">
        <v>30</v>
      </c>
      <c r="E183" s="28" t="s">
        <v>79</v>
      </c>
      <c r="F183">
        <v>21</v>
      </c>
    </row>
    <row r="184" spans="1:6" x14ac:dyDescent="0.25">
      <c r="A184" s="7">
        <v>14267</v>
      </c>
      <c r="B184" s="6" t="s">
        <v>7</v>
      </c>
      <c r="C184" s="7" t="s">
        <v>29</v>
      </c>
      <c r="D184" s="6" t="s">
        <v>30</v>
      </c>
      <c r="E184" s="28" t="s">
        <v>79</v>
      </c>
      <c r="F184">
        <v>22</v>
      </c>
    </row>
    <row r="185" spans="1:6" x14ac:dyDescent="0.25">
      <c r="A185" s="7">
        <v>14293</v>
      </c>
      <c r="B185" s="6" t="s">
        <v>7</v>
      </c>
      <c r="C185" s="7" t="s">
        <v>10</v>
      </c>
      <c r="D185" s="6" t="s">
        <v>16</v>
      </c>
      <c r="E185" s="28" t="s">
        <v>79</v>
      </c>
      <c r="F185">
        <v>23</v>
      </c>
    </row>
    <row r="186" spans="1:6" x14ac:dyDescent="0.25">
      <c r="A186" s="7">
        <v>14583</v>
      </c>
      <c r="B186" s="6" t="s">
        <v>7</v>
      </c>
      <c r="C186" s="7" t="s">
        <v>8</v>
      </c>
      <c r="D186" s="6" t="s">
        <v>9</v>
      </c>
      <c r="E186" s="28" t="s">
        <v>79</v>
      </c>
      <c r="F186">
        <v>24</v>
      </c>
    </row>
    <row r="187" spans="1:6" x14ac:dyDescent="0.25">
      <c r="A187" s="7">
        <v>14614</v>
      </c>
      <c r="B187" s="6" t="s">
        <v>7</v>
      </c>
      <c r="C187" s="7" t="s">
        <v>10</v>
      </c>
      <c r="D187" s="6" t="s">
        <v>11</v>
      </c>
      <c r="E187" s="28" t="s">
        <v>79</v>
      </c>
      <c r="F187">
        <v>25</v>
      </c>
    </row>
    <row r="188" spans="1:6" x14ac:dyDescent="0.25">
      <c r="A188" s="7">
        <v>14621</v>
      </c>
      <c r="B188" s="6" t="s">
        <v>7</v>
      </c>
      <c r="C188" s="7" t="s">
        <v>29</v>
      </c>
      <c r="D188" s="6" t="s">
        <v>30</v>
      </c>
      <c r="E188" s="28" t="s">
        <v>79</v>
      </c>
      <c r="F188">
        <v>26</v>
      </c>
    </row>
    <row r="189" spans="1:6" x14ac:dyDescent="0.25">
      <c r="A189" s="7">
        <v>14676</v>
      </c>
      <c r="B189" s="6" t="s">
        <v>7</v>
      </c>
      <c r="C189" s="7" t="s">
        <v>37</v>
      </c>
      <c r="D189" s="6" t="s">
        <v>38</v>
      </c>
      <c r="E189" s="28" t="s">
        <v>79</v>
      </c>
      <c r="F189">
        <v>27</v>
      </c>
    </row>
    <row r="190" spans="1:6" x14ac:dyDescent="0.25">
      <c r="A190" s="7">
        <v>14793</v>
      </c>
      <c r="B190" s="6" t="s">
        <v>7</v>
      </c>
      <c r="C190" s="7" t="s">
        <v>17</v>
      </c>
      <c r="D190" s="6" t="s">
        <v>34</v>
      </c>
      <c r="E190" s="28" t="s">
        <v>79</v>
      </c>
      <c r="F190">
        <v>28</v>
      </c>
    </row>
    <row r="191" spans="1:6" x14ac:dyDescent="0.25">
      <c r="A191" s="7">
        <v>14809</v>
      </c>
      <c r="B191" s="6" t="s">
        <v>7</v>
      </c>
      <c r="C191" s="7" t="s">
        <v>10</v>
      </c>
      <c r="D191" s="6" t="s">
        <v>16</v>
      </c>
      <c r="E191" s="28" t="s">
        <v>79</v>
      </c>
      <c r="F191">
        <v>29</v>
      </c>
    </row>
    <row r="192" spans="1:6" x14ac:dyDescent="0.25">
      <c r="A192" s="7">
        <v>14889</v>
      </c>
      <c r="B192" s="6" t="s">
        <v>7</v>
      </c>
      <c r="C192" s="7" t="s">
        <v>24</v>
      </c>
      <c r="D192" s="6" t="s">
        <v>23</v>
      </c>
      <c r="E192" s="28" t="s">
        <v>79</v>
      </c>
      <c r="F192">
        <v>30</v>
      </c>
    </row>
    <row r="193" spans="1:6" x14ac:dyDescent="0.25">
      <c r="A193" s="7">
        <v>14922</v>
      </c>
      <c r="B193" s="6" t="s">
        <v>7</v>
      </c>
      <c r="C193" s="7" t="s">
        <v>36</v>
      </c>
      <c r="D193" s="6" t="s">
        <v>35</v>
      </c>
      <c r="E193" s="28" t="s">
        <v>79</v>
      </c>
      <c r="F193">
        <v>31</v>
      </c>
    </row>
    <row r="194" spans="1:6" x14ac:dyDescent="0.25">
      <c r="A194" s="7">
        <v>15024</v>
      </c>
      <c r="B194" s="6" t="s">
        <v>7</v>
      </c>
      <c r="C194" s="7" t="s">
        <v>39</v>
      </c>
      <c r="D194" s="6" t="s">
        <v>40</v>
      </c>
      <c r="E194" s="28" t="s">
        <v>79</v>
      </c>
      <c r="F194">
        <v>32</v>
      </c>
    </row>
    <row r="195" spans="1:6" x14ac:dyDescent="0.25">
      <c r="A195" s="7">
        <v>15037</v>
      </c>
      <c r="B195" s="6" t="s">
        <v>7</v>
      </c>
      <c r="C195" s="7" t="s">
        <v>10</v>
      </c>
      <c r="D195" s="6" t="s">
        <v>16</v>
      </c>
      <c r="E195" s="28" t="s">
        <v>79</v>
      </c>
      <c r="F195">
        <v>33</v>
      </c>
    </row>
    <row r="196" spans="1:6" x14ac:dyDescent="0.25">
      <c r="A196" s="7">
        <v>15103</v>
      </c>
      <c r="B196" s="6" t="s">
        <v>7</v>
      </c>
      <c r="C196" s="7" t="s">
        <v>10</v>
      </c>
      <c r="D196" s="6" t="s">
        <v>11</v>
      </c>
      <c r="E196" s="28" t="s">
        <v>79</v>
      </c>
      <c r="F196">
        <v>34</v>
      </c>
    </row>
    <row r="197" spans="1:6" x14ac:dyDescent="0.25">
      <c r="A197" s="7">
        <v>15108</v>
      </c>
      <c r="B197" s="6" t="s">
        <v>7</v>
      </c>
      <c r="C197" s="7" t="s">
        <v>29</v>
      </c>
      <c r="D197" s="6" t="s">
        <v>43</v>
      </c>
      <c r="E197" s="28" t="s">
        <v>79</v>
      </c>
      <c r="F197">
        <v>35</v>
      </c>
    </row>
    <row r="198" spans="1:6" x14ac:dyDescent="0.25">
      <c r="A198" s="7">
        <v>15180</v>
      </c>
      <c r="B198" s="6" t="s">
        <v>7</v>
      </c>
      <c r="C198" s="7" t="s">
        <v>25</v>
      </c>
      <c r="D198" s="6" t="s">
        <v>26</v>
      </c>
      <c r="E198" s="28" t="s">
        <v>79</v>
      </c>
      <c r="F198">
        <v>36</v>
      </c>
    </row>
    <row r="199" spans="1:6" x14ac:dyDescent="0.25">
      <c r="A199" s="7">
        <v>15358</v>
      </c>
      <c r="B199" s="6" t="s">
        <v>7</v>
      </c>
      <c r="C199" s="7" t="s">
        <v>10</v>
      </c>
      <c r="D199" s="6" t="s">
        <v>11</v>
      </c>
      <c r="E199" s="28" t="s">
        <v>79</v>
      </c>
      <c r="F199">
        <v>37</v>
      </c>
    </row>
    <row r="200" spans="1:6" x14ac:dyDescent="0.25">
      <c r="A200" s="7">
        <v>15371</v>
      </c>
      <c r="B200" s="6" t="s">
        <v>7</v>
      </c>
      <c r="C200" s="7" t="s">
        <v>29</v>
      </c>
      <c r="D200" s="6" t="s">
        <v>30</v>
      </c>
      <c r="E200" s="28" t="s">
        <v>79</v>
      </c>
      <c r="F200">
        <v>38</v>
      </c>
    </row>
    <row r="201" spans="1:6" x14ac:dyDescent="0.25">
      <c r="A201" s="7">
        <v>15391</v>
      </c>
      <c r="B201" s="6" t="s">
        <v>7</v>
      </c>
      <c r="C201" s="7" t="s">
        <v>10</v>
      </c>
      <c r="D201" s="6" t="s">
        <v>16</v>
      </c>
      <c r="E201" s="28" t="s">
        <v>79</v>
      </c>
      <c r="F201">
        <v>39</v>
      </c>
    </row>
    <row r="202" spans="1:6" x14ac:dyDescent="0.25">
      <c r="A202" s="7">
        <v>15450</v>
      </c>
      <c r="B202" s="6" t="s">
        <v>7</v>
      </c>
      <c r="C202" s="7" t="s">
        <v>19</v>
      </c>
      <c r="D202" s="6" t="s">
        <v>20</v>
      </c>
      <c r="E202" s="28" t="s">
        <v>79</v>
      </c>
      <c r="F202">
        <v>40</v>
      </c>
    </row>
    <row r="203" spans="1:6" x14ac:dyDescent="0.25">
      <c r="A203" s="7">
        <v>15542</v>
      </c>
      <c r="B203" s="6" t="s">
        <v>7</v>
      </c>
      <c r="C203" s="7" t="s">
        <v>29</v>
      </c>
      <c r="D203" s="6" t="s">
        <v>30</v>
      </c>
      <c r="E203" s="28" t="s">
        <v>79</v>
      </c>
      <c r="F203">
        <v>41</v>
      </c>
    </row>
    <row r="204" spans="1:6" x14ac:dyDescent="0.25">
      <c r="A204" s="7">
        <v>15588</v>
      </c>
      <c r="B204" s="6" t="s">
        <v>7</v>
      </c>
      <c r="C204" s="7" t="s">
        <v>25</v>
      </c>
      <c r="D204" s="6" t="s">
        <v>26</v>
      </c>
      <c r="E204" s="28" t="s">
        <v>79</v>
      </c>
      <c r="F204">
        <v>42</v>
      </c>
    </row>
    <row r="205" spans="1:6" x14ac:dyDescent="0.25">
      <c r="A205" s="7">
        <v>15601</v>
      </c>
      <c r="B205" s="6" t="s">
        <v>7</v>
      </c>
      <c r="C205" s="7" t="s">
        <v>10</v>
      </c>
      <c r="D205" s="6" t="s">
        <v>11</v>
      </c>
      <c r="E205" s="28" t="s">
        <v>79</v>
      </c>
      <c r="F205">
        <v>43</v>
      </c>
    </row>
    <row r="206" spans="1:6" x14ac:dyDescent="0.25">
      <c r="A206" s="7">
        <v>15678</v>
      </c>
      <c r="B206" s="6" t="s">
        <v>7</v>
      </c>
      <c r="C206" s="7" t="s">
        <v>24</v>
      </c>
      <c r="D206" s="6" t="s">
        <v>23</v>
      </c>
      <c r="E206" s="28" t="s">
        <v>79</v>
      </c>
      <c r="F206">
        <v>44</v>
      </c>
    </row>
    <row r="207" spans="1:6" x14ac:dyDescent="0.25">
      <c r="A207" s="7">
        <v>15688</v>
      </c>
      <c r="B207" s="6" t="s">
        <v>7</v>
      </c>
      <c r="C207" s="7" t="s">
        <v>10</v>
      </c>
      <c r="D207" s="6" t="s">
        <v>16</v>
      </c>
      <c r="E207" s="28" t="s">
        <v>79</v>
      </c>
      <c r="F207">
        <v>45</v>
      </c>
    </row>
    <row r="208" spans="1:6" x14ac:dyDescent="0.25">
      <c r="A208" s="7">
        <v>15720</v>
      </c>
      <c r="B208" s="6" t="s">
        <v>7</v>
      </c>
      <c r="C208" s="7" t="s">
        <v>12</v>
      </c>
      <c r="D208" s="6" t="s">
        <v>13</v>
      </c>
      <c r="E208" s="28" t="s">
        <v>79</v>
      </c>
      <c r="F208">
        <v>46</v>
      </c>
    </row>
    <row r="209" spans="1:6" x14ac:dyDescent="0.25">
      <c r="A209" s="7">
        <v>15960</v>
      </c>
      <c r="B209" s="6" t="s">
        <v>7</v>
      </c>
      <c r="C209" s="7" t="s">
        <v>25</v>
      </c>
      <c r="D209" s="6" t="s">
        <v>26</v>
      </c>
      <c r="E209" s="28" t="s">
        <v>79</v>
      </c>
      <c r="F209">
        <v>47</v>
      </c>
    </row>
    <row r="210" spans="1:6" x14ac:dyDescent="0.25">
      <c r="A210" s="7">
        <v>15981</v>
      </c>
      <c r="B210" s="6" t="s">
        <v>7</v>
      </c>
      <c r="C210" s="7" t="s">
        <v>36</v>
      </c>
      <c r="D210" s="6" t="s">
        <v>35</v>
      </c>
      <c r="E210" s="28" t="s">
        <v>79</v>
      </c>
      <c r="F210">
        <v>48</v>
      </c>
    </row>
    <row r="211" spans="1:6" x14ac:dyDescent="0.25">
      <c r="A211" s="7">
        <v>16012</v>
      </c>
      <c r="B211" s="6" t="s">
        <v>7</v>
      </c>
      <c r="C211" s="7" t="s">
        <v>10</v>
      </c>
      <c r="D211" s="6" t="s">
        <v>42</v>
      </c>
      <c r="E211" s="28" t="s">
        <v>79</v>
      </c>
      <c r="F211">
        <v>49</v>
      </c>
    </row>
    <row r="212" spans="1:6" x14ac:dyDescent="0.25">
      <c r="A212" s="7">
        <v>16017</v>
      </c>
      <c r="B212" s="6" t="s">
        <v>7</v>
      </c>
      <c r="C212" s="7" t="s">
        <v>39</v>
      </c>
      <c r="D212" s="6" t="s">
        <v>40</v>
      </c>
      <c r="E212" s="28" t="s">
        <v>79</v>
      </c>
      <c r="F212">
        <v>50</v>
      </c>
    </row>
    <row r="213" spans="1:6" x14ac:dyDescent="0.25">
      <c r="A213" s="7">
        <v>16220</v>
      </c>
      <c r="B213" s="6" t="s">
        <v>7</v>
      </c>
      <c r="C213" s="7" t="s">
        <v>37</v>
      </c>
      <c r="D213" s="6" t="s">
        <v>41</v>
      </c>
      <c r="E213" s="28" t="s">
        <v>79</v>
      </c>
      <c r="F213">
        <v>51</v>
      </c>
    </row>
    <row r="214" spans="1:6" x14ac:dyDescent="0.25">
      <c r="A214" s="7">
        <v>16297</v>
      </c>
      <c r="B214" s="6" t="s">
        <v>7</v>
      </c>
      <c r="C214" s="7" t="s">
        <v>10</v>
      </c>
      <c r="D214" s="6" t="s">
        <v>16</v>
      </c>
      <c r="E214" s="27" t="s">
        <v>80</v>
      </c>
      <c r="F214">
        <v>1</v>
      </c>
    </row>
    <row r="215" spans="1:6" x14ac:dyDescent="0.25">
      <c r="A215" s="7">
        <v>16329</v>
      </c>
      <c r="B215" s="6" t="s">
        <v>7</v>
      </c>
      <c r="C215" s="7" t="s">
        <v>24</v>
      </c>
      <c r="D215" s="6" t="s">
        <v>23</v>
      </c>
      <c r="E215" s="27" t="s">
        <v>80</v>
      </c>
      <c r="F215">
        <v>2</v>
      </c>
    </row>
    <row r="216" spans="1:6" x14ac:dyDescent="0.25">
      <c r="A216" s="7">
        <v>16376</v>
      </c>
      <c r="B216" s="6" t="s">
        <v>7</v>
      </c>
      <c r="C216" s="7" t="s">
        <v>37</v>
      </c>
      <c r="D216" s="6" t="s">
        <v>41</v>
      </c>
      <c r="E216" s="27" t="s">
        <v>80</v>
      </c>
      <c r="F216">
        <v>3</v>
      </c>
    </row>
    <row r="217" spans="1:6" x14ac:dyDescent="0.25">
      <c r="A217" s="7">
        <v>16536</v>
      </c>
      <c r="B217" s="6" t="s">
        <v>7</v>
      </c>
      <c r="C217" s="7" t="s">
        <v>17</v>
      </c>
      <c r="D217" s="6" t="s">
        <v>34</v>
      </c>
      <c r="E217" s="27" t="s">
        <v>80</v>
      </c>
      <c r="F217">
        <v>4</v>
      </c>
    </row>
    <row r="218" spans="1:6" x14ac:dyDescent="0.25">
      <c r="A218" s="7">
        <v>16646</v>
      </c>
      <c r="B218" s="6" t="s">
        <v>7</v>
      </c>
      <c r="C218" s="7" t="s">
        <v>29</v>
      </c>
      <c r="D218" s="6" t="s">
        <v>30</v>
      </c>
      <c r="E218" s="27" t="s">
        <v>80</v>
      </c>
      <c r="F218">
        <v>5</v>
      </c>
    </row>
    <row r="219" spans="1:6" x14ac:dyDescent="0.25">
      <c r="A219" s="7">
        <v>16699</v>
      </c>
      <c r="B219" s="6" t="s">
        <v>7</v>
      </c>
      <c r="C219" s="7" t="s">
        <v>10</v>
      </c>
      <c r="D219" s="6" t="s">
        <v>16</v>
      </c>
      <c r="E219" s="27" t="s">
        <v>80</v>
      </c>
      <c r="F219">
        <v>6</v>
      </c>
    </row>
    <row r="220" spans="1:6" x14ac:dyDescent="0.25">
      <c r="A220" s="7">
        <v>16768</v>
      </c>
      <c r="B220" s="6" t="s">
        <v>7</v>
      </c>
      <c r="C220" s="7" t="s">
        <v>10</v>
      </c>
      <c r="D220" s="6" t="s">
        <v>22</v>
      </c>
      <c r="E220" s="27" t="s">
        <v>80</v>
      </c>
      <c r="F220">
        <v>7</v>
      </c>
    </row>
    <row r="221" spans="1:6" x14ac:dyDescent="0.25">
      <c r="A221" s="7">
        <v>16792</v>
      </c>
      <c r="B221" s="6" t="s">
        <v>7</v>
      </c>
      <c r="C221" s="7" t="s">
        <v>10</v>
      </c>
      <c r="D221" s="6" t="s">
        <v>16</v>
      </c>
      <c r="E221" s="27" t="s">
        <v>80</v>
      </c>
      <c r="F221">
        <v>8</v>
      </c>
    </row>
    <row r="222" spans="1:6" x14ac:dyDescent="0.25">
      <c r="A222" s="7">
        <v>16870</v>
      </c>
      <c r="B222" s="6" t="s">
        <v>7</v>
      </c>
      <c r="C222" s="7" t="s">
        <v>10</v>
      </c>
      <c r="D222" s="6" t="s">
        <v>22</v>
      </c>
      <c r="E222" s="27" t="s">
        <v>80</v>
      </c>
      <c r="F222">
        <v>9</v>
      </c>
    </row>
    <row r="223" spans="1:6" x14ac:dyDescent="0.25">
      <c r="A223" s="7">
        <v>17143</v>
      </c>
      <c r="B223" s="6" t="s">
        <v>7</v>
      </c>
      <c r="C223" s="7" t="s">
        <v>10</v>
      </c>
      <c r="D223" s="6" t="s">
        <v>11</v>
      </c>
      <c r="E223" s="27" t="s">
        <v>80</v>
      </c>
      <c r="F223">
        <v>10</v>
      </c>
    </row>
    <row r="224" spans="1:6" x14ac:dyDescent="0.25">
      <c r="A224" s="7">
        <v>17172</v>
      </c>
      <c r="B224" s="6" t="s">
        <v>7</v>
      </c>
      <c r="C224" s="7" t="s">
        <v>25</v>
      </c>
      <c r="D224" s="6" t="s">
        <v>26</v>
      </c>
      <c r="E224" s="27" t="s">
        <v>80</v>
      </c>
      <c r="F224">
        <v>11</v>
      </c>
    </row>
    <row r="225" spans="1:6" x14ac:dyDescent="0.25">
      <c r="A225" s="7">
        <v>17245</v>
      </c>
      <c r="B225" s="6" t="s">
        <v>7</v>
      </c>
      <c r="C225" s="7" t="s">
        <v>10</v>
      </c>
      <c r="D225" s="6" t="s">
        <v>16</v>
      </c>
      <c r="E225" s="27" t="s">
        <v>80</v>
      </c>
      <c r="F225">
        <v>12</v>
      </c>
    </row>
    <row r="226" spans="1:6" x14ac:dyDescent="0.25">
      <c r="A226" s="7">
        <v>17251</v>
      </c>
      <c r="B226" s="6" t="s">
        <v>7</v>
      </c>
      <c r="C226" s="7" t="s">
        <v>10</v>
      </c>
      <c r="D226" s="6" t="s">
        <v>16</v>
      </c>
      <c r="E226" s="27" t="s">
        <v>80</v>
      </c>
      <c r="F226">
        <v>13</v>
      </c>
    </row>
    <row r="227" spans="1:6" x14ac:dyDescent="0.25">
      <c r="A227" s="7">
        <v>17333</v>
      </c>
      <c r="B227" s="6" t="s">
        <v>7</v>
      </c>
      <c r="C227" s="7" t="s">
        <v>29</v>
      </c>
      <c r="D227" s="6" t="s">
        <v>30</v>
      </c>
      <c r="E227" s="27" t="s">
        <v>80</v>
      </c>
      <c r="F227">
        <v>14</v>
      </c>
    </row>
    <row r="228" spans="1:6" x14ac:dyDescent="0.25">
      <c r="A228" s="7">
        <v>17410</v>
      </c>
      <c r="B228" s="6" t="s">
        <v>7</v>
      </c>
      <c r="C228" s="7" t="s">
        <v>10</v>
      </c>
      <c r="D228" s="6" t="s">
        <v>16</v>
      </c>
      <c r="E228" s="27" t="s">
        <v>80</v>
      </c>
      <c r="F228">
        <v>15</v>
      </c>
    </row>
    <row r="229" spans="1:6" x14ac:dyDescent="0.25">
      <c r="A229" s="7">
        <v>17436</v>
      </c>
      <c r="B229" s="6" t="s">
        <v>7</v>
      </c>
      <c r="C229" s="7" t="s">
        <v>19</v>
      </c>
      <c r="D229" s="6" t="s">
        <v>20</v>
      </c>
      <c r="E229" s="27" t="s">
        <v>80</v>
      </c>
      <c r="F229">
        <v>16</v>
      </c>
    </row>
    <row r="230" spans="1:6" x14ac:dyDescent="0.25">
      <c r="A230" s="7">
        <v>17461</v>
      </c>
      <c r="B230" s="6" t="s">
        <v>7</v>
      </c>
      <c r="C230" s="7" t="s">
        <v>10</v>
      </c>
      <c r="D230" s="6" t="s">
        <v>11</v>
      </c>
      <c r="E230" s="27" t="s">
        <v>80</v>
      </c>
      <c r="F230">
        <v>17</v>
      </c>
    </row>
    <row r="231" spans="1:6" x14ac:dyDescent="0.25">
      <c r="A231" s="7">
        <v>17550</v>
      </c>
      <c r="B231" s="6" t="s">
        <v>7</v>
      </c>
      <c r="C231" s="7" t="s">
        <v>14</v>
      </c>
      <c r="D231" s="6" t="s">
        <v>15</v>
      </c>
      <c r="E231" s="27" t="s">
        <v>80</v>
      </c>
      <c r="F231">
        <v>18</v>
      </c>
    </row>
    <row r="232" spans="1:6" x14ac:dyDescent="0.25">
      <c r="A232" s="7">
        <v>17560</v>
      </c>
      <c r="B232" s="6" t="s">
        <v>7</v>
      </c>
      <c r="C232" s="7" t="s">
        <v>10</v>
      </c>
      <c r="D232" s="6" t="s">
        <v>42</v>
      </c>
      <c r="E232" s="27" t="s">
        <v>80</v>
      </c>
      <c r="F232">
        <v>19</v>
      </c>
    </row>
    <row r="233" spans="1:6" x14ac:dyDescent="0.25">
      <c r="A233" s="7">
        <v>17563</v>
      </c>
      <c r="B233" s="6" t="s">
        <v>7</v>
      </c>
      <c r="C233" s="7" t="s">
        <v>10</v>
      </c>
      <c r="D233" s="6" t="s">
        <v>16</v>
      </c>
      <c r="E233" s="27" t="s">
        <v>80</v>
      </c>
      <c r="F233">
        <v>20</v>
      </c>
    </row>
    <row r="234" spans="1:6" x14ac:dyDescent="0.25">
      <c r="A234" s="7">
        <v>17678</v>
      </c>
      <c r="B234" s="6" t="s">
        <v>7</v>
      </c>
      <c r="C234" s="7" t="s">
        <v>29</v>
      </c>
      <c r="D234" s="6" t="s">
        <v>30</v>
      </c>
      <c r="E234" s="27" t="s">
        <v>80</v>
      </c>
      <c r="F234">
        <v>21</v>
      </c>
    </row>
    <row r="235" spans="1:6" x14ac:dyDescent="0.25">
      <c r="A235" s="7">
        <v>17718</v>
      </c>
      <c r="B235" s="6" t="s">
        <v>7</v>
      </c>
      <c r="C235" s="7" t="s">
        <v>19</v>
      </c>
      <c r="D235" s="6" t="s">
        <v>20</v>
      </c>
      <c r="E235" s="27" t="s">
        <v>80</v>
      </c>
      <c r="F235">
        <v>22</v>
      </c>
    </row>
    <row r="236" spans="1:6" x14ac:dyDescent="0.25">
      <c r="A236" s="7">
        <v>17740</v>
      </c>
      <c r="B236" s="6" t="s">
        <v>7</v>
      </c>
      <c r="C236" s="7" t="s">
        <v>10</v>
      </c>
      <c r="D236" s="6" t="s">
        <v>16</v>
      </c>
      <c r="E236" s="27" t="s">
        <v>80</v>
      </c>
      <c r="F236">
        <v>23</v>
      </c>
    </row>
    <row r="237" spans="1:6" x14ac:dyDescent="0.25">
      <c r="A237" s="7">
        <v>18016</v>
      </c>
      <c r="B237" s="6" t="s">
        <v>7</v>
      </c>
      <c r="C237" s="7" t="s">
        <v>10</v>
      </c>
      <c r="D237" s="6" t="s">
        <v>16</v>
      </c>
      <c r="E237" s="27" t="s">
        <v>80</v>
      </c>
      <c r="F237">
        <v>24</v>
      </c>
    </row>
    <row r="238" spans="1:6" x14ac:dyDescent="0.25">
      <c r="A238" s="8">
        <v>18265</v>
      </c>
      <c r="B238" s="9" t="s">
        <v>7</v>
      </c>
      <c r="C238" s="7" t="s">
        <v>10</v>
      </c>
      <c r="D238" s="9" t="s">
        <v>11</v>
      </c>
      <c r="E238" s="6" t="s">
        <v>81</v>
      </c>
      <c r="F238">
        <v>1</v>
      </c>
    </row>
    <row r="239" spans="1:6" x14ac:dyDescent="0.25">
      <c r="A239" s="8">
        <v>18267</v>
      </c>
      <c r="B239" s="9" t="s">
        <v>7</v>
      </c>
      <c r="C239" s="7" t="s">
        <v>10</v>
      </c>
      <c r="D239" s="9" t="s">
        <v>11</v>
      </c>
      <c r="E239" s="6" t="s">
        <v>81</v>
      </c>
      <c r="F239">
        <v>2</v>
      </c>
    </row>
    <row r="240" spans="1:6" x14ac:dyDescent="0.25">
      <c r="A240" s="7">
        <v>18289</v>
      </c>
      <c r="B240" s="6" t="s">
        <v>7</v>
      </c>
      <c r="C240" s="7" t="s">
        <v>10</v>
      </c>
      <c r="D240" s="6" t="s">
        <v>16</v>
      </c>
      <c r="E240" s="6" t="s">
        <v>81</v>
      </c>
      <c r="F240">
        <v>3</v>
      </c>
    </row>
    <row r="241" spans="1:6" x14ac:dyDescent="0.25">
      <c r="A241" s="7">
        <v>18306</v>
      </c>
      <c r="B241" s="6" t="s">
        <v>7</v>
      </c>
      <c r="C241" s="7" t="s">
        <v>39</v>
      </c>
      <c r="D241" s="6" t="s">
        <v>40</v>
      </c>
      <c r="E241" s="6" t="s">
        <v>81</v>
      </c>
      <c r="F241">
        <v>4</v>
      </c>
    </row>
    <row r="242" spans="1:6" x14ac:dyDescent="0.25">
      <c r="A242" s="7">
        <v>18312</v>
      </c>
      <c r="B242" s="6" t="s">
        <v>7</v>
      </c>
      <c r="C242" s="7" t="s">
        <v>27</v>
      </c>
      <c r="D242" s="6" t="s">
        <v>28</v>
      </c>
      <c r="E242" s="6" t="s">
        <v>81</v>
      </c>
      <c r="F242">
        <v>5</v>
      </c>
    </row>
    <row r="243" spans="1:6" x14ac:dyDescent="0.25">
      <c r="A243" s="7">
        <v>18461</v>
      </c>
      <c r="B243" s="6" t="s">
        <v>7</v>
      </c>
      <c r="C243" s="7" t="s">
        <v>37</v>
      </c>
      <c r="D243" s="6" t="s">
        <v>41</v>
      </c>
      <c r="E243" s="6" t="s">
        <v>81</v>
      </c>
      <c r="F243">
        <v>6</v>
      </c>
    </row>
    <row r="244" spans="1:6" x14ac:dyDescent="0.25">
      <c r="A244" s="7">
        <v>18526</v>
      </c>
      <c r="B244" s="6" t="s">
        <v>7</v>
      </c>
      <c r="C244" s="7" t="s">
        <v>10</v>
      </c>
      <c r="D244" s="6" t="s">
        <v>16</v>
      </c>
      <c r="E244" s="6" t="s">
        <v>81</v>
      </c>
      <c r="F244">
        <v>7</v>
      </c>
    </row>
    <row r="245" spans="1:6" x14ac:dyDescent="0.25">
      <c r="A245" s="7">
        <v>18582</v>
      </c>
      <c r="B245" s="6" t="s">
        <v>7</v>
      </c>
      <c r="C245" s="7" t="s">
        <v>27</v>
      </c>
      <c r="D245" s="6" t="s">
        <v>28</v>
      </c>
      <c r="E245" s="6" t="s">
        <v>81</v>
      </c>
      <c r="F245">
        <v>8</v>
      </c>
    </row>
    <row r="246" spans="1:6" x14ac:dyDescent="0.25">
      <c r="A246" s="7">
        <v>18652</v>
      </c>
      <c r="B246" s="6" t="s">
        <v>7</v>
      </c>
      <c r="C246" s="7" t="s">
        <v>10</v>
      </c>
      <c r="D246" s="6" t="s">
        <v>11</v>
      </c>
      <c r="E246" s="6" t="s">
        <v>81</v>
      </c>
      <c r="F246">
        <v>9</v>
      </c>
    </row>
    <row r="247" spans="1:6" x14ac:dyDescent="0.25">
      <c r="A247" s="7">
        <v>18676</v>
      </c>
      <c r="B247" s="6" t="s">
        <v>7</v>
      </c>
      <c r="C247" s="7" t="s">
        <v>10</v>
      </c>
      <c r="D247" s="6" t="s">
        <v>16</v>
      </c>
      <c r="E247" s="6" t="s">
        <v>81</v>
      </c>
      <c r="F247">
        <v>10</v>
      </c>
    </row>
    <row r="248" spans="1:6" x14ac:dyDescent="0.25">
      <c r="A248" s="7">
        <v>18744</v>
      </c>
      <c r="B248" s="6" t="s">
        <v>7</v>
      </c>
      <c r="C248" s="7" t="s">
        <v>24</v>
      </c>
      <c r="D248" s="6" t="s">
        <v>23</v>
      </c>
      <c r="E248" s="6" t="s">
        <v>81</v>
      </c>
      <c r="F248">
        <v>11</v>
      </c>
    </row>
    <row r="249" spans="1:6" x14ac:dyDescent="0.25">
      <c r="A249" s="7">
        <v>18755</v>
      </c>
      <c r="B249" s="6" t="s">
        <v>7</v>
      </c>
      <c r="C249" s="7" t="s">
        <v>37</v>
      </c>
      <c r="D249" s="6" t="s">
        <v>41</v>
      </c>
      <c r="E249" s="6" t="s">
        <v>81</v>
      </c>
      <c r="F249">
        <v>12</v>
      </c>
    </row>
    <row r="250" spans="1:6" x14ac:dyDescent="0.25">
      <c r="A250" s="7">
        <v>18888</v>
      </c>
      <c r="B250" s="6" t="s">
        <v>7</v>
      </c>
      <c r="C250" s="7" t="s">
        <v>8</v>
      </c>
      <c r="D250" s="6" t="s">
        <v>9</v>
      </c>
      <c r="E250" s="6" t="s">
        <v>81</v>
      </c>
      <c r="F250">
        <v>13</v>
      </c>
    </row>
    <row r="251" spans="1:6" x14ac:dyDescent="0.25">
      <c r="A251" s="7">
        <v>18904</v>
      </c>
      <c r="B251" s="6" t="s">
        <v>7</v>
      </c>
      <c r="C251" s="7" t="s">
        <v>10</v>
      </c>
      <c r="D251" s="6" t="s">
        <v>16</v>
      </c>
      <c r="E251" s="6" t="s">
        <v>81</v>
      </c>
      <c r="F251">
        <v>14</v>
      </c>
    </row>
    <row r="252" spans="1:6" x14ac:dyDescent="0.25">
      <c r="A252" s="7">
        <v>18959</v>
      </c>
      <c r="B252" s="6" t="s">
        <v>7</v>
      </c>
      <c r="C252" s="7" t="s">
        <v>25</v>
      </c>
      <c r="D252" s="6" t="s">
        <v>31</v>
      </c>
      <c r="E252" s="6" t="s">
        <v>81</v>
      </c>
      <c r="F252">
        <v>15</v>
      </c>
    </row>
    <row r="253" spans="1:6" x14ac:dyDescent="0.25">
      <c r="A253" s="7">
        <v>19029</v>
      </c>
      <c r="B253" s="6" t="s">
        <v>7</v>
      </c>
      <c r="C253" s="7" t="s">
        <v>8</v>
      </c>
      <c r="D253" s="6" t="s">
        <v>9</v>
      </c>
      <c r="E253" s="6" t="s">
        <v>81</v>
      </c>
      <c r="F253">
        <v>16</v>
      </c>
    </row>
    <row r="254" spans="1:6" x14ac:dyDescent="0.25">
      <c r="A254" s="7">
        <v>19206</v>
      </c>
      <c r="B254" s="6" t="s">
        <v>7</v>
      </c>
      <c r="C254" s="7" t="s">
        <v>27</v>
      </c>
      <c r="D254" s="6" t="s">
        <v>28</v>
      </c>
      <c r="E254" s="6" t="s">
        <v>81</v>
      </c>
      <c r="F254">
        <v>17</v>
      </c>
    </row>
    <row r="255" spans="1:6" x14ac:dyDescent="0.25">
      <c r="A255" s="7">
        <v>19454</v>
      </c>
      <c r="B255" s="6" t="s">
        <v>7</v>
      </c>
      <c r="C255" s="7" t="s">
        <v>29</v>
      </c>
      <c r="D255" s="6" t="s">
        <v>30</v>
      </c>
      <c r="E255" s="6" t="s">
        <v>81</v>
      </c>
      <c r="F255">
        <v>18</v>
      </c>
    </row>
    <row r="256" spans="1:6" x14ac:dyDescent="0.25">
      <c r="A256" s="7">
        <v>19465</v>
      </c>
      <c r="B256" s="6" t="s">
        <v>7</v>
      </c>
      <c r="C256" s="7" t="s">
        <v>10</v>
      </c>
      <c r="D256" s="6" t="s">
        <v>16</v>
      </c>
      <c r="E256" s="6" t="s">
        <v>81</v>
      </c>
      <c r="F256">
        <v>19</v>
      </c>
    </row>
    <row r="257" spans="1:6" x14ac:dyDescent="0.25">
      <c r="A257" s="7">
        <v>19524</v>
      </c>
      <c r="B257" s="6" t="s">
        <v>7</v>
      </c>
      <c r="C257" s="7" t="s">
        <v>14</v>
      </c>
      <c r="D257" s="6" t="s">
        <v>15</v>
      </c>
      <c r="E257" s="6" t="s">
        <v>81</v>
      </c>
      <c r="F257">
        <v>20</v>
      </c>
    </row>
    <row r="258" spans="1:6" x14ac:dyDescent="0.25">
      <c r="A258" s="7">
        <v>19801</v>
      </c>
      <c r="B258" s="6" t="s">
        <v>7</v>
      </c>
      <c r="C258" s="7" t="s">
        <v>10</v>
      </c>
      <c r="D258" s="6" t="s">
        <v>11</v>
      </c>
      <c r="E258" s="28" t="s">
        <v>82</v>
      </c>
      <c r="F258">
        <v>1</v>
      </c>
    </row>
    <row r="259" spans="1:6" x14ac:dyDescent="0.25">
      <c r="A259" s="7">
        <v>19961</v>
      </c>
      <c r="B259" s="6" t="s">
        <v>7</v>
      </c>
      <c r="C259" s="7" t="s">
        <v>29</v>
      </c>
      <c r="D259" s="6" t="s">
        <v>30</v>
      </c>
      <c r="E259" s="28" t="s">
        <v>82</v>
      </c>
      <c r="F259">
        <v>2</v>
      </c>
    </row>
    <row r="260" spans="1:6" x14ac:dyDescent="0.25">
      <c r="A260" s="7">
        <v>20032</v>
      </c>
      <c r="B260" s="6" t="s">
        <v>7</v>
      </c>
      <c r="C260" s="7" t="s">
        <v>10</v>
      </c>
      <c r="D260" s="6" t="s">
        <v>16</v>
      </c>
      <c r="E260" s="28" t="s">
        <v>82</v>
      </c>
      <c r="F260">
        <v>3</v>
      </c>
    </row>
    <row r="261" spans="1:6" x14ac:dyDescent="0.25">
      <c r="A261" s="7">
        <v>20133</v>
      </c>
      <c r="B261" s="6" t="s">
        <v>7</v>
      </c>
      <c r="C261" s="7" t="s">
        <v>25</v>
      </c>
      <c r="D261" s="6" t="s">
        <v>26</v>
      </c>
      <c r="E261" s="28" t="s">
        <v>82</v>
      </c>
      <c r="F261">
        <v>4</v>
      </c>
    </row>
    <row r="262" spans="1:6" x14ac:dyDescent="0.25">
      <c r="A262" s="7">
        <v>20290</v>
      </c>
      <c r="B262" s="6" t="s">
        <v>7</v>
      </c>
      <c r="C262" s="7" t="s">
        <v>10</v>
      </c>
      <c r="D262" s="6" t="s">
        <v>42</v>
      </c>
      <c r="E262" s="28" t="s">
        <v>82</v>
      </c>
      <c r="F262">
        <v>5</v>
      </c>
    </row>
    <row r="263" spans="1:6" x14ac:dyDescent="0.25">
      <c r="A263" s="7">
        <v>20316</v>
      </c>
      <c r="B263" s="6" t="s">
        <v>7</v>
      </c>
      <c r="C263" s="7" t="s">
        <v>39</v>
      </c>
      <c r="D263" s="6" t="s">
        <v>40</v>
      </c>
      <c r="E263" s="28" t="s">
        <v>82</v>
      </c>
      <c r="F263">
        <v>6</v>
      </c>
    </row>
    <row r="264" spans="1:6" x14ac:dyDescent="0.25">
      <c r="A264" s="7">
        <v>20325</v>
      </c>
      <c r="B264" s="6" t="s">
        <v>7</v>
      </c>
      <c r="C264" s="7" t="s">
        <v>36</v>
      </c>
      <c r="D264" s="6" t="s">
        <v>35</v>
      </c>
      <c r="E264" s="28" t="s">
        <v>82</v>
      </c>
      <c r="F264">
        <v>7</v>
      </c>
    </row>
    <row r="265" spans="1:6" x14ac:dyDescent="0.25">
      <c r="A265" s="7">
        <v>20389</v>
      </c>
      <c r="B265" s="6" t="s">
        <v>7</v>
      </c>
      <c r="C265" s="7" t="s">
        <v>10</v>
      </c>
      <c r="D265" s="6" t="s">
        <v>16</v>
      </c>
      <c r="E265" s="28" t="s">
        <v>82</v>
      </c>
      <c r="F265">
        <v>8</v>
      </c>
    </row>
    <row r="266" spans="1:6" x14ac:dyDescent="0.25">
      <c r="A266" s="7">
        <v>20468</v>
      </c>
      <c r="B266" s="6" t="s">
        <v>7</v>
      </c>
      <c r="C266" s="7" t="s">
        <v>25</v>
      </c>
      <c r="D266" s="6" t="s">
        <v>31</v>
      </c>
      <c r="E266" s="28" t="s">
        <v>82</v>
      </c>
      <c r="F266">
        <v>9</v>
      </c>
    </row>
    <row r="267" spans="1:6" x14ac:dyDescent="0.25">
      <c r="A267" s="7">
        <v>20669</v>
      </c>
      <c r="B267" s="6" t="s">
        <v>7</v>
      </c>
      <c r="C267" s="7" t="s">
        <v>25</v>
      </c>
      <c r="D267" s="6" t="s">
        <v>31</v>
      </c>
      <c r="E267" s="6" t="s">
        <v>83</v>
      </c>
      <c r="F267">
        <v>1</v>
      </c>
    </row>
    <row r="268" spans="1:6" x14ac:dyDescent="0.25">
      <c r="A268" s="7">
        <v>20678</v>
      </c>
      <c r="B268" s="6" t="s">
        <v>7</v>
      </c>
      <c r="C268" s="7" t="s">
        <v>37</v>
      </c>
      <c r="D268" s="6" t="s">
        <v>41</v>
      </c>
      <c r="E268" s="6" t="s">
        <v>83</v>
      </c>
      <c r="F268">
        <v>2</v>
      </c>
    </row>
    <row r="269" spans="1:6" x14ac:dyDescent="0.25">
      <c r="A269" s="7">
        <v>20790</v>
      </c>
      <c r="B269" s="6" t="s">
        <v>7</v>
      </c>
      <c r="C269" s="7" t="s">
        <v>27</v>
      </c>
      <c r="D269" s="6" t="s">
        <v>28</v>
      </c>
      <c r="E269" s="6" t="s">
        <v>83</v>
      </c>
      <c r="F269">
        <v>3</v>
      </c>
    </row>
    <row r="270" spans="1:6" x14ac:dyDescent="0.25">
      <c r="A270" s="7">
        <v>20930</v>
      </c>
      <c r="B270" s="6" t="s">
        <v>7</v>
      </c>
      <c r="C270" s="7" t="s">
        <v>29</v>
      </c>
      <c r="D270" s="6" t="s">
        <v>30</v>
      </c>
      <c r="E270" s="6" t="s">
        <v>83</v>
      </c>
      <c r="F270">
        <v>4</v>
      </c>
    </row>
    <row r="271" spans="1:6" x14ac:dyDescent="0.25">
      <c r="A271" s="7">
        <v>20936</v>
      </c>
      <c r="B271" s="6" t="s">
        <v>7</v>
      </c>
      <c r="C271" s="7" t="s">
        <v>29</v>
      </c>
      <c r="D271" s="6" t="s">
        <v>30</v>
      </c>
      <c r="E271" s="6" t="s">
        <v>83</v>
      </c>
      <c r="F271">
        <v>5</v>
      </c>
    </row>
    <row r="272" spans="1:6" x14ac:dyDescent="0.25">
      <c r="A272" s="7">
        <v>20946</v>
      </c>
      <c r="B272" s="6" t="s">
        <v>7</v>
      </c>
      <c r="C272" s="7" t="s">
        <v>27</v>
      </c>
      <c r="D272" s="6" t="s">
        <v>28</v>
      </c>
      <c r="E272" s="6" t="s">
        <v>83</v>
      </c>
      <c r="F272">
        <v>6</v>
      </c>
    </row>
    <row r="273" spans="1:6" x14ac:dyDescent="0.25">
      <c r="A273" s="7">
        <v>21054</v>
      </c>
      <c r="B273" s="6" t="s">
        <v>7</v>
      </c>
      <c r="C273" s="7" t="s">
        <v>24</v>
      </c>
      <c r="D273" s="6" t="s">
        <v>23</v>
      </c>
      <c r="E273" s="6" t="s">
        <v>83</v>
      </c>
      <c r="F273">
        <v>7</v>
      </c>
    </row>
    <row r="274" spans="1:6" x14ac:dyDescent="0.25">
      <c r="A274" s="7">
        <v>21156</v>
      </c>
      <c r="B274" s="6" t="s">
        <v>7</v>
      </c>
      <c r="C274" s="7" t="s">
        <v>17</v>
      </c>
      <c r="D274" s="6" t="s">
        <v>18</v>
      </c>
      <c r="E274" s="6" t="s">
        <v>83</v>
      </c>
      <c r="F274">
        <v>8</v>
      </c>
    </row>
    <row r="275" spans="1:6" x14ac:dyDescent="0.25">
      <c r="A275" s="7">
        <v>21219</v>
      </c>
      <c r="B275" s="6" t="s">
        <v>7</v>
      </c>
      <c r="C275" s="7" t="s">
        <v>39</v>
      </c>
      <c r="D275" s="6" t="s">
        <v>40</v>
      </c>
      <c r="E275" s="6" t="s">
        <v>83</v>
      </c>
      <c r="F275">
        <v>9</v>
      </c>
    </row>
    <row r="276" spans="1:6" x14ac:dyDescent="0.25">
      <c r="A276" s="7">
        <v>21254</v>
      </c>
      <c r="B276" s="6" t="s">
        <v>7</v>
      </c>
      <c r="C276" s="7" t="s">
        <v>25</v>
      </c>
      <c r="D276" s="6" t="s">
        <v>31</v>
      </c>
      <c r="E276" s="6" t="s">
        <v>83</v>
      </c>
      <c r="F276">
        <v>10</v>
      </c>
    </row>
    <row r="277" spans="1:6" x14ac:dyDescent="0.25">
      <c r="A277" s="8">
        <v>21304</v>
      </c>
      <c r="B277" s="9" t="s">
        <v>7</v>
      </c>
      <c r="C277" s="7" t="s">
        <v>10</v>
      </c>
      <c r="D277" s="9" t="s">
        <v>11</v>
      </c>
      <c r="E277" s="6" t="s">
        <v>83</v>
      </c>
      <c r="F277">
        <v>11</v>
      </c>
    </row>
    <row r="278" spans="1:6" x14ac:dyDescent="0.25">
      <c r="A278" s="8">
        <v>21306</v>
      </c>
      <c r="B278" s="9" t="s">
        <v>7</v>
      </c>
      <c r="C278" s="7" t="s">
        <v>10</v>
      </c>
      <c r="D278" s="9" t="s">
        <v>11</v>
      </c>
      <c r="E278" s="6" t="s">
        <v>83</v>
      </c>
      <c r="F278">
        <v>12</v>
      </c>
    </row>
    <row r="279" spans="1:6" x14ac:dyDescent="0.25">
      <c r="A279" s="7">
        <v>21557</v>
      </c>
      <c r="B279" s="6" t="s">
        <v>4</v>
      </c>
      <c r="C279" s="7"/>
      <c r="D279" s="6"/>
      <c r="E279" s="6"/>
    </row>
    <row r="280" spans="1:6" x14ac:dyDescent="0.25">
      <c r="A280" s="7">
        <v>21662</v>
      </c>
      <c r="B280" s="6" t="s">
        <v>7</v>
      </c>
      <c r="C280" s="7" t="s">
        <v>10</v>
      </c>
      <c r="D280" s="6" t="s">
        <v>16</v>
      </c>
      <c r="E280" s="6" t="s">
        <v>44</v>
      </c>
      <c r="F280">
        <v>1</v>
      </c>
    </row>
    <row r="281" spans="1:6" x14ac:dyDescent="0.25">
      <c r="A281" s="7">
        <v>21897</v>
      </c>
      <c r="B281" s="6" t="s">
        <v>7</v>
      </c>
      <c r="C281" s="7" t="s">
        <v>17</v>
      </c>
      <c r="D281" s="6" t="s">
        <v>21</v>
      </c>
      <c r="E281" s="6" t="s">
        <v>44</v>
      </c>
      <c r="F281">
        <v>2</v>
      </c>
    </row>
    <row r="282" spans="1:6" x14ac:dyDescent="0.25">
      <c r="A282" s="7">
        <v>21928</v>
      </c>
      <c r="B282" s="6" t="s">
        <v>7</v>
      </c>
      <c r="C282" s="7" t="s">
        <v>6</v>
      </c>
      <c r="D282" s="6" t="s">
        <v>5</v>
      </c>
      <c r="E282" s="6" t="s">
        <v>44</v>
      </c>
      <c r="F282">
        <v>3</v>
      </c>
    </row>
    <row r="283" spans="1:6" x14ac:dyDescent="0.25">
      <c r="A283" s="7">
        <v>22050</v>
      </c>
      <c r="B283" s="6" t="s">
        <v>7</v>
      </c>
      <c r="C283" s="7" t="s">
        <v>25</v>
      </c>
      <c r="D283" s="6" t="s">
        <v>31</v>
      </c>
      <c r="E283" s="6" t="s">
        <v>44</v>
      </c>
      <c r="F283">
        <v>4</v>
      </c>
    </row>
    <row r="284" spans="1:6" x14ac:dyDescent="0.25">
      <c r="A284" s="7">
        <v>22185</v>
      </c>
      <c r="B284" s="6" t="s">
        <v>7</v>
      </c>
      <c r="C284" s="7" t="s">
        <v>29</v>
      </c>
      <c r="D284" s="6" t="s">
        <v>30</v>
      </c>
      <c r="E284" s="6" t="s">
        <v>44</v>
      </c>
      <c r="F284">
        <v>5</v>
      </c>
    </row>
    <row r="285" spans="1:6" x14ac:dyDescent="0.25">
      <c r="A285" s="7">
        <v>22202</v>
      </c>
      <c r="B285" s="6" t="s">
        <v>7</v>
      </c>
      <c r="C285" s="7" t="s">
        <v>10</v>
      </c>
      <c r="D285" s="6" t="s">
        <v>16</v>
      </c>
      <c r="E285" s="6" t="s">
        <v>44</v>
      </c>
      <c r="F285">
        <v>6</v>
      </c>
    </row>
    <row r="286" spans="1:6" x14ac:dyDescent="0.25">
      <c r="A286" s="7">
        <v>22224</v>
      </c>
      <c r="B286" s="6" t="s">
        <v>7</v>
      </c>
      <c r="C286" s="7" t="s">
        <v>17</v>
      </c>
      <c r="D286" s="6" t="s">
        <v>21</v>
      </c>
      <c r="E286" s="6" t="s">
        <v>44</v>
      </c>
      <c r="F286">
        <v>7</v>
      </c>
    </row>
    <row r="287" spans="1:6" x14ac:dyDescent="0.25">
      <c r="A287" s="7">
        <v>22467</v>
      </c>
      <c r="B287" s="6" t="s">
        <v>7</v>
      </c>
      <c r="C287" s="7" t="s">
        <v>29</v>
      </c>
      <c r="D287" s="6" t="s">
        <v>30</v>
      </c>
      <c r="E287" s="6" t="s">
        <v>44</v>
      </c>
      <c r="F287">
        <v>8</v>
      </c>
    </row>
    <row r="288" spans="1:6" x14ac:dyDescent="0.25">
      <c r="A288" s="7">
        <v>22591</v>
      </c>
      <c r="B288" s="6" t="s">
        <v>7</v>
      </c>
      <c r="C288" s="7" t="s">
        <v>6</v>
      </c>
      <c r="D288" s="6" t="s">
        <v>5</v>
      </c>
      <c r="E288" s="6" t="s">
        <v>44</v>
      </c>
      <c r="F288">
        <v>9</v>
      </c>
    </row>
    <row r="289" spans="1:6" x14ac:dyDescent="0.25">
      <c r="A289" s="7">
        <v>22675</v>
      </c>
      <c r="B289" s="6" t="s">
        <v>7</v>
      </c>
      <c r="C289" s="7" t="s">
        <v>17</v>
      </c>
      <c r="D289" s="6" t="s">
        <v>18</v>
      </c>
      <c r="E289" s="6" t="s">
        <v>44</v>
      </c>
      <c r="F289">
        <v>10</v>
      </c>
    </row>
    <row r="290" spans="1:6" x14ac:dyDescent="0.25">
      <c r="A290" s="7">
        <v>22792</v>
      </c>
      <c r="B290" s="6" t="s">
        <v>7</v>
      </c>
      <c r="C290" s="7" t="s">
        <v>36</v>
      </c>
      <c r="D290" s="6" t="s">
        <v>35</v>
      </c>
      <c r="E290" s="6" t="s">
        <v>44</v>
      </c>
      <c r="F290">
        <v>11</v>
      </c>
    </row>
    <row r="291" spans="1:6" x14ac:dyDescent="0.25">
      <c r="A291" s="7">
        <v>22858</v>
      </c>
      <c r="B291" s="6" t="s">
        <v>7</v>
      </c>
      <c r="C291" s="7" t="s">
        <v>33</v>
      </c>
      <c r="D291" s="6" t="s">
        <v>32</v>
      </c>
      <c r="E291" s="6" t="s">
        <v>44</v>
      </c>
      <c r="F291">
        <v>12</v>
      </c>
    </row>
    <row r="292" spans="1:6" x14ac:dyDescent="0.25">
      <c r="A292" s="7">
        <v>22987</v>
      </c>
      <c r="B292" s="6" t="s">
        <v>7</v>
      </c>
      <c r="C292" s="7" t="s">
        <v>25</v>
      </c>
      <c r="D292" s="6" t="s">
        <v>26</v>
      </c>
      <c r="E292" s="6" t="s">
        <v>44</v>
      </c>
      <c r="F292">
        <v>13</v>
      </c>
    </row>
    <row r="293" spans="1:6" x14ac:dyDescent="0.25">
      <c r="A293" s="7">
        <v>23291</v>
      </c>
      <c r="B293" s="6" t="s">
        <v>7</v>
      </c>
      <c r="C293" s="7" t="s">
        <v>10</v>
      </c>
      <c r="D293" s="6" t="s">
        <v>16</v>
      </c>
      <c r="E293" s="6" t="s">
        <v>44</v>
      </c>
      <c r="F293">
        <v>14</v>
      </c>
    </row>
    <row r="294" spans="1:6" x14ac:dyDescent="0.25">
      <c r="A294" s="7">
        <v>23462</v>
      </c>
      <c r="B294" s="6" t="s">
        <v>7</v>
      </c>
      <c r="C294" s="7" t="s">
        <v>10</v>
      </c>
      <c r="D294" s="6" t="s">
        <v>16</v>
      </c>
      <c r="E294" s="6" t="s">
        <v>44</v>
      </c>
      <c r="F294">
        <v>15</v>
      </c>
    </row>
    <row r="295" spans="1:6" x14ac:dyDescent="0.25">
      <c r="A295" s="7">
        <v>23498</v>
      </c>
      <c r="B295" s="6" t="s">
        <v>7</v>
      </c>
      <c r="C295" s="7" t="s">
        <v>10</v>
      </c>
      <c r="D295" s="6" t="s">
        <v>16</v>
      </c>
      <c r="E295" s="6" t="s">
        <v>44</v>
      </c>
      <c r="F295">
        <v>16</v>
      </c>
    </row>
    <row r="296" spans="1:6" x14ac:dyDescent="0.25">
      <c r="A296" s="7">
        <v>23575</v>
      </c>
      <c r="B296" s="6" t="s">
        <v>7</v>
      </c>
      <c r="C296" s="7" t="s">
        <v>33</v>
      </c>
      <c r="D296" s="6" t="s">
        <v>32</v>
      </c>
      <c r="E296" s="6" t="s">
        <v>44</v>
      </c>
      <c r="F296">
        <v>17</v>
      </c>
    </row>
    <row r="297" spans="1:6" x14ac:dyDescent="0.25">
      <c r="A297" s="7">
        <v>23606</v>
      </c>
      <c r="B297" s="6" t="s">
        <v>7</v>
      </c>
      <c r="C297" s="7" t="s">
        <v>10</v>
      </c>
      <c r="D297" s="6" t="s">
        <v>42</v>
      </c>
      <c r="E297" s="6" t="s">
        <v>44</v>
      </c>
      <c r="F297">
        <v>18</v>
      </c>
    </row>
    <row r="298" spans="1:6" x14ac:dyDescent="0.25">
      <c r="A298" s="7">
        <v>23609</v>
      </c>
      <c r="B298" s="6" t="s">
        <v>7</v>
      </c>
      <c r="C298" s="7" t="s">
        <v>10</v>
      </c>
      <c r="D298" s="6" t="s">
        <v>42</v>
      </c>
      <c r="E298" s="6" t="s">
        <v>44</v>
      </c>
      <c r="F298">
        <v>19</v>
      </c>
    </row>
    <row r="299" spans="1:6" x14ac:dyDescent="0.25">
      <c r="A299" s="7">
        <v>23615</v>
      </c>
      <c r="B299" s="6" t="s">
        <v>7</v>
      </c>
      <c r="C299" s="7" t="s">
        <v>10</v>
      </c>
      <c r="D299" s="6" t="s">
        <v>16</v>
      </c>
      <c r="E299" s="6" t="s">
        <v>44</v>
      </c>
      <c r="F299">
        <v>20</v>
      </c>
    </row>
    <row r="300" spans="1:6" x14ac:dyDescent="0.25">
      <c r="A300" s="7">
        <v>23855</v>
      </c>
      <c r="B300" s="6" t="s">
        <v>7</v>
      </c>
      <c r="C300" s="7" t="s">
        <v>10</v>
      </c>
      <c r="D300" s="6" t="s">
        <v>16</v>
      </c>
      <c r="E300" s="6" t="s">
        <v>44</v>
      </c>
      <c r="F300">
        <v>21</v>
      </c>
    </row>
    <row r="301" spans="1:6" x14ac:dyDescent="0.25">
      <c r="A301" s="7">
        <v>24130</v>
      </c>
      <c r="B301" s="6" t="s">
        <v>7</v>
      </c>
      <c r="C301" s="7" t="s">
        <v>6</v>
      </c>
      <c r="D301" s="6" t="s">
        <v>5</v>
      </c>
      <c r="E301" s="6" t="s">
        <v>44</v>
      </c>
      <c r="F301">
        <v>22</v>
      </c>
    </row>
    <row r="302" spans="1:6" x14ac:dyDescent="0.25">
      <c r="A302" s="7">
        <v>24198</v>
      </c>
      <c r="B302" s="6" t="s">
        <v>7</v>
      </c>
      <c r="C302" s="7" t="s">
        <v>25</v>
      </c>
      <c r="D302" s="6" t="s">
        <v>31</v>
      </c>
      <c r="E302" s="6" t="s">
        <v>44</v>
      </c>
      <c r="F302">
        <v>23</v>
      </c>
    </row>
    <row r="303" spans="1:6" x14ac:dyDescent="0.25">
      <c r="A303" s="7">
        <v>24444</v>
      </c>
      <c r="B303" s="6" t="s">
        <v>7</v>
      </c>
      <c r="C303" s="7" t="s">
        <v>29</v>
      </c>
      <c r="D303" s="6" t="s">
        <v>30</v>
      </c>
      <c r="E303" s="6" t="s">
        <v>44</v>
      </c>
      <c r="F303">
        <v>24</v>
      </c>
    </row>
    <row r="304" spans="1:6" x14ac:dyDescent="0.25">
      <c r="A304" s="7">
        <v>24509</v>
      </c>
      <c r="B304" s="6" t="s">
        <v>7</v>
      </c>
      <c r="C304" s="7" t="s">
        <v>10</v>
      </c>
      <c r="D304" s="6" t="s">
        <v>16</v>
      </c>
      <c r="E304" s="6" t="s">
        <v>44</v>
      </c>
      <c r="F304">
        <v>25</v>
      </c>
    </row>
    <row r="305" spans="1:6" x14ac:dyDescent="0.25">
      <c r="A305" s="7">
        <v>24833</v>
      </c>
      <c r="B305" s="6" t="s">
        <v>7</v>
      </c>
      <c r="C305" s="7" t="s">
        <v>10</v>
      </c>
      <c r="D305" s="6" t="s">
        <v>16</v>
      </c>
      <c r="E305" s="6" t="s">
        <v>44</v>
      </c>
      <c r="F305">
        <v>26</v>
      </c>
    </row>
    <row r="306" spans="1:6" x14ac:dyDescent="0.25">
      <c r="A306" s="7">
        <v>25115</v>
      </c>
      <c r="B306" s="6" t="s">
        <v>7</v>
      </c>
      <c r="C306" s="7" t="s">
        <v>10</v>
      </c>
      <c r="D306" s="6" t="s">
        <v>11</v>
      </c>
      <c r="E306" s="6" t="s">
        <v>44</v>
      </c>
      <c r="F306">
        <v>27</v>
      </c>
    </row>
    <row r="307" spans="1:6" x14ac:dyDescent="0.25">
      <c r="A307" s="7">
        <v>25156</v>
      </c>
      <c r="B307" s="6" t="s">
        <v>7</v>
      </c>
      <c r="C307" s="7" t="s">
        <v>36</v>
      </c>
      <c r="D307" s="6" t="s">
        <v>35</v>
      </c>
      <c r="E307" s="6" t="s">
        <v>44</v>
      </c>
      <c r="F307">
        <v>28</v>
      </c>
    </row>
    <row r="308" spans="1:6" x14ac:dyDescent="0.25">
      <c r="A308" s="7">
        <v>25339</v>
      </c>
      <c r="B308" s="6" t="s">
        <v>7</v>
      </c>
      <c r="C308" s="7" t="s">
        <v>12</v>
      </c>
      <c r="D308" s="6" t="s">
        <v>13</v>
      </c>
      <c r="E308" s="6" t="s">
        <v>44</v>
      </c>
      <c r="F308">
        <v>29</v>
      </c>
    </row>
    <row r="309" spans="1:6" x14ac:dyDescent="0.25">
      <c r="A309" s="7">
        <v>25386</v>
      </c>
      <c r="B309" s="6" t="s">
        <v>4</v>
      </c>
      <c r="C309" s="7"/>
      <c r="D309" s="6"/>
      <c r="E309" s="6"/>
    </row>
    <row r="310" spans="1:6" x14ac:dyDescent="0.25">
      <c r="A310" s="8">
        <v>25480</v>
      </c>
      <c r="B310" s="9" t="s">
        <v>7</v>
      </c>
      <c r="C310" s="7" t="s">
        <v>10</v>
      </c>
      <c r="D310" s="9" t="s">
        <v>11</v>
      </c>
      <c r="E310" s="6" t="s">
        <v>45</v>
      </c>
      <c r="F310">
        <v>1</v>
      </c>
    </row>
    <row r="311" spans="1:6" x14ac:dyDescent="0.25">
      <c r="A311" s="8">
        <v>25482</v>
      </c>
      <c r="B311" s="9" t="s">
        <v>7</v>
      </c>
      <c r="C311" s="7" t="s">
        <v>10</v>
      </c>
      <c r="D311" s="9" t="s">
        <v>11</v>
      </c>
      <c r="E311" s="6" t="s">
        <v>45</v>
      </c>
      <c r="F311">
        <v>2</v>
      </c>
    </row>
    <row r="312" spans="1:6" x14ac:dyDescent="0.25">
      <c r="A312" s="7">
        <v>25493</v>
      </c>
      <c r="B312" s="6" t="s">
        <v>7</v>
      </c>
      <c r="C312" s="7" t="s">
        <v>29</v>
      </c>
      <c r="D312" s="6" t="s">
        <v>30</v>
      </c>
      <c r="E312" s="6" t="s">
        <v>45</v>
      </c>
      <c r="F312">
        <v>3</v>
      </c>
    </row>
    <row r="313" spans="1:6" x14ac:dyDescent="0.25">
      <c r="A313" s="7">
        <v>25499</v>
      </c>
      <c r="B313" s="6" t="s">
        <v>7</v>
      </c>
      <c r="C313" s="7" t="s">
        <v>37</v>
      </c>
      <c r="D313" s="6" t="s">
        <v>41</v>
      </c>
      <c r="E313" s="6" t="s">
        <v>45</v>
      </c>
      <c r="F313">
        <v>4</v>
      </c>
    </row>
    <row r="314" spans="1:6" x14ac:dyDescent="0.25">
      <c r="A314" s="7">
        <v>25521</v>
      </c>
      <c r="B314" s="6" t="s">
        <v>7</v>
      </c>
      <c r="C314" s="7" t="s">
        <v>39</v>
      </c>
      <c r="D314" s="6" t="s">
        <v>40</v>
      </c>
      <c r="E314" s="6" t="s">
        <v>45</v>
      </c>
      <c r="F314">
        <v>5</v>
      </c>
    </row>
    <row r="315" spans="1:6" x14ac:dyDescent="0.25">
      <c r="A315" s="7">
        <v>25539</v>
      </c>
      <c r="B315" s="6" t="s">
        <v>7</v>
      </c>
      <c r="C315" s="7" t="s">
        <v>19</v>
      </c>
      <c r="D315" s="6" t="s">
        <v>20</v>
      </c>
      <c r="E315" s="6" t="s">
        <v>45</v>
      </c>
      <c r="F315">
        <v>6</v>
      </c>
    </row>
    <row r="316" spans="1:6" x14ac:dyDescent="0.25">
      <c r="A316" s="7">
        <v>25566</v>
      </c>
      <c r="B316" s="6" t="s">
        <v>7</v>
      </c>
      <c r="C316" s="7" t="s">
        <v>17</v>
      </c>
      <c r="D316" s="6" t="s">
        <v>34</v>
      </c>
      <c r="E316" s="6" t="s">
        <v>45</v>
      </c>
      <c r="F316">
        <v>7</v>
      </c>
    </row>
    <row r="317" spans="1:6" x14ac:dyDescent="0.25">
      <c r="A317" s="7">
        <v>25680</v>
      </c>
      <c r="B317" s="6" t="s">
        <v>7</v>
      </c>
      <c r="C317" s="7" t="s">
        <v>14</v>
      </c>
      <c r="D317" s="6" t="s">
        <v>15</v>
      </c>
      <c r="E317" s="6" t="s">
        <v>45</v>
      </c>
      <c r="F317">
        <v>8</v>
      </c>
    </row>
    <row r="318" spans="1:6" x14ac:dyDescent="0.25">
      <c r="A318" s="7">
        <v>25792</v>
      </c>
      <c r="B318" s="6" t="s">
        <v>7</v>
      </c>
      <c r="C318" s="7" t="s">
        <v>10</v>
      </c>
      <c r="D318" s="6" t="s">
        <v>16</v>
      </c>
      <c r="E318" s="6" t="s">
        <v>60</v>
      </c>
      <c r="F318">
        <v>9</v>
      </c>
    </row>
    <row r="319" spans="1:6" x14ac:dyDescent="0.25">
      <c r="A319" s="7">
        <v>25854</v>
      </c>
      <c r="B319" s="6" t="s">
        <v>7</v>
      </c>
      <c r="C319" s="7" t="s">
        <v>24</v>
      </c>
      <c r="D319" s="6" t="s">
        <v>23</v>
      </c>
      <c r="E319" s="6" t="s">
        <v>60</v>
      </c>
      <c r="F319">
        <v>10</v>
      </c>
    </row>
    <row r="320" spans="1:6" x14ac:dyDescent="0.25">
      <c r="A320" s="7">
        <v>26139</v>
      </c>
      <c r="B320" s="6" t="s">
        <v>7</v>
      </c>
      <c r="C320" s="7" t="s">
        <v>36</v>
      </c>
      <c r="D320" s="6" t="s">
        <v>35</v>
      </c>
      <c r="E320" s="6" t="s">
        <v>60</v>
      </c>
      <c r="F320">
        <v>11</v>
      </c>
    </row>
    <row r="321" spans="1:6" x14ac:dyDescent="0.25">
      <c r="A321" s="7">
        <v>26142</v>
      </c>
      <c r="B321" s="6" t="s">
        <v>7</v>
      </c>
      <c r="C321" s="7" t="s">
        <v>12</v>
      </c>
      <c r="D321" s="6" t="s">
        <v>13</v>
      </c>
      <c r="E321" s="6" t="s">
        <v>60</v>
      </c>
      <c r="F321">
        <v>12</v>
      </c>
    </row>
    <row r="322" spans="1:6" x14ac:dyDescent="0.25">
      <c r="A322" s="7">
        <v>26151</v>
      </c>
      <c r="B322" s="6" t="s">
        <v>7</v>
      </c>
      <c r="C322" s="7" t="s">
        <v>17</v>
      </c>
      <c r="D322" s="6" t="s">
        <v>18</v>
      </c>
      <c r="E322" s="6" t="s">
        <v>60</v>
      </c>
      <c r="F322">
        <v>13</v>
      </c>
    </row>
    <row r="323" spans="1:6" x14ac:dyDescent="0.25">
      <c r="A323" s="7">
        <v>26192</v>
      </c>
      <c r="B323" s="6" t="s">
        <v>7</v>
      </c>
      <c r="C323" s="7" t="s">
        <v>37</v>
      </c>
      <c r="D323" s="6" t="s">
        <v>41</v>
      </c>
      <c r="E323" s="6" t="s">
        <v>60</v>
      </c>
      <c r="F323">
        <v>14</v>
      </c>
    </row>
    <row r="324" spans="1:6" x14ac:dyDescent="0.25">
      <c r="A324" s="7">
        <v>26195</v>
      </c>
      <c r="B324" s="6" t="s">
        <v>7</v>
      </c>
      <c r="C324" s="7" t="s">
        <v>29</v>
      </c>
      <c r="D324" s="6" t="s">
        <v>30</v>
      </c>
      <c r="E324" s="6" t="s">
        <v>60</v>
      </c>
      <c r="F324">
        <v>15</v>
      </c>
    </row>
    <row r="325" spans="1:6" x14ac:dyDescent="0.25">
      <c r="A325" s="7">
        <v>26198</v>
      </c>
      <c r="B325" s="6" t="s">
        <v>7</v>
      </c>
      <c r="C325" s="7" t="s">
        <v>29</v>
      </c>
      <c r="D325" s="6" t="s">
        <v>30</v>
      </c>
      <c r="E325" s="6" t="s">
        <v>60</v>
      </c>
      <c r="F325">
        <v>16</v>
      </c>
    </row>
    <row r="326" spans="1:6" x14ac:dyDescent="0.25">
      <c r="A326" s="7">
        <v>26208</v>
      </c>
      <c r="B326" s="6" t="s">
        <v>7</v>
      </c>
      <c r="C326" s="7" t="s">
        <v>17</v>
      </c>
      <c r="D326" s="6" t="s">
        <v>34</v>
      </c>
      <c r="E326" s="6" t="s">
        <v>60</v>
      </c>
      <c r="F326">
        <v>17</v>
      </c>
    </row>
    <row r="327" spans="1:6" x14ac:dyDescent="0.25">
      <c r="A327" s="7">
        <v>26238</v>
      </c>
      <c r="B327" s="6" t="s">
        <v>4</v>
      </c>
      <c r="C327" s="7"/>
      <c r="D327" s="6"/>
      <c r="E327" s="6"/>
    </row>
    <row r="328" spans="1:6" x14ac:dyDescent="0.25">
      <c r="A328" s="7">
        <v>26256</v>
      </c>
      <c r="B328" s="6" t="s">
        <v>7</v>
      </c>
      <c r="C328" s="7" t="s">
        <v>39</v>
      </c>
      <c r="D328" s="6" t="s">
        <v>40</v>
      </c>
      <c r="E328" s="6" t="s">
        <v>46</v>
      </c>
      <c r="F328">
        <v>1</v>
      </c>
    </row>
    <row r="329" spans="1:6" x14ac:dyDescent="0.25">
      <c r="A329" s="7">
        <v>26261</v>
      </c>
      <c r="B329" s="6" t="s">
        <v>7</v>
      </c>
      <c r="C329" s="7" t="s">
        <v>17</v>
      </c>
      <c r="D329" s="6" t="s">
        <v>21</v>
      </c>
      <c r="E329" s="6" t="s">
        <v>46</v>
      </c>
      <c r="F329">
        <v>2</v>
      </c>
    </row>
    <row r="330" spans="1:6" x14ac:dyDescent="0.25">
      <c r="A330" s="7">
        <v>26276</v>
      </c>
      <c r="B330" s="6" t="s">
        <v>7</v>
      </c>
      <c r="C330" s="7" t="s">
        <v>29</v>
      </c>
      <c r="D330" s="6" t="s">
        <v>30</v>
      </c>
      <c r="E330" s="6" t="s">
        <v>46</v>
      </c>
      <c r="F330">
        <v>3</v>
      </c>
    </row>
    <row r="331" spans="1:6" x14ac:dyDescent="0.25">
      <c r="A331" s="7">
        <v>26292</v>
      </c>
      <c r="B331" s="6" t="s">
        <v>7</v>
      </c>
      <c r="C331" s="7" t="s">
        <v>17</v>
      </c>
      <c r="D331" s="6" t="s">
        <v>34</v>
      </c>
      <c r="E331" s="6" t="s">
        <v>46</v>
      </c>
      <c r="F331">
        <v>4</v>
      </c>
    </row>
    <row r="332" spans="1:6" x14ac:dyDescent="0.25">
      <c r="A332" s="7">
        <v>26313</v>
      </c>
      <c r="B332" s="6" t="s">
        <v>7</v>
      </c>
      <c r="C332" s="7" t="s">
        <v>39</v>
      </c>
      <c r="D332" s="6" t="s">
        <v>40</v>
      </c>
      <c r="E332" s="6" t="s">
        <v>46</v>
      </c>
      <c r="F332">
        <v>5</v>
      </c>
    </row>
    <row r="333" spans="1:6" x14ac:dyDescent="0.25">
      <c r="A333" s="7">
        <v>26351</v>
      </c>
      <c r="B333" s="6" t="s">
        <v>7</v>
      </c>
      <c r="C333" s="7" t="s">
        <v>25</v>
      </c>
      <c r="D333" s="6" t="s">
        <v>31</v>
      </c>
      <c r="E333" s="6" t="s">
        <v>46</v>
      </c>
      <c r="F333">
        <v>6</v>
      </c>
    </row>
    <row r="334" spans="1:6" x14ac:dyDescent="0.25">
      <c r="A334" s="7">
        <v>26356</v>
      </c>
      <c r="B334" s="6" t="s">
        <v>7</v>
      </c>
      <c r="C334" s="7" t="s">
        <v>10</v>
      </c>
      <c r="D334" s="6" t="s">
        <v>22</v>
      </c>
      <c r="E334" s="6" t="s">
        <v>46</v>
      </c>
      <c r="F334">
        <v>7</v>
      </c>
    </row>
    <row r="335" spans="1:6" x14ac:dyDescent="0.25">
      <c r="A335" s="7">
        <v>26366</v>
      </c>
      <c r="B335" s="6" t="s">
        <v>7</v>
      </c>
      <c r="C335" s="7" t="s">
        <v>25</v>
      </c>
      <c r="D335" s="6" t="s">
        <v>31</v>
      </c>
      <c r="E335" s="6" t="s">
        <v>46</v>
      </c>
      <c r="F335">
        <v>8</v>
      </c>
    </row>
    <row r="336" spans="1:6" x14ac:dyDescent="0.25">
      <c r="A336" s="7">
        <v>26388</v>
      </c>
      <c r="B336" s="6" t="s">
        <v>7</v>
      </c>
      <c r="C336" s="7" t="s">
        <v>6</v>
      </c>
      <c r="D336" s="6" t="s">
        <v>5</v>
      </c>
      <c r="E336" s="6" t="s">
        <v>46</v>
      </c>
      <c r="F336">
        <v>9</v>
      </c>
    </row>
    <row r="337" spans="1:6" x14ac:dyDescent="0.25">
      <c r="A337" s="7">
        <v>26415</v>
      </c>
      <c r="B337" s="6" t="s">
        <v>7</v>
      </c>
      <c r="C337" s="7" t="s">
        <v>24</v>
      </c>
      <c r="D337" s="6" t="s">
        <v>23</v>
      </c>
      <c r="E337" s="6" t="s">
        <v>46</v>
      </c>
      <c r="F337">
        <v>10</v>
      </c>
    </row>
    <row r="338" spans="1:6" x14ac:dyDescent="0.25">
      <c r="A338" s="7">
        <v>26425</v>
      </c>
      <c r="B338" s="6" t="s">
        <v>7</v>
      </c>
      <c r="C338" s="7" t="s">
        <v>10</v>
      </c>
      <c r="D338" s="6" t="s">
        <v>16</v>
      </c>
      <c r="E338" s="6" t="s">
        <v>46</v>
      </c>
      <c r="F338">
        <v>11</v>
      </c>
    </row>
    <row r="339" spans="1:6" x14ac:dyDescent="0.25">
      <c r="A339" s="7">
        <v>26474</v>
      </c>
      <c r="B339" s="6" t="s">
        <v>4</v>
      </c>
      <c r="C339" s="7"/>
      <c r="D339" s="6"/>
      <c r="E339" s="6"/>
    </row>
    <row r="340" spans="1:6" x14ac:dyDescent="0.25">
      <c r="A340" s="7">
        <v>26537</v>
      </c>
      <c r="B340" s="6" t="s">
        <v>7</v>
      </c>
      <c r="C340" s="7" t="s">
        <v>6</v>
      </c>
      <c r="D340" s="6" t="s">
        <v>5</v>
      </c>
      <c r="E340" s="6" t="s">
        <v>47</v>
      </c>
      <c r="F340">
        <v>1</v>
      </c>
    </row>
    <row r="341" spans="1:6" x14ac:dyDescent="0.25">
      <c r="A341" s="7">
        <v>26549</v>
      </c>
      <c r="B341" s="6" t="s">
        <v>7</v>
      </c>
      <c r="C341" s="7" t="s">
        <v>29</v>
      </c>
      <c r="D341" s="6" t="s">
        <v>43</v>
      </c>
      <c r="E341" s="6" t="s">
        <v>47</v>
      </c>
      <c r="F341">
        <v>2</v>
      </c>
    </row>
    <row r="342" spans="1:6" x14ac:dyDescent="0.25">
      <c r="A342" s="7">
        <v>26753</v>
      </c>
      <c r="B342" s="6" t="s">
        <v>7</v>
      </c>
      <c r="C342" s="7" t="s">
        <v>29</v>
      </c>
      <c r="D342" s="6" t="s">
        <v>43</v>
      </c>
      <c r="E342" s="6" t="s">
        <v>47</v>
      </c>
      <c r="F342">
        <v>3</v>
      </c>
    </row>
    <row r="343" spans="1:6" x14ac:dyDescent="0.25">
      <c r="A343" s="7">
        <v>26768</v>
      </c>
      <c r="B343" s="6" t="s">
        <v>7</v>
      </c>
      <c r="C343" s="7" t="s">
        <v>36</v>
      </c>
      <c r="D343" s="6" t="s">
        <v>35</v>
      </c>
      <c r="E343" s="6" t="s">
        <v>47</v>
      </c>
      <c r="F343">
        <v>4</v>
      </c>
    </row>
    <row r="344" spans="1:6" x14ac:dyDescent="0.25">
      <c r="A344" s="7">
        <v>26833</v>
      </c>
      <c r="B344" s="6" t="s">
        <v>7</v>
      </c>
      <c r="C344" s="7" t="s">
        <v>25</v>
      </c>
      <c r="D344" s="6" t="s">
        <v>31</v>
      </c>
      <c r="E344" s="6" t="s">
        <v>47</v>
      </c>
      <c r="F344">
        <v>5</v>
      </c>
    </row>
    <row r="345" spans="1:6" x14ac:dyDescent="0.25">
      <c r="A345" s="7">
        <v>26835</v>
      </c>
      <c r="B345" s="6" t="s">
        <v>7</v>
      </c>
      <c r="C345" s="7" t="s">
        <v>10</v>
      </c>
      <c r="D345" s="6" t="s">
        <v>16</v>
      </c>
      <c r="E345" s="6" t="s">
        <v>47</v>
      </c>
      <c r="F345">
        <v>6</v>
      </c>
    </row>
    <row r="346" spans="1:6" x14ac:dyDescent="0.25">
      <c r="A346" s="7">
        <v>26839</v>
      </c>
      <c r="B346" s="6" t="s">
        <v>7</v>
      </c>
      <c r="C346" s="7" t="s">
        <v>29</v>
      </c>
      <c r="D346" s="6" t="s">
        <v>30</v>
      </c>
      <c r="E346" s="6" t="s">
        <v>47</v>
      </c>
      <c r="F346">
        <v>7</v>
      </c>
    </row>
    <row r="347" spans="1:6" x14ac:dyDescent="0.25">
      <c r="A347" s="7">
        <v>26841</v>
      </c>
      <c r="B347" s="6" t="s">
        <v>7</v>
      </c>
      <c r="C347" s="7" t="s">
        <v>10</v>
      </c>
      <c r="D347" s="6" t="s">
        <v>16</v>
      </c>
      <c r="E347" s="6" t="s">
        <v>47</v>
      </c>
      <c r="F347">
        <v>8</v>
      </c>
    </row>
    <row r="348" spans="1:6" x14ac:dyDescent="0.25">
      <c r="A348" s="7">
        <v>26885</v>
      </c>
      <c r="B348" s="6" t="s">
        <v>7</v>
      </c>
      <c r="C348" s="7" t="s">
        <v>6</v>
      </c>
      <c r="D348" s="6" t="s">
        <v>5</v>
      </c>
      <c r="E348" s="6" t="s">
        <v>47</v>
      </c>
      <c r="F348">
        <v>9</v>
      </c>
    </row>
    <row r="349" spans="1:6" x14ac:dyDescent="0.25">
      <c r="A349" s="7">
        <v>26917</v>
      </c>
      <c r="B349" s="6" t="s">
        <v>7</v>
      </c>
      <c r="C349" s="7" t="s">
        <v>37</v>
      </c>
      <c r="D349" s="6" t="s">
        <v>41</v>
      </c>
      <c r="E349" s="6" t="s">
        <v>47</v>
      </c>
      <c r="F349">
        <v>10</v>
      </c>
    </row>
    <row r="350" spans="1:6" x14ac:dyDescent="0.25">
      <c r="A350" s="7">
        <v>26936</v>
      </c>
      <c r="B350" s="6" t="s">
        <v>7</v>
      </c>
      <c r="C350" s="7" t="s">
        <v>14</v>
      </c>
      <c r="D350" s="6" t="s">
        <v>15</v>
      </c>
      <c r="E350" s="6" t="s">
        <v>47</v>
      </c>
      <c r="F350">
        <v>11</v>
      </c>
    </row>
    <row r="351" spans="1:6" x14ac:dyDescent="0.25">
      <c r="A351" s="7">
        <v>26942</v>
      </c>
      <c r="B351" s="6" t="s">
        <v>7</v>
      </c>
      <c r="C351" s="7" t="s">
        <v>36</v>
      </c>
      <c r="D351" s="6" t="s">
        <v>35</v>
      </c>
      <c r="E351" s="6" t="s">
        <v>47</v>
      </c>
      <c r="F351">
        <v>12</v>
      </c>
    </row>
    <row r="352" spans="1:6" x14ac:dyDescent="0.25">
      <c r="A352" s="7">
        <v>26958</v>
      </c>
      <c r="B352" s="6" t="s">
        <v>7</v>
      </c>
      <c r="C352" s="7" t="s">
        <v>10</v>
      </c>
      <c r="D352" s="6" t="s">
        <v>16</v>
      </c>
      <c r="E352" s="6" t="s">
        <v>47</v>
      </c>
      <c r="F352">
        <v>13</v>
      </c>
    </row>
    <row r="353" spans="1:6" x14ac:dyDescent="0.25">
      <c r="A353" s="7">
        <v>26970</v>
      </c>
      <c r="B353" s="6" t="s">
        <v>7</v>
      </c>
      <c r="C353" s="7" t="s">
        <v>10</v>
      </c>
      <c r="D353" s="6" t="s">
        <v>16</v>
      </c>
      <c r="E353" s="6" t="s">
        <v>47</v>
      </c>
      <c r="F353">
        <v>14</v>
      </c>
    </row>
    <row r="354" spans="1:6" x14ac:dyDescent="0.25">
      <c r="A354" s="7">
        <v>26994</v>
      </c>
      <c r="B354" s="6" t="s">
        <v>7</v>
      </c>
      <c r="C354" s="7" t="s">
        <v>10</v>
      </c>
      <c r="D354" s="6" t="s">
        <v>11</v>
      </c>
      <c r="E354" s="6" t="s">
        <v>47</v>
      </c>
      <c r="F354">
        <v>15</v>
      </c>
    </row>
    <row r="355" spans="1:6" x14ac:dyDescent="0.25">
      <c r="A355" s="7">
        <v>27042</v>
      </c>
      <c r="B355" s="6" t="s">
        <v>7</v>
      </c>
      <c r="C355" s="7" t="s">
        <v>10</v>
      </c>
      <c r="D355" s="6" t="s">
        <v>22</v>
      </c>
      <c r="E355" s="6" t="s">
        <v>47</v>
      </c>
      <c r="F355">
        <v>16</v>
      </c>
    </row>
    <row r="356" spans="1:6" x14ac:dyDescent="0.25">
      <c r="A356" s="7">
        <v>27046</v>
      </c>
      <c r="B356" s="6" t="s">
        <v>7</v>
      </c>
      <c r="C356" s="7" t="s">
        <v>29</v>
      </c>
      <c r="D356" s="6" t="s">
        <v>30</v>
      </c>
      <c r="E356" s="6" t="s">
        <v>47</v>
      </c>
      <c r="F356">
        <v>17</v>
      </c>
    </row>
    <row r="357" spans="1:6" x14ac:dyDescent="0.25">
      <c r="A357" s="7">
        <v>27073</v>
      </c>
      <c r="B357" s="6" t="s">
        <v>7</v>
      </c>
      <c r="C357" s="7" t="s">
        <v>17</v>
      </c>
      <c r="D357" s="6" t="s">
        <v>21</v>
      </c>
      <c r="E357" s="6" t="s">
        <v>47</v>
      </c>
      <c r="F357">
        <v>18</v>
      </c>
    </row>
    <row r="358" spans="1:6" x14ac:dyDescent="0.25">
      <c r="A358" s="7">
        <v>27078</v>
      </c>
      <c r="B358" s="6" t="s">
        <v>7</v>
      </c>
      <c r="C358" s="7" t="s">
        <v>10</v>
      </c>
      <c r="D358" s="6" t="s">
        <v>16</v>
      </c>
      <c r="E358" s="6" t="s">
        <v>47</v>
      </c>
      <c r="F358">
        <v>19</v>
      </c>
    </row>
    <row r="359" spans="1:6" x14ac:dyDescent="0.25">
      <c r="A359" s="7">
        <v>27114</v>
      </c>
      <c r="B359" s="6" t="s">
        <v>7</v>
      </c>
      <c r="C359" s="7" t="s">
        <v>10</v>
      </c>
      <c r="D359" s="6" t="s">
        <v>11</v>
      </c>
      <c r="E359" s="6" t="s">
        <v>47</v>
      </c>
      <c r="F359">
        <v>20</v>
      </c>
    </row>
    <row r="360" spans="1:6" x14ac:dyDescent="0.25">
      <c r="A360" s="7">
        <v>27213</v>
      </c>
      <c r="B360" s="6" t="s">
        <v>7</v>
      </c>
      <c r="C360" s="7" t="s">
        <v>14</v>
      </c>
      <c r="D360" s="6" t="s">
        <v>15</v>
      </c>
      <c r="E360" s="6" t="s">
        <v>48</v>
      </c>
      <c r="F360">
        <v>1</v>
      </c>
    </row>
    <row r="361" spans="1:6" x14ac:dyDescent="0.25">
      <c r="A361" s="7">
        <v>27389</v>
      </c>
      <c r="B361" s="6" t="s">
        <v>4</v>
      </c>
      <c r="C361" s="7"/>
      <c r="D361" s="6"/>
      <c r="E361" s="6"/>
    </row>
    <row r="362" spans="1:6" x14ac:dyDescent="0.25">
      <c r="A362" s="7">
        <v>27429</v>
      </c>
      <c r="B362" s="6" t="s">
        <v>7</v>
      </c>
      <c r="C362" s="7" t="s">
        <v>14</v>
      </c>
      <c r="D362" s="6" t="s">
        <v>15</v>
      </c>
      <c r="E362" s="6" t="s">
        <v>49</v>
      </c>
      <c r="F362">
        <v>1</v>
      </c>
    </row>
    <row r="363" spans="1:6" x14ac:dyDescent="0.25">
      <c r="A363" s="7">
        <v>27513</v>
      </c>
      <c r="B363" s="6" t="s">
        <v>7</v>
      </c>
      <c r="C363" s="7" t="s">
        <v>24</v>
      </c>
      <c r="D363" s="6" t="s">
        <v>23</v>
      </c>
      <c r="E363" s="6" t="s">
        <v>49</v>
      </c>
      <c r="F363">
        <v>2</v>
      </c>
    </row>
    <row r="364" spans="1:6" x14ac:dyDescent="0.25">
      <c r="A364" s="7">
        <v>27600</v>
      </c>
      <c r="B364" s="6" t="s">
        <v>7</v>
      </c>
      <c r="C364" s="7" t="s">
        <v>12</v>
      </c>
      <c r="D364" s="6" t="s">
        <v>13</v>
      </c>
      <c r="E364" s="6" t="s">
        <v>49</v>
      </c>
      <c r="F364">
        <v>3</v>
      </c>
    </row>
    <row r="365" spans="1:6" x14ac:dyDescent="0.25">
      <c r="A365" s="7">
        <v>27603</v>
      </c>
      <c r="B365" s="6" t="s">
        <v>7</v>
      </c>
      <c r="C365" s="7" t="s">
        <v>19</v>
      </c>
      <c r="D365" s="6" t="s">
        <v>20</v>
      </c>
      <c r="E365" s="6" t="s">
        <v>49</v>
      </c>
      <c r="F365">
        <v>4</v>
      </c>
    </row>
    <row r="366" spans="1:6" x14ac:dyDescent="0.25">
      <c r="A366" s="7">
        <v>27612</v>
      </c>
      <c r="B366" s="6" t="s">
        <v>7</v>
      </c>
      <c r="C366" s="7" t="s">
        <v>8</v>
      </c>
      <c r="D366" s="6" t="s">
        <v>9</v>
      </c>
      <c r="E366" s="6" t="s">
        <v>49</v>
      </c>
      <c r="F366">
        <v>5</v>
      </c>
    </row>
    <row r="367" spans="1:6" x14ac:dyDescent="0.25">
      <c r="A367" s="7">
        <v>27625</v>
      </c>
      <c r="B367" s="6" t="s">
        <v>7</v>
      </c>
      <c r="C367" s="7" t="s">
        <v>10</v>
      </c>
      <c r="D367" s="6" t="s">
        <v>16</v>
      </c>
      <c r="E367" s="6" t="s">
        <v>49</v>
      </c>
      <c r="F367">
        <v>6</v>
      </c>
    </row>
    <row r="368" spans="1:6" x14ac:dyDescent="0.25">
      <c r="A368" s="7">
        <v>27707</v>
      </c>
      <c r="B368" s="6" t="s">
        <v>7</v>
      </c>
      <c r="C368" s="7" t="s">
        <v>25</v>
      </c>
      <c r="D368" s="6" t="s">
        <v>31</v>
      </c>
      <c r="E368" s="6" t="s">
        <v>49</v>
      </c>
      <c r="F368">
        <v>7</v>
      </c>
    </row>
    <row r="369" spans="1:7" x14ac:dyDescent="0.25">
      <c r="A369" s="7">
        <v>27881</v>
      </c>
      <c r="B369" s="6" t="s">
        <v>7</v>
      </c>
      <c r="C369" s="7" t="s">
        <v>8</v>
      </c>
      <c r="D369" s="6" t="s">
        <v>9</v>
      </c>
      <c r="E369" s="6" t="s">
        <v>50</v>
      </c>
      <c r="F369">
        <v>1</v>
      </c>
    </row>
    <row r="370" spans="1:7" x14ac:dyDescent="0.25">
      <c r="A370" s="7">
        <v>27889</v>
      </c>
      <c r="B370" s="6" t="s">
        <v>4</v>
      </c>
      <c r="C370" s="7"/>
      <c r="D370" s="6"/>
      <c r="E370" s="6"/>
    </row>
    <row r="371" spans="1:7" x14ac:dyDescent="0.25">
      <c r="A371" s="7">
        <v>28000</v>
      </c>
      <c r="B371" s="6" t="s">
        <v>7</v>
      </c>
      <c r="C371" s="7" t="s">
        <v>37</v>
      </c>
      <c r="D371" s="6" t="s">
        <v>41</v>
      </c>
      <c r="E371" s="6" t="s">
        <v>51</v>
      </c>
      <c r="F371">
        <v>1</v>
      </c>
    </row>
    <row r="372" spans="1:7" x14ac:dyDescent="0.25">
      <c r="A372" s="7">
        <v>28076</v>
      </c>
      <c r="B372" s="6" t="s">
        <v>7</v>
      </c>
      <c r="C372" s="7" t="s">
        <v>33</v>
      </c>
      <c r="D372" s="6" t="s">
        <v>32</v>
      </c>
      <c r="E372" s="6" t="s">
        <v>51</v>
      </c>
      <c r="F372">
        <v>2</v>
      </c>
    </row>
    <row r="373" spans="1:7" x14ac:dyDescent="0.25">
      <c r="A373" s="7">
        <v>28115</v>
      </c>
      <c r="B373" s="6" t="s">
        <v>7</v>
      </c>
      <c r="C373" s="7" t="s">
        <v>36</v>
      </c>
      <c r="D373" s="6" t="s">
        <v>35</v>
      </c>
      <c r="E373" s="6" t="s">
        <v>51</v>
      </c>
      <c r="F373">
        <v>3</v>
      </c>
    </row>
    <row r="374" spans="1:7" x14ac:dyDescent="0.25">
      <c r="A374" s="7">
        <v>28121</v>
      </c>
      <c r="B374" s="6" t="s">
        <v>7</v>
      </c>
      <c r="C374" s="7" t="s">
        <v>36</v>
      </c>
      <c r="D374" s="6" t="s">
        <v>35</v>
      </c>
      <c r="E374" s="6" t="s">
        <v>51</v>
      </c>
      <c r="F374">
        <v>4</v>
      </c>
    </row>
    <row r="375" spans="1:7" x14ac:dyDescent="0.25">
      <c r="A375" s="7">
        <v>28194</v>
      </c>
      <c r="B375" s="6" t="s">
        <v>7</v>
      </c>
      <c r="C375" s="7" t="s">
        <v>10</v>
      </c>
      <c r="D375" s="6" t="s">
        <v>16</v>
      </c>
      <c r="E375" s="6" t="s">
        <v>51</v>
      </c>
      <c r="F375">
        <v>5</v>
      </c>
    </row>
    <row r="376" spans="1:7" x14ac:dyDescent="0.25">
      <c r="A376" s="7">
        <v>28201</v>
      </c>
      <c r="B376" s="6" t="s">
        <v>7</v>
      </c>
      <c r="C376" s="7" t="s">
        <v>17</v>
      </c>
      <c r="D376" s="6" t="s">
        <v>21</v>
      </c>
      <c r="E376" s="6" t="s">
        <v>51</v>
      </c>
      <c r="F376">
        <v>6</v>
      </c>
    </row>
    <row r="377" spans="1:7" x14ac:dyDescent="0.25">
      <c r="A377" s="7">
        <v>28232</v>
      </c>
      <c r="B377" s="6" t="s">
        <v>7</v>
      </c>
      <c r="C377" s="7" t="s">
        <v>12</v>
      </c>
      <c r="D377" s="6" t="s">
        <v>13</v>
      </c>
      <c r="E377" s="6" t="s">
        <v>51</v>
      </c>
      <c r="F377">
        <v>7</v>
      </c>
    </row>
    <row r="378" spans="1:7" x14ac:dyDescent="0.25">
      <c r="A378" s="7">
        <v>28236</v>
      </c>
      <c r="B378" s="6" t="s">
        <v>7</v>
      </c>
      <c r="C378" s="7" t="s">
        <v>10</v>
      </c>
      <c r="D378" s="6" t="s">
        <v>16</v>
      </c>
      <c r="E378" s="6" t="s">
        <v>51</v>
      </c>
      <c r="F378">
        <v>8</v>
      </c>
    </row>
    <row r="379" spans="1:7" x14ac:dyDescent="0.25">
      <c r="A379" s="7">
        <v>28261</v>
      </c>
      <c r="B379" s="6" t="s">
        <v>4</v>
      </c>
      <c r="C379" s="7"/>
      <c r="D379" s="6"/>
      <c r="E379" s="6"/>
    </row>
    <row r="380" spans="1:7" x14ac:dyDescent="0.25">
      <c r="A380" s="10">
        <v>28301</v>
      </c>
      <c r="B380" s="11" t="s">
        <v>7</v>
      </c>
      <c r="C380" s="7" t="s">
        <v>10</v>
      </c>
      <c r="D380" s="6" t="s">
        <v>22</v>
      </c>
      <c r="E380" s="6" t="s">
        <v>52</v>
      </c>
      <c r="G380">
        <v>15</v>
      </c>
    </row>
    <row r="381" spans="1:7" x14ac:dyDescent="0.25">
      <c r="A381" s="10">
        <v>28301</v>
      </c>
      <c r="B381" s="11" t="s">
        <v>7</v>
      </c>
      <c r="C381" s="7" t="s">
        <v>17</v>
      </c>
      <c r="D381" s="6" t="s">
        <v>34</v>
      </c>
      <c r="E381" s="6" t="s">
        <v>58</v>
      </c>
      <c r="F381">
        <v>1</v>
      </c>
    </row>
    <row r="382" spans="1:7" x14ac:dyDescent="0.25">
      <c r="A382" s="10">
        <v>28313</v>
      </c>
      <c r="B382" s="11" t="s">
        <v>7</v>
      </c>
      <c r="C382" s="7" t="s">
        <v>10</v>
      </c>
      <c r="D382" s="6" t="s">
        <v>11</v>
      </c>
      <c r="E382" s="6" t="s">
        <v>52</v>
      </c>
      <c r="G382">
        <v>16</v>
      </c>
    </row>
    <row r="383" spans="1:7" x14ac:dyDescent="0.25">
      <c r="A383" s="10">
        <v>28313</v>
      </c>
      <c r="B383" s="11" t="s">
        <v>7</v>
      </c>
      <c r="C383" s="7" t="s">
        <v>37</v>
      </c>
      <c r="D383" s="6" t="s">
        <v>38</v>
      </c>
      <c r="E383" s="6" t="s">
        <v>58</v>
      </c>
      <c r="F383">
        <v>2</v>
      </c>
    </row>
    <row r="384" spans="1:7" x14ac:dyDescent="0.25">
      <c r="A384" s="10">
        <v>28320</v>
      </c>
      <c r="B384" s="11" t="s">
        <v>7</v>
      </c>
      <c r="C384" s="7" t="s">
        <v>29</v>
      </c>
      <c r="D384" s="6" t="s">
        <v>30</v>
      </c>
      <c r="E384" s="6" t="s">
        <v>52</v>
      </c>
      <c r="G384">
        <v>17</v>
      </c>
    </row>
    <row r="385" spans="1:7" x14ac:dyDescent="0.25">
      <c r="A385" s="10">
        <v>28320</v>
      </c>
      <c r="B385" s="11" t="s">
        <v>7</v>
      </c>
      <c r="C385" s="7" t="s">
        <v>10</v>
      </c>
      <c r="D385" s="6" t="s">
        <v>16</v>
      </c>
      <c r="E385" s="6" t="s">
        <v>58</v>
      </c>
      <c r="F385">
        <v>3</v>
      </c>
    </row>
    <row r="386" spans="1:7" x14ac:dyDescent="0.25">
      <c r="A386" s="10">
        <v>28367</v>
      </c>
      <c r="B386" s="11" t="s">
        <v>7</v>
      </c>
      <c r="C386" s="7" t="s">
        <v>10</v>
      </c>
      <c r="D386" s="6" t="s">
        <v>11</v>
      </c>
      <c r="E386" s="6" t="s">
        <v>52</v>
      </c>
      <c r="G386">
        <v>18</v>
      </c>
    </row>
    <row r="387" spans="1:7" x14ac:dyDescent="0.25">
      <c r="A387" s="10">
        <v>28367</v>
      </c>
      <c r="B387" s="11" t="s">
        <v>7</v>
      </c>
      <c r="C387" s="7" t="s">
        <v>6</v>
      </c>
      <c r="D387" s="6" t="s">
        <v>5</v>
      </c>
      <c r="E387" s="6" t="s">
        <v>58</v>
      </c>
      <c r="F387">
        <v>4</v>
      </c>
    </row>
    <row r="388" spans="1:7" x14ac:dyDescent="0.25">
      <c r="A388" s="10">
        <v>28377</v>
      </c>
      <c r="B388" s="11" t="s">
        <v>7</v>
      </c>
      <c r="C388" s="7" t="s">
        <v>25</v>
      </c>
      <c r="D388" s="6" t="s">
        <v>31</v>
      </c>
      <c r="E388" s="6" t="s">
        <v>52</v>
      </c>
      <c r="G388">
        <v>19</v>
      </c>
    </row>
    <row r="389" spans="1:7" x14ac:dyDescent="0.25">
      <c r="A389" s="10">
        <v>28377</v>
      </c>
      <c r="B389" s="11" t="s">
        <v>7</v>
      </c>
      <c r="C389" s="7" t="s">
        <v>10</v>
      </c>
      <c r="D389" s="6" t="s">
        <v>11</v>
      </c>
      <c r="E389" s="6" t="s">
        <v>58</v>
      </c>
      <c r="F389">
        <v>5</v>
      </c>
    </row>
    <row r="390" spans="1:7" x14ac:dyDescent="0.25">
      <c r="A390" s="10">
        <v>28379</v>
      </c>
      <c r="B390" s="11" t="s">
        <v>7</v>
      </c>
      <c r="C390" s="7" t="s">
        <v>10</v>
      </c>
      <c r="D390" s="6" t="s">
        <v>22</v>
      </c>
      <c r="E390" s="6" t="s">
        <v>52</v>
      </c>
      <c r="G390">
        <v>20</v>
      </c>
    </row>
    <row r="391" spans="1:7" x14ac:dyDescent="0.25">
      <c r="A391" s="10">
        <v>28379</v>
      </c>
      <c r="B391" s="11" t="s">
        <v>7</v>
      </c>
      <c r="C391" s="7" t="s">
        <v>10</v>
      </c>
      <c r="D391" s="6" t="s">
        <v>11</v>
      </c>
      <c r="E391" s="6" t="s">
        <v>58</v>
      </c>
      <c r="F391">
        <v>6</v>
      </c>
    </row>
    <row r="392" spans="1:7" x14ac:dyDescent="0.25">
      <c r="A392" s="10">
        <v>28391</v>
      </c>
      <c r="B392" s="11" t="s">
        <v>7</v>
      </c>
      <c r="C392" s="7" t="s">
        <v>10</v>
      </c>
      <c r="D392" s="6" t="s">
        <v>16</v>
      </c>
      <c r="E392" s="6" t="s">
        <v>52</v>
      </c>
      <c r="G392">
        <v>21</v>
      </c>
    </row>
    <row r="393" spans="1:7" x14ac:dyDescent="0.25">
      <c r="A393" s="10">
        <v>28391</v>
      </c>
      <c r="B393" s="11" t="s">
        <v>7</v>
      </c>
      <c r="C393" s="7" t="s">
        <v>6</v>
      </c>
      <c r="D393" s="6" t="s">
        <v>5</v>
      </c>
      <c r="E393" s="6" t="s">
        <v>58</v>
      </c>
      <c r="F393">
        <v>7</v>
      </c>
    </row>
    <row r="394" spans="1:7" x14ac:dyDescent="0.25">
      <c r="A394" s="10">
        <v>28394</v>
      </c>
      <c r="B394" s="11" t="s">
        <v>7</v>
      </c>
      <c r="C394" s="7" t="s">
        <v>10</v>
      </c>
      <c r="D394" s="6" t="s">
        <v>42</v>
      </c>
      <c r="E394" s="6" t="s">
        <v>52</v>
      </c>
      <c r="G394">
        <v>22</v>
      </c>
    </row>
    <row r="395" spans="1:7" x14ac:dyDescent="0.25">
      <c r="A395" s="10">
        <v>28394</v>
      </c>
      <c r="B395" s="11" t="s">
        <v>7</v>
      </c>
      <c r="C395" s="7" t="s">
        <v>27</v>
      </c>
      <c r="D395" s="6" t="s">
        <v>28</v>
      </c>
      <c r="E395" s="6" t="s">
        <v>58</v>
      </c>
      <c r="F395">
        <v>8</v>
      </c>
    </row>
    <row r="396" spans="1:7" x14ac:dyDescent="0.25">
      <c r="A396" s="10">
        <v>28422</v>
      </c>
      <c r="B396" s="11" t="s">
        <v>7</v>
      </c>
      <c r="C396" s="7" t="s">
        <v>25</v>
      </c>
      <c r="D396" s="6" t="s">
        <v>31</v>
      </c>
      <c r="E396" s="6" t="s">
        <v>52</v>
      </c>
      <c r="G396">
        <v>23</v>
      </c>
    </row>
    <row r="397" spans="1:7" x14ac:dyDescent="0.25">
      <c r="A397" s="10">
        <v>28422</v>
      </c>
      <c r="B397" s="11" t="s">
        <v>7</v>
      </c>
      <c r="C397" s="7" t="s">
        <v>10</v>
      </c>
      <c r="D397" s="6" t="s">
        <v>16</v>
      </c>
      <c r="E397" s="6" t="s">
        <v>58</v>
      </c>
      <c r="F397">
        <v>9</v>
      </c>
    </row>
    <row r="398" spans="1:7" x14ac:dyDescent="0.25">
      <c r="A398" s="10">
        <v>28435</v>
      </c>
      <c r="B398" s="11" t="s">
        <v>7</v>
      </c>
      <c r="C398" s="7" t="s">
        <v>29</v>
      </c>
      <c r="D398" s="6" t="s">
        <v>43</v>
      </c>
      <c r="E398" s="6" t="s">
        <v>52</v>
      </c>
      <c r="G398">
        <v>24</v>
      </c>
    </row>
    <row r="399" spans="1:7" x14ac:dyDescent="0.25">
      <c r="A399" s="10">
        <v>28435</v>
      </c>
      <c r="B399" s="11" t="s">
        <v>7</v>
      </c>
      <c r="C399" s="7" t="s">
        <v>37</v>
      </c>
      <c r="D399" s="6" t="s">
        <v>41</v>
      </c>
      <c r="E399" s="6" t="s">
        <v>58</v>
      </c>
      <c r="F399">
        <v>10</v>
      </c>
    </row>
    <row r="400" spans="1:7" x14ac:dyDescent="0.25">
      <c r="A400" s="10">
        <v>28475</v>
      </c>
      <c r="B400" s="11" t="s">
        <v>7</v>
      </c>
      <c r="C400" s="7" t="s">
        <v>10</v>
      </c>
      <c r="D400" s="6" t="s">
        <v>22</v>
      </c>
      <c r="E400" s="6" t="s">
        <v>52</v>
      </c>
      <c r="G400">
        <v>25</v>
      </c>
    </row>
    <row r="401" spans="1:7" x14ac:dyDescent="0.25">
      <c r="A401" s="10">
        <v>28475</v>
      </c>
      <c r="B401" s="11" t="s">
        <v>7</v>
      </c>
      <c r="C401" s="7" t="s">
        <v>14</v>
      </c>
      <c r="D401" s="6" t="s">
        <v>15</v>
      </c>
      <c r="E401" s="6" t="s">
        <v>58</v>
      </c>
      <c r="F401">
        <v>11</v>
      </c>
    </row>
    <row r="402" spans="1:7" x14ac:dyDescent="0.25">
      <c r="A402" s="10">
        <v>28486</v>
      </c>
      <c r="B402" s="11" t="s">
        <v>7</v>
      </c>
      <c r="C402" s="7" t="s">
        <v>19</v>
      </c>
      <c r="D402" s="6" t="s">
        <v>20</v>
      </c>
      <c r="E402" s="6" t="s">
        <v>52</v>
      </c>
      <c r="G402">
        <v>26</v>
      </c>
    </row>
    <row r="403" spans="1:7" x14ac:dyDescent="0.25">
      <c r="A403" s="10">
        <v>28486</v>
      </c>
      <c r="B403" s="11" t="s">
        <v>7</v>
      </c>
      <c r="C403" s="7" t="s">
        <v>25</v>
      </c>
      <c r="D403" s="6" t="s">
        <v>31</v>
      </c>
      <c r="E403" s="6" t="s">
        <v>58</v>
      </c>
      <c r="F403">
        <v>12</v>
      </c>
    </row>
    <row r="404" spans="1:7" x14ac:dyDescent="0.25">
      <c r="A404" s="10">
        <v>28535</v>
      </c>
      <c r="B404" s="11" t="s">
        <v>7</v>
      </c>
      <c r="C404" s="7" t="s">
        <v>10</v>
      </c>
      <c r="D404" s="6" t="s">
        <v>22</v>
      </c>
      <c r="E404" s="6" t="s">
        <v>52</v>
      </c>
      <c r="G404">
        <v>27</v>
      </c>
    </row>
    <row r="405" spans="1:7" x14ac:dyDescent="0.25">
      <c r="A405" s="10">
        <v>28535</v>
      </c>
      <c r="B405" s="11" t="s">
        <v>7</v>
      </c>
      <c r="C405" s="7" t="s">
        <v>29</v>
      </c>
      <c r="D405" s="6" t="s">
        <v>43</v>
      </c>
      <c r="E405" s="6" t="s">
        <v>58</v>
      </c>
      <c r="F405">
        <v>13</v>
      </c>
    </row>
    <row r="406" spans="1:7" x14ac:dyDescent="0.25">
      <c r="A406" s="10">
        <v>28550</v>
      </c>
      <c r="B406" s="11" t="s">
        <v>7</v>
      </c>
      <c r="C406" s="7" t="s">
        <v>10</v>
      </c>
      <c r="D406" s="6" t="s">
        <v>22</v>
      </c>
      <c r="E406" s="6" t="s">
        <v>52</v>
      </c>
      <c r="G406">
        <v>28</v>
      </c>
    </row>
    <row r="407" spans="1:7" x14ac:dyDescent="0.25">
      <c r="A407" s="10">
        <v>28550</v>
      </c>
      <c r="B407" s="11" t="s">
        <v>7</v>
      </c>
      <c r="C407" s="7" t="s">
        <v>12</v>
      </c>
      <c r="D407" s="6" t="s">
        <v>13</v>
      </c>
      <c r="E407" s="6" t="s">
        <v>58</v>
      </c>
      <c r="F407">
        <v>14</v>
      </c>
    </row>
    <row r="408" spans="1:7" x14ac:dyDescent="0.25">
      <c r="A408" s="10">
        <v>28556</v>
      </c>
      <c r="B408" s="11" t="s">
        <v>7</v>
      </c>
      <c r="C408" s="7" t="s">
        <v>10</v>
      </c>
      <c r="D408" s="6" t="s">
        <v>16</v>
      </c>
      <c r="E408" s="6" t="s">
        <v>52</v>
      </c>
      <c r="G408">
        <v>29</v>
      </c>
    </row>
    <row r="409" spans="1:7" x14ac:dyDescent="0.25">
      <c r="A409" s="10">
        <v>28556</v>
      </c>
      <c r="B409" s="11" t="s">
        <v>7</v>
      </c>
      <c r="C409" s="7" t="s">
        <v>39</v>
      </c>
      <c r="D409" s="6" t="s">
        <v>40</v>
      </c>
      <c r="E409" s="6" t="s">
        <v>58</v>
      </c>
      <c r="F409">
        <v>15</v>
      </c>
    </row>
    <row r="410" spans="1:7" x14ac:dyDescent="0.25">
      <c r="A410" s="10">
        <v>28567</v>
      </c>
      <c r="B410" s="11" t="s">
        <v>7</v>
      </c>
      <c r="C410" s="7" t="s">
        <v>12</v>
      </c>
      <c r="D410" s="6" t="s">
        <v>13</v>
      </c>
      <c r="E410" s="6" t="s">
        <v>52</v>
      </c>
      <c r="G410">
        <v>30</v>
      </c>
    </row>
    <row r="411" spans="1:7" x14ac:dyDescent="0.25">
      <c r="A411" s="10">
        <v>28567</v>
      </c>
      <c r="B411" s="11" t="s">
        <v>7</v>
      </c>
      <c r="C411" s="7" t="s">
        <v>29</v>
      </c>
      <c r="D411" s="6" t="s">
        <v>30</v>
      </c>
      <c r="E411" s="6" t="s">
        <v>58</v>
      </c>
      <c r="F411">
        <v>16</v>
      </c>
    </row>
    <row r="412" spans="1:7" x14ac:dyDescent="0.25">
      <c r="A412" s="7">
        <v>28657</v>
      </c>
      <c r="B412" s="6" t="s">
        <v>7</v>
      </c>
      <c r="C412" s="7" t="s">
        <v>12</v>
      </c>
      <c r="D412" s="6" t="s">
        <v>13</v>
      </c>
      <c r="E412" s="6" t="s">
        <v>52</v>
      </c>
      <c r="G412">
        <v>31</v>
      </c>
    </row>
    <row r="413" spans="1:7" x14ac:dyDescent="0.25">
      <c r="A413" s="7">
        <v>28718</v>
      </c>
      <c r="B413" s="6" t="s">
        <v>7</v>
      </c>
      <c r="C413" s="7" t="s">
        <v>10</v>
      </c>
      <c r="D413" s="6" t="s">
        <v>11</v>
      </c>
      <c r="E413" s="6" t="s">
        <v>52</v>
      </c>
      <c r="G413">
        <v>32</v>
      </c>
    </row>
    <row r="414" spans="1:7" x14ac:dyDescent="0.25">
      <c r="A414" s="10">
        <v>28744</v>
      </c>
      <c r="B414" s="11" t="s">
        <v>7</v>
      </c>
      <c r="C414" s="7" t="s">
        <v>36</v>
      </c>
      <c r="D414" s="6" t="s">
        <v>35</v>
      </c>
      <c r="E414" s="6" t="s">
        <v>52</v>
      </c>
      <c r="G414">
        <v>33</v>
      </c>
    </row>
    <row r="415" spans="1:7" x14ac:dyDescent="0.25">
      <c r="A415" s="10">
        <v>28744</v>
      </c>
      <c r="B415" s="11" t="s">
        <v>7</v>
      </c>
      <c r="C415" s="7" t="s">
        <v>17</v>
      </c>
      <c r="D415" s="6" t="s">
        <v>21</v>
      </c>
      <c r="E415" s="6" t="s">
        <v>59</v>
      </c>
      <c r="F415">
        <v>1</v>
      </c>
    </row>
    <row r="416" spans="1:7" x14ac:dyDescent="0.25">
      <c r="A416" s="10">
        <v>28789</v>
      </c>
      <c r="B416" s="11" t="s">
        <v>7</v>
      </c>
      <c r="C416" s="7" t="s">
        <v>24</v>
      </c>
      <c r="D416" s="6" t="s">
        <v>23</v>
      </c>
      <c r="E416" s="6" t="s">
        <v>52</v>
      </c>
      <c r="G416">
        <v>34</v>
      </c>
    </row>
    <row r="417" spans="1:7" x14ac:dyDescent="0.25">
      <c r="A417" s="10">
        <v>28789</v>
      </c>
      <c r="B417" s="11" t="s">
        <v>7</v>
      </c>
      <c r="C417" s="7" t="s">
        <v>29</v>
      </c>
      <c r="D417" s="6" t="s">
        <v>30</v>
      </c>
      <c r="E417" s="6" t="s">
        <v>59</v>
      </c>
      <c r="F417">
        <v>2</v>
      </c>
    </row>
    <row r="418" spans="1:7" x14ac:dyDescent="0.25">
      <c r="A418" s="10">
        <v>28807</v>
      </c>
      <c r="B418" s="11" t="s">
        <v>7</v>
      </c>
      <c r="C418" s="7" t="s">
        <v>19</v>
      </c>
      <c r="D418" s="6" t="s">
        <v>20</v>
      </c>
      <c r="E418" s="6" t="s">
        <v>52</v>
      </c>
      <c r="G418">
        <v>35</v>
      </c>
    </row>
    <row r="419" spans="1:7" x14ac:dyDescent="0.25">
      <c r="A419" s="10">
        <v>28807</v>
      </c>
      <c r="B419" s="11" t="s">
        <v>7</v>
      </c>
      <c r="C419" s="7" t="s">
        <v>25</v>
      </c>
      <c r="D419" s="6" t="s">
        <v>31</v>
      </c>
      <c r="E419" s="6" t="s">
        <v>59</v>
      </c>
      <c r="F419">
        <v>3</v>
      </c>
    </row>
    <row r="420" spans="1:7" x14ac:dyDescent="0.25">
      <c r="A420" s="10">
        <v>28826</v>
      </c>
      <c r="B420" s="11" t="s">
        <v>7</v>
      </c>
      <c r="C420" s="7" t="s">
        <v>10</v>
      </c>
      <c r="D420" s="6" t="s">
        <v>16</v>
      </c>
      <c r="E420" s="6" t="s">
        <v>52</v>
      </c>
      <c r="G420">
        <v>36</v>
      </c>
    </row>
    <row r="421" spans="1:7" x14ac:dyDescent="0.25">
      <c r="A421" s="10">
        <v>28826</v>
      </c>
      <c r="B421" s="11" t="s">
        <v>7</v>
      </c>
      <c r="C421" s="7" t="s">
        <v>14</v>
      </c>
      <c r="D421" s="6" t="s">
        <v>15</v>
      </c>
      <c r="E421" s="6" t="s">
        <v>59</v>
      </c>
      <c r="F421">
        <v>4</v>
      </c>
    </row>
    <row r="422" spans="1:7" x14ac:dyDescent="0.25">
      <c r="A422" s="10">
        <v>28838</v>
      </c>
      <c r="B422" s="11" t="s">
        <v>7</v>
      </c>
      <c r="C422" s="7" t="s">
        <v>10</v>
      </c>
      <c r="D422" s="6" t="s">
        <v>16</v>
      </c>
      <c r="E422" s="6" t="s">
        <v>52</v>
      </c>
      <c r="G422">
        <v>37</v>
      </c>
    </row>
    <row r="423" spans="1:7" x14ac:dyDescent="0.25">
      <c r="A423" s="10">
        <v>28838</v>
      </c>
      <c r="B423" s="11" t="s">
        <v>7</v>
      </c>
      <c r="C423" s="7" t="s">
        <v>8</v>
      </c>
      <c r="D423" s="6" t="s">
        <v>9</v>
      </c>
      <c r="E423" s="6" t="s">
        <v>59</v>
      </c>
      <c r="F423">
        <v>5</v>
      </c>
    </row>
    <row r="424" spans="1:7" x14ac:dyDescent="0.25">
      <c r="A424" s="10">
        <v>28844</v>
      </c>
      <c r="B424" s="11" t="s">
        <v>7</v>
      </c>
      <c r="C424" s="7" t="s">
        <v>10</v>
      </c>
      <c r="D424" s="6" t="s">
        <v>11</v>
      </c>
      <c r="E424" s="6" t="s">
        <v>52</v>
      </c>
      <c r="G424">
        <v>38</v>
      </c>
    </row>
    <row r="425" spans="1:7" x14ac:dyDescent="0.25">
      <c r="A425" s="10">
        <v>28844</v>
      </c>
      <c r="B425" s="11" t="s">
        <v>7</v>
      </c>
      <c r="C425" s="7" t="s">
        <v>27</v>
      </c>
      <c r="D425" s="6" t="s">
        <v>28</v>
      </c>
      <c r="E425" s="6" t="s">
        <v>59</v>
      </c>
      <c r="F425">
        <v>6</v>
      </c>
    </row>
    <row r="426" spans="1:7" x14ac:dyDescent="0.25">
      <c r="A426" s="10">
        <v>28915</v>
      </c>
      <c r="B426" s="11" t="s">
        <v>7</v>
      </c>
      <c r="C426" s="7" t="s">
        <v>19</v>
      </c>
      <c r="D426" s="6" t="s">
        <v>20</v>
      </c>
      <c r="E426" s="6" t="s">
        <v>52</v>
      </c>
      <c r="G426">
        <v>39</v>
      </c>
    </row>
    <row r="427" spans="1:7" x14ac:dyDescent="0.25">
      <c r="A427" s="10">
        <v>28915</v>
      </c>
      <c r="B427" s="11" t="s">
        <v>7</v>
      </c>
      <c r="C427" s="7" t="s">
        <v>25</v>
      </c>
      <c r="D427" s="6" t="s">
        <v>31</v>
      </c>
      <c r="E427" s="6" t="s">
        <v>59</v>
      </c>
      <c r="F427">
        <v>7</v>
      </c>
    </row>
    <row r="428" spans="1:7" x14ac:dyDescent="0.25">
      <c r="A428" s="7">
        <v>29048</v>
      </c>
      <c r="B428" s="6" t="s">
        <v>7</v>
      </c>
      <c r="C428" s="7" t="s">
        <v>10</v>
      </c>
      <c r="D428" s="6" t="s">
        <v>42</v>
      </c>
      <c r="E428" s="6" t="s">
        <v>52</v>
      </c>
      <c r="G428">
        <v>1</v>
      </c>
    </row>
    <row r="429" spans="1:7" x14ac:dyDescent="0.25">
      <c r="A429" s="7">
        <v>29057</v>
      </c>
      <c r="B429" s="6" t="s">
        <v>7</v>
      </c>
      <c r="C429" s="7" t="s">
        <v>10</v>
      </c>
      <c r="D429" s="6" t="s">
        <v>16</v>
      </c>
      <c r="E429" s="6" t="s">
        <v>52</v>
      </c>
      <c r="G429">
        <v>2</v>
      </c>
    </row>
    <row r="430" spans="1:7" x14ac:dyDescent="0.25">
      <c r="A430" s="7">
        <v>29095</v>
      </c>
      <c r="B430" s="6" t="s">
        <v>7</v>
      </c>
      <c r="C430" s="7" t="s">
        <v>39</v>
      </c>
      <c r="D430" s="6" t="s">
        <v>40</v>
      </c>
      <c r="E430" s="6" t="s">
        <v>52</v>
      </c>
      <c r="G430">
        <v>3</v>
      </c>
    </row>
    <row r="431" spans="1:7" x14ac:dyDescent="0.25">
      <c r="A431" s="7">
        <v>29102</v>
      </c>
      <c r="B431" s="6" t="s">
        <v>7</v>
      </c>
      <c r="C431" s="7" t="s">
        <v>10</v>
      </c>
      <c r="D431" s="6" t="s">
        <v>16</v>
      </c>
      <c r="E431" s="6" t="s">
        <v>52</v>
      </c>
      <c r="G431">
        <v>4</v>
      </c>
    </row>
    <row r="432" spans="1:7" x14ac:dyDescent="0.25">
      <c r="A432" s="7">
        <v>29178</v>
      </c>
      <c r="B432" s="6" t="s">
        <v>7</v>
      </c>
      <c r="C432" s="7" t="s">
        <v>37</v>
      </c>
      <c r="D432" s="6" t="s">
        <v>41</v>
      </c>
      <c r="E432" s="6" t="s">
        <v>52</v>
      </c>
      <c r="G432">
        <v>5</v>
      </c>
    </row>
    <row r="433" spans="1:7" x14ac:dyDescent="0.25">
      <c r="A433" s="7">
        <v>29203</v>
      </c>
      <c r="B433" s="6" t="s">
        <v>7</v>
      </c>
      <c r="C433" s="7" t="s">
        <v>17</v>
      </c>
      <c r="D433" s="6" t="s">
        <v>34</v>
      </c>
      <c r="E433" s="6" t="s">
        <v>52</v>
      </c>
      <c r="G433">
        <v>6</v>
      </c>
    </row>
    <row r="434" spans="1:7" x14ac:dyDescent="0.25">
      <c r="A434" s="7">
        <v>29211</v>
      </c>
      <c r="B434" s="6" t="s">
        <v>7</v>
      </c>
      <c r="C434" s="7" t="s">
        <v>25</v>
      </c>
      <c r="D434" s="6" t="s">
        <v>31</v>
      </c>
      <c r="E434" s="6" t="s">
        <v>52</v>
      </c>
      <c r="G434">
        <v>7</v>
      </c>
    </row>
    <row r="435" spans="1:7" x14ac:dyDescent="0.25">
      <c r="A435" s="7">
        <v>29218</v>
      </c>
      <c r="B435" s="6" t="s">
        <v>7</v>
      </c>
      <c r="C435" s="7" t="s">
        <v>39</v>
      </c>
      <c r="D435" s="6" t="s">
        <v>40</v>
      </c>
      <c r="E435" s="6" t="s">
        <v>52</v>
      </c>
      <c r="G435">
        <v>8</v>
      </c>
    </row>
    <row r="436" spans="1:7" x14ac:dyDescent="0.25">
      <c r="A436" s="7">
        <v>29226</v>
      </c>
      <c r="B436" s="6" t="s">
        <v>7</v>
      </c>
      <c r="C436" s="7" t="s">
        <v>17</v>
      </c>
      <c r="D436" s="6" t="s">
        <v>21</v>
      </c>
      <c r="E436" s="6" t="s">
        <v>52</v>
      </c>
      <c r="G436">
        <v>9</v>
      </c>
    </row>
    <row r="437" spans="1:7" x14ac:dyDescent="0.25">
      <c r="A437" s="7">
        <v>29228</v>
      </c>
      <c r="B437" s="6" t="s">
        <v>7</v>
      </c>
      <c r="C437" s="7" t="s">
        <v>10</v>
      </c>
      <c r="D437" s="6" t="s">
        <v>11</v>
      </c>
      <c r="E437" s="6" t="s">
        <v>52</v>
      </c>
      <c r="G437">
        <v>10</v>
      </c>
    </row>
    <row r="438" spans="1:7" x14ac:dyDescent="0.25">
      <c r="A438" s="7">
        <v>29253</v>
      </c>
      <c r="B438" s="6" t="s">
        <v>7</v>
      </c>
      <c r="C438" s="7" t="s">
        <v>17</v>
      </c>
      <c r="D438" s="6" t="s">
        <v>21</v>
      </c>
      <c r="E438" s="6" t="s">
        <v>52</v>
      </c>
      <c r="G438">
        <v>11</v>
      </c>
    </row>
    <row r="439" spans="1:7" x14ac:dyDescent="0.25">
      <c r="A439" s="7">
        <v>29259</v>
      </c>
      <c r="B439" s="6" t="s">
        <v>7</v>
      </c>
      <c r="C439" s="7" t="s">
        <v>29</v>
      </c>
      <c r="D439" s="6" t="s">
        <v>30</v>
      </c>
      <c r="E439" s="6" t="s">
        <v>52</v>
      </c>
      <c r="G439">
        <v>12</v>
      </c>
    </row>
    <row r="440" spans="1:7" x14ac:dyDescent="0.25">
      <c r="A440" s="7">
        <v>29347</v>
      </c>
      <c r="B440" s="6" t="s">
        <v>7</v>
      </c>
      <c r="C440" s="7" t="s">
        <v>12</v>
      </c>
      <c r="D440" s="6" t="s">
        <v>13</v>
      </c>
      <c r="E440" s="6" t="s">
        <v>52</v>
      </c>
      <c r="G440">
        <v>13</v>
      </c>
    </row>
    <row r="441" spans="1:7" x14ac:dyDescent="0.25">
      <c r="A441" s="7">
        <v>29421</v>
      </c>
      <c r="B441" s="6" t="s">
        <v>7</v>
      </c>
      <c r="C441" s="7" t="s">
        <v>37</v>
      </c>
      <c r="D441" s="6" t="s">
        <v>41</v>
      </c>
      <c r="E441" s="6" t="s">
        <v>52</v>
      </c>
      <c r="G441">
        <v>14</v>
      </c>
    </row>
    <row r="442" spans="1:7" x14ac:dyDescent="0.25">
      <c r="A442" s="7">
        <v>29572</v>
      </c>
      <c r="B442" s="14" t="s">
        <v>56</v>
      </c>
      <c r="C442" s="7" t="s">
        <v>6</v>
      </c>
      <c r="D442" s="6" t="s">
        <v>5</v>
      </c>
      <c r="E442" s="6" t="s">
        <v>57</v>
      </c>
      <c r="F442">
        <v>1</v>
      </c>
    </row>
    <row r="443" spans="1:7" x14ac:dyDescent="0.25">
      <c r="A443" s="7">
        <v>29578</v>
      </c>
      <c r="B443" s="14" t="s">
        <v>56</v>
      </c>
      <c r="C443" s="7" t="s">
        <v>39</v>
      </c>
      <c r="D443" s="6" t="s">
        <v>40</v>
      </c>
      <c r="E443" s="6" t="s">
        <v>57</v>
      </c>
      <c r="F443">
        <v>2</v>
      </c>
    </row>
    <row r="444" spans="1:7" x14ac:dyDescent="0.25">
      <c r="A444" s="7">
        <v>29586</v>
      </c>
      <c r="B444" s="14" t="s">
        <v>56</v>
      </c>
      <c r="C444" s="7" t="s">
        <v>37</v>
      </c>
      <c r="D444" s="6" t="s">
        <v>41</v>
      </c>
      <c r="E444" s="6" t="s">
        <v>57</v>
      </c>
      <c r="F444">
        <v>3</v>
      </c>
    </row>
    <row r="445" spans="1:7" x14ac:dyDescent="0.25">
      <c r="A445" s="7">
        <v>29592</v>
      </c>
      <c r="B445" s="14" t="s">
        <v>56</v>
      </c>
      <c r="C445" s="7" t="s">
        <v>29</v>
      </c>
      <c r="D445" s="6" t="s">
        <v>30</v>
      </c>
      <c r="E445" s="6" t="s">
        <v>57</v>
      </c>
      <c r="F445">
        <v>4</v>
      </c>
    </row>
    <row r="446" spans="1:7" x14ac:dyDescent="0.25">
      <c r="A446" s="13">
        <v>29627</v>
      </c>
      <c r="B446" s="14" t="s">
        <v>56</v>
      </c>
      <c r="C446" s="7" t="s">
        <v>10</v>
      </c>
      <c r="D446" s="6" t="s">
        <v>16</v>
      </c>
      <c r="E446" s="6" t="s">
        <v>57</v>
      </c>
      <c r="F446">
        <v>5</v>
      </c>
    </row>
  </sheetData>
  <phoneticPr fontId="2" type="noConversion"/>
  <conditionalFormatting sqref="C158 C164:C165 C281:C284 C290:C292 C303 C309 C313:C317 C320:C321 C326:C331 C339 C341 C361 C364 C366 C369:C370 C372:C373 C379 C433:C436 C439 C169 C175 C182:C183 C186 C189:C190 C197:C198 C202 C204 C211 C213 C217 C224 C227 C229 C231:C232 C235 C241:C243 C245:C246 C250 C252:C255 C257 C261:C262 C264 C266 C270 C274 C279 C1:C135 C441:C1048576">
    <cfRule type="containsText" dxfId="692" priority="1313" operator="containsText" text="Ala">
      <formula>NOT(ISERROR(SEARCH("Ala",C1)))</formula>
    </cfRule>
    <cfRule type="containsText" dxfId="691" priority="1314" operator="containsText" text="Asn">
      <formula>NOT(ISERROR(SEARCH("Asn",C1)))</formula>
    </cfRule>
    <cfRule type="containsText" dxfId="690" priority="1315" operator="containsText" text="Arg">
      <formula>NOT(ISERROR(SEARCH("Arg",C1)))</formula>
    </cfRule>
  </conditionalFormatting>
  <conditionalFormatting sqref="C136">
    <cfRule type="containsText" dxfId="689" priority="1307" operator="containsText" text="Ala">
      <formula>NOT(ISERROR(SEARCH("Ala",C136)))</formula>
    </cfRule>
    <cfRule type="containsText" dxfId="688" priority="1308" operator="containsText" text="Asn">
      <formula>NOT(ISERROR(SEARCH("Asn",C136)))</formula>
    </cfRule>
    <cfRule type="containsText" dxfId="687" priority="1309" operator="containsText" text="Arg">
      <formula>NOT(ISERROR(SEARCH("Arg",C136)))</formula>
    </cfRule>
  </conditionalFormatting>
  <conditionalFormatting sqref="C137">
    <cfRule type="containsText" dxfId="686" priority="1301" operator="containsText" text="Ala">
      <formula>NOT(ISERROR(SEARCH("Ala",C137)))</formula>
    </cfRule>
    <cfRule type="containsText" dxfId="685" priority="1302" operator="containsText" text="Asn">
      <formula>NOT(ISERROR(SEARCH("Asn",C137)))</formula>
    </cfRule>
    <cfRule type="containsText" dxfId="684" priority="1303" operator="containsText" text="Arg">
      <formula>NOT(ISERROR(SEARCH("Arg",C137)))</formula>
    </cfRule>
  </conditionalFormatting>
  <conditionalFormatting sqref="C138">
    <cfRule type="containsText" dxfId="683" priority="1295" operator="containsText" text="Ala">
      <formula>NOT(ISERROR(SEARCH("Ala",C138)))</formula>
    </cfRule>
    <cfRule type="containsText" dxfId="682" priority="1296" operator="containsText" text="Asn">
      <formula>NOT(ISERROR(SEARCH("Asn",C138)))</formula>
    </cfRule>
    <cfRule type="containsText" dxfId="681" priority="1297" operator="containsText" text="Arg">
      <formula>NOT(ISERROR(SEARCH("Arg",C138)))</formula>
    </cfRule>
  </conditionalFormatting>
  <conditionalFormatting sqref="C139">
    <cfRule type="containsText" dxfId="680" priority="1289" operator="containsText" text="Ala">
      <formula>NOT(ISERROR(SEARCH("Ala",C139)))</formula>
    </cfRule>
    <cfRule type="containsText" dxfId="679" priority="1290" operator="containsText" text="Asn">
      <formula>NOT(ISERROR(SEARCH("Asn",C139)))</formula>
    </cfRule>
    <cfRule type="containsText" dxfId="678" priority="1291" operator="containsText" text="Arg">
      <formula>NOT(ISERROR(SEARCH("Arg",C139)))</formula>
    </cfRule>
  </conditionalFormatting>
  <conditionalFormatting sqref="C140">
    <cfRule type="containsText" dxfId="677" priority="1283" operator="containsText" text="Ala">
      <formula>NOT(ISERROR(SEARCH("Ala",C140)))</formula>
    </cfRule>
    <cfRule type="containsText" dxfId="676" priority="1284" operator="containsText" text="Asn">
      <formula>NOT(ISERROR(SEARCH("Asn",C140)))</formula>
    </cfRule>
    <cfRule type="containsText" dxfId="675" priority="1285" operator="containsText" text="Arg">
      <formula>NOT(ISERROR(SEARCH("Arg",C140)))</formula>
    </cfRule>
  </conditionalFormatting>
  <conditionalFormatting sqref="C141">
    <cfRule type="containsText" dxfId="674" priority="1277" operator="containsText" text="Ala">
      <formula>NOT(ISERROR(SEARCH("Ala",C141)))</formula>
    </cfRule>
    <cfRule type="containsText" dxfId="673" priority="1278" operator="containsText" text="Asn">
      <formula>NOT(ISERROR(SEARCH("Asn",C141)))</formula>
    </cfRule>
    <cfRule type="containsText" dxfId="672" priority="1279" operator="containsText" text="Arg">
      <formula>NOT(ISERROR(SEARCH("Arg",C141)))</formula>
    </cfRule>
  </conditionalFormatting>
  <conditionalFormatting sqref="C142">
    <cfRule type="containsText" dxfId="671" priority="1271" operator="containsText" text="Ala">
      <formula>NOT(ISERROR(SEARCH("Ala",C142)))</formula>
    </cfRule>
    <cfRule type="containsText" dxfId="670" priority="1272" operator="containsText" text="Asn">
      <formula>NOT(ISERROR(SEARCH("Asn",C142)))</formula>
    </cfRule>
    <cfRule type="containsText" dxfId="669" priority="1273" operator="containsText" text="Arg">
      <formula>NOT(ISERROR(SEARCH("Arg",C142)))</formula>
    </cfRule>
  </conditionalFormatting>
  <conditionalFormatting sqref="C143">
    <cfRule type="containsText" dxfId="668" priority="1265" operator="containsText" text="Ala">
      <formula>NOT(ISERROR(SEARCH("Ala",C143)))</formula>
    </cfRule>
    <cfRule type="containsText" dxfId="667" priority="1266" operator="containsText" text="Asn">
      <formula>NOT(ISERROR(SEARCH("Asn",C143)))</formula>
    </cfRule>
    <cfRule type="containsText" dxfId="666" priority="1267" operator="containsText" text="Arg">
      <formula>NOT(ISERROR(SEARCH("Arg",C143)))</formula>
    </cfRule>
  </conditionalFormatting>
  <conditionalFormatting sqref="C144">
    <cfRule type="containsText" dxfId="665" priority="1259" operator="containsText" text="Ala">
      <formula>NOT(ISERROR(SEARCH("Ala",C144)))</formula>
    </cfRule>
    <cfRule type="containsText" dxfId="664" priority="1260" operator="containsText" text="Asn">
      <formula>NOT(ISERROR(SEARCH("Asn",C144)))</formula>
    </cfRule>
    <cfRule type="containsText" dxfId="663" priority="1261" operator="containsText" text="Arg">
      <formula>NOT(ISERROR(SEARCH("Arg",C144)))</formula>
    </cfRule>
  </conditionalFormatting>
  <conditionalFormatting sqref="C145">
    <cfRule type="containsText" dxfId="662" priority="1253" operator="containsText" text="Ala">
      <formula>NOT(ISERROR(SEARCH("Ala",C145)))</formula>
    </cfRule>
    <cfRule type="containsText" dxfId="661" priority="1254" operator="containsText" text="Asn">
      <formula>NOT(ISERROR(SEARCH("Asn",C145)))</formula>
    </cfRule>
    <cfRule type="containsText" dxfId="660" priority="1255" operator="containsText" text="Arg">
      <formula>NOT(ISERROR(SEARCH("Arg",C145)))</formula>
    </cfRule>
  </conditionalFormatting>
  <conditionalFormatting sqref="C146">
    <cfRule type="containsText" dxfId="659" priority="1247" operator="containsText" text="Ala">
      <formula>NOT(ISERROR(SEARCH("Ala",C146)))</formula>
    </cfRule>
    <cfRule type="containsText" dxfId="658" priority="1248" operator="containsText" text="Asn">
      <formula>NOT(ISERROR(SEARCH("Asn",C146)))</formula>
    </cfRule>
    <cfRule type="containsText" dxfId="657" priority="1249" operator="containsText" text="Arg">
      <formula>NOT(ISERROR(SEARCH("Arg",C146)))</formula>
    </cfRule>
  </conditionalFormatting>
  <conditionalFormatting sqref="C147">
    <cfRule type="containsText" dxfId="656" priority="1241" operator="containsText" text="Ala">
      <formula>NOT(ISERROR(SEARCH("Ala",C147)))</formula>
    </cfRule>
    <cfRule type="containsText" dxfId="655" priority="1242" operator="containsText" text="Asn">
      <formula>NOT(ISERROR(SEARCH("Asn",C147)))</formula>
    </cfRule>
    <cfRule type="containsText" dxfId="654" priority="1243" operator="containsText" text="Arg">
      <formula>NOT(ISERROR(SEARCH("Arg",C147)))</formula>
    </cfRule>
  </conditionalFormatting>
  <conditionalFormatting sqref="C148">
    <cfRule type="containsText" dxfId="653" priority="1235" operator="containsText" text="Ala">
      <formula>NOT(ISERROR(SEARCH("Ala",C148)))</formula>
    </cfRule>
    <cfRule type="containsText" dxfId="652" priority="1236" operator="containsText" text="Asn">
      <formula>NOT(ISERROR(SEARCH("Asn",C148)))</formula>
    </cfRule>
    <cfRule type="containsText" dxfId="651" priority="1237" operator="containsText" text="Arg">
      <formula>NOT(ISERROR(SEARCH("Arg",C148)))</formula>
    </cfRule>
  </conditionalFormatting>
  <conditionalFormatting sqref="C149">
    <cfRule type="containsText" dxfId="650" priority="1229" operator="containsText" text="Ala">
      <formula>NOT(ISERROR(SEARCH("Ala",C149)))</formula>
    </cfRule>
    <cfRule type="containsText" dxfId="649" priority="1230" operator="containsText" text="Asn">
      <formula>NOT(ISERROR(SEARCH("Asn",C149)))</formula>
    </cfRule>
    <cfRule type="containsText" dxfId="648" priority="1231" operator="containsText" text="Arg">
      <formula>NOT(ISERROR(SEARCH("Arg",C149)))</formula>
    </cfRule>
  </conditionalFormatting>
  <conditionalFormatting sqref="C150">
    <cfRule type="containsText" dxfId="647" priority="1223" operator="containsText" text="Ala">
      <formula>NOT(ISERROR(SEARCH("Ala",C150)))</formula>
    </cfRule>
    <cfRule type="containsText" dxfId="646" priority="1224" operator="containsText" text="Asn">
      <formula>NOT(ISERROR(SEARCH("Asn",C150)))</formula>
    </cfRule>
    <cfRule type="containsText" dxfId="645" priority="1225" operator="containsText" text="Arg">
      <formula>NOT(ISERROR(SEARCH("Arg",C150)))</formula>
    </cfRule>
  </conditionalFormatting>
  <conditionalFormatting sqref="C151">
    <cfRule type="containsText" dxfId="644" priority="1217" operator="containsText" text="Ala">
      <formula>NOT(ISERROR(SEARCH("Ala",C151)))</formula>
    </cfRule>
    <cfRule type="containsText" dxfId="643" priority="1218" operator="containsText" text="Asn">
      <formula>NOT(ISERROR(SEARCH("Asn",C151)))</formula>
    </cfRule>
    <cfRule type="containsText" dxfId="642" priority="1219" operator="containsText" text="Arg">
      <formula>NOT(ISERROR(SEARCH("Arg",C151)))</formula>
    </cfRule>
  </conditionalFormatting>
  <conditionalFormatting sqref="C152">
    <cfRule type="containsText" dxfId="641" priority="1211" operator="containsText" text="Ala">
      <formula>NOT(ISERROR(SEARCH("Ala",C152)))</formula>
    </cfRule>
    <cfRule type="containsText" dxfId="640" priority="1212" operator="containsText" text="Asn">
      <formula>NOT(ISERROR(SEARCH("Asn",C152)))</formula>
    </cfRule>
    <cfRule type="containsText" dxfId="639" priority="1213" operator="containsText" text="Arg">
      <formula>NOT(ISERROR(SEARCH("Arg",C152)))</formula>
    </cfRule>
  </conditionalFormatting>
  <conditionalFormatting sqref="C153">
    <cfRule type="containsText" dxfId="638" priority="1205" operator="containsText" text="Ala">
      <formula>NOT(ISERROR(SEARCH("Ala",C153)))</formula>
    </cfRule>
    <cfRule type="containsText" dxfId="637" priority="1206" operator="containsText" text="Asn">
      <formula>NOT(ISERROR(SEARCH("Asn",C153)))</formula>
    </cfRule>
    <cfRule type="containsText" dxfId="636" priority="1207" operator="containsText" text="Arg">
      <formula>NOT(ISERROR(SEARCH("Arg",C153)))</formula>
    </cfRule>
  </conditionalFormatting>
  <conditionalFormatting sqref="C154">
    <cfRule type="containsText" dxfId="635" priority="1199" operator="containsText" text="Ala">
      <formula>NOT(ISERROR(SEARCH("Ala",C154)))</formula>
    </cfRule>
    <cfRule type="containsText" dxfId="634" priority="1200" operator="containsText" text="Asn">
      <formula>NOT(ISERROR(SEARCH("Asn",C154)))</formula>
    </cfRule>
    <cfRule type="containsText" dxfId="633" priority="1201" operator="containsText" text="Arg">
      <formula>NOT(ISERROR(SEARCH("Arg",C154)))</formula>
    </cfRule>
  </conditionalFormatting>
  <conditionalFormatting sqref="C155">
    <cfRule type="containsText" dxfId="632" priority="1193" operator="containsText" text="Ala">
      <formula>NOT(ISERROR(SEARCH("Ala",C155)))</formula>
    </cfRule>
    <cfRule type="containsText" dxfId="631" priority="1194" operator="containsText" text="Asn">
      <formula>NOT(ISERROR(SEARCH("Asn",C155)))</formula>
    </cfRule>
    <cfRule type="containsText" dxfId="630" priority="1195" operator="containsText" text="Arg">
      <formula>NOT(ISERROR(SEARCH("Arg",C155)))</formula>
    </cfRule>
  </conditionalFormatting>
  <conditionalFormatting sqref="C156">
    <cfRule type="containsText" dxfId="629" priority="1187" operator="containsText" text="Ala">
      <formula>NOT(ISERROR(SEARCH("Ala",C156)))</formula>
    </cfRule>
    <cfRule type="containsText" dxfId="628" priority="1188" operator="containsText" text="Asn">
      <formula>NOT(ISERROR(SEARCH("Asn",C156)))</formula>
    </cfRule>
    <cfRule type="containsText" dxfId="627" priority="1189" operator="containsText" text="Arg">
      <formula>NOT(ISERROR(SEARCH("Arg",C156)))</formula>
    </cfRule>
  </conditionalFormatting>
  <conditionalFormatting sqref="C157">
    <cfRule type="containsText" dxfId="626" priority="1181" operator="containsText" text="Ala">
      <formula>NOT(ISERROR(SEARCH("Ala",C157)))</formula>
    </cfRule>
    <cfRule type="containsText" dxfId="625" priority="1182" operator="containsText" text="Asn">
      <formula>NOT(ISERROR(SEARCH("Asn",C157)))</formula>
    </cfRule>
    <cfRule type="containsText" dxfId="624" priority="1183" operator="containsText" text="Arg">
      <formula>NOT(ISERROR(SEARCH("Arg",C157)))</formula>
    </cfRule>
  </conditionalFormatting>
  <conditionalFormatting sqref="C159">
    <cfRule type="containsText" dxfId="623" priority="1175" operator="containsText" text="Ala">
      <formula>NOT(ISERROR(SEARCH("Ala",C159)))</formula>
    </cfRule>
    <cfRule type="containsText" dxfId="622" priority="1176" operator="containsText" text="Asn">
      <formula>NOT(ISERROR(SEARCH("Asn",C159)))</formula>
    </cfRule>
    <cfRule type="containsText" dxfId="621" priority="1177" operator="containsText" text="Arg">
      <formula>NOT(ISERROR(SEARCH("Arg",C159)))</formula>
    </cfRule>
  </conditionalFormatting>
  <conditionalFormatting sqref="C160">
    <cfRule type="containsText" dxfId="620" priority="1169" operator="containsText" text="Ala">
      <formula>NOT(ISERROR(SEARCH("Ala",C160)))</formula>
    </cfRule>
    <cfRule type="containsText" dxfId="619" priority="1170" operator="containsText" text="Asn">
      <formula>NOT(ISERROR(SEARCH("Asn",C160)))</formula>
    </cfRule>
    <cfRule type="containsText" dxfId="618" priority="1171" operator="containsText" text="Arg">
      <formula>NOT(ISERROR(SEARCH("Arg",C160)))</formula>
    </cfRule>
  </conditionalFormatting>
  <conditionalFormatting sqref="C161">
    <cfRule type="containsText" dxfId="617" priority="1163" operator="containsText" text="Ala">
      <formula>NOT(ISERROR(SEARCH("Ala",C161)))</formula>
    </cfRule>
    <cfRule type="containsText" dxfId="616" priority="1164" operator="containsText" text="Asn">
      <formula>NOT(ISERROR(SEARCH("Asn",C161)))</formula>
    </cfRule>
    <cfRule type="containsText" dxfId="615" priority="1165" operator="containsText" text="Arg">
      <formula>NOT(ISERROR(SEARCH("Arg",C161)))</formula>
    </cfRule>
  </conditionalFormatting>
  <conditionalFormatting sqref="C162:C163">
    <cfRule type="containsText" dxfId="614" priority="1157" operator="containsText" text="Ala">
      <formula>NOT(ISERROR(SEARCH("Ala",C162)))</formula>
    </cfRule>
    <cfRule type="containsText" dxfId="613" priority="1158" operator="containsText" text="Asn">
      <formula>NOT(ISERROR(SEARCH("Asn",C162)))</formula>
    </cfRule>
    <cfRule type="containsText" dxfId="612" priority="1159" operator="containsText" text="Arg">
      <formula>NOT(ISERROR(SEARCH("Arg",C162)))</formula>
    </cfRule>
  </conditionalFormatting>
  <conditionalFormatting sqref="C280">
    <cfRule type="containsText" dxfId="611" priority="1151" operator="containsText" text="Ala">
      <formula>NOT(ISERROR(SEARCH("Ala",C280)))</formula>
    </cfRule>
    <cfRule type="containsText" dxfId="610" priority="1152" operator="containsText" text="Asn">
      <formula>NOT(ISERROR(SEARCH("Asn",C280)))</formula>
    </cfRule>
    <cfRule type="containsText" dxfId="609" priority="1153" operator="containsText" text="Arg">
      <formula>NOT(ISERROR(SEARCH("Arg",C280)))</formula>
    </cfRule>
  </conditionalFormatting>
  <conditionalFormatting sqref="C285">
    <cfRule type="containsText" dxfId="608" priority="1145" operator="containsText" text="Ala">
      <formula>NOT(ISERROR(SEARCH("Ala",C285)))</formula>
    </cfRule>
    <cfRule type="containsText" dxfId="607" priority="1146" operator="containsText" text="Asn">
      <formula>NOT(ISERROR(SEARCH("Asn",C285)))</formula>
    </cfRule>
    <cfRule type="containsText" dxfId="606" priority="1147" operator="containsText" text="Arg">
      <formula>NOT(ISERROR(SEARCH("Arg",C285)))</formula>
    </cfRule>
  </conditionalFormatting>
  <conditionalFormatting sqref="C286">
    <cfRule type="containsText" dxfId="605" priority="1139" operator="containsText" text="Ala">
      <formula>NOT(ISERROR(SEARCH("Ala",C286)))</formula>
    </cfRule>
    <cfRule type="containsText" dxfId="604" priority="1140" operator="containsText" text="Asn">
      <formula>NOT(ISERROR(SEARCH("Asn",C286)))</formula>
    </cfRule>
    <cfRule type="containsText" dxfId="603" priority="1141" operator="containsText" text="Arg">
      <formula>NOT(ISERROR(SEARCH("Arg",C286)))</formula>
    </cfRule>
  </conditionalFormatting>
  <conditionalFormatting sqref="C287">
    <cfRule type="containsText" dxfId="602" priority="1133" operator="containsText" text="Ala">
      <formula>NOT(ISERROR(SEARCH("Ala",C287)))</formula>
    </cfRule>
    <cfRule type="containsText" dxfId="601" priority="1134" operator="containsText" text="Asn">
      <formula>NOT(ISERROR(SEARCH("Asn",C287)))</formula>
    </cfRule>
    <cfRule type="containsText" dxfId="600" priority="1135" operator="containsText" text="Arg">
      <formula>NOT(ISERROR(SEARCH("Arg",C287)))</formula>
    </cfRule>
  </conditionalFormatting>
  <conditionalFormatting sqref="C288">
    <cfRule type="containsText" dxfId="599" priority="1127" operator="containsText" text="Ala">
      <formula>NOT(ISERROR(SEARCH("Ala",C288)))</formula>
    </cfRule>
    <cfRule type="containsText" dxfId="598" priority="1128" operator="containsText" text="Asn">
      <formula>NOT(ISERROR(SEARCH("Asn",C288)))</formula>
    </cfRule>
    <cfRule type="containsText" dxfId="597" priority="1129" operator="containsText" text="Arg">
      <formula>NOT(ISERROR(SEARCH("Arg",C288)))</formula>
    </cfRule>
  </conditionalFormatting>
  <conditionalFormatting sqref="C289">
    <cfRule type="containsText" dxfId="596" priority="1121" operator="containsText" text="Ala">
      <formula>NOT(ISERROR(SEARCH("Ala",C289)))</formula>
    </cfRule>
    <cfRule type="containsText" dxfId="595" priority="1122" operator="containsText" text="Asn">
      <formula>NOT(ISERROR(SEARCH("Asn",C289)))</formula>
    </cfRule>
    <cfRule type="containsText" dxfId="594" priority="1123" operator="containsText" text="Arg">
      <formula>NOT(ISERROR(SEARCH("Arg",C289)))</formula>
    </cfRule>
  </conditionalFormatting>
  <conditionalFormatting sqref="C293">
    <cfRule type="containsText" dxfId="593" priority="1109" operator="containsText" text="Ala">
      <formula>NOT(ISERROR(SEARCH("Ala",C293)))</formula>
    </cfRule>
    <cfRule type="containsText" dxfId="592" priority="1110" operator="containsText" text="Asn">
      <formula>NOT(ISERROR(SEARCH("Asn",C293)))</formula>
    </cfRule>
    <cfRule type="containsText" dxfId="591" priority="1111" operator="containsText" text="Arg">
      <formula>NOT(ISERROR(SEARCH("Arg",C293)))</formula>
    </cfRule>
  </conditionalFormatting>
  <conditionalFormatting sqref="C294">
    <cfRule type="containsText" dxfId="590" priority="1103" operator="containsText" text="Ala">
      <formula>NOT(ISERROR(SEARCH("Ala",C294)))</formula>
    </cfRule>
    <cfRule type="containsText" dxfId="589" priority="1104" operator="containsText" text="Asn">
      <formula>NOT(ISERROR(SEARCH("Asn",C294)))</formula>
    </cfRule>
    <cfRule type="containsText" dxfId="588" priority="1105" operator="containsText" text="Arg">
      <formula>NOT(ISERROR(SEARCH("Arg",C294)))</formula>
    </cfRule>
  </conditionalFormatting>
  <conditionalFormatting sqref="C295">
    <cfRule type="containsText" dxfId="587" priority="1097" operator="containsText" text="Ala">
      <formula>NOT(ISERROR(SEARCH("Ala",C295)))</formula>
    </cfRule>
    <cfRule type="containsText" dxfId="586" priority="1098" operator="containsText" text="Asn">
      <formula>NOT(ISERROR(SEARCH("Asn",C295)))</formula>
    </cfRule>
    <cfRule type="containsText" dxfId="585" priority="1099" operator="containsText" text="Arg">
      <formula>NOT(ISERROR(SEARCH("Arg",C295)))</formula>
    </cfRule>
  </conditionalFormatting>
  <conditionalFormatting sqref="C296">
    <cfRule type="containsText" dxfId="584" priority="1091" operator="containsText" text="Ala">
      <formula>NOT(ISERROR(SEARCH("Ala",C296)))</formula>
    </cfRule>
    <cfRule type="containsText" dxfId="583" priority="1092" operator="containsText" text="Asn">
      <formula>NOT(ISERROR(SEARCH("Asn",C296)))</formula>
    </cfRule>
    <cfRule type="containsText" dxfId="582" priority="1093" operator="containsText" text="Arg">
      <formula>NOT(ISERROR(SEARCH("Arg",C296)))</formula>
    </cfRule>
  </conditionalFormatting>
  <conditionalFormatting sqref="C297">
    <cfRule type="containsText" dxfId="581" priority="1085" operator="containsText" text="Ala">
      <formula>NOT(ISERROR(SEARCH("Ala",C297)))</formula>
    </cfRule>
    <cfRule type="containsText" dxfId="580" priority="1086" operator="containsText" text="Asn">
      <formula>NOT(ISERROR(SEARCH("Asn",C297)))</formula>
    </cfRule>
    <cfRule type="containsText" dxfId="579" priority="1087" operator="containsText" text="Arg">
      <formula>NOT(ISERROR(SEARCH("Arg",C297)))</formula>
    </cfRule>
  </conditionalFormatting>
  <conditionalFormatting sqref="C298">
    <cfRule type="containsText" dxfId="578" priority="1079" operator="containsText" text="Ala">
      <formula>NOT(ISERROR(SEARCH("Ala",C298)))</formula>
    </cfRule>
    <cfRule type="containsText" dxfId="577" priority="1080" operator="containsText" text="Asn">
      <formula>NOT(ISERROR(SEARCH("Asn",C298)))</formula>
    </cfRule>
    <cfRule type="containsText" dxfId="576" priority="1081" operator="containsText" text="Arg">
      <formula>NOT(ISERROR(SEARCH("Arg",C298)))</formula>
    </cfRule>
  </conditionalFormatting>
  <conditionalFormatting sqref="C299">
    <cfRule type="containsText" dxfId="575" priority="1073" operator="containsText" text="Ala">
      <formula>NOT(ISERROR(SEARCH("Ala",C299)))</formula>
    </cfRule>
    <cfRule type="containsText" dxfId="574" priority="1074" operator="containsText" text="Asn">
      <formula>NOT(ISERROR(SEARCH("Asn",C299)))</formula>
    </cfRule>
    <cfRule type="containsText" dxfId="573" priority="1075" operator="containsText" text="Arg">
      <formula>NOT(ISERROR(SEARCH("Arg",C299)))</formula>
    </cfRule>
  </conditionalFormatting>
  <conditionalFormatting sqref="C300">
    <cfRule type="containsText" dxfId="572" priority="1067" operator="containsText" text="Ala">
      <formula>NOT(ISERROR(SEARCH("Ala",C300)))</formula>
    </cfRule>
    <cfRule type="containsText" dxfId="571" priority="1068" operator="containsText" text="Asn">
      <formula>NOT(ISERROR(SEARCH("Asn",C300)))</formula>
    </cfRule>
    <cfRule type="containsText" dxfId="570" priority="1069" operator="containsText" text="Arg">
      <formula>NOT(ISERROR(SEARCH("Arg",C300)))</formula>
    </cfRule>
  </conditionalFormatting>
  <conditionalFormatting sqref="C301">
    <cfRule type="containsText" dxfId="569" priority="1061" operator="containsText" text="Ala">
      <formula>NOT(ISERROR(SEARCH("Ala",C301)))</formula>
    </cfRule>
    <cfRule type="containsText" dxfId="568" priority="1062" operator="containsText" text="Asn">
      <formula>NOT(ISERROR(SEARCH("Asn",C301)))</formula>
    </cfRule>
    <cfRule type="containsText" dxfId="567" priority="1063" operator="containsText" text="Arg">
      <formula>NOT(ISERROR(SEARCH("Arg",C301)))</formula>
    </cfRule>
  </conditionalFormatting>
  <conditionalFormatting sqref="C302">
    <cfRule type="containsText" dxfId="566" priority="1055" operator="containsText" text="Ala">
      <formula>NOT(ISERROR(SEARCH("Ala",C302)))</formula>
    </cfRule>
    <cfRule type="containsText" dxfId="565" priority="1056" operator="containsText" text="Asn">
      <formula>NOT(ISERROR(SEARCH("Asn",C302)))</formula>
    </cfRule>
    <cfRule type="containsText" dxfId="564" priority="1057" operator="containsText" text="Arg">
      <formula>NOT(ISERROR(SEARCH("Arg",C302)))</formula>
    </cfRule>
  </conditionalFormatting>
  <conditionalFormatting sqref="C304">
    <cfRule type="containsText" dxfId="563" priority="1046" operator="containsText" text="Ala">
      <formula>NOT(ISERROR(SEARCH("Ala",C304)))</formula>
    </cfRule>
    <cfRule type="containsText" dxfId="562" priority="1047" operator="containsText" text="Asn">
      <formula>NOT(ISERROR(SEARCH("Asn",C304)))</formula>
    </cfRule>
    <cfRule type="containsText" dxfId="561" priority="1048" operator="containsText" text="Arg">
      <formula>NOT(ISERROR(SEARCH("Arg",C304)))</formula>
    </cfRule>
  </conditionalFormatting>
  <conditionalFormatting sqref="C305">
    <cfRule type="containsText" dxfId="560" priority="1040" operator="containsText" text="Ala">
      <formula>NOT(ISERROR(SEARCH("Ala",C305)))</formula>
    </cfRule>
    <cfRule type="containsText" dxfId="559" priority="1041" operator="containsText" text="Asn">
      <formula>NOT(ISERROR(SEARCH("Asn",C305)))</formula>
    </cfRule>
    <cfRule type="containsText" dxfId="558" priority="1042" operator="containsText" text="Arg">
      <formula>NOT(ISERROR(SEARCH("Arg",C305)))</formula>
    </cfRule>
  </conditionalFormatting>
  <conditionalFormatting sqref="C306">
    <cfRule type="containsText" dxfId="557" priority="1034" operator="containsText" text="Ala">
      <formula>NOT(ISERROR(SEARCH("Ala",C306)))</formula>
    </cfRule>
    <cfRule type="containsText" dxfId="556" priority="1035" operator="containsText" text="Asn">
      <formula>NOT(ISERROR(SEARCH("Asn",C306)))</formula>
    </cfRule>
    <cfRule type="containsText" dxfId="555" priority="1036" operator="containsText" text="Arg">
      <formula>NOT(ISERROR(SEARCH("Arg",C306)))</formula>
    </cfRule>
  </conditionalFormatting>
  <conditionalFormatting sqref="C307">
    <cfRule type="containsText" dxfId="554" priority="1028" operator="containsText" text="Ala">
      <formula>NOT(ISERROR(SEARCH("Ala",C307)))</formula>
    </cfRule>
    <cfRule type="containsText" dxfId="553" priority="1029" operator="containsText" text="Asn">
      <formula>NOT(ISERROR(SEARCH("Asn",C307)))</formula>
    </cfRule>
    <cfRule type="containsText" dxfId="552" priority="1030" operator="containsText" text="Arg">
      <formula>NOT(ISERROR(SEARCH("Arg",C307)))</formula>
    </cfRule>
  </conditionalFormatting>
  <conditionalFormatting sqref="C308">
    <cfRule type="containsText" dxfId="551" priority="1022" operator="containsText" text="Ala">
      <formula>NOT(ISERROR(SEARCH("Ala",C308)))</formula>
    </cfRule>
    <cfRule type="containsText" dxfId="550" priority="1023" operator="containsText" text="Asn">
      <formula>NOT(ISERROR(SEARCH("Asn",C308)))</formula>
    </cfRule>
    <cfRule type="containsText" dxfId="549" priority="1024" operator="containsText" text="Arg">
      <formula>NOT(ISERROR(SEARCH("Arg",C308)))</formula>
    </cfRule>
  </conditionalFormatting>
  <conditionalFormatting sqref="C310">
    <cfRule type="containsText" dxfId="548" priority="1016" operator="containsText" text="Ala">
      <formula>NOT(ISERROR(SEARCH("Ala",C310)))</formula>
    </cfRule>
    <cfRule type="containsText" dxfId="547" priority="1017" operator="containsText" text="Asn">
      <formula>NOT(ISERROR(SEARCH("Asn",C310)))</formula>
    </cfRule>
    <cfRule type="containsText" dxfId="546" priority="1018" operator="containsText" text="Arg">
      <formula>NOT(ISERROR(SEARCH("Arg",C310)))</formula>
    </cfRule>
  </conditionalFormatting>
  <conditionalFormatting sqref="C311">
    <cfRule type="containsText" dxfId="545" priority="1010" operator="containsText" text="Ala">
      <formula>NOT(ISERROR(SEARCH("Ala",C311)))</formula>
    </cfRule>
    <cfRule type="containsText" dxfId="544" priority="1011" operator="containsText" text="Asn">
      <formula>NOT(ISERROR(SEARCH("Asn",C311)))</formula>
    </cfRule>
    <cfRule type="containsText" dxfId="543" priority="1012" operator="containsText" text="Arg">
      <formula>NOT(ISERROR(SEARCH("Arg",C311)))</formula>
    </cfRule>
  </conditionalFormatting>
  <conditionalFormatting sqref="C312">
    <cfRule type="containsText" dxfId="542" priority="1004" operator="containsText" text="Ala">
      <formula>NOT(ISERROR(SEARCH("Ala",C312)))</formula>
    </cfRule>
    <cfRule type="containsText" dxfId="541" priority="1005" operator="containsText" text="Asn">
      <formula>NOT(ISERROR(SEARCH("Asn",C312)))</formula>
    </cfRule>
    <cfRule type="containsText" dxfId="540" priority="1006" operator="containsText" text="Arg">
      <formula>NOT(ISERROR(SEARCH("Arg",C312)))</formula>
    </cfRule>
  </conditionalFormatting>
  <conditionalFormatting sqref="C318">
    <cfRule type="containsText" dxfId="539" priority="998" operator="containsText" text="Ala">
      <formula>NOT(ISERROR(SEARCH("Ala",C318)))</formula>
    </cfRule>
    <cfRule type="containsText" dxfId="538" priority="999" operator="containsText" text="Asn">
      <formula>NOT(ISERROR(SEARCH("Asn",C318)))</formula>
    </cfRule>
    <cfRule type="containsText" dxfId="537" priority="1000" operator="containsText" text="Arg">
      <formula>NOT(ISERROR(SEARCH("Arg",C318)))</formula>
    </cfRule>
  </conditionalFormatting>
  <conditionalFormatting sqref="C319">
    <cfRule type="containsText" dxfId="536" priority="992" operator="containsText" text="Ala">
      <formula>NOT(ISERROR(SEARCH("Ala",C319)))</formula>
    </cfRule>
    <cfRule type="containsText" dxfId="535" priority="993" operator="containsText" text="Asn">
      <formula>NOT(ISERROR(SEARCH("Asn",C319)))</formula>
    </cfRule>
    <cfRule type="containsText" dxfId="534" priority="994" operator="containsText" text="Arg">
      <formula>NOT(ISERROR(SEARCH("Arg",C319)))</formula>
    </cfRule>
  </conditionalFormatting>
  <conditionalFormatting sqref="C322">
    <cfRule type="containsText" dxfId="533" priority="980" operator="containsText" text="Ala">
      <formula>NOT(ISERROR(SEARCH("Ala",C322)))</formula>
    </cfRule>
    <cfRule type="containsText" dxfId="532" priority="981" operator="containsText" text="Asn">
      <formula>NOT(ISERROR(SEARCH("Asn",C322)))</formula>
    </cfRule>
    <cfRule type="containsText" dxfId="531" priority="982" operator="containsText" text="Arg">
      <formula>NOT(ISERROR(SEARCH("Arg",C322)))</formula>
    </cfRule>
  </conditionalFormatting>
  <conditionalFormatting sqref="C323">
    <cfRule type="containsText" dxfId="530" priority="974" operator="containsText" text="Ala">
      <formula>NOT(ISERROR(SEARCH("Ala",C323)))</formula>
    </cfRule>
    <cfRule type="containsText" dxfId="529" priority="975" operator="containsText" text="Asn">
      <formula>NOT(ISERROR(SEARCH("Asn",C323)))</formula>
    </cfRule>
    <cfRule type="containsText" dxfId="528" priority="976" operator="containsText" text="Arg">
      <formula>NOT(ISERROR(SEARCH("Arg",C323)))</formula>
    </cfRule>
  </conditionalFormatting>
  <conditionalFormatting sqref="C324">
    <cfRule type="containsText" dxfId="527" priority="968" operator="containsText" text="Ala">
      <formula>NOT(ISERROR(SEARCH("Ala",C324)))</formula>
    </cfRule>
    <cfRule type="containsText" dxfId="526" priority="969" operator="containsText" text="Asn">
      <formula>NOT(ISERROR(SEARCH("Asn",C324)))</formula>
    </cfRule>
    <cfRule type="containsText" dxfId="525" priority="970" operator="containsText" text="Arg">
      <formula>NOT(ISERROR(SEARCH("Arg",C324)))</formula>
    </cfRule>
  </conditionalFormatting>
  <conditionalFormatting sqref="C325">
    <cfRule type="containsText" dxfId="524" priority="962" operator="containsText" text="Ala">
      <formula>NOT(ISERROR(SEARCH("Ala",C325)))</formula>
    </cfRule>
    <cfRule type="containsText" dxfId="523" priority="963" operator="containsText" text="Asn">
      <formula>NOT(ISERROR(SEARCH("Asn",C325)))</formula>
    </cfRule>
    <cfRule type="containsText" dxfId="522" priority="964" operator="containsText" text="Arg">
      <formula>NOT(ISERROR(SEARCH("Arg",C325)))</formula>
    </cfRule>
  </conditionalFormatting>
  <conditionalFormatting sqref="C332">
    <cfRule type="containsText" dxfId="521" priority="956" operator="containsText" text="Ala">
      <formula>NOT(ISERROR(SEARCH("Ala",C332)))</formula>
    </cfRule>
    <cfRule type="containsText" dxfId="520" priority="957" operator="containsText" text="Asn">
      <formula>NOT(ISERROR(SEARCH("Asn",C332)))</formula>
    </cfRule>
    <cfRule type="containsText" dxfId="519" priority="958" operator="containsText" text="Arg">
      <formula>NOT(ISERROR(SEARCH("Arg",C332)))</formula>
    </cfRule>
  </conditionalFormatting>
  <conditionalFormatting sqref="C333">
    <cfRule type="containsText" dxfId="518" priority="950" operator="containsText" text="Ala">
      <formula>NOT(ISERROR(SEARCH("Ala",C333)))</formula>
    </cfRule>
    <cfRule type="containsText" dxfId="517" priority="951" operator="containsText" text="Asn">
      <formula>NOT(ISERROR(SEARCH("Asn",C333)))</formula>
    </cfRule>
    <cfRule type="containsText" dxfId="516" priority="952" operator="containsText" text="Arg">
      <formula>NOT(ISERROR(SEARCH("Arg",C333)))</formula>
    </cfRule>
  </conditionalFormatting>
  <conditionalFormatting sqref="C334">
    <cfRule type="containsText" dxfId="515" priority="944" operator="containsText" text="Ala">
      <formula>NOT(ISERROR(SEARCH("Ala",C334)))</formula>
    </cfRule>
    <cfRule type="containsText" dxfId="514" priority="945" operator="containsText" text="Asn">
      <formula>NOT(ISERROR(SEARCH("Asn",C334)))</formula>
    </cfRule>
    <cfRule type="containsText" dxfId="513" priority="946" operator="containsText" text="Arg">
      <formula>NOT(ISERROR(SEARCH("Arg",C334)))</formula>
    </cfRule>
  </conditionalFormatting>
  <conditionalFormatting sqref="C335">
    <cfRule type="containsText" dxfId="512" priority="938" operator="containsText" text="Ala">
      <formula>NOT(ISERROR(SEARCH("Ala",C335)))</formula>
    </cfRule>
    <cfRule type="containsText" dxfId="511" priority="939" operator="containsText" text="Asn">
      <formula>NOT(ISERROR(SEARCH("Asn",C335)))</formula>
    </cfRule>
    <cfRule type="containsText" dxfId="510" priority="940" operator="containsText" text="Arg">
      <formula>NOT(ISERROR(SEARCH("Arg",C335)))</formula>
    </cfRule>
  </conditionalFormatting>
  <conditionalFormatting sqref="C336">
    <cfRule type="containsText" dxfId="509" priority="932" operator="containsText" text="Ala">
      <formula>NOT(ISERROR(SEARCH("Ala",C336)))</formula>
    </cfRule>
    <cfRule type="containsText" dxfId="508" priority="933" operator="containsText" text="Asn">
      <formula>NOT(ISERROR(SEARCH("Asn",C336)))</formula>
    </cfRule>
    <cfRule type="containsText" dxfId="507" priority="934" operator="containsText" text="Arg">
      <formula>NOT(ISERROR(SEARCH("Arg",C336)))</formula>
    </cfRule>
  </conditionalFormatting>
  <conditionalFormatting sqref="C337">
    <cfRule type="containsText" dxfId="506" priority="926" operator="containsText" text="Ala">
      <formula>NOT(ISERROR(SEARCH("Ala",C337)))</formula>
    </cfRule>
    <cfRule type="containsText" dxfId="505" priority="927" operator="containsText" text="Asn">
      <formula>NOT(ISERROR(SEARCH("Asn",C337)))</formula>
    </cfRule>
    <cfRule type="containsText" dxfId="504" priority="928" operator="containsText" text="Arg">
      <formula>NOT(ISERROR(SEARCH("Arg",C337)))</formula>
    </cfRule>
  </conditionalFormatting>
  <conditionalFormatting sqref="C338">
    <cfRule type="containsText" dxfId="503" priority="920" operator="containsText" text="Ala">
      <formula>NOT(ISERROR(SEARCH("Ala",C338)))</formula>
    </cfRule>
    <cfRule type="containsText" dxfId="502" priority="921" operator="containsText" text="Asn">
      <formula>NOT(ISERROR(SEARCH("Asn",C338)))</formula>
    </cfRule>
    <cfRule type="containsText" dxfId="501" priority="922" operator="containsText" text="Arg">
      <formula>NOT(ISERROR(SEARCH("Arg",C338)))</formula>
    </cfRule>
  </conditionalFormatting>
  <conditionalFormatting sqref="C340">
    <cfRule type="containsText" dxfId="500" priority="914" operator="containsText" text="Ala">
      <formula>NOT(ISERROR(SEARCH("Ala",C340)))</formula>
    </cfRule>
    <cfRule type="containsText" dxfId="499" priority="915" operator="containsText" text="Asn">
      <formula>NOT(ISERROR(SEARCH("Asn",C340)))</formula>
    </cfRule>
    <cfRule type="containsText" dxfId="498" priority="916" operator="containsText" text="Arg">
      <formula>NOT(ISERROR(SEARCH("Arg",C340)))</formula>
    </cfRule>
  </conditionalFormatting>
  <conditionalFormatting sqref="C342">
    <cfRule type="containsText" dxfId="497" priority="905" operator="containsText" text="Ala">
      <formula>NOT(ISERROR(SEARCH("Ala",C342)))</formula>
    </cfRule>
    <cfRule type="containsText" dxfId="496" priority="906" operator="containsText" text="Asn">
      <formula>NOT(ISERROR(SEARCH("Asn",C342)))</formula>
    </cfRule>
    <cfRule type="containsText" dxfId="495" priority="907" operator="containsText" text="Arg">
      <formula>NOT(ISERROR(SEARCH("Arg",C342)))</formula>
    </cfRule>
  </conditionalFormatting>
  <conditionalFormatting sqref="C343">
    <cfRule type="containsText" dxfId="494" priority="899" operator="containsText" text="Ala">
      <formula>NOT(ISERROR(SEARCH("Ala",C343)))</formula>
    </cfRule>
    <cfRule type="containsText" dxfId="493" priority="900" operator="containsText" text="Asn">
      <formula>NOT(ISERROR(SEARCH("Asn",C343)))</formula>
    </cfRule>
    <cfRule type="containsText" dxfId="492" priority="901" operator="containsText" text="Arg">
      <formula>NOT(ISERROR(SEARCH("Arg",C343)))</formula>
    </cfRule>
  </conditionalFormatting>
  <conditionalFormatting sqref="C344">
    <cfRule type="containsText" dxfId="491" priority="893" operator="containsText" text="Ala">
      <formula>NOT(ISERROR(SEARCH("Ala",C344)))</formula>
    </cfRule>
    <cfRule type="containsText" dxfId="490" priority="894" operator="containsText" text="Asn">
      <formula>NOT(ISERROR(SEARCH("Asn",C344)))</formula>
    </cfRule>
    <cfRule type="containsText" dxfId="489" priority="895" operator="containsText" text="Arg">
      <formula>NOT(ISERROR(SEARCH("Arg",C344)))</formula>
    </cfRule>
  </conditionalFormatting>
  <conditionalFormatting sqref="C345">
    <cfRule type="containsText" dxfId="488" priority="887" operator="containsText" text="Ala">
      <formula>NOT(ISERROR(SEARCH("Ala",C345)))</formula>
    </cfRule>
    <cfRule type="containsText" dxfId="487" priority="888" operator="containsText" text="Asn">
      <formula>NOT(ISERROR(SEARCH("Asn",C345)))</formula>
    </cfRule>
    <cfRule type="containsText" dxfId="486" priority="889" operator="containsText" text="Arg">
      <formula>NOT(ISERROR(SEARCH("Arg",C345)))</formula>
    </cfRule>
  </conditionalFormatting>
  <conditionalFormatting sqref="C346">
    <cfRule type="containsText" dxfId="485" priority="881" operator="containsText" text="Ala">
      <formula>NOT(ISERROR(SEARCH("Ala",C346)))</formula>
    </cfRule>
    <cfRule type="containsText" dxfId="484" priority="882" operator="containsText" text="Asn">
      <formula>NOT(ISERROR(SEARCH("Asn",C346)))</formula>
    </cfRule>
    <cfRule type="containsText" dxfId="483" priority="883" operator="containsText" text="Arg">
      <formula>NOT(ISERROR(SEARCH("Arg",C346)))</formula>
    </cfRule>
  </conditionalFormatting>
  <conditionalFormatting sqref="C347">
    <cfRule type="containsText" dxfId="482" priority="875" operator="containsText" text="Ala">
      <formula>NOT(ISERROR(SEARCH("Ala",C347)))</formula>
    </cfRule>
    <cfRule type="containsText" dxfId="481" priority="876" operator="containsText" text="Asn">
      <formula>NOT(ISERROR(SEARCH("Asn",C347)))</formula>
    </cfRule>
    <cfRule type="containsText" dxfId="480" priority="877" operator="containsText" text="Arg">
      <formula>NOT(ISERROR(SEARCH("Arg",C347)))</formula>
    </cfRule>
  </conditionalFormatting>
  <conditionalFormatting sqref="C348">
    <cfRule type="containsText" dxfId="479" priority="869" operator="containsText" text="Ala">
      <formula>NOT(ISERROR(SEARCH("Ala",C348)))</formula>
    </cfRule>
    <cfRule type="containsText" dxfId="478" priority="870" operator="containsText" text="Asn">
      <formula>NOT(ISERROR(SEARCH("Asn",C348)))</formula>
    </cfRule>
    <cfRule type="containsText" dxfId="477" priority="871" operator="containsText" text="Arg">
      <formula>NOT(ISERROR(SEARCH("Arg",C348)))</formula>
    </cfRule>
  </conditionalFormatting>
  <conditionalFormatting sqref="C349">
    <cfRule type="containsText" dxfId="476" priority="863" operator="containsText" text="Ala">
      <formula>NOT(ISERROR(SEARCH("Ala",C349)))</formula>
    </cfRule>
    <cfRule type="containsText" dxfId="475" priority="864" operator="containsText" text="Asn">
      <formula>NOT(ISERROR(SEARCH("Asn",C349)))</formula>
    </cfRule>
    <cfRule type="containsText" dxfId="474" priority="865" operator="containsText" text="Arg">
      <formula>NOT(ISERROR(SEARCH("Arg",C349)))</formula>
    </cfRule>
  </conditionalFormatting>
  <conditionalFormatting sqref="C350">
    <cfRule type="containsText" dxfId="473" priority="857" operator="containsText" text="Ala">
      <formula>NOT(ISERROR(SEARCH("Ala",C350)))</formula>
    </cfRule>
    <cfRule type="containsText" dxfId="472" priority="858" operator="containsText" text="Asn">
      <formula>NOT(ISERROR(SEARCH("Asn",C350)))</formula>
    </cfRule>
    <cfRule type="containsText" dxfId="471" priority="859" operator="containsText" text="Arg">
      <formula>NOT(ISERROR(SEARCH("Arg",C350)))</formula>
    </cfRule>
  </conditionalFormatting>
  <conditionalFormatting sqref="C351">
    <cfRule type="containsText" dxfId="470" priority="851" operator="containsText" text="Ala">
      <formula>NOT(ISERROR(SEARCH("Ala",C351)))</formula>
    </cfRule>
    <cfRule type="containsText" dxfId="469" priority="852" operator="containsText" text="Asn">
      <formula>NOT(ISERROR(SEARCH("Asn",C351)))</formula>
    </cfRule>
    <cfRule type="containsText" dxfId="468" priority="853" operator="containsText" text="Arg">
      <formula>NOT(ISERROR(SEARCH("Arg",C351)))</formula>
    </cfRule>
  </conditionalFormatting>
  <conditionalFormatting sqref="C352">
    <cfRule type="containsText" dxfId="467" priority="845" operator="containsText" text="Ala">
      <formula>NOT(ISERROR(SEARCH("Ala",C352)))</formula>
    </cfRule>
    <cfRule type="containsText" dxfId="466" priority="846" operator="containsText" text="Asn">
      <formula>NOT(ISERROR(SEARCH("Asn",C352)))</formula>
    </cfRule>
    <cfRule type="containsText" dxfId="465" priority="847" operator="containsText" text="Arg">
      <formula>NOT(ISERROR(SEARCH("Arg",C352)))</formula>
    </cfRule>
  </conditionalFormatting>
  <conditionalFormatting sqref="C353">
    <cfRule type="containsText" dxfId="464" priority="839" operator="containsText" text="Ala">
      <formula>NOT(ISERROR(SEARCH("Ala",C353)))</formula>
    </cfRule>
    <cfRule type="containsText" dxfId="463" priority="840" operator="containsText" text="Asn">
      <formula>NOT(ISERROR(SEARCH("Asn",C353)))</formula>
    </cfRule>
    <cfRule type="containsText" dxfId="462" priority="841" operator="containsText" text="Arg">
      <formula>NOT(ISERROR(SEARCH("Arg",C353)))</formula>
    </cfRule>
  </conditionalFormatting>
  <conditionalFormatting sqref="C354">
    <cfRule type="containsText" dxfId="461" priority="833" operator="containsText" text="Ala">
      <formula>NOT(ISERROR(SEARCH("Ala",C354)))</formula>
    </cfRule>
    <cfRule type="containsText" dxfId="460" priority="834" operator="containsText" text="Asn">
      <formula>NOT(ISERROR(SEARCH("Asn",C354)))</formula>
    </cfRule>
    <cfRule type="containsText" dxfId="459" priority="835" operator="containsText" text="Arg">
      <formula>NOT(ISERROR(SEARCH("Arg",C354)))</formula>
    </cfRule>
  </conditionalFormatting>
  <conditionalFormatting sqref="C355">
    <cfRule type="containsText" dxfId="458" priority="827" operator="containsText" text="Ala">
      <formula>NOT(ISERROR(SEARCH("Ala",C355)))</formula>
    </cfRule>
    <cfRule type="containsText" dxfId="457" priority="828" operator="containsText" text="Asn">
      <formula>NOT(ISERROR(SEARCH("Asn",C355)))</formula>
    </cfRule>
    <cfRule type="containsText" dxfId="456" priority="829" operator="containsText" text="Arg">
      <formula>NOT(ISERROR(SEARCH("Arg",C355)))</formula>
    </cfRule>
  </conditionalFormatting>
  <conditionalFormatting sqref="C356">
    <cfRule type="containsText" dxfId="455" priority="821" operator="containsText" text="Ala">
      <formula>NOT(ISERROR(SEARCH("Ala",C356)))</formula>
    </cfRule>
    <cfRule type="containsText" dxfId="454" priority="822" operator="containsText" text="Asn">
      <formula>NOT(ISERROR(SEARCH("Asn",C356)))</formula>
    </cfRule>
    <cfRule type="containsText" dxfId="453" priority="823" operator="containsText" text="Arg">
      <formula>NOT(ISERROR(SEARCH("Arg",C356)))</formula>
    </cfRule>
  </conditionalFormatting>
  <conditionalFormatting sqref="C357">
    <cfRule type="containsText" dxfId="452" priority="815" operator="containsText" text="Ala">
      <formula>NOT(ISERROR(SEARCH("Ala",C357)))</formula>
    </cfRule>
    <cfRule type="containsText" dxfId="451" priority="816" operator="containsText" text="Asn">
      <formula>NOT(ISERROR(SEARCH("Asn",C357)))</formula>
    </cfRule>
    <cfRule type="containsText" dxfId="450" priority="817" operator="containsText" text="Arg">
      <formula>NOT(ISERROR(SEARCH("Arg",C357)))</formula>
    </cfRule>
  </conditionalFormatting>
  <conditionalFormatting sqref="C358">
    <cfRule type="containsText" dxfId="449" priority="809" operator="containsText" text="Ala">
      <formula>NOT(ISERROR(SEARCH("Ala",C358)))</formula>
    </cfRule>
    <cfRule type="containsText" dxfId="448" priority="810" operator="containsText" text="Asn">
      <formula>NOT(ISERROR(SEARCH("Asn",C358)))</formula>
    </cfRule>
    <cfRule type="containsText" dxfId="447" priority="811" operator="containsText" text="Arg">
      <formula>NOT(ISERROR(SEARCH("Arg",C358)))</formula>
    </cfRule>
  </conditionalFormatting>
  <conditionalFormatting sqref="C359">
    <cfRule type="containsText" dxfId="446" priority="803" operator="containsText" text="Ala">
      <formula>NOT(ISERROR(SEARCH("Ala",C359)))</formula>
    </cfRule>
    <cfRule type="containsText" dxfId="445" priority="804" operator="containsText" text="Asn">
      <formula>NOT(ISERROR(SEARCH("Asn",C359)))</formula>
    </cfRule>
    <cfRule type="containsText" dxfId="444" priority="805" operator="containsText" text="Arg">
      <formula>NOT(ISERROR(SEARCH("Arg",C359)))</formula>
    </cfRule>
  </conditionalFormatting>
  <conditionalFormatting sqref="C360">
    <cfRule type="containsText" dxfId="443" priority="797" operator="containsText" text="Ala">
      <formula>NOT(ISERROR(SEARCH("Ala",C360)))</formula>
    </cfRule>
    <cfRule type="containsText" dxfId="442" priority="798" operator="containsText" text="Asn">
      <formula>NOT(ISERROR(SEARCH("Asn",C360)))</formula>
    </cfRule>
    <cfRule type="containsText" dxfId="441" priority="799" operator="containsText" text="Arg">
      <formula>NOT(ISERROR(SEARCH("Arg",C360)))</formula>
    </cfRule>
  </conditionalFormatting>
  <conditionalFormatting sqref="C362">
    <cfRule type="containsText" dxfId="440" priority="791" operator="containsText" text="Ala">
      <formula>NOT(ISERROR(SEARCH("Ala",C362)))</formula>
    </cfRule>
    <cfRule type="containsText" dxfId="439" priority="792" operator="containsText" text="Asn">
      <formula>NOT(ISERROR(SEARCH("Asn",C362)))</formula>
    </cfRule>
    <cfRule type="containsText" dxfId="438" priority="793" operator="containsText" text="Arg">
      <formula>NOT(ISERROR(SEARCH("Arg",C362)))</formula>
    </cfRule>
  </conditionalFormatting>
  <conditionalFormatting sqref="C363">
    <cfRule type="containsText" dxfId="437" priority="785" operator="containsText" text="Ala">
      <formula>NOT(ISERROR(SEARCH("Ala",C363)))</formula>
    </cfRule>
    <cfRule type="containsText" dxfId="436" priority="786" operator="containsText" text="Asn">
      <formula>NOT(ISERROR(SEARCH("Asn",C363)))</formula>
    </cfRule>
    <cfRule type="containsText" dxfId="435" priority="787" operator="containsText" text="Arg">
      <formula>NOT(ISERROR(SEARCH("Arg",C363)))</formula>
    </cfRule>
  </conditionalFormatting>
  <conditionalFormatting sqref="C365">
    <cfRule type="containsText" dxfId="434" priority="779" operator="containsText" text="Ala">
      <formula>NOT(ISERROR(SEARCH("Ala",C365)))</formula>
    </cfRule>
    <cfRule type="containsText" dxfId="433" priority="780" operator="containsText" text="Asn">
      <formula>NOT(ISERROR(SEARCH("Asn",C365)))</formula>
    </cfRule>
    <cfRule type="containsText" dxfId="432" priority="781" operator="containsText" text="Arg">
      <formula>NOT(ISERROR(SEARCH("Arg",C365)))</formula>
    </cfRule>
  </conditionalFormatting>
  <conditionalFormatting sqref="C367">
    <cfRule type="containsText" dxfId="431" priority="770" operator="containsText" text="Ala">
      <formula>NOT(ISERROR(SEARCH("Ala",C367)))</formula>
    </cfRule>
    <cfRule type="containsText" dxfId="430" priority="771" operator="containsText" text="Asn">
      <formula>NOT(ISERROR(SEARCH("Asn",C367)))</formula>
    </cfRule>
    <cfRule type="containsText" dxfId="429" priority="772" operator="containsText" text="Arg">
      <formula>NOT(ISERROR(SEARCH("Arg",C367)))</formula>
    </cfRule>
  </conditionalFormatting>
  <conditionalFormatting sqref="C368">
    <cfRule type="containsText" dxfId="428" priority="764" operator="containsText" text="Ala">
      <formula>NOT(ISERROR(SEARCH("Ala",C368)))</formula>
    </cfRule>
    <cfRule type="containsText" dxfId="427" priority="765" operator="containsText" text="Asn">
      <formula>NOT(ISERROR(SEARCH("Asn",C368)))</formula>
    </cfRule>
    <cfRule type="containsText" dxfId="426" priority="766" operator="containsText" text="Arg">
      <formula>NOT(ISERROR(SEARCH("Arg",C368)))</formula>
    </cfRule>
  </conditionalFormatting>
  <conditionalFormatting sqref="C371">
    <cfRule type="containsText" dxfId="425" priority="758" operator="containsText" text="Ala">
      <formula>NOT(ISERROR(SEARCH("Ala",C371)))</formula>
    </cfRule>
    <cfRule type="containsText" dxfId="424" priority="759" operator="containsText" text="Asn">
      <formula>NOT(ISERROR(SEARCH("Asn",C371)))</formula>
    </cfRule>
    <cfRule type="containsText" dxfId="423" priority="760" operator="containsText" text="Arg">
      <formula>NOT(ISERROR(SEARCH("Arg",C371)))</formula>
    </cfRule>
  </conditionalFormatting>
  <conditionalFormatting sqref="C374">
    <cfRule type="containsText" dxfId="422" priority="752" operator="containsText" text="Ala">
      <formula>NOT(ISERROR(SEARCH("Ala",C374)))</formula>
    </cfRule>
    <cfRule type="containsText" dxfId="421" priority="753" operator="containsText" text="Asn">
      <formula>NOT(ISERROR(SEARCH("Asn",C374)))</formula>
    </cfRule>
    <cfRule type="containsText" dxfId="420" priority="754" operator="containsText" text="Arg">
      <formula>NOT(ISERROR(SEARCH("Arg",C374)))</formula>
    </cfRule>
  </conditionalFormatting>
  <conditionalFormatting sqref="C375">
    <cfRule type="containsText" dxfId="419" priority="746" operator="containsText" text="Ala">
      <formula>NOT(ISERROR(SEARCH("Ala",C375)))</formula>
    </cfRule>
    <cfRule type="containsText" dxfId="418" priority="747" operator="containsText" text="Asn">
      <formula>NOT(ISERROR(SEARCH("Asn",C375)))</formula>
    </cfRule>
    <cfRule type="containsText" dxfId="417" priority="748" operator="containsText" text="Arg">
      <formula>NOT(ISERROR(SEARCH("Arg",C375)))</formula>
    </cfRule>
  </conditionalFormatting>
  <conditionalFormatting sqref="C376">
    <cfRule type="containsText" dxfId="416" priority="740" operator="containsText" text="Ala">
      <formula>NOT(ISERROR(SEARCH("Ala",C376)))</formula>
    </cfRule>
    <cfRule type="containsText" dxfId="415" priority="741" operator="containsText" text="Asn">
      <formula>NOT(ISERROR(SEARCH("Asn",C376)))</formula>
    </cfRule>
    <cfRule type="containsText" dxfId="414" priority="742" operator="containsText" text="Arg">
      <formula>NOT(ISERROR(SEARCH("Arg",C376)))</formula>
    </cfRule>
  </conditionalFormatting>
  <conditionalFormatting sqref="C377">
    <cfRule type="containsText" dxfId="413" priority="734" operator="containsText" text="Ala">
      <formula>NOT(ISERROR(SEARCH("Ala",C377)))</formula>
    </cfRule>
    <cfRule type="containsText" dxfId="412" priority="735" operator="containsText" text="Asn">
      <formula>NOT(ISERROR(SEARCH("Asn",C377)))</formula>
    </cfRule>
    <cfRule type="containsText" dxfId="411" priority="736" operator="containsText" text="Arg">
      <formula>NOT(ISERROR(SEARCH("Arg",C377)))</formula>
    </cfRule>
  </conditionalFormatting>
  <conditionalFormatting sqref="C378">
    <cfRule type="containsText" dxfId="410" priority="728" operator="containsText" text="Ala">
      <formula>NOT(ISERROR(SEARCH("Ala",C378)))</formula>
    </cfRule>
    <cfRule type="containsText" dxfId="409" priority="729" operator="containsText" text="Asn">
      <formula>NOT(ISERROR(SEARCH("Asn",C378)))</formula>
    </cfRule>
    <cfRule type="containsText" dxfId="408" priority="730" operator="containsText" text="Arg">
      <formula>NOT(ISERROR(SEARCH("Arg",C378)))</formula>
    </cfRule>
  </conditionalFormatting>
  <conditionalFormatting sqref="C380:C381">
    <cfRule type="containsText" dxfId="407" priority="722" operator="containsText" text="Ala">
      <formula>NOT(ISERROR(SEARCH("Ala",C380)))</formula>
    </cfRule>
    <cfRule type="containsText" dxfId="406" priority="723" operator="containsText" text="Asn">
      <formula>NOT(ISERROR(SEARCH("Asn",C380)))</formula>
    </cfRule>
    <cfRule type="containsText" dxfId="405" priority="724" operator="containsText" text="Arg">
      <formula>NOT(ISERROR(SEARCH("Arg",C380)))</formula>
    </cfRule>
  </conditionalFormatting>
  <conditionalFormatting sqref="C382:C383">
    <cfRule type="containsText" dxfId="404" priority="716" operator="containsText" text="Ala">
      <formula>NOT(ISERROR(SEARCH("Ala",C382)))</formula>
    </cfRule>
    <cfRule type="containsText" dxfId="403" priority="717" operator="containsText" text="Asn">
      <formula>NOT(ISERROR(SEARCH("Asn",C382)))</formula>
    </cfRule>
    <cfRule type="containsText" dxfId="402" priority="718" operator="containsText" text="Arg">
      <formula>NOT(ISERROR(SEARCH("Arg",C382)))</formula>
    </cfRule>
  </conditionalFormatting>
  <conditionalFormatting sqref="C384:C385">
    <cfRule type="containsText" dxfId="401" priority="710" operator="containsText" text="Ala">
      <formula>NOT(ISERROR(SEARCH("Ala",C384)))</formula>
    </cfRule>
    <cfRule type="containsText" dxfId="400" priority="711" operator="containsText" text="Asn">
      <formula>NOT(ISERROR(SEARCH("Asn",C384)))</formula>
    </cfRule>
    <cfRule type="containsText" dxfId="399" priority="712" operator="containsText" text="Arg">
      <formula>NOT(ISERROR(SEARCH("Arg",C384)))</formula>
    </cfRule>
  </conditionalFormatting>
  <conditionalFormatting sqref="C386:C387">
    <cfRule type="containsText" dxfId="398" priority="704" operator="containsText" text="Ala">
      <formula>NOT(ISERROR(SEARCH("Ala",C386)))</formula>
    </cfRule>
    <cfRule type="containsText" dxfId="397" priority="705" operator="containsText" text="Asn">
      <formula>NOT(ISERROR(SEARCH("Asn",C386)))</formula>
    </cfRule>
    <cfRule type="containsText" dxfId="396" priority="706" operator="containsText" text="Arg">
      <formula>NOT(ISERROR(SEARCH("Arg",C386)))</formula>
    </cfRule>
  </conditionalFormatting>
  <conditionalFormatting sqref="C388:C389">
    <cfRule type="containsText" dxfId="395" priority="698" operator="containsText" text="Ala">
      <formula>NOT(ISERROR(SEARCH("Ala",C388)))</formula>
    </cfRule>
    <cfRule type="containsText" dxfId="394" priority="699" operator="containsText" text="Asn">
      <formula>NOT(ISERROR(SEARCH("Asn",C388)))</formula>
    </cfRule>
    <cfRule type="containsText" dxfId="393" priority="700" operator="containsText" text="Arg">
      <formula>NOT(ISERROR(SEARCH("Arg",C388)))</formula>
    </cfRule>
  </conditionalFormatting>
  <conditionalFormatting sqref="C390:C391">
    <cfRule type="containsText" dxfId="392" priority="692" operator="containsText" text="Ala">
      <formula>NOT(ISERROR(SEARCH("Ala",C390)))</formula>
    </cfRule>
    <cfRule type="containsText" dxfId="391" priority="693" operator="containsText" text="Asn">
      <formula>NOT(ISERROR(SEARCH("Asn",C390)))</formula>
    </cfRule>
    <cfRule type="containsText" dxfId="390" priority="694" operator="containsText" text="Arg">
      <formula>NOT(ISERROR(SEARCH("Arg",C390)))</formula>
    </cfRule>
  </conditionalFormatting>
  <conditionalFormatting sqref="C392:C393">
    <cfRule type="containsText" dxfId="389" priority="686" operator="containsText" text="Ala">
      <formula>NOT(ISERROR(SEARCH("Ala",C392)))</formula>
    </cfRule>
    <cfRule type="containsText" dxfId="388" priority="687" operator="containsText" text="Asn">
      <formula>NOT(ISERROR(SEARCH("Asn",C392)))</formula>
    </cfRule>
    <cfRule type="containsText" dxfId="387" priority="688" operator="containsText" text="Arg">
      <formula>NOT(ISERROR(SEARCH("Arg",C392)))</formula>
    </cfRule>
  </conditionalFormatting>
  <conditionalFormatting sqref="C394:C395">
    <cfRule type="containsText" dxfId="386" priority="680" operator="containsText" text="Ala">
      <formula>NOT(ISERROR(SEARCH("Ala",C394)))</formula>
    </cfRule>
    <cfRule type="containsText" dxfId="385" priority="681" operator="containsText" text="Asn">
      <formula>NOT(ISERROR(SEARCH("Asn",C394)))</formula>
    </cfRule>
    <cfRule type="containsText" dxfId="384" priority="682" operator="containsText" text="Arg">
      <formula>NOT(ISERROR(SEARCH("Arg",C394)))</formula>
    </cfRule>
  </conditionalFormatting>
  <conditionalFormatting sqref="C396:C397">
    <cfRule type="containsText" dxfId="383" priority="674" operator="containsText" text="Ala">
      <formula>NOT(ISERROR(SEARCH("Ala",C396)))</formula>
    </cfRule>
    <cfRule type="containsText" dxfId="382" priority="675" operator="containsText" text="Asn">
      <formula>NOT(ISERROR(SEARCH("Asn",C396)))</formula>
    </cfRule>
    <cfRule type="containsText" dxfId="381" priority="676" operator="containsText" text="Arg">
      <formula>NOT(ISERROR(SEARCH("Arg",C396)))</formula>
    </cfRule>
  </conditionalFormatting>
  <conditionalFormatting sqref="C398:C399">
    <cfRule type="containsText" dxfId="380" priority="668" operator="containsText" text="Ala">
      <formula>NOT(ISERROR(SEARCH("Ala",C398)))</formula>
    </cfRule>
    <cfRule type="containsText" dxfId="379" priority="669" operator="containsText" text="Asn">
      <formula>NOT(ISERROR(SEARCH("Asn",C398)))</formula>
    </cfRule>
    <cfRule type="containsText" dxfId="378" priority="670" operator="containsText" text="Arg">
      <formula>NOT(ISERROR(SEARCH("Arg",C398)))</formula>
    </cfRule>
  </conditionalFormatting>
  <conditionalFormatting sqref="C400:C401">
    <cfRule type="containsText" dxfId="377" priority="662" operator="containsText" text="Ala">
      <formula>NOT(ISERROR(SEARCH("Ala",C400)))</formula>
    </cfRule>
    <cfRule type="containsText" dxfId="376" priority="663" operator="containsText" text="Asn">
      <formula>NOT(ISERROR(SEARCH("Asn",C400)))</formula>
    </cfRule>
    <cfRule type="containsText" dxfId="375" priority="664" operator="containsText" text="Arg">
      <formula>NOT(ISERROR(SEARCH("Arg",C400)))</formula>
    </cfRule>
  </conditionalFormatting>
  <conditionalFormatting sqref="C402:C403">
    <cfRule type="containsText" dxfId="374" priority="656" operator="containsText" text="Ala">
      <formula>NOT(ISERROR(SEARCH("Ala",C402)))</formula>
    </cfRule>
    <cfRule type="containsText" dxfId="373" priority="657" operator="containsText" text="Asn">
      <formula>NOT(ISERROR(SEARCH("Asn",C402)))</formula>
    </cfRule>
    <cfRule type="containsText" dxfId="372" priority="658" operator="containsText" text="Arg">
      <formula>NOT(ISERROR(SEARCH("Arg",C402)))</formula>
    </cfRule>
  </conditionalFormatting>
  <conditionalFormatting sqref="C404:C405">
    <cfRule type="containsText" dxfId="371" priority="650" operator="containsText" text="Ala">
      <formula>NOT(ISERROR(SEARCH("Ala",C404)))</formula>
    </cfRule>
    <cfRule type="containsText" dxfId="370" priority="651" operator="containsText" text="Asn">
      <formula>NOT(ISERROR(SEARCH("Asn",C404)))</formula>
    </cfRule>
    <cfRule type="containsText" dxfId="369" priority="652" operator="containsText" text="Arg">
      <formula>NOT(ISERROR(SEARCH("Arg",C404)))</formula>
    </cfRule>
  </conditionalFormatting>
  <conditionalFormatting sqref="C406:C407">
    <cfRule type="containsText" dxfId="368" priority="644" operator="containsText" text="Ala">
      <formula>NOT(ISERROR(SEARCH("Ala",C406)))</formula>
    </cfRule>
    <cfRule type="containsText" dxfId="367" priority="645" operator="containsText" text="Asn">
      <formula>NOT(ISERROR(SEARCH("Asn",C406)))</formula>
    </cfRule>
    <cfRule type="containsText" dxfId="366" priority="646" operator="containsText" text="Arg">
      <formula>NOT(ISERROR(SEARCH("Arg",C406)))</formula>
    </cfRule>
  </conditionalFormatting>
  <conditionalFormatting sqref="C408:C409">
    <cfRule type="containsText" dxfId="365" priority="638" operator="containsText" text="Ala">
      <formula>NOT(ISERROR(SEARCH("Ala",C408)))</formula>
    </cfRule>
    <cfRule type="containsText" dxfId="364" priority="639" operator="containsText" text="Asn">
      <formula>NOT(ISERROR(SEARCH("Asn",C408)))</formula>
    </cfRule>
    <cfRule type="containsText" dxfId="363" priority="640" operator="containsText" text="Arg">
      <formula>NOT(ISERROR(SEARCH("Arg",C408)))</formula>
    </cfRule>
  </conditionalFormatting>
  <conditionalFormatting sqref="C410:C411">
    <cfRule type="containsText" dxfId="362" priority="632" operator="containsText" text="Ala">
      <formula>NOT(ISERROR(SEARCH("Ala",C410)))</formula>
    </cfRule>
    <cfRule type="containsText" dxfId="361" priority="633" operator="containsText" text="Asn">
      <formula>NOT(ISERROR(SEARCH("Asn",C410)))</formula>
    </cfRule>
    <cfRule type="containsText" dxfId="360" priority="634" operator="containsText" text="Arg">
      <formula>NOT(ISERROR(SEARCH("Arg",C410)))</formula>
    </cfRule>
  </conditionalFormatting>
  <conditionalFormatting sqref="C412">
    <cfRule type="containsText" dxfId="359" priority="626" operator="containsText" text="Ala">
      <formula>NOT(ISERROR(SEARCH("Ala",C412)))</formula>
    </cfRule>
    <cfRule type="containsText" dxfId="358" priority="627" operator="containsText" text="Asn">
      <formula>NOT(ISERROR(SEARCH("Asn",C412)))</formula>
    </cfRule>
    <cfRule type="containsText" dxfId="357" priority="628" operator="containsText" text="Arg">
      <formula>NOT(ISERROR(SEARCH("Arg",C412)))</formula>
    </cfRule>
  </conditionalFormatting>
  <conditionalFormatting sqref="C413">
    <cfRule type="containsText" dxfId="356" priority="620" operator="containsText" text="Ala">
      <formula>NOT(ISERROR(SEARCH("Ala",C413)))</formula>
    </cfRule>
    <cfRule type="containsText" dxfId="355" priority="621" operator="containsText" text="Asn">
      <formula>NOT(ISERROR(SEARCH("Asn",C413)))</formula>
    </cfRule>
    <cfRule type="containsText" dxfId="354" priority="622" operator="containsText" text="Arg">
      <formula>NOT(ISERROR(SEARCH("Arg",C413)))</formula>
    </cfRule>
  </conditionalFormatting>
  <conditionalFormatting sqref="C414:C415">
    <cfRule type="containsText" dxfId="353" priority="614" operator="containsText" text="Ala">
      <formula>NOT(ISERROR(SEARCH("Ala",C414)))</formula>
    </cfRule>
    <cfRule type="containsText" dxfId="352" priority="615" operator="containsText" text="Asn">
      <formula>NOT(ISERROR(SEARCH("Asn",C414)))</formula>
    </cfRule>
    <cfRule type="containsText" dxfId="351" priority="616" operator="containsText" text="Arg">
      <formula>NOT(ISERROR(SEARCH("Arg",C414)))</formula>
    </cfRule>
  </conditionalFormatting>
  <conditionalFormatting sqref="C416:C417">
    <cfRule type="containsText" dxfId="350" priority="608" operator="containsText" text="Ala">
      <formula>NOT(ISERROR(SEARCH("Ala",C416)))</formula>
    </cfRule>
    <cfRule type="containsText" dxfId="349" priority="609" operator="containsText" text="Asn">
      <formula>NOT(ISERROR(SEARCH("Asn",C416)))</formula>
    </cfRule>
    <cfRule type="containsText" dxfId="348" priority="610" operator="containsText" text="Arg">
      <formula>NOT(ISERROR(SEARCH("Arg",C416)))</formula>
    </cfRule>
  </conditionalFormatting>
  <conditionalFormatting sqref="C418:C419">
    <cfRule type="containsText" dxfId="347" priority="602" operator="containsText" text="Ala">
      <formula>NOT(ISERROR(SEARCH("Ala",C418)))</formula>
    </cfRule>
    <cfRule type="containsText" dxfId="346" priority="603" operator="containsText" text="Asn">
      <formula>NOT(ISERROR(SEARCH("Asn",C418)))</formula>
    </cfRule>
    <cfRule type="containsText" dxfId="345" priority="604" operator="containsText" text="Arg">
      <formula>NOT(ISERROR(SEARCH("Arg",C418)))</formula>
    </cfRule>
  </conditionalFormatting>
  <conditionalFormatting sqref="C420:C421">
    <cfRule type="containsText" dxfId="344" priority="596" operator="containsText" text="Ala">
      <formula>NOT(ISERROR(SEARCH("Ala",C420)))</formula>
    </cfRule>
    <cfRule type="containsText" dxfId="343" priority="597" operator="containsText" text="Asn">
      <formula>NOT(ISERROR(SEARCH("Asn",C420)))</formula>
    </cfRule>
    <cfRule type="containsText" dxfId="342" priority="598" operator="containsText" text="Arg">
      <formula>NOT(ISERROR(SEARCH("Arg",C420)))</formula>
    </cfRule>
  </conditionalFormatting>
  <conditionalFormatting sqref="C422:C423">
    <cfRule type="containsText" dxfId="341" priority="590" operator="containsText" text="Ala">
      <formula>NOT(ISERROR(SEARCH("Ala",C422)))</formula>
    </cfRule>
    <cfRule type="containsText" dxfId="340" priority="591" operator="containsText" text="Asn">
      <formula>NOT(ISERROR(SEARCH("Asn",C422)))</formula>
    </cfRule>
    <cfRule type="containsText" dxfId="339" priority="592" operator="containsText" text="Arg">
      <formula>NOT(ISERROR(SEARCH("Arg",C422)))</formula>
    </cfRule>
  </conditionalFormatting>
  <conditionalFormatting sqref="C424:C425">
    <cfRule type="containsText" dxfId="338" priority="584" operator="containsText" text="Ala">
      <formula>NOT(ISERROR(SEARCH("Ala",C424)))</formula>
    </cfRule>
    <cfRule type="containsText" dxfId="337" priority="585" operator="containsText" text="Asn">
      <formula>NOT(ISERROR(SEARCH("Asn",C424)))</formula>
    </cfRule>
    <cfRule type="containsText" dxfId="336" priority="586" operator="containsText" text="Arg">
      <formula>NOT(ISERROR(SEARCH("Arg",C424)))</formula>
    </cfRule>
  </conditionalFormatting>
  <conditionalFormatting sqref="C426:C427">
    <cfRule type="containsText" dxfId="335" priority="578" operator="containsText" text="Ala">
      <formula>NOT(ISERROR(SEARCH("Ala",C426)))</formula>
    </cfRule>
    <cfRule type="containsText" dxfId="334" priority="579" operator="containsText" text="Asn">
      <formula>NOT(ISERROR(SEARCH("Asn",C426)))</formula>
    </cfRule>
    <cfRule type="containsText" dxfId="333" priority="580" operator="containsText" text="Arg">
      <formula>NOT(ISERROR(SEARCH("Arg",C426)))</formula>
    </cfRule>
  </conditionalFormatting>
  <conditionalFormatting sqref="C428">
    <cfRule type="containsText" dxfId="332" priority="572" operator="containsText" text="Ala">
      <formula>NOT(ISERROR(SEARCH("Ala",C428)))</formula>
    </cfRule>
    <cfRule type="containsText" dxfId="331" priority="573" operator="containsText" text="Asn">
      <formula>NOT(ISERROR(SEARCH("Asn",C428)))</formula>
    </cfRule>
    <cfRule type="containsText" dxfId="330" priority="574" operator="containsText" text="Arg">
      <formula>NOT(ISERROR(SEARCH("Arg",C428)))</formula>
    </cfRule>
  </conditionalFormatting>
  <conditionalFormatting sqref="C429">
    <cfRule type="containsText" dxfId="329" priority="566" operator="containsText" text="Ala">
      <formula>NOT(ISERROR(SEARCH("Ala",C429)))</formula>
    </cfRule>
    <cfRule type="containsText" dxfId="328" priority="567" operator="containsText" text="Asn">
      <formula>NOT(ISERROR(SEARCH("Asn",C429)))</formula>
    </cfRule>
    <cfRule type="containsText" dxfId="327" priority="568" operator="containsText" text="Arg">
      <formula>NOT(ISERROR(SEARCH("Arg",C429)))</formula>
    </cfRule>
  </conditionalFormatting>
  <conditionalFormatting sqref="C430">
    <cfRule type="containsText" dxfId="326" priority="560" operator="containsText" text="Ala">
      <formula>NOT(ISERROR(SEARCH("Ala",C430)))</formula>
    </cfRule>
    <cfRule type="containsText" dxfId="325" priority="561" operator="containsText" text="Asn">
      <formula>NOT(ISERROR(SEARCH("Asn",C430)))</formula>
    </cfRule>
    <cfRule type="containsText" dxfId="324" priority="562" operator="containsText" text="Arg">
      <formula>NOT(ISERROR(SEARCH("Arg",C430)))</formula>
    </cfRule>
  </conditionalFormatting>
  <conditionalFormatting sqref="C431">
    <cfRule type="containsText" dxfId="323" priority="554" operator="containsText" text="Ala">
      <formula>NOT(ISERROR(SEARCH("Ala",C431)))</formula>
    </cfRule>
    <cfRule type="containsText" dxfId="322" priority="555" operator="containsText" text="Asn">
      <formula>NOT(ISERROR(SEARCH("Asn",C431)))</formula>
    </cfRule>
    <cfRule type="containsText" dxfId="321" priority="556" operator="containsText" text="Arg">
      <formula>NOT(ISERROR(SEARCH("Arg",C431)))</formula>
    </cfRule>
  </conditionalFormatting>
  <conditionalFormatting sqref="C432">
    <cfRule type="containsText" dxfId="320" priority="548" operator="containsText" text="Ala">
      <formula>NOT(ISERROR(SEARCH("Ala",C432)))</formula>
    </cfRule>
    <cfRule type="containsText" dxfId="319" priority="549" operator="containsText" text="Asn">
      <formula>NOT(ISERROR(SEARCH("Asn",C432)))</formula>
    </cfRule>
    <cfRule type="containsText" dxfId="318" priority="550" operator="containsText" text="Arg">
      <formula>NOT(ISERROR(SEARCH("Arg",C432)))</formula>
    </cfRule>
  </conditionalFormatting>
  <conditionalFormatting sqref="C437">
    <cfRule type="containsText" dxfId="317" priority="542" operator="containsText" text="Ala">
      <formula>NOT(ISERROR(SEARCH("Ala",C437)))</formula>
    </cfRule>
    <cfRule type="containsText" dxfId="316" priority="543" operator="containsText" text="Asn">
      <formula>NOT(ISERROR(SEARCH("Asn",C437)))</formula>
    </cfRule>
    <cfRule type="containsText" dxfId="315" priority="544" operator="containsText" text="Arg">
      <formula>NOT(ISERROR(SEARCH("Arg",C437)))</formula>
    </cfRule>
  </conditionalFormatting>
  <conditionalFormatting sqref="C438">
    <cfRule type="containsText" dxfId="314" priority="536" operator="containsText" text="Ala">
      <formula>NOT(ISERROR(SEARCH("Ala",C438)))</formula>
    </cfRule>
    <cfRule type="containsText" dxfId="313" priority="537" operator="containsText" text="Asn">
      <formula>NOT(ISERROR(SEARCH("Asn",C438)))</formula>
    </cfRule>
    <cfRule type="containsText" dxfId="312" priority="538" operator="containsText" text="Arg">
      <formula>NOT(ISERROR(SEARCH("Arg",C438)))</formula>
    </cfRule>
  </conditionalFormatting>
  <conditionalFormatting sqref="C440">
    <cfRule type="containsText" dxfId="311" priority="530" operator="containsText" text="Ala">
      <formula>NOT(ISERROR(SEARCH("Ala",C440)))</formula>
    </cfRule>
    <cfRule type="containsText" dxfId="310" priority="531" operator="containsText" text="Asn">
      <formula>NOT(ISERROR(SEARCH("Asn",C440)))</formula>
    </cfRule>
    <cfRule type="containsText" dxfId="309" priority="532" operator="containsText" text="Arg">
      <formula>NOT(ISERROR(SEARCH("Arg",C440)))</formula>
    </cfRule>
  </conditionalFormatting>
  <conditionalFormatting sqref="C169 C175 C182:C183 C186 C189:C190 C197:C198 C202 C204 C211 C213 C217 C224 C227 C229 C231:C232 C235 C241:C243 C245:C246 C250 C252:C255 C257 C261:C262 C264 C266 C270 C274 C1:C165 C279:C1048576">
    <cfRule type="containsText" dxfId="308" priority="526" operator="containsText" text="Ser">
      <formula>NOT(ISERROR(SEARCH("Ser",C1)))</formula>
    </cfRule>
  </conditionalFormatting>
  <conditionalFormatting sqref="C166">
    <cfRule type="containsText" dxfId="307" priority="523" operator="containsText" text="Ala">
      <formula>NOT(ISERROR(SEARCH("Ala",C166)))</formula>
    </cfRule>
    <cfRule type="containsText" dxfId="306" priority="524" operator="containsText" text="Asn">
      <formula>NOT(ISERROR(SEARCH("Asn",C166)))</formula>
    </cfRule>
    <cfRule type="containsText" dxfId="305" priority="525" operator="containsText" text="Arg">
      <formula>NOT(ISERROR(SEARCH("Arg",C166)))</formula>
    </cfRule>
  </conditionalFormatting>
  <conditionalFormatting sqref="C166">
    <cfRule type="containsText" dxfId="304" priority="519" operator="containsText" text="Ser">
      <formula>NOT(ISERROR(SEARCH("Ser",C166)))</formula>
    </cfRule>
  </conditionalFormatting>
  <conditionalFormatting sqref="C167">
    <cfRule type="containsText" dxfId="303" priority="516" operator="containsText" text="Ala">
      <formula>NOT(ISERROR(SEARCH("Ala",C167)))</formula>
    </cfRule>
    <cfRule type="containsText" dxfId="302" priority="517" operator="containsText" text="Asn">
      <formula>NOT(ISERROR(SEARCH("Asn",C167)))</formula>
    </cfRule>
    <cfRule type="containsText" dxfId="301" priority="518" operator="containsText" text="Arg">
      <formula>NOT(ISERROR(SEARCH("Arg",C167)))</formula>
    </cfRule>
  </conditionalFormatting>
  <conditionalFormatting sqref="C167">
    <cfRule type="containsText" dxfId="300" priority="512" operator="containsText" text="Ser">
      <formula>NOT(ISERROR(SEARCH("Ser",C167)))</formula>
    </cfRule>
  </conditionalFormatting>
  <conditionalFormatting sqref="C168">
    <cfRule type="containsText" dxfId="299" priority="509" operator="containsText" text="Ala">
      <formula>NOT(ISERROR(SEARCH("Ala",C168)))</formula>
    </cfRule>
    <cfRule type="containsText" dxfId="298" priority="510" operator="containsText" text="Asn">
      <formula>NOT(ISERROR(SEARCH("Asn",C168)))</formula>
    </cfRule>
    <cfRule type="containsText" dxfId="297" priority="511" operator="containsText" text="Arg">
      <formula>NOT(ISERROR(SEARCH("Arg",C168)))</formula>
    </cfRule>
  </conditionalFormatting>
  <conditionalFormatting sqref="C168">
    <cfRule type="containsText" dxfId="296" priority="505" operator="containsText" text="Ser">
      <formula>NOT(ISERROR(SEARCH("Ser",C168)))</formula>
    </cfRule>
  </conditionalFormatting>
  <conditionalFormatting sqref="C170">
    <cfRule type="containsText" dxfId="295" priority="499" operator="containsText" text="Ala">
      <formula>NOT(ISERROR(SEARCH("Ala",C170)))</formula>
    </cfRule>
    <cfRule type="containsText" dxfId="294" priority="500" operator="containsText" text="Asn">
      <formula>NOT(ISERROR(SEARCH("Asn",C170)))</formula>
    </cfRule>
    <cfRule type="containsText" dxfId="293" priority="501" operator="containsText" text="Arg">
      <formula>NOT(ISERROR(SEARCH("Arg",C170)))</formula>
    </cfRule>
  </conditionalFormatting>
  <conditionalFormatting sqref="C170">
    <cfRule type="containsText" dxfId="292" priority="495" operator="containsText" text="Ser">
      <formula>NOT(ISERROR(SEARCH("Ser",C170)))</formula>
    </cfRule>
  </conditionalFormatting>
  <conditionalFormatting sqref="C171">
    <cfRule type="containsText" dxfId="291" priority="492" operator="containsText" text="Ala">
      <formula>NOT(ISERROR(SEARCH("Ala",C171)))</formula>
    </cfRule>
    <cfRule type="containsText" dxfId="290" priority="493" operator="containsText" text="Asn">
      <formula>NOT(ISERROR(SEARCH("Asn",C171)))</formula>
    </cfRule>
    <cfRule type="containsText" dxfId="289" priority="494" operator="containsText" text="Arg">
      <formula>NOT(ISERROR(SEARCH("Arg",C171)))</formula>
    </cfRule>
  </conditionalFormatting>
  <conditionalFormatting sqref="C171">
    <cfRule type="containsText" dxfId="288" priority="488" operator="containsText" text="Ser">
      <formula>NOT(ISERROR(SEARCH("Ser",C171)))</formula>
    </cfRule>
  </conditionalFormatting>
  <conditionalFormatting sqref="C172">
    <cfRule type="containsText" dxfId="287" priority="485" operator="containsText" text="Ala">
      <formula>NOT(ISERROR(SEARCH("Ala",C172)))</formula>
    </cfRule>
    <cfRule type="containsText" dxfId="286" priority="486" operator="containsText" text="Asn">
      <formula>NOT(ISERROR(SEARCH("Asn",C172)))</formula>
    </cfRule>
    <cfRule type="containsText" dxfId="285" priority="487" operator="containsText" text="Arg">
      <formula>NOT(ISERROR(SEARCH("Arg",C172)))</formula>
    </cfRule>
  </conditionalFormatting>
  <conditionalFormatting sqref="C172">
    <cfRule type="containsText" dxfId="284" priority="481" operator="containsText" text="Ser">
      <formula>NOT(ISERROR(SEARCH("Ser",C172)))</formula>
    </cfRule>
  </conditionalFormatting>
  <conditionalFormatting sqref="C173">
    <cfRule type="containsText" dxfId="283" priority="478" operator="containsText" text="Ala">
      <formula>NOT(ISERROR(SEARCH("Ala",C173)))</formula>
    </cfRule>
    <cfRule type="containsText" dxfId="282" priority="479" operator="containsText" text="Asn">
      <formula>NOT(ISERROR(SEARCH("Asn",C173)))</formula>
    </cfRule>
    <cfRule type="containsText" dxfId="281" priority="480" operator="containsText" text="Arg">
      <formula>NOT(ISERROR(SEARCH("Arg",C173)))</formula>
    </cfRule>
  </conditionalFormatting>
  <conditionalFormatting sqref="C173">
    <cfRule type="containsText" dxfId="280" priority="474" operator="containsText" text="Ser">
      <formula>NOT(ISERROR(SEARCH("Ser",C173)))</formula>
    </cfRule>
  </conditionalFormatting>
  <conditionalFormatting sqref="C174">
    <cfRule type="containsText" dxfId="279" priority="471" operator="containsText" text="Ala">
      <formula>NOT(ISERROR(SEARCH("Ala",C174)))</formula>
    </cfRule>
    <cfRule type="containsText" dxfId="278" priority="472" operator="containsText" text="Asn">
      <formula>NOT(ISERROR(SEARCH("Asn",C174)))</formula>
    </cfRule>
    <cfRule type="containsText" dxfId="277" priority="473" operator="containsText" text="Arg">
      <formula>NOT(ISERROR(SEARCH("Arg",C174)))</formula>
    </cfRule>
  </conditionalFormatting>
  <conditionalFormatting sqref="C174">
    <cfRule type="containsText" dxfId="276" priority="467" operator="containsText" text="Ser">
      <formula>NOT(ISERROR(SEARCH("Ser",C174)))</formula>
    </cfRule>
  </conditionalFormatting>
  <conditionalFormatting sqref="C176">
    <cfRule type="containsText" dxfId="275" priority="464" operator="containsText" text="Ala">
      <formula>NOT(ISERROR(SEARCH("Ala",C176)))</formula>
    </cfRule>
    <cfRule type="containsText" dxfId="274" priority="465" operator="containsText" text="Asn">
      <formula>NOT(ISERROR(SEARCH("Asn",C176)))</formula>
    </cfRule>
    <cfRule type="containsText" dxfId="273" priority="466" operator="containsText" text="Arg">
      <formula>NOT(ISERROR(SEARCH("Arg",C176)))</formula>
    </cfRule>
  </conditionalFormatting>
  <conditionalFormatting sqref="C176">
    <cfRule type="containsText" dxfId="272" priority="460" operator="containsText" text="Ser">
      <formula>NOT(ISERROR(SEARCH("Ser",C176)))</formula>
    </cfRule>
  </conditionalFormatting>
  <conditionalFormatting sqref="C177">
    <cfRule type="containsText" dxfId="271" priority="457" operator="containsText" text="Ala">
      <formula>NOT(ISERROR(SEARCH("Ala",C177)))</formula>
    </cfRule>
    <cfRule type="containsText" dxfId="270" priority="458" operator="containsText" text="Asn">
      <formula>NOT(ISERROR(SEARCH("Asn",C177)))</formula>
    </cfRule>
    <cfRule type="containsText" dxfId="269" priority="459" operator="containsText" text="Arg">
      <formula>NOT(ISERROR(SEARCH("Arg",C177)))</formula>
    </cfRule>
  </conditionalFormatting>
  <conditionalFormatting sqref="C177">
    <cfRule type="containsText" dxfId="268" priority="453" operator="containsText" text="Ser">
      <formula>NOT(ISERROR(SEARCH("Ser",C177)))</formula>
    </cfRule>
  </conditionalFormatting>
  <conditionalFormatting sqref="C178">
    <cfRule type="containsText" dxfId="267" priority="450" operator="containsText" text="Ala">
      <formula>NOT(ISERROR(SEARCH("Ala",C178)))</formula>
    </cfRule>
    <cfRule type="containsText" dxfId="266" priority="451" operator="containsText" text="Asn">
      <formula>NOT(ISERROR(SEARCH("Asn",C178)))</formula>
    </cfRule>
    <cfRule type="containsText" dxfId="265" priority="452" operator="containsText" text="Arg">
      <formula>NOT(ISERROR(SEARCH("Arg",C178)))</formula>
    </cfRule>
  </conditionalFormatting>
  <conditionalFormatting sqref="C178">
    <cfRule type="containsText" dxfId="264" priority="446" operator="containsText" text="Ser">
      <formula>NOT(ISERROR(SEARCH("Ser",C178)))</formula>
    </cfRule>
  </conditionalFormatting>
  <conditionalFormatting sqref="C179">
    <cfRule type="containsText" dxfId="263" priority="443" operator="containsText" text="Ala">
      <formula>NOT(ISERROR(SEARCH("Ala",C179)))</formula>
    </cfRule>
    <cfRule type="containsText" dxfId="262" priority="444" operator="containsText" text="Asn">
      <formula>NOT(ISERROR(SEARCH("Asn",C179)))</formula>
    </cfRule>
    <cfRule type="containsText" dxfId="261" priority="445" operator="containsText" text="Arg">
      <formula>NOT(ISERROR(SEARCH("Arg",C179)))</formula>
    </cfRule>
  </conditionalFormatting>
  <conditionalFormatting sqref="C179">
    <cfRule type="containsText" dxfId="260" priority="439" operator="containsText" text="Ser">
      <formula>NOT(ISERROR(SEARCH("Ser",C179)))</formula>
    </cfRule>
  </conditionalFormatting>
  <conditionalFormatting sqref="C180">
    <cfRule type="containsText" dxfId="259" priority="436" operator="containsText" text="Ala">
      <formula>NOT(ISERROR(SEARCH("Ala",C180)))</formula>
    </cfRule>
    <cfRule type="containsText" dxfId="258" priority="437" operator="containsText" text="Asn">
      <formula>NOT(ISERROR(SEARCH("Asn",C180)))</formula>
    </cfRule>
    <cfRule type="containsText" dxfId="257" priority="438" operator="containsText" text="Arg">
      <formula>NOT(ISERROR(SEARCH("Arg",C180)))</formula>
    </cfRule>
  </conditionalFormatting>
  <conditionalFormatting sqref="C180">
    <cfRule type="containsText" dxfId="256" priority="432" operator="containsText" text="Ser">
      <formula>NOT(ISERROR(SEARCH("Ser",C180)))</formula>
    </cfRule>
  </conditionalFormatting>
  <conditionalFormatting sqref="C181">
    <cfRule type="containsText" dxfId="255" priority="429" operator="containsText" text="Ala">
      <formula>NOT(ISERROR(SEARCH("Ala",C181)))</formula>
    </cfRule>
    <cfRule type="containsText" dxfId="254" priority="430" operator="containsText" text="Asn">
      <formula>NOT(ISERROR(SEARCH("Asn",C181)))</formula>
    </cfRule>
    <cfRule type="containsText" dxfId="253" priority="431" operator="containsText" text="Arg">
      <formula>NOT(ISERROR(SEARCH("Arg",C181)))</formula>
    </cfRule>
  </conditionalFormatting>
  <conditionalFormatting sqref="C181">
    <cfRule type="containsText" dxfId="252" priority="425" operator="containsText" text="Ser">
      <formula>NOT(ISERROR(SEARCH("Ser",C181)))</formula>
    </cfRule>
  </conditionalFormatting>
  <conditionalFormatting sqref="C184">
    <cfRule type="containsText" dxfId="251" priority="422" operator="containsText" text="Ala">
      <formula>NOT(ISERROR(SEARCH("Ala",C184)))</formula>
    </cfRule>
    <cfRule type="containsText" dxfId="250" priority="423" operator="containsText" text="Asn">
      <formula>NOT(ISERROR(SEARCH("Asn",C184)))</formula>
    </cfRule>
    <cfRule type="containsText" dxfId="249" priority="424" operator="containsText" text="Arg">
      <formula>NOT(ISERROR(SEARCH("Arg",C184)))</formula>
    </cfRule>
  </conditionalFormatting>
  <conditionalFormatting sqref="C184">
    <cfRule type="containsText" dxfId="248" priority="418" operator="containsText" text="Ser">
      <formula>NOT(ISERROR(SEARCH("Ser",C184)))</formula>
    </cfRule>
  </conditionalFormatting>
  <conditionalFormatting sqref="C185">
    <cfRule type="containsText" dxfId="247" priority="415" operator="containsText" text="Ala">
      <formula>NOT(ISERROR(SEARCH("Ala",C185)))</formula>
    </cfRule>
    <cfRule type="containsText" dxfId="246" priority="416" operator="containsText" text="Asn">
      <formula>NOT(ISERROR(SEARCH("Asn",C185)))</formula>
    </cfRule>
    <cfRule type="containsText" dxfId="245" priority="417" operator="containsText" text="Arg">
      <formula>NOT(ISERROR(SEARCH("Arg",C185)))</formula>
    </cfRule>
  </conditionalFormatting>
  <conditionalFormatting sqref="C185">
    <cfRule type="containsText" dxfId="244" priority="411" operator="containsText" text="Ser">
      <formula>NOT(ISERROR(SEARCH("Ser",C185)))</formula>
    </cfRule>
  </conditionalFormatting>
  <conditionalFormatting sqref="C187">
    <cfRule type="containsText" dxfId="243" priority="408" operator="containsText" text="Ala">
      <formula>NOT(ISERROR(SEARCH("Ala",C187)))</formula>
    </cfRule>
    <cfRule type="containsText" dxfId="242" priority="409" operator="containsText" text="Asn">
      <formula>NOT(ISERROR(SEARCH("Asn",C187)))</formula>
    </cfRule>
    <cfRule type="containsText" dxfId="241" priority="410" operator="containsText" text="Arg">
      <formula>NOT(ISERROR(SEARCH("Arg",C187)))</formula>
    </cfRule>
  </conditionalFormatting>
  <conditionalFormatting sqref="C187">
    <cfRule type="containsText" dxfId="240" priority="404" operator="containsText" text="Ser">
      <formula>NOT(ISERROR(SEARCH("Ser",C187)))</formula>
    </cfRule>
  </conditionalFormatting>
  <conditionalFormatting sqref="C188">
    <cfRule type="containsText" dxfId="239" priority="401" operator="containsText" text="Ala">
      <formula>NOT(ISERROR(SEARCH("Ala",C188)))</formula>
    </cfRule>
    <cfRule type="containsText" dxfId="238" priority="402" operator="containsText" text="Asn">
      <formula>NOT(ISERROR(SEARCH("Asn",C188)))</formula>
    </cfRule>
    <cfRule type="containsText" dxfId="237" priority="403" operator="containsText" text="Arg">
      <formula>NOT(ISERROR(SEARCH("Arg",C188)))</formula>
    </cfRule>
  </conditionalFormatting>
  <conditionalFormatting sqref="C188">
    <cfRule type="containsText" dxfId="236" priority="397" operator="containsText" text="Ser">
      <formula>NOT(ISERROR(SEARCH("Ser",C188)))</formula>
    </cfRule>
  </conditionalFormatting>
  <conditionalFormatting sqref="C191">
    <cfRule type="containsText" dxfId="235" priority="394" operator="containsText" text="Ala">
      <formula>NOT(ISERROR(SEARCH("Ala",C191)))</formula>
    </cfRule>
    <cfRule type="containsText" dxfId="234" priority="395" operator="containsText" text="Asn">
      <formula>NOT(ISERROR(SEARCH("Asn",C191)))</formula>
    </cfRule>
    <cfRule type="containsText" dxfId="233" priority="396" operator="containsText" text="Arg">
      <formula>NOT(ISERROR(SEARCH("Arg",C191)))</formula>
    </cfRule>
  </conditionalFormatting>
  <conditionalFormatting sqref="C191">
    <cfRule type="containsText" dxfId="232" priority="390" operator="containsText" text="Ser">
      <formula>NOT(ISERROR(SEARCH("Ser",C191)))</formula>
    </cfRule>
  </conditionalFormatting>
  <conditionalFormatting sqref="C192">
    <cfRule type="containsText" dxfId="231" priority="387" operator="containsText" text="Ala">
      <formula>NOT(ISERROR(SEARCH("Ala",C192)))</formula>
    </cfRule>
    <cfRule type="containsText" dxfId="230" priority="388" operator="containsText" text="Asn">
      <formula>NOT(ISERROR(SEARCH("Asn",C192)))</formula>
    </cfRule>
    <cfRule type="containsText" dxfId="229" priority="389" operator="containsText" text="Arg">
      <formula>NOT(ISERROR(SEARCH("Arg",C192)))</formula>
    </cfRule>
  </conditionalFormatting>
  <conditionalFormatting sqref="C192">
    <cfRule type="containsText" dxfId="228" priority="383" operator="containsText" text="Ser">
      <formula>NOT(ISERROR(SEARCH("Ser",C192)))</formula>
    </cfRule>
  </conditionalFormatting>
  <conditionalFormatting sqref="C193">
    <cfRule type="containsText" dxfId="227" priority="380" operator="containsText" text="Ala">
      <formula>NOT(ISERROR(SEARCH("Ala",C193)))</formula>
    </cfRule>
    <cfRule type="containsText" dxfId="226" priority="381" operator="containsText" text="Asn">
      <formula>NOT(ISERROR(SEARCH("Asn",C193)))</formula>
    </cfRule>
    <cfRule type="containsText" dxfId="225" priority="382" operator="containsText" text="Arg">
      <formula>NOT(ISERROR(SEARCH("Arg",C193)))</formula>
    </cfRule>
  </conditionalFormatting>
  <conditionalFormatting sqref="C193">
    <cfRule type="containsText" dxfId="224" priority="376" operator="containsText" text="Ser">
      <formula>NOT(ISERROR(SEARCH("Ser",C193)))</formula>
    </cfRule>
  </conditionalFormatting>
  <conditionalFormatting sqref="C194">
    <cfRule type="containsText" dxfId="223" priority="373" operator="containsText" text="Ala">
      <formula>NOT(ISERROR(SEARCH("Ala",C194)))</formula>
    </cfRule>
    <cfRule type="containsText" dxfId="222" priority="374" operator="containsText" text="Asn">
      <formula>NOT(ISERROR(SEARCH("Asn",C194)))</formula>
    </cfRule>
    <cfRule type="containsText" dxfId="221" priority="375" operator="containsText" text="Arg">
      <formula>NOT(ISERROR(SEARCH("Arg",C194)))</formula>
    </cfRule>
  </conditionalFormatting>
  <conditionalFormatting sqref="C194">
    <cfRule type="containsText" dxfId="220" priority="369" operator="containsText" text="Ser">
      <formula>NOT(ISERROR(SEARCH("Ser",C194)))</formula>
    </cfRule>
  </conditionalFormatting>
  <conditionalFormatting sqref="C195">
    <cfRule type="containsText" dxfId="219" priority="366" operator="containsText" text="Ala">
      <formula>NOT(ISERROR(SEARCH("Ala",C195)))</formula>
    </cfRule>
    <cfRule type="containsText" dxfId="218" priority="367" operator="containsText" text="Asn">
      <formula>NOT(ISERROR(SEARCH("Asn",C195)))</formula>
    </cfRule>
    <cfRule type="containsText" dxfId="217" priority="368" operator="containsText" text="Arg">
      <formula>NOT(ISERROR(SEARCH("Arg",C195)))</formula>
    </cfRule>
  </conditionalFormatting>
  <conditionalFormatting sqref="C195">
    <cfRule type="containsText" dxfId="216" priority="362" operator="containsText" text="Ser">
      <formula>NOT(ISERROR(SEARCH("Ser",C195)))</formula>
    </cfRule>
  </conditionalFormatting>
  <conditionalFormatting sqref="C196">
    <cfRule type="containsText" dxfId="215" priority="359" operator="containsText" text="Ala">
      <formula>NOT(ISERROR(SEARCH("Ala",C196)))</formula>
    </cfRule>
    <cfRule type="containsText" dxfId="214" priority="360" operator="containsText" text="Asn">
      <formula>NOT(ISERROR(SEARCH("Asn",C196)))</formula>
    </cfRule>
    <cfRule type="containsText" dxfId="213" priority="361" operator="containsText" text="Arg">
      <formula>NOT(ISERROR(SEARCH("Arg",C196)))</formula>
    </cfRule>
  </conditionalFormatting>
  <conditionalFormatting sqref="C196">
    <cfRule type="containsText" dxfId="212" priority="355" operator="containsText" text="Ser">
      <formula>NOT(ISERROR(SEARCH("Ser",C196)))</formula>
    </cfRule>
  </conditionalFormatting>
  <conditionalFormatting sqref="C199">
    <cfRule type="containsText" dxfId="211" priority="352" operator="containsText" text="Ala">
      <formula>NOT(ISERROR(SEARCH("Ala",C199)))</formula>
    </cfRule>
    <cfRule type="containsText" dxfId="210" priority="353" operator="containsText" text="Asn">
      <formula>NOT(ISERROR(SEARCH("Asn",C199)))</formula>
    </cfRule>
    <cfRule type="containsText" dxfId="209" priority="354" operator="containsText" text="Arg">
      <formula>NOT(ISERROR(SEARCH("Arg",C199)))</formula>
    </cfRule>
  </conditionalFormatting>
  <conditionalFormatting sqref="C199">
    <cfRule type="containsText" dxfId="208" priority="348" operator="containsText" text="Ser">
      <formula>NOT(ISERROR(SEARCH("Ser",C199)))</formula>
    </cfRule>
  </conditionalFormatting>
  <conditionalFormatting sqref="C200">
    <cfRule type="containsText" dxfId="207" priority="345" operator="containsText" text="Ala">
      <formula>NOT(ISERROR(SEARCH("Ala",C200)))</formula>
    </cfRule>
    <cfRule type="containsText" dxfId="206" priority="346" operator="containsText" text="Asn">
      <formula>NOT(ISERROR(SEARCH("Asn",C200)))</formula>
    </cfRule>
    <cfRule type="containsText" dxfId="205" priority="347" operator="containsText" text="Arg">
      <formula>NOT(ISERROR(SEARCH("Arg",C200)))</formula>
    </cfRule>
  </conditionalFormatting>
  <conditionalFormatting sqref="C200">
    <cfRule type="containsText" dxfId="204" priority="341" operator="containsText" text="Ser">
      <formula>NOT(ISERROR(SEARCH("Ser",C200)))</formula>
    </cfRule>
  </conditionalFormatting>
  <conditionalFormatting sqref="C201">
    <cfRule type="containsText" dxfId="203" priority="338" operator="containsText" text="Ala">
      <formula>NOT(ISERROR(SEARCH("Ala",C201)))</formula>
    </cfRule>
    <cfRule type="containsText" dxfId="202" priority="339" operator="containsText" text="Asn">
      <formula>NOT(ISERROR(SEARCH("Asn",C201)))</formula>
    </cfRule>
    <cfRule type="containsText" dxfId="201" priority="340" operator="containsText" text="Arg">
      <formula>NOT(ISERROR(SEARCH("Arg",C201)))</formula>
    </cfRule>
  </conditionalFormatting>
  <conditionalFormatting sqref="C201">
    <cfRule type="containsText" dxfId="200" priority="334" operator="containsText" text="Ser">
      <formula>NOT(ISERROR(SEARCH("Ser",C201)))</formula>
    </cfRule>
  </conditionalFormatting>
  <conditionalFormatting sqref="C203">
    <cfRule type="containsText" dxfId="199" priority="331" operator="containsText" text="Ala">
      <formula>NOT(ISERROR(SEARCH("Ala",C203)))</formula>
    </cfRule>
    <cfRule type="containsText" dxfId="198" priority="332" operator="containsText" text="Asn">
      <formula>NOT(ISERROR(SEARCH("Asn",C203)))</formula>
    </cfRule>
    <cfRule type="containsText" dxfId="197" priority="333" operator="containsText" text="Arg">
      <formula>NOT(ISERROR(SEARCH("Arg",C203)))</formula>
    </cfRule>
  </conditionalFormatting>
  <conditionalFormatting sqref="C203">
    <cfRule type="containsText" dxfId="196" priority="327" operator="containsText" text="Ser">
      <formula>NOT(ISERROR(SEARCH("Ser",C203)))</formula>
    </cfRule>
  </conditionalFormatting>
  <conditionalFormatting sqref="C205">
    <cfRule type="containsText" dxfId="195" priority="324" operator="containsText" text="Ala">
      <formula>NOT(ISERROR(SEARCH("Ala",C205)))</formula>
    </cfRule>
    <cfRule type="containsText" dxfId="194" priority="325" operator="containsText" text="Asn">
      <formula>NOT(ISERROR(SEARCH("Asn",C205)))</formula>
    </cfRule>
    <cfRule type="containsText" dxfId="193" priority="326" operator="containsText" text="Arg">
      <formula>NOT(ISERROR(SEARCH("Arg",C205)))</formula>
    </cfRule>
  </conditionalFormatting>
  <conditionalFormatting sqref="C205">
    <cfRule type="containsText" dxfId="192" priority="320" operator="containsText" text="Ser">
      <formula>NOT(ISERROR(SEARCH("Ser",C205)))</formula>
    </cfRule>
  </conditionalFormatting>
  <conditionalFormatting sqref="C206">
    <cfRule type="containsText" dxfId="191" priority="317" operator="containsText" text="Ala">
      <formula>NOT(ISERROR(SEARCH("Ala",C206)))</formula>
    </cfRule>
    <cfRule type="containsText" dxfId="190" priority="318" operator="containsText" text="Asn">
      <formula>NOT(ISERROR(SEARCH("Asn",C206)))</formula>
    </cfRule>
    <cfRule type="containsText" dxfId="189" priority="319" operator="containsText" text="Arg">
      <formula>NOT(ISERROR(SEARCH("Arg",C206)))</formula>
    </cfRule>
  </conditionalFormatting>
  <conditionalFormatting sqref="C206">
    <cfRule type="containsText" dxfId="188" priority="313" operator="containsText" text="Ser">
      <formula>NOT(ISERROR(SEARCH("Ser",C206)))</formula>
    </cfRule>
  </conditionalFormatting>
  <conditionalFormatting sqref="C207">
    <cfRule type="containsText" dxfId="187" priority="310" operator="containsText" text="Ala">
      <formula>NOT(ISERROR(SEARCH("Ala",C207)))</formula>
    </cfRule>
    <cfRule type="containsText" dxfId="186" priority="311" operator="containsText" text="Asn">
      <formula>NOT(ISERROR(SEARCH("Asn",C207)))</formula>
    </cfRule>
    <cfRule type="containsText" dxfId="185" priority="312" operator="containsText" text="Arg">
      <formula>NOT(ISERROR(SEARCH("Arg",C207)))</formula>
    </cfRule>
  </conditionalFormatting>
  <conditionalFormatting sqref="C207">
    <cfRule type="containsText" dxfId="184" priority="306" operator="containsText" text="Ser">
      <formula>NOT(ISERROR(SEARCH("Ser",C207)))</formula>
    </cfRule>
  </conditionalFormatting>
  <conditionalFormatting sqref="C208">
    <cfRule type="containsText" dxfId="183" priority="303" operator="containsText" text="Ala">
      <formula>NOT(ISERROR(SEARCH("Ala",C208)))</formula>
    </cfRule>
    <cfRule type="containsText" dxfId="182" priority="304" operator="containsText" text="Asn">
      <formula>NOT(ISERROR(SEARCH("Asn",C208)))</formula>
    </cfRule>
    <cfRule type="containsText" dxfId="181" priority="305" operator="containsText" text="Arg">
      <formula>NOT(ISERROR(SEARCH("Arg",C208)))</formula>
    </cfRule>
  </conditionalFormatting>
  <conditionalFormatting sqref="C208">
    <cfRule type="containsText" dxfId="180" priority="299" operator="containsText" text="Ser">
      <formula>NOT(ISERROR(SEARCH("Ser",C208)))</formula>
    </cfRule>
  </conditionalFormatting>
  <conditionalFormatting sqref="C209">
    <cfRule type="containsText" dxfId="179" priority="296" operator="containsText" text="Ala">
      <formula>NOT(ISERROR(SEARCH("Ala",C209)))</formula>
    </cfRule>
    <cfRule type="containsText" dxfId="178" priority="297" operator="containsText" text="Asn">
      <formula>NOT(ISERROR(SEARCH("Asn",C209)))</formula>
    </cfRule>
    <cfRule type="containsText" dxfId="177" priority="298" operator="containsText" text="Arg">
      <formula>NOT(ISERROR(SEARCH("Arg",C209)))</formula>
    </cfRule>
  </conditionalFormatting>
  <conditionalFormatting sqref="C209">
    <cfRule type="containsText" dxfId="176" priority="292" operator="containsText" text="Ser">
      <formula>NOT(ISERROR(SEARCH("Ser",C209)))</formula>
    </cfRule>
  </conditionalFormatting>
  <conditionalFormatting sqref="C210">
    <cfRule type="containsText" dxfId="175" priority="289" operator="containsText" text="Ala">
      <formula>NOT(ISERROR(SEARCH("Ala",C210)))</formula>
    </cfRule>
    <cfRule type="containsText" dxfId="174" priority="290" operator="containsText" text="Asn">
      <formula>NOT(ISERROR(SEARCH("Asn",C210)))</formula>
    </cfRule>
    <cfRule type="containsText" dxfId="173" priority="291" operator="containsText" text="Arg">
      <formula>NOT(ISERROR(SEARCH("Arg",C210)))</formula>
    </cfRule>
  </conditionalFormatting>
  <conditionalFormatting sqref="C210">
    <cfRule type="containsText" dxfId="172" priority="285" operator="containsText" text="Ser">
      <formula>NOT(ISERROR(SEARCH("Ser",C210)))</formula>
    </cfRule>
  </conditionalFormatting>
  <conditionalFormatting sqref="C212">
    <cfRule type="containsText" dxfId="171" priority="282" operator="containsText" text="Ala">
      <formula>NOT(ISERROR(SEARCH("Ala",C212)))</formula>
    </cfRule>
    <cfRule type="containsText" dxfId="170" priority="283" operator="containsText" text="Asn">
      <formula>NOT(ISERROR(SEARCH("Asn",C212)))</formula>
    </cfRule>
    <cfRule type="containsText" dxfId="169" priority="284" operator="containsText" text="Arg">
      <formula>NOT(ISERROR(SEARCH("Arg",C212)))</formula>
    </cfRule>
  </conditionalFormatting>
  <conditionalFormatting sqref="C212">
    <cfRule type="containsText" dxfId="168" priority="278" operator="containsText" text="Ser">
      <formula>NOT(ISERROR(SEARCH("Ser",C212)))</formula>
    </cfRule>
  </conditionalFormatting>
  <conditionalFormatting sqref="C214">
    <cfRule type="containsText" dxfId="167" priority="275" operator="containsText" text="Ala">
      <formula>NOT(ISERROR(SEARCH("Ala",C214)))</formula>
    </cfRule>
    <cfRule type="containsText" dxfId="166" priority="276" operator="containsText" text="Asn">
      <formula>NOT(ISERROR(SEARCH("Asn",C214)))</formula>
    </cfRule>
    <cfRule type="containsText" dxfId="165" priority="277" operator="containsText" text="Arg">
      <formula>NOT(ISERROR(SEARCH("Arg",C214)))</formula>
    </cfRule>
  </conditionalFormatting>
  <conditionalFormatting sqref="C214">
    <cfRule type="containsText" dxfId="164" priority="271" operator="containsText" text="Ser">
      <formula>NOT(ISERROR(SEARCH("Ser",C214)))</formula>
    </cfRule>
  </conditionalFormatting>
  <conditionalFormatting sqref="C215">
    <cfRule type="containsText" dxfId="163" priority="268" operator="containsText" text="Ala">
      <formula>NOT(ISERROR(SEARCH("Ala",C215)))</formula>
    </cfRule>
    <cfRule type="containsText" dxfId="162" priority="269" operator="containsText" text="Asn">
      <formula>NOT(ISERROR(SEARCH("Asn",C215)))</formula>
    </cfRule>
    <cfRule type="containsText" dxfId="161" priority="270" operator="containsText" text="Arg">
      <formula>NOT(ISERROR(SEARCH("Arg",C215)))</formula>
    </cfRule>
  </conditionalFormatting>
  <conditionalFormatting sqref="C215">
    <cfRule type="containsText" dxfId="160" priority="264" operator="containsText" text="Ser">
      <formula>NOT(ISERROR(SEARCH("Ser",C215)))</formula>
    </cfRule>
  </conditionalFormatting>
  <conditionalFormatting sqref="C216">
    <cfRule type="containsText" dxfId="159" priority="261" operator="containsText" text="Ala">
      <formula>NOT(ISERROR(SEARCH("Ala",C216)))</formula>
    </cfRule>
    <cfRule type="containsText" dxfId="158" priority="262" operator="containsText" text="Asn">
      <formula>NOT(ISERROR(SEARCH("Asn",C216)))</formula>
    </cfRule>
    <cfRule type="containsText" dxfId="157" priority="263" operator="containsText" text="Arg">
      <formula>NOT(ISERROR(SEARCH("Arg",C216)))</formula>
    </cfRule>
  </conditionalFormatting>
  <conditionalFormatting sqref="C216">
    <cfRule type="containsText" dxfId="156" priority="257" operator="containsText" text="Ser">
      <formula>NOT(ISERROR(SEARCH("Ser",C216)))</formula>
    </cfRule>
  </conditionalFormatting>
  <conditionalFormatting sqref="C218">
    <cfRule type="containsText" dxfId="155" priority="254" operator="containsText" text="Ala">
      <formula>NOT(ISERROR(SEARCH("Ala",C218)))</formula>
    </cfRule>
    <cfRule type="containsText" dxfId="154" priority="255" operator="containsText" text="Asn">
      <formula>NOT(ISERROR(SEARCH("Asn",C218)))</formula>
    </cfRule>
    <cfRule type="containsText" dxfId="153" priority="256" operator="containsText" text="Arg">
      <formula>NOT(ISERROR(SEARCH("Arg",C218)))</formula>
    </cfRule>
  </conditionalFormatting>
  <conditionalFormatting sqref="C218">
    <cfRule type="containsText" dxfId="152" priority="250" operator="containsText" text="Ser">
      <formula>NOT(ISERROR(SEARCH("Ser",C218)))</formula>
    </cfRule>
  </conditionalFormatting>
  <conditionalFormatting sqref="C219">
    <cfRule type="containsText" dxfId="151" priority="247" operator="containsText" text="Ala">
      <formula>NOT(ISERROR(SEARCH("Ala",C219)))</formula>
    </cfRule>
    <cfRule type="containsText" dxfId="150" priority="248" operator="containsText" text="Asn">
      <formula>NOT(ISERROR(SEARCH("Asn",C219)))</formula>
    </cfRule>
    <cfRule type="containsText" dxfId="149" priority="249" operator="containsText" text="Arg">
      <formula>NOT(ISERROR(SEARCH("Arg",C219)))</formula>
    </cfRule>
  </conditionalFormatting>
  <conditionalFormatting sqref="C219">
    <cfRule type="containsText" dxfId="148" priority="243" operator="containsText" text="Ser">
      <formula>NOT(ISERROR(SEARCH("Ser",C219)))</formula>
    </cfRule>
  </conditionalFormatting>
  <conditionalFormatting sqref="C220">
    <cfRule type="containsText" dxfId="147" priority="240" operator="containsText" text="Ala">
      <formula>NOT(ISERROR(SEARCH("Ala",C220)))</formula>
    </cfRule>
    <cfRule type="containsText" dxfId="146" priority="241" operator="containsText" text="Asn">
      <formula>NOT(ISERROR(SEARCH("Asn",C220)))</formula>
    </cfRule>
    <cfRule type="containsText" dxfId="145" priority="242" operator="containsText" text="Arg">
      <formula>NOT(ISERROR(SEARCH("Arg",C220)))</formula>
    </cfRule>
  </conditionalFormatting>
  <conditionalFormatting sqref="C220">
    <cfRule type="containsText" dxfId="144" priority="236" operator="containsText" text="Ser">
      <formula>NOT(ISERROR(SEARCH("Ser",C220)))</formula>
    </cfRule>
  </conditionalFormatting>
  <conditionalFormatting sqref="C221">
    <cfRule type="containsText" dxfId="143" priority="233" operator="containsText" text="Ala">
      <formula>NOT(ISERROR(SEARCH("Ala",C221)))</formula>
    </cfRule>
    <cfRule type="containsText" dxfId="142" priority="234" operator="containsText" text="Asn">
      <formula>NOT(ISERROR(SEARCH("Asn",C221)))</formula>
    </cfRule>
    <cfRule type="containsText" dxfId="141" priority="235" operator="containsText" text="Arg">
      <formula>NOT(ISERROR(SEARCH("Arg",C221)))</formula>
    </cfRule>
  </conditionalFormatting>
  <conditionalFormatting sqref="C221">
    <cfRule type="containsText" dxfId="140" priority="229" operator="containsText" text="Ser">
      <formula>NOT(ISERROR(SEARCH("Ser",C221)))</formula>
    </cfRule>
  </conditionalFormatting>
  <conditionalFormatting sqref="C222">
    <cfRule type="containsText" dxfId="139" priority="226" operator="containsText" text="Ala">
      <formula>NOT(ISERROR(SEARCH("Ala",C222)))</formula>
    </cfRule>
    <cfRule type="containsText" dxfId="138" priority="227" operator="containsText" text="Asn">
      <formula>NOT(ISERROR(SEARCH("Asn",C222)))</formula>
    </cfRule>
    <cfRule type="containsText" dxfId="137" priority="228" operator="containsText" text="Arg">
      <formula>NOT(ISERROR(SEARCH("Arg",C222)))</formula>
    </cfRule>
  </conditionalFormatting>
  <conditionalFormatting sqref="C222">
    <cfRule type="containsText" dxfId="136" priority="222" operator="containsText" text="Ser">
      <formula>NOT(ISERROR(SEARCH("Ser",C222)))</formula>
    </cfRule>
  </conditionalFormatting>
  <conditionalFormatting sqref="C223">
    <cfRule type="containsText" dxfId="135" priority="219" operator="containsText" text="Ala">
      <formula>NOT(ISERROR(SEARCH("Ala",C223)))</formula>
    </cfRule>
    <cfRule type="containsText" dxfId="134" priority="220" operator="containsText" text="Asn">
      <formula>NOT(ISERROR(SEARCH("Asn",C223)))</formula>
    </cfRule>
    <cfRule type="containsText" dxfId="133" priority="221" operator="containsText" text="Arg">
      <formula>NOT(ISERROR(SEARCH("Arg",C223)))</formula>
    </cfRule>
  </conditionalFormatting>
  <conditionalFormatting sqref="C223">
    <cfRule type="containsText" dxfId="132" priority="218" operator="containsText" text="Ser">
      <formula>NOT(ISERROR(SEARCH("Ser",C223)))</formula>
    </cfRule>
  </conditionalFormatting>
  <conditionalFormatting sqref="C225">
    <cfRule type="containsText" dxfId="131" priority="215" operator="containsText" text="Ala">
      <formula>NOT(ISERROR(SEARCH("Ala",C225)))</formula>
    </cfRule>
    <cfRule type="containsText" dxfId="130" priority="216" operator="containsText" text="Asn">
      <formula>NOT(ISERROR(SEARCH("Asn",C225)))</formula>
    </cfRule>
    <cfRule type="containsText" dxfId="129" priority="217" operator="containsText" text="Arg">
      <formula>NOT(ISERROR(SEARCH("Arg",C225)))</formula>
    </cfRule>
  </conditionalFormatting>
  <conditionalFormatting sqref="C225">
    <cfRule type="containsText" dxfId="128" priority="211" operator="containsText" text="Ser">
      <formula>NOT(ISERROR(SEARCH("Ser",C225)))</formula>
    </cfRule>
  </conditionalFormatting>
  <conditionalFormatting sqref="C226">
    <cfRule type="containsText" dxfId="127" priority="208" operator="containsText" text="Ala">
      <formula>NOT(ISERROR(SEARCH("Ala",C226)))</formula>
    </cfRule>
    <cfRule type="containsText" dxfId="126" priority="209" operator="containsText" text="Asn">
      <formula>NOT(ISERROR(SEARCH("Asn",C226)))</formula>
    </cfRule>
    <cfRule type="containsText" dxfId="125" priority="210" operator="containsText" text="Arg">
      <formula>NOT(ISERROR(SEARCH("Arg",C226)))</formula>
    </cfRule>
  </conditionalFormatting>
  <conditionalFormatting sqref="C226">
    <cfRule type="containsText" dxfId="124" priority="204" operator="containsText" text="Ser">
      <formula>NOT(ISERROR(SEARCH("Ser",C226)))</formula>
    </cfRule>
  </conditionalFormatting>
  <conditionalFormatting sqref="C228">
    <cfRule type="containsText" dxfId="123" priority="201" operator="containsText" text="Ala">
      <formula>NOT(ISERROR(SEARCH("Ala",C228)))</formula>
    </cfRule>
    <cfRule type="containsText" dxfId="122" priority="202" operator="containsText" text="Asn">
      <formula>NOT(ISERROR(SEARCH("Asn",C228)))</formula>
    </cfRule>
    <cfRule type="containsText" dxfId="121" priority="203" operator="containsText" text="Arg">
      <formula>NOT(ISERROR(SEARCH("Arg",C228)))</formula>
    </cfRule>
  </conditionalFormatting>
  <conditionalFormatting sqref="C228">
    <cfRule type="containsText" dxfId="120" priority="197" operator="containsText" text="Ser">
      <formula>NOT(ISERROR(SEARCH("Ser",C228)))</formula>
    </cfRule>
  </conditionalFormatting>
  <conditionalFormatting sqref="C230">
    <cfRule type="containsText" dxfId="119" priority="191" operator="containsText" text="Ala">
      <formula>NOT(ISERROR(SEARCH("Ala",C230)))</formula>
    </cfRule>
    <cfRule type="containsText" dxfId="118" priority="192" operator="containsText" text="Asn">
      <formula>NOT(ISERROR(SEARCH("Asn",C230)))</formula>
    </cfRule>
    <cfRule type="containsText" dxfId="117" priority="193" operator="containsText" text="Arg">
      <formula>NOT(ISERROR(SEARCH("Arg",C230)))</formula>
    </cfRule>
  </conditionalFormatting>
  <conditionalFormatting sqref="C230">
    <cfRule type="containsText" dxfId="116" priority="190" operator="containsText" text="Ser">
      <formula>NOT(ISERROR(SEARCH("Ser",C230)))</formula>
    </cfRule>
  </conditionalFormatting>
  <conditionalFormatting sqref="C233">
    <cfRule type="containsText" dxfId="115" priority="187" operator="containsText" text="Ala">
      <formula>NOT(ISERROR(SEARCH("Ala",C233)))</formula>
    </cfRule>
    <cfRule type="containsText" dxfId="114" priority="188" operator="containsText" text="Asn">
      <formula>NOT(ISERROR(SEARCH("Asn",C233)))</formula>
    </cfRule>
    <cfRule type="containsText" dxfId="113" priority="189" operator="containsText" text="Arg">
      <formula>NOT(ISERROR(SEARCH("Arg",C233)))</formula>
    </cfRule>
  </conditionalFormatting>
  <conditionalFormatting sqref="C233">
    <cfRule type="containsText" dxfId="112" priority="183" operator="containsText" text="Ser">
      <formula>NOT(ISERROR(SEARCH("Ser",C233)))</formula>
    </cfRule>
  </conditionalFormatting>
  <conditionalFormatting sqref="C234">
    <cfRule type="containsText" dxfId="111" priority="180" operator="containsText" text="Ala">
      <formula>NOT(ISERROR(SEARCH("Ala",C234)))</formula>
    </cfRule>
    <cfRule type="containsText" dxfId="110" priority="181" operator="containsText" text="Asn">
      <formula>NOT(ISERROR(SEARCH("Asn",C234)))</formula>
    </cfRule>
    <cfRule type="containsText" dxfId="109" priority="182" operator="containsText" text="Arg">
      <formula>NOT(ISERROR(SEARCH("Arg",C234)))</formula>
    </cfRule>
  </conditionalFormatting>
  <conditionalFormatting sqref="C234">
    <cfRule type="containsText" dxfId="108" priority="176" operator="containsText" text="Ser">
      <formula>NOT(ISERROR(SEARCH("Ser",C234)))</formula>
    </cfRule>
  </conditionalFormatting>
  <conditionalFormatting sqref="C236">
    <cfRule type="containsText" dxfId="107" priority="173" operator="containsText" text="Ala">
      <formula>NOT(ISERROR(SEARCH("Ala",C236)))</formula>
    </cfRule>
    <cfRule type="containsText" dxfId="106" priority="174" operator="containsText" text="Asn">
      <formula>NOT(ISERROR(SEARCH("Asn",C236)))</formula>
    </cfRule>
    <cfRule type="containsText" dxfId="105" priority="175" operator="containsText" text="Arg">
      <formula>NOT(ISERROR(SEARCH("Arg",C236)))</formula>
    </cfRule>
  </conditionalFormatting>
  <conditionalFormatting sqref="C236">
    <cfRule type="containsText" dxfId="104" priority="169" operator="containsText" text="Ser">
      <formula>NOT(ISERROR(SEARCH("Ser",C236)))</formula>
    </cfRule>
  </conditionalFormatting>
  <conditionalFormatting sqref="C237">
    <cfRule type="containsText" dxfId="103" priority="166" operator="containsText" text="Ala">
      <formula>NOT(ISERROR(SEARCH("Ala",C237)))</formula>
    </cfRule>
    <cfRule type="containsText" dxfId="102" priority="167" operator="containsText" text="Asn">
      <formula>NOT(ISERROR(SEARCH("Asn",C237)))</formula>
    </cfRule>
    <cfRule type="containsText" dxfId="101" priority="168" operator="containsText" text="Arg">
      <formula>NOT(ISERROR(SEARCH("Arg",C237)))</formula>
    </cfRule>
  </conditionalFormatting>
  <conditionalFormatting sqref="C237">
    <cfRule type="containsText" dxfId="100" priority="162" operator="containsText" text="Ser">
      <formula>NOT(ISERROR(SEARCH("Ser",C237)))</formula>
    </cfRule>
  </conditionalFormatting>
  <conditionalFormatting sqref="C238:C239">
    <cfRule type="containsText" dxfId="99" priority="159" operator="containsText" text="Ala">
      <formula>NOT(ISERROR(SEARCH("Ala",C238)))</formula>
    </cfRule>
    <cfRule type="containsText" dxfId="98" priority="160" operator="containsText" text="Asn">
      <formula>NOT(ISERROR(SEARCH("Asn",C238)))</formula>
    </cfRule>
    <cfRule type="containsText" dxfId="97" priority="161" operator="containsText" text="Arg">
      <formula>NOT(ISERROR(SEARCH("Arg",C238)))</formula>
    </cfRule>
  </conditionalFormatting>
  <conditionalFormatting sqref="C238:C239">
    <cfRule type="containsText" dxfId="96" priority="155" operator="containsText" text="Ser">
      <formula>NOT(ISERROR(SEARCH("Ser",C238)))</formula>
    </cfRule>
  </conditionalFormatting>
  <conditionalFormatting sqref="C240">
    <cfRule type="containsText" dxfId="95" priority="152" operator="containsText" text="Ala">
      <formula>NOT(ISERROR(SEARCH("Ala",C240)))</formula>
    </cfRule>
    <cfRule type="containsText" dxfId="94" priority="153" operator="containsText" text="Asn">
      <formula>NOT(ISERROR(SEARCH("Asn",C240)))</formula>
    </cfRule>
    <cfRule type="containsText" dxfId="93" priority="154" operator="containsText" text="Arg">
      <formula>NOT(ISERROR(SEARCH("Arg",C240)))</formula>
    </cfRule>
  </conditionalFormatting>
  <conditionalFormatting sqref="C240">
    <cfRule type="containsText" dxfId="92" priority="148" operator="containsText" text="Ser">
      <formula>NOT(ISERROR(SEARCH("Ser",C240)))</formula>
    </cfRule>
  </conditionalFormatting>
  <conditionalFormatting sqref="C244">
    <cfRule type="containsText" dxfId="91" priority="145" operator="containsText" text="Ala">
      <formula>NOT(ISERROR(SEARCH("Ala",C244)))</formula>
    </cfRule>
    <cfRule type="containsText" dxfId="90" priority="146" operator="containsText" text="Asn">
      <formula>NOT(ISERROR(SEARCH("Asn",C244)))</formula>
    </cfRule>
    <cfRule type="containsText" dxfId="89" priority="147" operator="containsText" text="Arg">
      <formula>NOT(ISERROR(SEARCH("Arg",C244)))</formula>
    </cfRule>
  </conditionalFormatting>
  <conditionalFormatting sqref="C244">
    <cfRule type="containsText" dxfId="88" priority="141" operator="containsText" text="Ser">
      <formula>NOT(ISERROR(SEARCH("Ser",C244)))</formula>
    </cfRule>
  </conditionalFormatting>
  <conditionalFormatting sqref="C247">
    <cfRule type="containsText" dxfId="87" priority="138" operator="containsText" text="Ala">
      <formula>NOT(ISERROR(SEARCH("Ala",C247)))</formula>
    </cfRule>
    <cfRule type="containsText" dxfId="86" priority="139" operator="containsText" text="Asn">
      <formula>NOT(ISERROR(SEARCH("Asn",C247)))</formula>
    </cfRule>
    <cfRule type="containsText" dxfId="85" priority="140" operator="containsText" text="Arg">
      <formula>NOT(ISERROR(SEARCH("Arg",C247)))</formula>
    </cfRule>
  </conditionalFormatting>
  <conditionalFormatting sqref="C247">
    <cfRule type="containsText" dxfId="84" priority="134" operator="containsText" text="Ser">
      <formula>NOT(ISERROR(SEARCH("Ser",C247)))</formula>
    </cfRule>
  </conditionalFormatting>
  <conditionalFormatting sqref="C248">
    <cfRule type="containsText" dxfId="83" priority="131" operator="containsText" text="Ala">
      <formula>NOT(ISERROR(SEARCH("Ala",C248)))</formula>
    </cfRule>
    <cfRule type="containsText" dxfId="82" priority="132" operator="containsText" text="Asn">
      <formula>NOT(ISERROR(SEARCH("Asn",C248)))</formula>
    </cfRule>
    <cfRule type="containsText" dxfId="81" priority="133" operator="containsText" text="Arg">
      <formula>NOT(ISERROR(SEARCH("Arg",C248)))</formula>
    </cfRule>
  </conditionalFormatting>
  <conditionalFormatting sqref="C248">
    <cfRule type="containsText" dxfId="80" priority="127" operator="containsText" text="Ser">
      <formula>NOT(ISERROR(SEARCH("Ser",C248)))</formula>
    </cfRule>
  </conditionalFormatting>
  <conditionalFormatting sqref="C249">
    <cfRule type="containsText" dxfId="79" priority="124" operator="containsText" text="Ala">
      <formula>NOT(ISERROR(SEARCH("Ala",C249)))</formula>
    </cfRule>
    <cfRule type="containsText" dxfId="78" priority="125" operator="containsText" text="Asn">
      <formula>NOT(ISERROR(SEARCH("Asn",C249)))</formula>
    </cfRule>
    <cfRule type="containsText" dxfId="77" priority="126" operator="containsText" text="Arg">
      <formula>NOT(ISERROR(SEARCH("Arg",C249)))</formula>
    </cfRule>
  </conditionalFormatting>
  <conditionalFormatting sqref="C249">
    <cfRule type="containsText" dxfId="76" priority="120" operator="containsText" text="Ser">
      <formula>NOT(ISERROR(SEARCH("Ser",C249)))</formula>
    </cfRule>
  </conditionalFormatting>
  <conditionalFormatting sqref="C251">
    <cfRule type="containsText" dxfId="75" priority="117" operator="containsText" text="Ala">
      <formula>NOT(ISERROR(SEARCH("Ala",C251)))</formula>
    </cfRule>
    <cfRule type="containsText" dxfId="74" priority="118" operator="containsText" text="Asn">
      <formula>NOT(ISERROR(SEARCH("Asn",C251)))</formula>
    </cfRule>
    <cfRule type="containsText" dxfId="73" priority="119" operator="containsText" text="Arg">
      <formula>NOT(ISERROR(SEARCH("Arg",C251)))</formula>
    </cfRule>
  </conditionalFormatting>
  <conditionalFormatting sqref="C251">
    <cfRule type="containsText" dxfId="72" priority="113" operator="containsText" text="Ser">
      <formula>NOT(ISERROR(SEARCH("Ser",C251)))</formula>
    </cfRule>
  </conditionalFormatting>
  <conditionalFormatting sqref="C256">
    <cfRule type="containsText" dxfId="71" priority="110" operator="containsText" text="Ala">
      <formula>NOT(ISERROR(SEARCH("Ala",C256)))</formula>
    </cfRule>
    <cfRule type="containsText" dxfId="70" priority="111" operator="containsText" text="Asn">
      <formula>NOT(ISERROR(SEARCH("Asn",C256)))</formula>
    </cfRule>
    <cfRule type="containsText" dxfId="69" priority="112" operator="containsText" text="Arg">
      <formula>NOT(ISERROR(SEARCH("Arg",C256)))</formula>
    </cfRule>
  </conditionalFormatting>
  <conditionalFormatting sqref="C256">
    <cfRule type="containsText" dxfId="68" priority="106" operator="containsText" text="Ser">
      <formula>NOT(ISERROR(SEARCH("Ser",C256)))</formula>
    </cfRule>
  </conditionalFormatting>
  <conditionalFormatting sqref="C258">
    <cfRule type="containsText" dxfId="67" priority="103" operator="containsText" text="Ala">
      <formula>NOT(ISERROR(SEARCH("Ala",C258)))</formula>
    </cfRule>
    <cfRule type="containsText" dxfId="66" priority="104" operator="containsText" text="Asn">
      <formula>NOT(ISERROR(SEARCH("Asn",C258)))</formula>
    </cfRule>
    <cfRule type="containsText" dxfId="65" priority="105" operator="containsText" text="Arg">
      <formula>NOT(ISERROR(SEARCH("Arg",C258)))</formula>
    </cfRule>
  </conditionalFormatting>
  <conditionalFormatting sqref="C258">
    <cfRule type="containsText" dxfId="64" priority="99" operator="containsText" text="Ser">
      <formula>NOT(ISERROR(SEARCH("Ser",C258)))</formula>
    </cfRule>
  </conditionalFormatting>
  <conditionalFormatting sqref="C259">
    <cfRule type="containsText" dxfId="63" priority="96" operator="containsText" text="Ala">
      <formula>NOT(ISERROR(SEARCH("Ala",C259)))</formula>
    </cfRule>
    <cfRule type="containsText" dxfId="62" priority="97" operator="containsText" text="Asn">
      <formula>NOT(ISERROR(SEARCH("Asn",C259)))</formula>
    </cfRule>
    <cfRule type="containsText" dxfId="61" priority="98" operator="containsText" text="Arg">
      <formula>NOT(ISERROR(SEARCH("Arg",C259)))</formula>
    </cfRule>
  </conditionalFormatting>
  <conditionalFormatting sqref="C259">
    <cfRule type="containsText" dxfId="60" priority="92" operator="containsText" text="Ser">
      <formula>NOT(ISERROR(SEARCH("Ser",C259)))</formula>
    </cfRule>
  </conditionalFormatting>
  <conditionalFormatting sqref="C260">
    <cfRule type="containsText" dxfId="59" priority="89" operator="containsText" text="Ala">
      <formula>NOT(ISERROR(SEARCH("Ala",C260)))</formula>
    </cfRule>
    <cfRule type="containsText" dxfId="58" priority="90" operator="containsText" text="Asn">
      <formula>NOT(ISERROR(SEARCH("Asn",C260)))</formula>
    </cfRule>
    <cfRule type="containsText" dxfId="57" priority="91" operator="containsText" text="Arg">
      <formula>NOT(ISERROR(SEARCH("Arg",C260)))</formula>
    </cfRule>
  </conditionalFormatting>
  <conditionalFormatting sqref="C260">
    <cfRule type="containsText" dxfId="56" priority="85" operator="containsText" text="Ser">
      <formula>NOT(ISERROR(SEARCH("Ser",C260)))</formula>
    </cfRule>
  </conditionalFormatting>
  <conditionalFormatting sqref="C263">
    <cfRule type="containsText" dxfId="55" priority="82" operator="containsText" text="Ala">
      <formula>NOT(ISERROR(SEARCH("Ala",C263)))</formula>
    </cfRule>
    <cfRule type="containsText" dxfId="54" priority="83" operator="containsText" text="Asn">
      <formula>NOT(ISERROR(SEARCH("Asn",C263)))</formula>
    </cfRule>
    <cfRule type="containsText" dxfId="53" priority="84" operator="containsText" text="Arg">
      <formula>NOT(ISERROR(SEARCH("Arg",C263)))</formula>
    </cfRule>
  </conditionalFormatting>
  <conditionalFormatting sqref="C263">
    <cfRule type="containsText" dxfId="52" priority="78" operator="containsText" text="Ser">
      <formula>NOT(ISERROR(SEARCH("Ser",C263)))</formula>
    </cfRule>
  </conditionalFormatting>
  <conditionalFormatting sqref="C265">
    <cfRule type="containsText" dxfId="51" priority="75" operator="containsText" text="Ala">
      <formula>NOT(ISERROR(SEARCH("Ala",C265)))</formula>
    </cfRule>
    <cfRule type="containsText" dxfId="50" priority="76" operator="containsText" text="Asn">
      <formula>NOT(ISERROR(SEARCH("Asn",C265)))</formula>
    </cfRule>
    <cfRule type="containsText" dxfId="49" priority="77" operator="containsText" text="Arg">
      <formula>NOT(ISERROR(SEARCH("Arg",C265)))</formula>
    </cfRule>
  </conditionalFormatting>
  <conditionalFormatting sqref="C265">
    <cfRule type="containsText" dxfId="48" priority="71" operator="containsText" text="Ser">
      <formula>NOT(ISERROR(SEARCH("Ser",C265)))</formula>
    </cfRule>
  </conditionalFormatting>
  <conditionalFormatting sqref="C267">
    <cfRule type="containsText" dxfId="47" priority="68" operator="containsText" text="Ala">
      <formula>NOT(ISERROR(SEARCH("Ala",C267)))</formula>
    </cfRule>
    <cfRule type="containsText" dxfId="46" priority="69" operator="containsText" text="Asn">
      <formula>NOT(ISERROR(SEARCH("Asn",C267)))</formula>
    </cfRule>
    <cfRule type="containsText" dxfId="45" priority="70" operator="containsText" text="Arg">
      <formula>NOT(ISERROR(SEARCH("Arg",C267)))</formula>
    </cfRule>
  </conditionalFormatting>
  <conditionalFormatting sqref="C267">
    <cfRule type="containsText" dxfId="44" priority="64" operator="containsText" text="Ser">
      <formula>NOT(ISERROR(SEARCH("Ser",C267)))</formula>
    </cfRule>
  </conditionalFormatting>
  <conditionalFormatting sqref="C268">
    <cfRule type="containsText" dxfId="43" priority="61" operator="containsText" text="Ala">
      <formula>NOT(ISERROR(SEARCH("Ala",C268)))</formula>
    </cfRule>
    <cfRule type="containsText" dxfId="42" priority="62" operator="containsText" text="Asn">
      <formula>NOT(ISERROR(SEARCH("Asn",C268)))</formula>
    </cfRule>
    <cfRule type="containsText" dxfId="41" priority="63" operator="containsText" text="Arg">
      <formula>NOT(ISERROR(SEARCH("Arg",C268)))</formula>
    </cfRule>
  </conditionalFormatting>
  <conditionalFormatting sqref="C268">
    <cfRule type="containsText" dxfId="40" priority="57" operator="containsText" text="Ser">
      <formula>NOT(ISERROR(SEARCH("Ser",C268)))</formula>
    </cfRule>
  </conditionalFormatting>
  <conditionalFormatting sqref="C269">
    <cfRule type="containsText" dxfId="39" priority="54" operator="containsText" text="Ala">
      <formula>NOT(ISERROR(SEARCH("Ala",C269)))</formula>
    </cfRule>
    <cfRule type="containsText" dxfId="38" priority="55" operator="containsText" text="Asn">
      <formula>NOT(ISERROR(SEARCH("Asn",C269)))</formula>
    </cfRule>
    <cfRule type="containsText" dxfId="37" priority="56" operator="containsText" text="Arg">
      <formula>NOT(ISERROR(SEARCH("Arg",C269)))</formula>
    </cfRule>
  </conditionalFormatting>
  <conditionalFormatting sqref="C269">
    <cfRule type="containsText" dxfId="36" priority="50" operator="containsText" text="Ser">
      <formula>NOT(ISERROR(SEARCH("Ser",C269)))</formula>
    </cfRule>
  </conditionalFormatting>
  <conditionalFormatting sqref="C271">
    <cfRule type="containsText" dxfId="35" priority="47" operator="containsText" text="Ala">
      <formula>NOT(ISERROR(SEARCH("Ala",C271)))</formula>
    </cfRule>
    <cfRule type="containsText" dxfId="34" priority="48" operator="containsText" text="Asn">
      <formula>NOT(ISERROR(SEARCH("Asn",C271)))</formula>
    </cfRule>
    <cfRule type="containsText" dxfId="33" priority="49" operator="containsText" text="Arg">
      <formula>NOT(ISERROR(SEARCH("Arg",C271)))</formula>
    </cfRule>
  </conditionalFormatting>
  <conditionalFormatting sqref="C271">
    <cfRule type="containsText" dxfId="32" priority="43" operator="containsText" text="Ser">
      <formula>NOT(ISERROR(SEARCH("Ser",C271)))</formula>
    </cfRule>
  </conditionalFormatting>
  <conditionalFormatting sqref="C272">
    <cfRule type="containsText" dxfId="31" priority="40" operator="containsText" text="Ala">
      <formula>NOT(ISERROR(SEARCH("Ala",C272)))</formula>
    </cfRule>
    <cfRule type="containsText" dxfId="30" priority="41" operator="containsText" text="Asn">
      <formula>NOT(ISERROR(SEARCH("Asn",C272)))</formula>
    </cfRule>
    <cfRule type="containsText" dxfId="29" priority="42" operator="containsText" text="Arg">
      <formula>NOT(ISERROR(SEARCH("Arg",C272)))</formula>
    </cfRule>
  </conditionalFormatting>
  <conditionalFormatting sqref="C272">
    <cfRule type="containsText" dxfId="28" priority="36" operator="containsText" text="Ser">
      <formula>NOT(ISERROR(SEARCH("Ser",C272)))</formula>
    </cfRule>
  </conditionalFormatting>
  <conditionalFormatting sqref="C273">
    <cfRule type="containsText" dxfId="27" priority="33" operator="containsText" text="Ala">
      <formula>NOT(ISERROR(SEARCH("Ala",C273)))</formula>
    </cfRule>
    <cfRule type="containsText" dxfId="26" priority="34" operator="containsText" text="Asn">
      <formula>NOT(ISERROR(SEARCH("Asn",C273)))</formula>
    </cfRule>
    <cfRule type="containsText" dxfId="25" priority="35" operator="containsText" text="Arg">
      <formula>NOT(ISERROR(SEARCH("Arg",C273)))</formula>
    </cfRule>
  </conditionalFormatting>
  <conditionalFormatting sqref="C273">
    <cfRule type="containsText" dxfId="24" priority="29" operator="containsText" text="Ser">
      <formula>NOT(ISERROR(SEARCH("Ser",C273)))</formula>
    </cfRule>
  </conditionalFormatting>
  <conditionalFormatting sqref="C275">
    <cfRule type="containsText" dxfId="23" priority="26" operator="containsText" text="Ala">
      <formula>NOT(ISERROR(SEARCH("Ala",C275)))</formula>
    </cfRule>
    <cfRule type="containsText" dxfId="22" priority="27" operator="containsText" text="Asn">
      <formula>NOT(ISERROR(SEARCH("Asn",C275)))</formula>
    </cfRule>
    <cfRule type="containsText" dxfId="21" priority="28" operator="containsText" text="Arg">
      <formula>NOT(ISERROR(SEARCH("Arg",C275)))</formula>
    </cfRule>
  </conditionalFormatting>
  <conditionalFormatting sqref="C275">
    <cfRule type="containsText" dxfId="20" priority="22" operator="containsText" text="Ser">
      <formula>NOT(ISERROR(SEARCH("Ser",C275)))</formula>
    </cfRule>
  </conditionalFormatting>
  <conditionalFormatting sqref="C276">
    <cfRule type="containsText" dxfId="19" priority="19" operator="containsText" text="Ala">
      <formula>NOT(ISERROR(SEARCH("Ala",C276)))</formula>
    </cfRule>
    <cfRule type="containsText" dxfId="18" priority="20" operator="containsText" text="Asn">
      <formula>NOT(ISERROR(SEARCH("Asn",C276)))</formula>
    </cfRule>
    <cfRule type="containsText" dxfId="17" priority="21" operator="containsText" text="Arg">
      <formula>NOT(ISERROR(SEARCH("Arg",C276)))</formula>
    </cfRule>
  </conditionalFormatting>
  <conditionalFormatting sqref="C276">
    <cfRule type="containsText" dxfId="16" priority="15" operator="containsText" text="Ser">
      <formula>NOT(ISERROR(SEARCH("Ser",C276)))</formula>
    </cfRule>
  </conditionalFormatting>
  <conditionalFormatting sqref="C277">
    <cfRule type="containsText" dxfId="15" priority="12" operator="containsText" text="Ala">
      <formula>NOT(ISERROR(SEARCH("Ala",C277)))</formula>
    </cfRule>
    <cfRule type="containsText" dxfId="14" priority="13" operator="containsText" text="Asn">
      <formula>NOT(ISERROR(SEARCH("Asn",C277)))</formula>
    </cfRule>
    <cfRule type="containsText" dxfId="13" priority="14" operator="containsText" text="Arg">
      <formula>NOT(ISERROR(SEARCH("Arg",C277)))</formula>
    </cfRule>
  </conditionalFormatting>
  <conditionalFormatting sqref="C277">
    <cfRule type="containsText" dxfId="12" priority="8" operator="containsText" text="Ser">
      <formula>NOT(ISERROR(SEARCH("Ser",C277)))</formula>
    </cfRule>
  </conditionalFormatting>
  <conditionalFormatting sqref="C278">
    <cfRule type="containsText" dxfId="11" priority="5" operator="containsText" text="Ala">
      <formula>NOT(ISERROR(SEARCH("Ala",C278)))</formula>
    </cfRule>
    <cfRule type="containsText" dxfId="10" priority="6" operator="containsText" text="Asn">
      <formula>NOT(ISERROR(SEARCH("Asn",C278)))</formula>
    </cfRule>
    <cfRule type="containsText" dxfId="9" priority="7" operator="containsText" text="Arg">
      <formula>NOT(ISERROR(SEARCH("Arg",C278)))</formula>
    </cfRule>
  </conditionalFormatting>
  <conditionalFormatting sqref="C278">
    <cfRule type="containsText" dxfId="8" priority="4" operator="containsText" text="Ser">
      <formula>NOT(ISERROR(SEARCH("Ser",C278)))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490E6-B6B6-4FCF-90D1-DF268A4016F9}">
  <dimension ref="A1:BE60"/>
  <sheetViews>
    <sheetView zoomScale="51" zoomScaleNormal="51" workbookViewId="0">
      <selection activeCell="AH70" sqref="AH70"/>
    </sheetView>
  </sheetViews>
  <sheetFormatPr defaultRowHeight="15" x14ac:dyDescent="0.25"/>
  <cols>
    <col min="2" max="3" width="9.140625" customWidth="1"/>
  </cols>
  <sheetData>
    <row r="1" spans="1:57" x14ac:dyDescent="0.25">
      <c r="A1" t="s">
        <v>122</v>
      </c>
      <c r="B1" s="2">
        <v>28</v>
      </c>
      <c r="C1" s="2"/>
      <c r="D1" s="2">
        <v>32</v>
      </c>
      <c r="E1" s="2"/>
      <c r="F1" s="2">
        <v>58</v>
      </c>
      <c r="G1" s="2"/>
      <c r="H1" s="2">
        <v>14</v>
      </c>
      <c r="I1" s="2"/>
      <c r="J1" s="2">
        <v>9</v>
      </c>
      <c r="K1" s="2"/>
      <c r="L1" s="2">
        <v>3</v>
      </c>
      <c r="M1" s="2"/>
      <c r="N1" s="2">
        <v>0</v>
      </c>
      <c r="O1" s="2"/>
      <c r="P1" s="2">
        <v>3</v>
      </c>
      <c r="Q1" s="2"/>
      <c r="R1" s="2">
        <v>5</v>
      </c>
      <c r="S1" s="2"/>
      <c r="T1" s="2">
        <v>7</v>
      </c>
      <c r="U1" s="2"/>
      <c r="V1" s="2">
        <v>3</v>
      </c>
      <c r="W1" s="2"/>
      <c r="X1" s="2">
        <v>51</v>
      </c>
      <c r="Y1" s="2"/>
      <c r="Z1" s="2">
        <v>24</v>
      </c>
      <c r="AA1" s="2"/>
      <c r="AB1" s="2">
        <v>20</v>
      </c>
      <c r="AC1" s="2"/>
      <c r="AD1" s="2">
        <v>9</v>
      </c>
      <c r="AE1" s="2"/>
      <c r="AF1" s="2">
        <v>12</v>
      </c>
      <c r="AG1" s="2"/>
      <c r="AH1" s="2">
        <v>29</v>
      </c>
      <c r="AI1" s="2"/>
      <c r="AJ1" s="2">
        <v>17</v>
      </c>
      <c r="AK1" s="2"/>
      <c r="AL1" s="2">
        <v>11</v>
      </c>
      <c r="AM1" s="2"/>
      <c r="AN1" s="2">
        <v>20</v>
      </c>
      <c r="AO1" s="2"/>
      <c r="AP1" s="2">
        <v>1</v>
      </c>
      <c r="AQ1" s="2"/>
      <c r="AR1" s="2">
        <v>7</v>
      </c>
      <c r="AS1" s="2"/>
      <c r="AT1" s="2">
        <v>1</v>
      </c>
      <c r="AU1" s="2"/>
      <c r="AV1" s="2">
        <v>8</v>
      </c>
      <c r="AW1" s="2"/>
      <c r="AX1" s="2">
        <v>39</v>
      </c>
      <c r="AY1" s="2"/>
      <c r="AZ1" s="2">
        <v>16</v>
      </c>
      <c r="BA1" s="2"/>
      <c r="BB1" s="2">
        <v>7</v>
      </c>
      <c r="BC1" s="2"/>
      <c r="BD1" s="2">
        <v>5</v>
      </c>
    </row>
    <row r="2" spans="1:57" s="3" customFormat="1" x14ac:dyDescent="0.25">
      <c r="A2" s="3" t="s">
        <v>121</v>
      </c>
      <c r="B2" s="3" t="s">
        <v>68</v>
      </c>
      <c r="D2" s="3" t="s">
        <v>69</v>
      </c>
      <c r="F2" s="3" t="s">
        <v>70</v>
      </c>
      <c r="H2" s="3" t="s">
        <v>71</v>
      </c>
      <c r="J2" s="3" t="s">
        <v>72</v>
      </c>
      <c r="L2" s="3" t="s">
        <v>73</v>
      </c>
      <c r="N2" s="3" t="s">
        <v>74</v>
      </c>
      <c r="P2" s="3" t="s">
        <v>75</v>
      </c>
      <c r="R2" s="3" t="s">
        <v>76</v>
      </c>
      <c r="T2" s="3" t="s">
        <v>77</v>
      </c>
      <c r="V2" s="3" t="s">
        <v>78</v>
      </c>
      <c r="X2" s="3" t="s">
        <v>79</v>
      </c>
      <c r="Z2" s="3" t="s">
        <v>80</v>
      </c>
      <c r="AB2" s="3" t="s">
        <v>81</v>
      </c>
      <c r="AD2" s="3" t="s">
        <v>82</v>
      </c>
      <c r="AF2" s="3" t="s">
        <v>83</v>
      </c>
      <c r="AH2" s="3" t="s">
        <v>44</v>
      </c>
      <c r="AJ2" s="3" t="s">
        <v>86</v>
      </c>
      <c r="AL2" s="3" t="s">
        <v>46</v>
      </c>
      <c r="AN2" s="3" t="s">
        <v>47</v>
      </c>
      <c r="AP2" s="3" t="s">
        <v>48</v>
      </c>
      <c r="AR2" s="3" t="s">
        <v>49</v>
      </c>
      <c r="AT2" s="3" t="s">
        <v>50</v>
      </c>
      <c r="AV2" s="3" t="s">
        <v>51</v>
      </c>
      <c r="AX2" s="3" t="s">
        <v>52</v>
      </c>
      <c r="AZ2" s="3" t="s">
        <v>58</v>
      </c>
      <c r="BB2" s="3" t="s">
        <v>59</v>
      </c>
      <c r="BD2" s="3" t="s">
        <v>57</v>
      </c>
    </row>
    <row r="3" spans="1:57" x14ac:dyDescent="0.25">
      <c r="A3">
        <v>1</v>
      </c>
      <c r="B3">
        <v>4332</v>
      </c>
      <c r="C3">
        <f>B3/$B$1</f>
        <v>154.71428571428572</v>
      </c>
      <c r="D3">
        <v>1969</v>
      </c>
      <c r="E3">
        <f>D3/$D$1</f>
        <v>61.53125</v>
      </c>
      <c r="F3">
        <v>544</v>
      </c>
      <c r="G3">
        <f>F3/$F$1</f>
        <v>9.3793103448275854</v>
      </c>
      <c r="H3">
        <v>1149</v>
      </c>
      <c r="I3">
        <f>H3/$H$1</f>
        <v>82.071428571428569</v>
      </c>
      <c r="J3">
        <v>4235</v>
      </c>
      <c r="K3">
        <f>J3/$J$1</f>
        <v>470.55555555555554</v>
      </c>
      <c r="L3">
        <v>5510</v>
      </c>
      <c r="M3">
        <f>L3/$L$1</f>
        <v>1836.6666666666667</v>
      </c>
      <c r="P3">
        <v>2153</v>
      </c>
      <c r="Q3">
        <f>P3/$P$1</f>
        <v>717.66666666666663</v>
      </c>
      <c r="R3">
        <v>182</v>
      </c>
      <c r="S3">
        <f>R3/$R$1</f>
        <v>36.4</v>
      </c>
      <c r="T3">
        <v>3406</v>
      </c>
      <c r="U3">
        <f>T3/$T$1</f>
        <v>486.57142857142856</v>
      </c>
      <c r="V3">
        <v>1821</v>
      </c>
      <c r="W3">
        <f>V3/$V$1</f>
        <v>607</v>
      </c>
      <c r="X3">
        <v>1821</v>
      </c>
      <c r="Y3">
        <f>X3/$X$1</f>
        <v>35.705882352941174</v>
      </c>
      <c r="Z3">
        <v>414</v>
      </c>
      <c r="AA3">
        <f>Z3/$Z$1</f>
        <v>17.25</v>
      </c>
      <c r="AB3">
        <v>265</v>
      </c>
      <c r="AC3">
        <f>AB3/$AB$1</f>
        <v>13.25</v>
      </c>
      <c r="AD3">
        <v>340</v>
      </c>
      <c r="AE3">
        <f>AD3/$AD$1</f>
        <v>37.777777777777779</v>
      </c>
      <c r="AF3">
        <v>1311</v>
      </c>
      <c r="AG3">
        <f>AF3/$AF$1</f>
        <v>109.25</v>
      </c>
      <c r="AH3">
        <v>942</v>
      </c>
      <c r="AI3">
        <f>AH3/$AH$1</f>
        <v>32.482758620689658</v>
      </c>
      <c r="AJ3">
        <v>1142</v>
      </c>
      <c r="AK3">
        <f>AJ3/$AJ$1</f>
        <v>67.17647058823529</v>
      </c>
      <c r="AL3">
        <v>3271</v>
      </c>
      <c r="AM3">
        <f>AL3/$AL$1</f>
        <v>297.36363636363637</v>
      </c>
      <c r="AN3">
        <v>543</v>
      </c>
      <c r="AO3">
        <f>AN3/$AN$1</f>
        <v>27.15</v>
      </c>
      <c r="AP3">
        <v>14676</v>
      </c>
      <c r="AQ3">
        <f>AP3/$AP$1</f>
        <v>14676</v>
      </c>
      <c r="AR3">
        <v>1597</v>
      </c>
      <c r="AS3">
        <f>AR3/$AR$1</f>
        <v>228.14285714285714</v>
      </c>
      <c r="AT3">
        <v>7652</v>
      </c>
      <c r="AU3">
        <f>AT3/$AT$1</f>
        <v>7652</v>
      </c>
      <c r="AV3">
        <v>7317</v>
      </c>
      <c r="AW3">
        <f>AV3/$AV$1</f>
        <v>914.625</v>
      </c>
      <c r="AX3">
        <v>671</v>
      </c>
      <c r="AY3">
        <f>AX3/$AX$1</f>
        <v>17.205128205128204</v>
      </c>
      <c r="AZ3">
        <v>671</v>
      </c>
      <c r="BA3">
        <f>AZ3/$AZ$1</f>
        <v>41.9375</v>
      </c>
      <c r="BB3">
        <v>5155</v>
      </c>
      <c r="BC3">
        <f>BB3/$BB$1</f>
        <v>736.42857142857144</v>
      </c>
      <c r="BD3">
        <v>501</v>
      </c>
      <c r="BE3">
        <f>BD3/$BD$1</f>
        <v>100.2</v>
      </c>
    </row>
    <row r="4" spans="1:57" x14ac:dyDescent="0.25">
      <c r="A4">
        <v>2</v>
      </c>
      <c r="B4">
        <v>1011</v>
      </c>
      <c r="C4">
        <f t="shared" ref="C4:C30" si="0">B4/$B$1</f>
        <v>36.107142857142854</v>
      </c>
      <c r="D4">
        <v>10488</v>
      </c>
      <c r="E4">
        <f t="shared" ref="E4:E34" si="1">D4/$D$1</f>
        <v>327.75</v>
      </c>
      <c r="F4">
        <v>2008</v>
      </c>
      <c r="G4">
        <f t="shared" ref="G4:G60" si="2">F4/$F$1</f>
        <v>34.620689655172413</v>
      </c>
      <c r="H4">
        <v>3307</v>
      </c>
      <c r="I4">
        <f t="shared" ref="I4:I16" si="3">H4/$H$1</f>
        <v>236.21428571428572</v>
      </c>
      <c r="J4">
        <v>6538</v>
      </c>
      <c r="K4">
        <f t="shared" ref="K4:K11" si="4">J4/$J$1</f>
        <v>726.44444444444446</v>
      </c>
      <c r="L4">
        <v>9585</v>
      </c>
      <c r="M4">
        <f t="shared" ref="M4:M5" si="5">L4/$L$1</f>
        <v>3195</v>
      </c>
      <c r="P4">
        <v>191</v>
      </c>
      <c r="Q4">
        <f t="shared" ref="Q4:Q5" si="6">P4/$P$1</f>
        <v>63.666666666666664</v>
      </c>
      <c r="R4">
        <v>1344</v>
      </c>
      <c r="S4">
        <f t="shared" ref="S4:S7" si="7">R4/$R$1</f>
        <v>268.8</v>
      </c>
      <c r="T4">
        <v>266</v>
      </c>
      <c r="U4">
        <f t="shared" ref="U4:U9" si="8">T4/$T$1</f>
        <v>38</v>
      </c>
      <c r="V4">
        <v>15</v>
      </c>
      <c r="W4">
        <f t="shared" ref="W4:W5" si="9">V4/$V$1</f>
        <v>5</v>
      </c>
      <c r="X4">
        <v>15</v>
      </c>
      <c r="Y4">
        <f t="shared" ref="Y4:Y53" si="10">X4/$X$1</f>
        <v>0.29411764705882354</v>
      </c>
      <c r="Z4">
        <v>1812</v>
      </c>
      <c r="AA4">
        <f t="shared" ref="AA4:AA26" si="11">Z4/$Z$1</f>
        <v>75.5</v>
      </c>
      <c r="AB4">
        <v>792</v>
      </c>
      <c r="AC4">
        <f t="shared" ref="AC4:AC22" si="12">AB4/$AB$1</f>
        <v>39.6</v>
      </c>
      <c r="AD4">
        <v>5852</v>
      </c>
      <c r="AE4">
        <f t="shared" ref="AE4:AE11" si="13">AD4/$AD$1</f>
        <v>650.22222222222217</v>
      </c>
      <c r="AF4">
        <v>3166</v>
      </c>
      <c r="AG4">
        <f t="shared" ref="AG4:AG14" si="14">AF4/$AF$1</f>
        <v>263.83333333333331</v>
      </c>
      <c r="AH4">
        <v>9858</v>
      </c>
      <c r="AI4">
        <f t="shared" ref="AI4:AI31" si="15">AH4/$AH$1</f>
        <v>339.93103448275861</v>
      </c>
      <c r="AJ4">
        <v>1489</v>
      </c>
      <c r="AK4">
        <f t="shared" ref="AK4:AK19" si="16">AJ4/$AJ$1</f>
        <v>87.588235294117652</v>
      </c>
      <c r="AL4">
        <v>1070</v>
      </c>
      <c r="AM4">
        <f t="shared" ref="AM4:AM13" si="17">AL4/$AL$1</f>
        <v>97.272727272727266</v>
      </c>
      <c r="AN4">
        <v>1059</v>
      </c>
      <c r="AO4">
        <f t="shared" ref="AO4:AO22" si="18">AN4/$AN$1</f>
        <v>52.95</v>
      </c>
      <c r="AR4">
        <v>12226</v>
      </c>
      <c r="AS4">
        <f t="shared" ref="AS4:AS9" si="19">AR4/$AR$1</f>
        <v>1746.5714285714287</v>
      </c>
      <c r="AV4">
        <v>8090</v>
      </c>
      <c r="AW4">
        <f t="shared" ref="AW4:AW10" si="20">AV4/$AV$1</f>
        <v>1011.25</v>
      </c>
      <c r="AX4">
        <v>4056</v>
      </c>
      <c r="AY4">
        <f t="shared" ref="AY4:AY41" si="21">AX4/$AX$1</f>
        <v>104</v>
      </c>
      <c r="AZ4">
        <v>4056</v>
      </c>
      <c r="BA4">
        <f t="shared" ref="BA4:BA18" si="22">AZ4/$AZ$1</f>
        <v>253.5</v>
      </c>
      <c r="BB4">
        <v>1229</v>
      </c>
      <c r="BC4">
        <f t="shared" ref="BC4:BC9" si="23">BB4/$BB$1</f>
        <v>175.57142857142858</v>
      </c>
      <c r="BD4">
        <v>914</v>
      </c>
      <c r="BE4">
        <f t="shared" ref="BE4:BE7" si="24">BD4/$BD$1</f>
        <v>182.8</v>
      </c>
    </row>
    <row r="5" spans="1:57" x14ac:dyDescent="0.25">
      <c r="A5">
        <v>3</v>
      </c>
      <c r="B5">
        <v>6044</v>
      </c>
      <c r="C5">
        <f t="shared" si="0"/>
        <v>215.85714285714286</v>
      </c>
      <c r="D5">
        <v>5422</v>
      </c>
      <c r="E5">
        <f t="shared" si="1"/>
        <v>169.4375</v>
      </c>
      <c r="F5">
        <v>1925</v>
      </c>
      <c r="G5">
        <f t="shared" si="2"/>
        <v>33.189655172413794</v>
      </c>
      <c r="H5">
        <v>1710</v>
      </c>
      <c r="I5">
        <f t="shared" si="3"/>
        <v>122.14285714285714</v>
      </c>
      <c r="J5">
        <v>1469</v>
      </c>
      <c r="K5">
        <f t="shared" si="4"/>
        <v>163.22222222222223</v>
      </c>
      <c r="L5">
        <v>959</v>
      </c>
      <c r="M5">
        <f t="shared" si="5"/>
        <v>319.66666666666669</v>
      </c>
      <c r="P5">
        <v>4972</v>
      </c>
      <c r="Q5">
        <f t="shared" si="6"/>
        <v>1657.3333333333333</v>
      </c>
      <c r="R5">
        <v>1389</v>
      </c>
      <c r="S5">
        <f t="shared" si="7"/>
        <v>277.8</v>
      </c>
      <c r="T5">
        <v>17</v>
      </c>
      <c r="U5">
        <f t="shared" si="8"/>
        <v>2.4285714285714284</v>
      </c>
      <c r="V5">
        <v>12</v>
      </c>
      <c r="W5">
        <f t="shared" si="9"/>
        <v>4</v>
      </c>
      <c r="X5">
        <v>12</v>
      </c>
      <c r="Y5">
        <f t="shared" si="10"/>
        <v>0.23529411764705882</v>
      </c>
      <c r="Z5">
        <v>4500</v>
      </c>
      <c r="AA5">
        <f t="shared" si="11"/>
        <v>187.5</v>
      </c>
      <c r="AB5">
        <v>20</v>
      </c>
      <c r="AC5">
        <f t="shared" si="12"/>
        <v>1</v>
      </c>
      <c r="AD5">
        <v>2494</v>
      </c>
      <c r="AE5">
        <f t="shared" si="13"/>
        <v>277.11111111111109</v>
      </c>
      <c r="AF5">
        <v>611</v>
      </c>
      <c r="AG5">
        <f t="shared" si="14"/>
        <v>50.916666666666664</v>
      </c>
      <c r="AH5">
        <v>10120</v>
      </c>
      <c r="AI5">
        <f t="shared" si="15"/>
        <v>348.9655172413793</v>
      </c>
      <c r="AJ5">
        <v>3751</v>
      </c>
      <c r="AK5">
        <f t="shared" si="16"/>
        <v>220.64705882352942</v>
      </c>
      <c r="AL5">
        <v>108</v>
      </c>
      <c r="AM5">
        <f t="shared" si="17"/>
        <v>9.8181818181818183</v>
      </c>
      <c r="AN5">
        <v>1133</v>
      </c>
      <c r="AO5">
        <f t="shared" si="18"/>
        <v>56.65</v>
      </c>
      <c r="AR5">
        <v>10642</v>
      </c>
      <c r="AS5">
        <f t="shared" si="19"/>
        <v>1520.2857142857142</v>
      </c>
      <c r="AV5">
        <v>2060</v>
      </c>
      <c r="AW5">
        <f t="shared" si="20"/>
        <v>257.5</v>
      </c>
      <c r="AX5">
        <v>3811</v>
      </c>
      <c r="AY5">
        <f t="shared" si="21"/>
        <v>97.717948717948715</v>
      </c>
      <c r="AZ5">
        <v>3811</v>
      </c>
      <c r="BA5">
        <f t="shared" si="22"/>
        <v>238.1875</v>
      </c>
      <c r="BB5">
        <v>1188</v>
      </c>
      <c r="BC5">
        <f t="shared" si="23"/>
        <v>169.71428571428572</v>
      </c>
      <c r="BD5">
        <v>3440</v>
      </c>
      <c r="BE5">
        <f t="shared" si="24"/>
        <v>688</v>
      </c>
    </row>
    <row r="6" spans="1:57" x14ac:dyDescent="0.25">
      <c r="A6">
        <v>4</v>
      </c>
      <c r="B6">
        <v>3771</v>
      </c>
      <c r="C6">
        <f t="shared" si="0"/>
        <v>134.67857142857142</v>
      </c>
      <c r="D6">
        <v>689722</v>
      </c>
      <c r="E6">
        <f t="shared" si="1"/>
        <v>21553.8125</v>
      </c>
      <c r="F6">
        <v>2491</v>
      </c>
      <c r="G6">
        <f t="shared" si="2"/>
        <v>42.948275862068968</v>
      </c>
      <c r="H6">
        <v>1947</v>
      </c>
      <c r="I6">
        <f t="shared" si="3"/>
        <v>139.07142857142858</v>
      </c>
      <c r="J6">
        <v>383</v>
      </c>
      <c r="K6">
        <f t="shared" si="4"/>
        <v>42.555555555555557</v>
      </c>
      <c r="R6">
        <v>1622</v>
      </c>
      <c r="S6">
        <f t="shared" si="7"/>
        <v>324.39999999999998</v>
      </c>
      <c r="T6">
        <v>1447</v>
      </c>
      <c r="U6">
        <f t="shared" si="8"/>
        <v>206.71428571428572</v>
      </c>
      <c r="X6">
        <v>198</v>
      </c>
      <c r="Y6">
        <f t="shared" si="10"/>
        <v>3.8823529411764706</v>
      </c>
      <c r="Z6">
        <v>1584</v>
      </c>
      <c r="AA6">
        <f t="shared" si="11"/>
        <v>66</v>
      </c>
      <c r="AB6">
        <v>275</v>
      </c>
      <c r="AC6">
        <f t="shared" si="12"/>
        <v>13.75</v>
      </c>
      <c r="AD6">
        <v>5561</v>
      </c>
      <c r="AE6">
        <f t="shared" si="13"/>
        <v>617.88888888888891</v>
      </c>
      <c r="AF6">
        <v>3524</v>
      </c>
      <c r="AG6">
        <f t="shared" si="14"/>
        <v>293.66666666666669</v>
      </c>
      <c r="AH6">
        <v>3058</v>
      </c>
      <c r="AI6">
        <f t="shared" si="15"/>
        <v>105.44827586206897</v>
      </c>
      <c r="AJ6">
        <v>1121</v>
      </c>
      <c r="AK6">
        <f t="shared" si="16"/>
        <v>65.941176470588232</v>
      </c>
      <c r="AL6">
        <v>57</v>
      </c>
      <c r="AM6">
        <f t="shared" si="17"/>
        <v>5.1818181818181817</v>
      </c>
      <c r="AN6">
        <v>1317</v>
      </c>
      <c r="AO6">
        <f t="shared" si="18"/>
        <v>65.849999999999994</v>
      </c>
      <c r="AR6">
        <v>8727</v>
      </c>
      <c r="AS6">
        <f t="shared" si="19"/>
        <v>1246.7142857142858</v>
      </c>
      <c r="AV6">
        <v>1467</v>
      </c>
      <c r="AW6">
        <f t="shared" si="20"/>
        <v>183.375</v>
      </c>
      <c r="AX6">
        <v>1568</v>
      </c>
      <c r="AY6">
        <f t="shared" si="21"/>
        <v>40.205128205128204</v>
      </c>
      <c r="AZ6">
        <v>1568</v>
      </c>
      <c r="BA6">
        <f t="shared" si="22"/>
        <v>98</v>
      </c>
      <c r="BB6">
        <v>810</v>
      </c>
      <c r="BC6">
        <f t="shared" si="23"/>
        <v>115.71428571428571</v>
      </c>
      <c r="BD6">
        <v>678</v>
      </c>
      <c r="BE6">
        <f t="shared" si="24"/>
        <v>135.6</v>
      </c>
    </row>
    <row r="7" spans="1:57" x14ac:dyDescent="0.25">
      <c r="A7">
        <v>5</v>
      </c>
      <c r="B7">
        <v>1018</v>
      </c>
      <c r="C7">
        <f t="shared" si="0"/>
        <v>36.357142857142854</v>
      </c>
      <c r="D7">
        <v>1044</v>
      </c>
      <c r="E7">
        <f t="shared" si="1"/>
        <v>32.625</v>
      </c>
      <c r="F7">
        <v>6268</v>
      </c>
      <c r="G7">
        <f t="shared" si="2"/>
        <v>108.06896551724138</v>
      </c>
      <c r="H7">
        <v>1419</v>
      </c>
      <c r="I7">
        <f t="shared" si="3"/>
        <v>101.35714285714286</v>
      </c>
      <c r="J7">
        <v>4096</v>
      </c>
      <c r="K7">
        <f t="shared" si="4"/>
        <v>455.11111111111109</v>
      </c>
      <c r="R7">
        <v>56</v>
      </c>
      <c r="S7">
        <f t="shared" si="7"/>
        <v>11.2</v>
      </c>
      <c r="T7">
        <v>1649</v>
      </c>
      <c r="U7">
        <f t="shared" si="8"/>
        <v>235.57142857142858</v>
      </c>
      <c r="X7">
        <v>381</v>
      </c>
      <c r="Y7">
        <f t="shared" si="10"/>
        <v>7.4705882352941178</v>
      </c>
      <c r="Z7">
        <v>12527</v>
      </c>
      <c r="AA7">
        <f t="shared" si="11"/>
        <v>521.95833333333337</v>
      </c>
      <c r="AB7">
        <v>824</v>
      </c>
      <c r="AC7">
        <f t="shared" si="12"/>
        <v>41.2</v>
      </c>
      <c r="AD7">
        <v>1262</v>
      </c>
      <c r="AE7">
        <f t="shared" si="13"/>
        <v>140.22222222222223</v>
      </c>
      <c r="AF7">
        <v>1099</v>
      </c>
      <c r="AG7">
        <f t="shared" si="14"/>
        <v>91.583333333333329</v>
      </c>
      <c r="AH7">
        <v>925</v>
      </c>
      <c r="AI7">
        <f t="shared" si="15"/>
        <v>31.896551724137932</v>
      </c>
      <c r="AJ7">
        <v>6965</v>
      </c>
      <c r="AK7">
        <f t="shared" si="16"/>
        <v>409.70588235294116</v>
      </c>
      <c r="AL7">
        <v>4034</v>
      </c>
      <c r="AM7">
        <f t="shared" si="17"/>
        <v>366.72727272727275</v>
      </c>
      <c r="AN7">
        <v>3379</v>
      </c>
      <c r="AO7">
        <f t="shared" si="18"/>
        <v>168.95</v>
      </c>
      <c r="AR7">
        <v>7729</v>
      </c>
      <c r="AS7">
        <f t="shared" si="19"/>
        <v>1104.1428571428571</v>
      </c>
      <c r="AV7">
        <v>1616</v>
      </c>
      <c r="AW7">
        <f t="shared" si="20"/>
        <v>202</v>
      </c>
      <c r="AX7">
        <v>7496</v>
      </c>
      <c r="AY7">
        <f t="shared" si="21"/>
        <v>192.2051282051282</v>
      </c>
      <c r="AZ7">
        <v>7496</v>
      </c>
      <c r="BA7">
        <f t="shared" si="22"/>
        <v>468.5</v>
      </c>
      <c r="BB7">
        <v>225</v>
      </c>
      <c r="BC7">
        <f t="shared" si="23"/>
        <v>32.142857142857146</v>
      </c>
      <c r="BD7">
        <v>3079</v>
      </c>
      <c r="BE7">
        <f t="shared" si="24"/>
        <v>615.79999999999995</v>
      </c>
    </row>
    <row r="8" spans="1:57" x14ac:dyDescent="0.25">
      <c r="A8">
        <v>6</v>
      </c>
      <c r="B8">
        <v>5338</v>
      </c>
      <c r="C8">
        <f t="shared" si="0"/>
        <v>190.64285714285714</v>
      </c>
      <c r="D8">
        <v>341</v>
      </c>
      <c r="E8">
        <f t="shared" si="1"/>
        <v>10.65625</v>
      </c>
      <c r="F8">
        <v>3029</v>
      </c>
      <c r="G8">
        <f t="shared" si="2"/>
        <v>52.224137931034484</v>
      </c>
      <c r="H8">
        <v>224</v>
      </c>
      <c r="I8">
        <f t="shared" si="3"/>
        <v>16</v>
      </c>
      <c r="J8">
        <v>1018</v>
      </c>
      <c r="K8">
        <f t="shared" si="4"/>
        <v>113.11111111111111</v>
      </c>
      <c r="T8">
        <v>2329</v>
      </c>
      <c r="U8">
        <f t="shared" si="8"/>
        <v>332.71428571428572</v>
      </c>
      <c r="X8">
        <v>537</v>
      </c>
      <c r="Y8">
        <f t="shared" si="10"/>
        <v>10.529411764705882</v>
      </c>
      <c r="Z8">
        <v>1407</v>
      </c>
      <c r="AA8">
        <f t="shared" si="11"/>
        <v>58.625</v>
      </c>
      <c r="AB8">
        <v>520</v>
      </c>
      <c r="AC8">
        <f t="shared" si="12"/>
        <v>26</v>
      </c>
      <c r="AD8">
        <v>1224</v>
      </c>
      <c r="AE8">
        <f t="shared" si="13"/>
        <v>136</v>
      </c>
      <c r="AF8">
        <v>2031</v>
      </c>
      <c r="AG8">
        <f t="shared" si="14"/>
        <v>169.25</v>
      </c>
      <c r="AH8">
        <v>1448</v>
      </c>
      <c r="AI8">
        <f t="shared" si="15"/>
        <v>49.931034482758619</v>
      </c>
      <c r="AJ8">
        <v>1006</v>
      </c>
      <c r="AK8">
        <f t="shared" si="16"/>
        <v>59.176470588235297</v>
      </c>
      <c r="AL8">
        <v>300</v>
      </c>
      <c r="AM8">
        <f t="shared" si="17"/>
        <v>27.272727272727273</v>
      </c>
      <c r="AN8">
        <v>265</v>
      </c>
      <c r="AO8">
        <f t="shared" si="18"/>
        <v>13.25</v>
      </c>
      <c r="AR8">
        <v>8295</v>
      </c>
      <c r="AS8">
        <f t="shared" si="19"/>
        <v>1185</v>
      </c>
      <c r="AV8">
        <v>1656</v>
      </c>
      <c r="AW8">
        <f t="shared" si="20"/>
        <v>207</v>
      </c>
      <c r="AX8">
        <v>177</v>
      </c>
      <c r="AY8">
        <f t="shared" si="21"/>
        <v>4.5384615384615383</v>
      </c>
      <c r="AZ8">
        <v>177</v>
      </c>
      <c r="BA8">
        <f t="shared" si="22"/>
        <v>11.0625</v>
      </c>
      <c r="BB8">
        <v>703</v>
      </c>
      <c r="BC8">
        <f t="shared" si="23"/>
        <v>100.42857142857143</v>
      </c>
    </row>
    <row r="9" spans="1:57" x14ac:dyDescent="0.25">
      <c r="A9">
        <v>7</v>
      </c>
      <c r="B9">
        <v>240</v>
      </c>
      <c r="C9">
        <f t="shared" si="0"/>
        <v>8.5714285714285712</v>
      </c>
      <c r="D9">
        <v>40</v>
      </c>
      <c r="E9">
        <f t="shared" si="1"/>
        <v>1.25</v>
      </c>
      <c r="F9">
        <v>4643</v>
      </c>
      <c r="G9">
        <f t="shared" si="2"/>
        <v>80.051724137931032</v>
      </c>
      <c r="H9">
        <v>79</v>
      </c>
      <c r="I9">
        <f t="shared" si="3"/>
        <v>5.6428571428571432</v>
      </c>
      <c r="J9">
        <v>122</v>
      </c>
      <c r="K9">
        <f t="shared" si="4"/>
        <v>13.555555555555555</v>
      </c>
      <c r="T9">
        <v>2032</v>
      </c>
      <c r="U9">
        <f t="shared" si="8"/>
        <v>290.28571428571428</v>
      </c>
      <c r="X9">
        <v>331</v>
      </c>
      <c r="Y9">
        <f t="shared" si="10"/>
        <v>6.4901960784313726</v>
      </c>
      <c r="Z9">
        <v>533</v>
      </c>
      <c r="AA9">
        <f t="shared" si="11"/>
        <v>22.208333333333332</v>
      </c>
      <c r="AB9">
        <v>1109</v>
      </c>
      <c r="AC9">
        <f t="shared" si="12"/>
        <v>55.45</v>
      </c>
      <c r="AD9">
        <v>826</v>
      </c>
      <c r="AE9">
        <f t="shared" si="13"/>
        <v>91.777777777777771</v>
      </c>
      <c r="AF9">
        <v>835</v>
      </c>
      <c r="AG9">
        <f t="shared" si="14"/>
        <v>69.583333333333329</v>
      </c>
      <c r="AH9">
        <v>5930</v>
      </c>
      <c r="AI9">
        <f t="shared" si="15"/>
        <v>204.48275862068965</v>
      </c>
      <c r="AJ9">
        <v>1401</v>
      </c>
      <c r="AK9">
        <f t="shared" si="16"/>
        <v>82.411764705882348</v>
      </c>
      <c r="AL9">
        <v>230</v>
      </c>
      <c r="AM9">
        <f t="shared" si="17"/>
        <v>20.90909090909091</v>
      </c>
      <c r="AN9">
        <v>1176</v>
      </c>
      <c r="AO9">
        <f t="shared" si="18"/>
        <v>58.8</v>
      </c>
      <c r="AR9">
        <v>4346</v>
      </c>
      <c r="AS9">
        <f t="shared" si="19"/>
        <v>620.85714285714289</v>
      </c>
      <c r="AV9">
        <v>1819</v>
      </c>
      <c r="AW9">
        <f t="shared" si="20"/>
        <v>227.375</v>
      </c>
      <c r="AX9">
        <v>1055</v>
      </c>
      <c r="AY9">
        <f t="shared" si="21"/>
        <v>27.051282051282051</v>
      </c>
      <c r="AZ9">
        <v>1055</v>
      </c>
      <c r="BA9">
        <f t="shared" si="22"/>
        <v>65.9375</v>
      </c>
      <c r="BB9">
        <v>23676</v>
      </c>
      <c r="BC9">
        <f t="shared" si="23"/>
        <v>3382.2857142857142</v>
      </c>
    </row>
    <row r="10" spans="1:57" x14ac:dyDescent="0.25">
      <c r="A10">
        <v>8</v>
      </c>
      <c r="B10">
        <v>509</v>
      </c>
      <c r="C10">
        <f t="shared" si="0"/>
        <v>18.178571428571427</v>
      </c>
      <c r="D10">
        <v>184</v>
      </c>
      <c r="E10">
        <f t="shared" si="1"/>
        <v>5.75</v>
      </c>
      <c r="F10">
        <v>3395</v>
      </c>
      <c r="G10">
        <f t="shared" si="2"/>
        <v>58.53448275862069</v>
      </c>
      <c r="H10">
        <v>2426</v>
      </c>
      <c r="I10">
        <f t="shared" si="3"/>
        <v>173.28571428571428</v>
      </c>
      <c r="J10">
        <v>9704</v>
      </c>
      <c r="K10">
        <f t="shared" si="4"/>
        <v>1078.2222222222222</v>
      </c>
      <c r="X10">
        <v>926</v>
      </c>
      <c r="Y10">
        <f t="shared" si="10"/>
        <v>18.156862745098039</v>
      </c>
      <c r="Z10">
        <v>132</v>
      </c>
      <c r="AA10">
        <f t="shared" si="11"/>
        <v>5.5</v>
      </c>
      <c r="AB10">
        <v>1985</v>
      </c>
      <c r="AC10">
        <f t="shared" si="12"/>
        <v>99.25</v>
      </c>
      <c r="AD10">
        <v>1929</v>
      </c>
      <c r="AE10">
        <f t="shared" si="13"/>
        <v>214.33333333333334</v>
      </c>
      <c r="AF10">
        <v>1985</v>
      </c>
      <c r="AG10">
        <f t="shared" si="14"/>
        <v>165.41666666666666</v>
      </c>
      <c r="AH10">
        <v>47284</v>
      </c>
      <c r="AI10">
        <f t="shared" si="15"/>
        <v>1630.4827586206898</v>
      </c>
      <c r="AJ10">
        <v>2199</v>
      </c>
      <c r="AK10">
        <f t="shared" si="16"/>
        <v>129.35294117647058</v>
      </c>
      <c r="AL10">
        <v>490</v>
      </c>
      <c r="AM10">
        <f t="shared" si="17"/>
        <v>44.545454545454547</v>
      </c>
      <c r="AN10">
        <v>584</v>
      </c>
      <c r="AO10">
        <f t="shared" si="18"/>
        <v>29.2</v>
      </c>
      <c r="AV10">
        <v>3422</v>
      </c>
      <c r="AW10">
        <f t="shared" si="20"/>
        <v>427.75</v>
      </c>
      <c r="AX10">
        <v>754</v>
      </c>
      <c r="AY10">
        <f t="shared" si="21"/>
        <v>19.333333333333332</v>
      </c>
      <c r="AZ10">
        <v>754</v>
      </c>
      <c r="BA10">
        <f t="shared" si="22"/>
        <v>47.125</v>
      </c>
    </row>
    <row r="11" spans="1:57" x14ac:dyDescent="0.25">
      <c r="A11">
        <v>9</v>
      </c>
      <c r="B11">
        <v>412</v>
      </c>
      <c r="C11">
        <f t="shared" si="0"/>
        <v>14.714285714285714</v>
      </c>
      <c r="D11">
        <v>1136</v>
      </c>
      <c r="E11">
        <f t="shared" si="1"/>
        <v>35.5</v>
      </c>
      <c r="F11">
        <v>6631</v>
      </c>
      <c r="G11">
        <f t="shared" si="2"/>
        <v>114.32758620689656</v>
      </c>
      <c r="H11">
        <v>13430</v>
      </c>
      <c r="I11">
        <f t="shared" si="3"/>
        <v>959.28571428571433</v>
      </c>
      <c r="J11">
        <v>5714</v>
      </c>
      <c r="K11">
        <f t="shared" si="4"/>
        <v>634.88888888888891</v>
      </c>
      <c r="X11">
        <v>2822</v>
      </c>
      <c r="Y11">
        <f t="shared" si="10"/>
        <v>55.333333333333336</v>
      </c>
      <c r="Z11">
        <v>294</v>
      </c>
      <c r="AA11">
        <f t="shared" si="11"/>
        <v>12.25</v>
      </c>
      <c r="AB11">
        <v>328</v>
      </c>
      <c r="AC11">
        <f t="shared" si="12"/>
        <v>16.399999999999999</v>
      </c>
      <c r="AD11">
        <v>1737</v>
      </c>
      <c r="AE11">
        <f t="shared" si="13"/>
        <v>193</v>
      </c>
      <c r="AF11">
        <v>4865</v>
      </c>
      <c r="AG11">
        <f t="shared" si="14"/>
        <v>405.41666666666669</v>
      </c>
      <c r="AH11">
        <v>1797</v>
      </c>
      <c r="AI11">
        <f t="shared" si="15"/>
        <v>61.96551724137931</v>
      </c>
      <c r="AJ11">
        <v>3716</v>
      </c>
      <c r="AK11">
        <f t="shared" si="16"/>
        <v>218.58823529411765</v>
      </c>
      <c r="AL11">
        <v>798</v>
      </c>
      <c r="AM11">
        <f t="shared" si="17"/>
        <v>72.545454545454547</v>
      </c>
      <c r="AN11">
        <v>3458</v>
      </c>
      <c r="AO11">
        <f t="shared" si="18"/>
        <v>172.9</v>
      </c>
      <c r="AX11">
        <v>305</v>
      </c>
      <c r="AY11">
        <f t="shared" si="21"/>
        <v>7.8205128205128203</v>
      </c>
      <c r="AZ11">
        <v>305</v>
      </c>
      <c r="BA11">
        <f t="shared" si="22"/>
        <v>19.0625</v>
      </c>
    </row>
    <row r="12" spans="1:57" x14ac:dyDescent="0.25">
      <c r="A12">
        <v>10</v>
      </c>
      <c r="B12">
        <v>965</v>
      </c>
      <c r="C12">
        <f t="shared" si="0"/>
        <v>34.464285714285715</v>
      </c>
      <c r="D12">
        <v>2158</v>
      </c>
      <c r="E12">
        <f t="shared" si="1"/>
        <v>67.4375</v>
      </c>
      <c r="F12">
        <v>14449</v>
      </c>
      <c r="G12">
        <f t="shared" si="2"/>
        <v>249.12068965517241</v>
      </c>
      <c r="H12">
        <v>1027</v>
      </c>
      <c r="I12">
        <f t="shared" si="3"/>
        <v>73.357142857142861</v>
      </c>
      <c r="X12">
        <v>1197</v>
      </c>
      <c r="Y12">
        <f t="shared" si="10"/>
        <v>23.470588235294116</v>
      </c>
      <c r="Z12">
        <v>182</v>
      </c>
      <c r="AA12">
        <f t="shared" si="11"/>
        <v>7.583333333333333</v>
      </c>
      <c r="AB12">
        <v>372</v>
      </c>
      <c r="AC12">
        <f t="shared" si="12"/>
        <v>18.600000000000001</v>
      </c>
      <c r="AF12">
        <v>126509</v>
      </c>
      <c r="AG12">
        <f t="shared" si="14"/>
        <v>10542.416666666666</v>
      </c>
      <c r="AH12">
        <v>4449</v>
      </c>
      <c r="AI12">
        <f t="shared" si="15"/>
        <v>153.41379310344828</v>
      </c>
      <c r="AJ12">
        <v>8564</v>
      </c>
      <c r="AK12">
        <f t="shared" si="16"/>
        <v>503.76470588235293</v>
      </c>
      <c r="AL12">
        <v>2054</v>
      </c>
      <c r="AM12">
        <f t="shared" si="17"/>
        <v>186.72727272727272</v>
      </c>
      <c r="AN12">
        <v>2846</v>
      </c>
      <c r="AO12">
        <f t="shared" si="18"/>
        <v>142.30000000000001</v>
      </c>
      <c r="AX12">
        <v>1899</v>
      </c>
      <c r="AY12">
        <f t="shared" si="21"/>
        <v>48.692307692307693</v>
      </c>
      <c r="AZ12">
        <v>1899</v>
      </c>
      <c r="BA12">
        <f t="shared" si="22"/>
        <v>118.6875</v>
      </c>
    </row>
    <row r="13" spans="1:57" x14ac:dyDescent="0.25">
      <c r="A13">
        <v>11</v>
      </c>
      <c r="B13">
        <v>317</v>
      </c>
      <c r="C13">
        <f t="shared" si="0"/>
        <v>11.321428571428571</v>
      </c>
      <c r="D13">
        <v>7164</v>
      </c>
      <c r="E13">
        <f t="shared" si="1"/>
        <v>223.875</v>
      </c>
      <c r="F13">
        <v>327</v>
      </c>
      <c r="G13">
        <f t="shared" si="2"/>
        <v>5.6379310344827589</v>
      </c>
      <c r="H13">
        <v>3493</v>
      </c>
      <c r="I13">
        <f t="shared" si="3"/>
        <v>249.5</v>
      </c>
      <c r="X13">
        <v>146</v>
      </c>
      <c r="Y13">
        <f t="shared" si="10"/>
        <v>2.8627450980392157</v>
      </c>
      <c r="Z13">
        <v>1528</v>
      </c>
      <c r="AA13">
        <f t="shared" si="11"/>
        <v>63.666666666666664</v>
      </c>
      <c r="AB13">
        <v>4214</v>
      </c>
      <c r="AC13">
        <f t="shared" si="12"/>
        <v>210.7</v>
      </c>
      <c r="AF13">
        <v>79823</v>
      </c>
      <c r="AG13">
        <f t="shared" si="14"/>
        <v>6651.916666666667</v>
      </c>
      <c r="AH13">
        <v>5044</v>
      </c>
      <c r="AI13">
        <f t="shared" si="15"/>
        <v>173.93103448275863</v>
      </c>
      <c r="AJ13">
        <v>865</v>
      </c>
      <c r="AK13">
        <f t="shared" si="16"/>
        <v>50.882352941176471</v>
      </c>
      <c r="AL13">
        <v>221</v>
      </c>
      <c r="AM13">
        <f t="shared" si="17"/>
        <v>20.09090909090909</v>
      </c>
      <c r="AN13">
        <v>3643</v>
      </c>
      <c r="AO13">
        <f t="shared" si="18"/>
        <v>182.15</v>
      </c>
      <c r="AX13">
        <v>319</v>
      </c>
      <c r="AY13">
        <f t="shared" si="21"/>
        <v>8.1794871794871788</v>
      </c>
      <c r="AZ13">
        <v>319</v>
      </c>
      <c r="BA13">
        <f t="shared" si="22"/>
        <v>19.9375</v>
      </c>
    </row>
    <row r="14" spans="1:57" x14ac:dyDescent="0.25">
      <c r="A14">
        <v>12</v>
      </c>
      <c r="B14">
        <v>1028</v>
      </c>
      <c r="C14">
        <f t="shared" si="0"/>
        <v>36.714285714285715</v>
      </c>
      <c r="D14">
        <v>3913</v>
      </c>
      <c r="E14">
        <f t="shared" si="1"/>
        <v>122.28125</v>
      </c>
      <c r="F14">
        <v>796</v>
      </c>
      <c r="G14">
        <f t="shared" si="2"/>
        <v>13.724137931034482</v>
      </c>
      <c r="H14">
        <v>377</v>
      </c>
      <c r="I14">
        <f t="shared" si="3"/>
        <v>26.928571428571427</v>
      </c>
      <c r="X14">
        <v>657</v>
      </c>
      <c r="Y14">
        <f t="shared" si="10"/>
        <v>12.882352941176471</v>
      </c>
      <c r="Z14">
        <v>93</v>
      </c>
      <c r="AA14">
        <f t="shared" si="11"/>
        <v>3.875</v>
      </c>
      <c r="AB14">
        <v>2125</v>
      </c>
      <c r="AC14">
        <f t="shared" si="12"/>
        <v>106.25</v>
      </c>
      <c r="AF14">
        <v>21443</v>
      </c>
      <c r="AG14">
        <f t="shared" si="14"/>
        <v>1786.9166666666667</v>
      </c>
      <c r="AH14">
        <v>2780</v>
      </c>
      <c r="AI14">
        <f t="shared" si="15"/>
        <v>95.862068965517238</v>
      </c>
      <c r="AJ14">
        <v>1297</v>
      </c>
      <c r="AK14">
        <f t="shared" si="16"/>
        <v>76.294117647058826</v>
      </c>
      <c r="AN14">
        <v>394</v>
      </c>
      <c r="AO14">
        <f t="shared" si="18"/>
        <v>19.7</v>
      </c>
      <c r="AX14">
        <v>2771</v>
      </c>
      <c r="AY14">
        <f t="shared" si="21"/>
        <v>71.051282051282058</v>
      </c>
      <c r="AZ14">
        <v>2771</v>
      </c>
      <c r="BA14">
        <f t="shared" si="22"/>
        <v>173.1875</v>
      </c>
    </row>
    <row r="15" spans="1:57" x14ac:dyDescent="0.25">
      <c r="A15">
        <v>13</v>
      </c>
      <c r="B15">
        <v>279</v>
      </c>
      <c r="C15">
        <f t="shared" si="0"/>
        <v>9.9642857142857135</v>
      </c>
      <c r="D15">
        <v>2287</v>
      </c>
      <c r="E15">
        <f t="shared" si="1"/>
        <v>71.46875</v>
      </c>
      <c r="F15">
        <v>1324</v>
      </c>
      <c r="G15">
        <f t="shared" si="2"/>
        <v>22.827586206896552</v>
      </c>
      <c r="H15">
        <v>1554</v>
      </c>
      <c r="I15">
        <f t="shared" si="3"/>
        <v>111</v>
      </c>
      <c r="X15">
        <v>639</v>
      </c>
      <c r="Y15">
        <f t="shared" si="10"/>
        <v>12.529411764705882</v>
      </c>
      <c r="Z15">
        <v>305</v>
      </c>
      <c r="AA15">
        <f t="shared" si="11"/>
        <v>12.708333333333334</v>
      </c>
      <c r="AB15">
        <v>467</v>
      </c>
      <c r="AC15">
        <f t="shared" si="12"/>
        <v>23.35</v>
      </c>
      <c r="AH15">
        <v>8173</v>
      </c>
      <c r="AI15">
        <f t="shared" si="15"/>
        <v>281.82758620689657</v>
      </c>
      <c r="AJ15">
        <v>5778</v>
      </c>
      <c r="AK15">
        <f t="shared" si="16"/>
        <v>339.88235294117646</v>
      </c>
      <c r="AN15">
        <v>274</v>
      </c>
      <c r="AO15">
        <f t="shared" si="18"/>
        <v>13.7</v>
      </c>
      <c r="AX15">
        <v>55</v>
      </c>
      <c r="AY15">
        <f t="shared" si="21"/>
        <v>1.4102564102564104</v>
      </c>
      <c r="AZ15">
        <v>55</v>
      </c>
      <c r="BA15">
        <f t="shared" si="22"/>
        <v>3.4375</v>
      </c>
    </row>
    <row r="16" spans="1:57" x14ac:dyDescent="0.25">
      <c r="A16">
        <v>14</v>
      </c>
      <c r="B16">
        <v>801</v>
      </c>
      <c r="C16">
        <f t="shared" si="0"/>
        <v>28.607142857142858</v>
      </c>
      <c r="D16">
        <v>2550</v>
      </c>
      <c r="E16">
        <f t="shared" si="1"/>
        <v>79.6875</v>
      </c>
      <c r="F16">
        <v>1408</v>
      </c>
      <c r="G16">
        <f t="shared" si="2"/>
        <v>24.275862068965516</v>
      </c>
      <c r="H16">
        <v>3705</v>
      </c>
      <c r="I16">
        <f t="shared" si="3"/>
        <v>264.64285714285717</v>
      </c>
      <c r="X16">
        <v>1453</v>
      </c>
      <c r="Y16">
        <f t="shared" si="10"/>
        <v>28.490196078431371</v>
      </c>
      <c r="Z16">
        <v>1676</v>
      </c>
      <c r="AA16">
        <f t="shared" si="11"/>
        <v>69.833333333333329</v>
      </c>
      <c r="AB16">
        <v>315</v>
      </c>
      <c r="AC16">
        <f t="shared" si="12"/>
        <v>15.75</v>
      </c>
      <c r="AH16">
        <v>45</v>
      </c>
      <c r="AI16">
        <f t="shared" si="15"/>
        <v>1.5517241379310345</v>
      </c>
      <c r="AJ16">
        <v>1275</v>
      </c>
      <c r="AK16">
        <f t="shared" si="16"/>
        <v>75</v>
      </c>
      <c r="AN16">
        <v>55</v>
      </c>
      <c r="AO16">
        <f t="shared" si="18"/>
        <v>2.75</v>
      </c>
      <c r="AX16">
        <v>191</v>
      </c>
      <c r="AY16">
        <f t="shared" si="21"/>
        <v>4.8974358974358978</v>
      </c>
      <c r="AZ16">
        <v>191</v>
      </c>
      <c r="BA16">
        <f t="shared" si="22"/>
        <v>11.9375</v>
      </c>
    </row>
    <row r="17" spans="1:53" x14ac:dyDescent="0.25">
      <c r="A17">
        <v>15</v>
      </c>
      <c r="B17">
        <v>1280</v>
      </c>
      <c r="C17">
        <f t="shared" si="0"/>
        <v>45.714285714285715</v>
      </c>
      <c r="D17">
        <v>683</v>
      </c>
      <c r="E17">
        <f t="shared" si="1"/>
        <v>21.34375</v>
      </c>
      <c r="F17">
        <v>6158</v>
      </c>
      <c r="G17">
        <f t="shared" si="2"/>
        <v>106.17241379310344</v>
      </c>
      <c r="X17">
        <v>622</v>
      </c>
      <c r="Y17">
        <f t="shared" si="10"/>
        <v>12.196078431372548</v>
      </c>
      <c r="Z17">
        <v>2528</v>
      </c>
      <c r="AA17">
        <f t="shared" si="11"/>
        <v>105.33333333333333</v>
      </c>
      <c r="AB17">
        <v>563</v>
      </c>
      <c r="AC17">
        <f t="shared" si="12"/>
        <v>28.15</v>
      </c>
      <c r="AH17">
        <v>59</v>
      </c>
      <c r="AI17">
        <f t="shared" si="15"/>
        <v>2.0344827586206895</v>
      </c>
      <c r="AJ17">
        <v>2567</v>
      </c>
      <c r="AK17">
        <f t="shared" si="16"/>
        <v>151</v>
      </c>
      <c r="AN17">
        <v>384</v>
      </c>
      <c r="AO17">
        <f t="shared" si="18"/>
        <v>19.2</v>
      </c>
      <c r="AX17">
        <v>170</v>
      </c>
      <c r="AY17">
        <f t="shared" si="21"/>
        <v>4.3589743589743586</v>
      </c>
      <c r="AZ17">
        <v>170</v>
      </c>
      <c r="BA17">
        <f t="shared" si="22"/>
        <v>10.625</v>
      </c>
    </row>
    <row r="18" spans="1:53" x14ac:dyDescent="0.25">
      <c r="A18">
        <v>16</v>
      </c>
      <c r="B18">
        <v>217</v>
      </c>
      <c r="C18">
        <f t="shared" si="0"/>
        <v>7.75</v>
      </c>
      <c r="D18">
        <v>475</v>
      </c>
      <c r="E18">
        <f t="shared" si="1"/>
        <v>14.84375</v>
      </c>
      <c r="F18">
        <v>2396</v>
      </c>
      <c r="G18">
        <f t="shared" si="2"/>
        <v>41.310344827586206</v>
      </c>
      <c r="X18">
        <v>1135</v>
      </c>
      <c r="Y18">
        <f t="shared" si="10"/>
        <v>22.254901960784313</v>
      </c>
      <c r="Z18">
        <v>633</v>
      </c>
      <c r="AA18">
        <f t="shared" si="11"/>
        <v>26.375</v>
      </c>
      <c r="AB18">
        <v>1079</v>
      </c>
      <c r="AC18">
        <f t="shared" si="12"/>
        <v>53.95</v>
      </c>
      <c r="AH18">
        <v>112</v>
      </c>
      <c r="AI18">
        <f t="shared" si="15"/>
        <v>3.8620689655172415</v>
      </c>
      <c r="AJ18">
        <v>2164</v>
      </c>
      <c r="AK18">
        <f t="shared" si="16"/>
        <v>127.29411764705883</v>
      </c>
      <c r="AN18">
        <v>68</v>
      </c>
      <c r="AO18">
        <f t="shared" si="18"/>
        <v>3.4</v>
      </c>
      <c r="AX18">
        <v>378</v>
      </c>
      <c r="AY18">
        <f t="shared" si="21"/>
        <v>9.6923076923076916</v>
      </c>
      <c r="AZ18">
        <v>378</v>
      </c>
      <c r="BA18">
        <f t="shared" si="22"/>
        <v>23.625</v>
      </c>
    </row>
    <row r="19" spans="1:53" x14ac:dyDescent="0.25">
      <c r="A19">
        <v>17</v>
      </c>
      <c r="B19">
        <v>1246</v>
      </c>
      <c r="C19">
        <f t="shared" si="0"/>
        <v>44.5</v>
      </c>
      <c r="D19">
        <v>791</v>
      </c>
      <c r="E19">
        <f t="shared" si="1"/>
        <v>24.71875</v>
      </c>
      <c r="F19">
        <v>1805</v>
      </c>
      <c r="G19">
        <f t="shared" si="2"/>
        <v>31.120689655172413</v>
      </c>
      <c r="X19">
        <v>204</v>
      </c>
      <c r="Y19">
        <f t="shared" si="10"/>
        <v>4</v>
      </c>
      <c r="Z19">
        <v>135</v>
      </c>
      <c r="AA19">
        <f t="shared" si="11"/>
        <v>5.625</v>
      </c>
      <c r="AB19">
        <v>374</v>
      </c>
      <c r="AC19">
        <f t="shared" si="12"/>
        <v>18.7</v>
      </c>
      <c r="AH19">
        <v>1114</v>
      </c>
      <c r="AI19">
        <f t="shared" si="15"/>
        <v>38.413793103448278</v>
      </c>
      <c r="AJ19">
        <v>1410</v>
      </c>
      <c r="AK19">
        <f t="shared" si="16"/>
        <v>82.941176470588232</v>
      </c>
      <c r="AN19">
        <v>1990</v>
      </c>
      <c r="AO19">
        <f t="shared" si="18"/>
        <v>99.5</v>
      </c>
      <c r="AX19">
        <v>7428</v>
      </c>
      <c r="AY19">
        <f t="shared" si="21"/>
        <v>190.46153846153845</v>
      </c>
    </row>
    <row r="20" spans="1:53" x14ac:dyDescent="0.25">
      <c r="A20">
        <v>18</v>
      </c>
      <c r="B20">
        <v>445</v>
      </c>
      <c r="C20">
        <f t="shared" si="0"/>
        <v>15.892857142857142</v>
      </c>
      <c r="D20">
        <v>4552</v>
      </c>
      <c r="E20">
        <f t="shared" si="1"/>
        <v>142.25</v>
      </c>
      <c r="F20">
        <v>3434</v>
      </c>
      <c r="G20">
        <f t="shared" si="2"/>
        <v>59.206896551724135</v>
      </c>
      <c r="X20">
        <v>117</v>
      </c>
      <c r="Y20">
        <f t="shared" si="10"/>
        <v>2.2941176470588234</v>
      </c>
      <c r="Z20">
        <v>13147</v>
      </c>
      <c r="AA20">
        <f t="shared" si="11"/>
        <v>547.79166666666663</v>
      </c>
      <c r="AB20">
        <v>29505</v>
      </c>
      <c r="AC20">
        <f t="shared" si="12"/>
        <v>1475.25</v>
      </c>
      <c r="AH20">
        <v>137</v>
      </c>
      <c r="AI20">
        <f t="shared" si="15"/>
        <v>4.7241379310344831</v>
      </c>
      <c r="AN20">
        <v>1848</v>
      </c>
      <c r="AO20">
        <f t="shared" si="18"/>
        <v>92.4</v>
      </c>
      <c r="AX20">
        <v>2</v>
      </c>
      <c r="AY20">
        <f t="shared" si="21"/>
        <v>5.128205128205128E-2</v>
      </c>
    </row>
    <row r="21" spans="1:53" x14ac:dyDescent="0.25">
      <c r="A21">
        <v>19</v>
      </c>
      <c r="B21">
        <v>987</v>
      </c>
      <c r="C21">
        <f t="shared" si="0"/>
        <v>35.25</v>
      </c>
      <c r="D21">
        <v>6968</v>
      </c>
      <c r="E21">
        <f t="shared" si="1"/>
        <v>217.75</v>
      </c>
      <c r="F21">
        <v>1002</v>
      </c>
      <c r="G21">
        <f t="shared" si="2"/>
        <v>17.275862068965516</v>
      </c>
      <c r="X21">
        <v>240</v>
      </c>
      <c r="Y21">
        <f t="shared" si="10"/>
        <v>4.7058823529411766</v>
      </c>
      <c r="Z21">
        <v>1003</v>
      </c>
      <c r="AA21">
        <f t="shared" si="11"/>
        <v>41.791666666666664</v>
      </c>
      <c r="AB21">
        <v>27640</v>
      </c>
      <c r="AC21">
        <f t="shared" si="12"/>
        <v>1382</v>
      </c>
      <c r="AH21">
        <v>652</v>
      </c>
      <c r="AI21">
        <f t="shared" si="15"/>
        <v>22.482758620689655</v>
      </c>
      <c r="AN21">
        <v>152</v>
      </c>
      <c r="AO21">
        <f t="shared" si="18"/>
        <v>7.6</v>
      </c>
      <c r="AX21">
        <v>5155</v>
      </c>
      <c r="AY21">
        <f t="shared" si="21"/>
        <v>132.17948717948718</v>
      </c>
    </row>
    <row r="22" spans="1:53" x14ac:dyDescent="0.25">
      <c r="A22">
        <v>20</v>
      </c>
      <c r="B22">
        <v>1328</v>
      </c>
      <c r="C22">
        <f t="shared" si="0"/>
        <v>47.428571428571431</v>
      </c>
      <c r="D22">
        <v>1368</v>
      </c>
      <c r="E22">
        <f t="shared" si="1"/>
        <v>42.75</v>
      </c>
      <c r="F22">
        <v>7118</v>
      </c>
      <c r="G22">
        <f t="shared" si="2"/>
        <v>122.72413793103448</v>
      </c>
      <c r="X22">
        <v>1609</v>
      </c>
      <c r="Y22">
        <f t="shared" si="10"/>
        <v>31.549019607843139</v>
      </c>
      <c r="Z22">
        <v>198</v>
      </c>
      <c r="AA22">
        <f t="shared" si="11"/>
        <v>8.25</v>
      </c>
      <c r="AB22">
        <v>47802</v>
      </c>
      <c r="AC22">
        <f t="shared" si="12"/>
        <v>2390.1</v>
      </c>
      <c r="AH22">
        <v>109</v>
      </c>
      <c r="AI22">
        <f t="shared" si="15"/>
        <v>3.7586206896551726</v>
      </c>
      <c r="AN22">
        <v>21</v>
      </c>
      <c r="AO22">
        <f t="shared" si="18"/>
        <v>1.05</v>
      </c>
      <c r="AX22">
        <v>1229</v>
      </c>
      <c r="AY22">
        <f t="shared" si="21"/>
        <v>31.512820512820515</v>
      </c>
    </row>
    <row r="23" spans="1:53" x14ac:dyDescent="0.25">
      <c r="A23">
        <v>21</v>
      </c>
      <c r="B23">
        <v>1249</v>
      </c>
      <c r="C23">
        <f t="shared" si="0"/>
        <v>44.607142857142854</v>
      </c>
      <c r="D23">
        <v>216</v>
      </c>
      <c r="E23">
        <f t="shared" si="1"/>
        <v>6.75</v>
      </c>
      <c r="F23">
        <v>24039</v>
      </c>
      <c r="G23">
        <f t="shared" si="2"/>
        <v>414.4655172413793</v>
      </c>
      <c r="X23">
        <v>3405</v>
      </c>
      <c r="Y23">
        <f t="shared" si="10"/>
        <v>66.764705882352942</v>
      </c>
      <c r="Z23">
        <v>5746</v>
      </c>
      <c r="AA23">
        <f t="shared" si="11"/>
        <v>239.41666666666666</v>
      </c>
      <c r="AH23">
        <v>845</v>
      </c>
      <c r="AI23">
        <f t="shared" si="15"/>
        <v>29.137931034482758</v>
      </c>
      <c r="AX23">
        <v>1188</v>
      </c>
      <c r="AY23">
        <f t="shared" si="21"/>
        <v>30.46153846153846</v>
      </c>
    </row>
    <row r="24" spans="1:53" x14ac:dyDescent="0.25">
      <c r="A24">
        <v>22</v>
      </c>
      <c r="B24">
        <v>1206</v>
      </c>
      <c r="C24">
        <f t="shared" si="0"/>
        <v>43.071428571428569</v>
      </c>
      <c r="D24">
        <v>2785</v>
      </c>
      <c r="E24">
        <f t="shared" si="1"/>
        <v>87.03125</v>
      </c>
      <c r="F24">
        <v>4325</v>
      </c>
      <c r="G24">
        <f t="shared" si="2"/>
        <v>74.568965517241381</v>
      </c>
      <c r="X24">
        <v>762</v>
      </c>
      <c r="Y24">
        <f t="shared" si="10"/>
        <v>14.941176470588236</v>
      </c>
      <c r="Z24">
        <v>317</v>
      </c>
      <c r="AA24">
        <f t="shared" si="11"/>
        <v>13.208333333333334</v>
      </c>
      <c r="AH24">
        <v>3204</v>
      </c>
      <c r="AI24">
        <f t="shared" si="15"/>
        <v>110.48275862068965</v>
      </c>
      <c r="AX24">
        <v>810</v>
      </c>
      <c r="AY24">
        <f t="shared" si="21"/>
        <v>20.76923076923077</v>
      </c>
    </row>
    <row r="25" spans="1:53" x14ac:dyDescent="0.25">
      <c r="A25">
        <v>23</v>
      </c>
      <c r="B25">
        <v>1156</v>
      </c>
      <c r="C25">
        <f t="shared" si="0"/>
        <v>41.285714285714285</v>
      </c>
      <c r="D25">
        <v>2090</v>
      </c>
      <c r="E25">
        <f t="shared" si="1"/>
        <v>65.3125</v>
      </c>
      <c r="F25">
        <v>660</v>
      </c>
      <c r="G25">
        <f t="shared" si="2"/>
        <v>11.379310344827585</v>
      </c>
      <c r="X25">
        <v>447</v>
      </c>
      <c r="Y25">
        <f t="shared" si="10"/>
        <v>8.764705882352942</v>
      </c>
      <c r="Z25">
        <v>495</v>
      </c>
      <c r="AA25">
        <f t="shared" si="11"/>
        <v>20.625</v>
      </c>
      <c r="AH25">
        <v>1841</v>
      </c>
      <c r="AI25">
        <f t="shared" si="15"/>
        <v>63.482758620689658</v>
      </c>
      <c r="AX25">
        <v>225</v>
      </c>
      <c r="AY25">
        <f t="shared" si="21"/>
        <v>5.7692307692307692</v>
      </c>
    </row>
    <row r="26" spans="1:53" x14ac:dyDescent="0.25">
      <c r="A26">
        <v>24</v>
      </c>
      <c r="B26">
        <v>1149</v>
      </c>
      <c r="C26">
        <f t="shared" si="0"/>
        <v>41.035714285714285</v>
      </c>
      <c r="D26">
        <v>1093</v>
      </c>
      <c r="E26">
        <f t="shared" si="1"/>
        <v>34.15625</v>
      </c>
      <c r="F26">
        <v>4967</v>
      </c>
      <c r="G26">
        <f t="shared" si="2"/>
        <v>85.637931034482762</v>
      </c>
      <c r="X26">
        <v>1552</v>
      </c>
      <c r="Y26">
        <f t="shared" si="10"/>
        <v>30.431372549019606</v>
      </c>
      <c r="Z26">
        <v>34</v>
      </c>
      <c r="AA26">
        <f t="shared" si="11"/>
        <v>1.4166666666666667</v>
      </c>
      <c r="AH26">
        <v>737</v>
      </c>
      <c r="AI26">
        <f t="shared" si="15"/>
        <v>25.413793103448278</v>
      </c>
      <c r="AX26">
        <v>703</v>
      </c>
      <c r="AY26">
        <f t="shared" si="21"/>
        <v>18.025641025641026</v>
      </c>
    </row>
    <row r="27" spans="1:53" x14ac:dyDescent="0.25">
      <c r="A27">
        <v>25</v>
      </c>
      <c r="B27">
        <v>1043</v>
      </c>
      <c r="C27">
        <f t="shared" si="0"/>
        <v>37.25</v>
      </c>
      <c r="D27">
        <v>2883</v>
      </c>
      <c r="E27">
        <f t="shared" si="1"/>
        <v>90.09375</v>
      </c>
      <c r="F27">
        <v>10712</v>
      </c>
      <c r="G27">
        <f t="shared" si="2"/>
        <v>184.68965517241378</v>
      </c>
      <c r="X27">
        <v>124</v>
      </c>
      <c r="Y27">
        <f t="shared" si="10"/>
        <v>2.4313725490196076</v>
      </c>
      <c r="AH27">
        <v>510</v>
      </c>
      <c r="AI27">
        <f t="shared" si="15"/>
        <v>17.586206896551722</v>
      </c>
      <c r="AX27">
        <v>23676</v>
      </c>
      <c r="AY27">
        <f t="shared" si="21"/>
        <v>607.07692307692309</v>
      </c>
    </row>
    <row r="28" spans="1:53" x14ac:dyDescent="0.25">
      <c r="A28">
        <v>26</v>
      </c>
      <c r="B28">
        <v>73</v>
      </c>
      <c r="C28">
        <f t="shared" si="0"/>
        <v>2.6071428571428572</v>
      </c>
      <c r="D28">
        <v>3570</v>
      </c>
      <c r="E28">
        <f t="shared" si="1"/>
        <v>111.5625</v>
      </c>
      <c r="F28">
        <v>1025</v>
      </c>
      <c r="G28">
        <f t="shared" si="2"/>
        <v>17.672413793103448</v>
      </c>
      <c r="X28">
        <v>1244</v>
      </c>
      <c r="Y28">
        <f t="shared" si="10"/>
        <v>24.392156862745097</v>
      </c>
      <c r="AH28">
        <v>696</v>
      </c>
      <c r="AI28">
        <f t="shared" si="15"/>
        <v>24</v>
      </c>
      <c r="AX28">
        <v>253</v>
      </c>
      <c r="AY28">
        <f t="shared" si="21"/>
        <v>6.4871794871794872</v>
      </c>
    </row>
    <row r="29" spans="1:53" x14ac:dyDescent="0.25">
      <c r="A29">
        <v>27</v>
      </c>
      <c r="B29">
        <v>160</v>
      </c>
      <c r="C29">
        <f t="shared" si="0"/>
        <v>5.7142857142857144</v>
      </c>
      <c r="D29">
        <v>2334</v>
      </c>
      <c r="E29">
        <f t="shared" si="1"/>
        <v>72.9375</v>
      </c>
      <c r="F29">
        <v>358</v>
      </c>
      <c r="G29">
        <f t="shared" si="2"/>
        <v>6.1724137931034484</v>
      </c>
      <c r="X29">
        <v>690178</v>
      </c>
      <c r="Y29">
        <f t="shared" si="10"/>
        <v>13532.901960784313</v>
      </c>
      <c r="AH29">
        <v>565</v>
      </c>
      <c r="AI29">
        <f t="shared" si="15"/>
        <v>19.482758620689655</v>
      </c>
      <c r="AX29">
        <v>85</v>
      </c>
      <c r="AY29">
        <f t="shared" si="21"/>
        <v>2.1794871794871793</v>
      </c>
    </row>
    <row r="30" spans="1:53" x14ac:dyDescent="0.25">
      <c r="A30">
        <v>28</v>
      </c>
      <c r="B30">
        <v>972</v>
      </c>
      <c r="C30">
        <f t="shared" si="0"/>
        <v>34.714285714285715</v>
      </c>
      <c r="D30">
        <v>1436</v>
      </c>
      <c r="E30">
        <f t="shared" si="1"/>
        <v>44.875</v>
      </c>
      <c r="F30">
        <v>3420</v>
      </c>
      <c r="G30">
        <f t="shared" si="2"/>
        <v>58.96551724137931</v>
      </c>
      <c r="X30">
        <v>4750</v>
      </c>
      <c r="Y30">
        <f t="shared" si="10"/>
        <v>93.137254901960787</v>
      </c>
      <c r="AH30">
        <v>1073</v>
      </c>
      <c r="AI30">
        <f t="shared" si="15"/>
        <v>37</v>
      </c>
      <c r="AX30">
        <v>11609</v>
      </c>
      <c r="AY30">
        <f t="shared" si="21"/>
        <v>297.66666666666669</v>
      </c>
    </row>
    <row r="31" spans="1:53" x14ac:dyDescent="0.25">
      <c r="A31">
        <v>29</v>
      </c>
      <c r="D31">
        <v>1202</v>
      </c>
      <c r="E31">
        <f t="shared" si="1"/>
        <v>37.5625</v>
      </c>
      <c r="F31">
        <v>2263</v>
      </c>
      <c r="G31">
        <f t="shared" si="2"/>
        <v>39.017241379310342</v>
      </c>
      <c r="X31">
        <v>4253</v>
      </c>
      <c r="Y31">
        <f t="shared" si="10"/>
        <v>83.392156862745097</v>
      </c>
      <c r="AH31">
        <v>1904</v>
      </c>
      <c r="AI31">
        <f t="shared" si="15"/>
        <v>65.65517241379311</v>
      </c>
      <c r="AX31">
        <v>31</v>
      </c>
      <c r="AY31">
        <f t="shared" si="21"/>
        <v>0.79487179487179482</v>
      </c>
    </row>
    <row r="32" spans="1:53" x14ac:dyDescent="0.25">
      <c r="A32">
        <v>30</v>
      </c>
      <c r="D32">
        <v>4482</v>
      </c>
      <c r="E32">
        <f t="shared" si="1"/>
        <v>140.0625</v>
      </c>
      <c r="F32">
        <v>1391</v>
      </c>
      <c r="G32">
        <f t="shared" si="2"/>
        <v>23.982758620689655</v>
      </c>
      <c r="X32">
        <v>457</v>
      </c>
      <c r="Y32">
        <f t="shared" si="10"/>
        <v>8.9607843137254903</v>
      </c>
      <c r="AX32">
        <v>8156</v>
      </c>
      <c r="AY32">
        <f t="shared" si="21"/>
        <v>209.12820512820514</v>
      </c>
    </row>
    <row r="33" spans="1:51" x14ac:dyDescent="0.25">
      <c r="A33">
        <v>31</v>
      </c>
      <c r="D33">
        <v>1595</v>
      </c>
      <c r="E33">
        <f t="shared" si="1"/>
        <v>49.84375</v>
      </c>
      <c r="F33">
        <v>620</v>
      </c>
      <c r="G33">
        <f t="shared" si="2"/>
        <v>10.689655172413794</v>
      </c>
      <c r="X33">
        <v>501</v>
      </c>
      <c r="Y33">
        <f t="shared" si="10"/>
        <v>9.8235294117647065</v>
      </c>
      <c r="AX33">
        <v>610</v>
      </c>
      <c r="AY33">
        <f t="shared" si="21"/>
        <v>15.641025641025641</v>
      </c>
    </row>
    <row r="34" spans="1:51" x14ac:dyDescent="0.25">
      <c r="A34">
        <v>32</v>
      </c>
      <c r="D34">
        <v>1235</v>
      </c>
      <c r="E34">
        <f t="shared" si="1"/>
        <v>38.59375</v>
      </c>
      <c r="F34">
        <v>3478</v>
      </c>
      <c r="G34">
        <f t="shared" si="2"/>
        <v>59.96551724137931</v>
      </c>
      <c r="X34">
        <v>2943</v>
      </c>
      <c r="Y34">
        <f t="shared" si="10"/>
        <v>57.705882352941174</v>
      </c>
      <c r="AX34">
        <v>960</v>
      </c>
      <c r="AY34">
        <f t="shared" si="21"/>
        <v>24.615384615384617</v>
      </c>
    </row>
    <row r="35" spans="1:51" x14ac:dyDescent="0.25">
      <c r="A35">
        <v>33</v>
      </c>
      <c r="F35">
        <v>1042</v>
      </c>
      <c r="G35">
        <f t="shared" si="2"/>
        <v>17.96551724137931</v>
      </c>
      <c r="X35">
        <v>270</v>
      </c>
      <c r="Y35">
        <f t="shared" si="10"/>
        <v>5.2941176470588234</v>
      </c>
      <c r="AX35">
        <v>1636</v>
      </c>
      <c r="AY35">
        <f t="shared" si="21"/>
        <v>41.948717948717949</v>
      </c>
    </row>
    <row r="36" spans="1:51" x14ac:dyDescent="0.25">
      <c r="A36">
        <v>34</v>
      </c>
      <c r="F36">
        <v>1016</v>
      </c>
      <c r="G36">
        <f t="shared" si="2"/>
        <v>17.517241379310345</v>
      </c>
      <c r="X36">
        <v>102</v>
      </c>
      <c r="Y36">
        <f t="shared" si="10"/>
        <v>2</v>
      </c>
      <c r="AX36">
        <v>7081</v>
      </c>
      <c r="AY36">
        <f t="shared" si="21"/>
        <v>181.56410256410257</v>
      </c>
    </row>
    <row r="37" spans="1:51" x14ac:dyDescent="0.25">
      <c r="A37">
        <v>35</v>
      </c>
      <c r="F37">
        <v>648</v>
      </c>
      <c r="G37">
        <f t="shared" si="2"/>
        <v>11.172413793103448</v>
      </c>
      <c r="X37">
        <v>555</v>
      </c>
      <c r="Y37">
        <f t="shared" si="10"/>
        <v>10.882352941176471</v>
      </c>
      <c r="AX37">
        <v>419</v>
      </c>
      <c r="AY37">
        <f t="shared" si="21"/>
        <v>10.743589743589743</v>
      </c>
    </row>
    <row r="38" spans="1:51" x14ac:dyDescent="0.25">
      <c r="A38">
        <v>36</v>
      </c>
      <c r="F38">
        <v>2445</v>
      </c>
      <c r="G38">
        <f t="shared" si="2"/>
        <v>42.155172413793103</v>
      </c>
      <c r="X38">
        <v>1015</v>
      </c>
      <c r="Y38">
        <f t="shared" si="10"/>
        <v>19.901960784313726</v>
      </c>
      <c r="AX38">
        <v>7325</v>
      </c>
      <c r="AY38">
        <f t="shared" si="21"/>
        <v>187.82051282051282</v>
      </c>
    </row>
    <row r="39" spans="1:51" x14ac:dyDescent="0.25">
      <c r="A39">
        <v>37</v>
      </c>
      <c r="F39">
        <v>4196</v>
      </c>
      <c r="G39">
        <f t="shared" si="2"/>
        <v>72.34482758620689</v>
      </c>
      <c r="X39">
        <v>94</v>
      </c>
      <c r="Y39">
        <f t="shared" si="10"/>
        <v>1.8431372549019607</v>
      </c>
      <c r="AX39">
        <v>3076</v>
      </c>
      <c r="AY39">
        <f t="shared" si="21"/>
        <v>78.871794871794876</v>
      </c>
    </row>
    <row r="40" spans="1:51" x14ac:dyDescent="0.25">
      <c r="A40">
        <v>38</v>
      </c>
      <c r="F40">
        <v>2685</v>
      </c>
      <c r="G40">
        <f t="shared" si="2"/>
        <v>46.293103448275865</v>
      </c>
      <c r="X40">
        <v>3171</v>
      </c>
      <c r="Y40">
        <f t="shared" si="10"/>
        <v>62.176470588235297</v>
      </c>
      <c r="AX40">
        <v>2235</v>
      </c>
      <c r="AY40">
        <f t="shared" si="21"/>
        <v>57.307692307692307</v>
      </c>
    </row>
    <row r="41" spans="1:51" x14ac:dyDescent="0.25">
      <c r="A41">
        <v>39</v>
      </c>
      <c r="F41">
        <v>3283</v>
      </c>
      <c r="G41">
        <f t="shared" si="2"/>
        <v>56.603448275862071</v>
      </c>
      <c r="X41">
        <v>132</v>
      </c>
      <c r="Y41">
        <f t="shared" si="10"/>
        <v>2.5882352941176472</v>
      </c>
      <c r="AX41">
        <v>13812</v>
      </c>
      <c r="AY41">
        <f t="shared" si="21"/>
        <v>354.15384615384613</v>
      </c>
    </row>
    <row r="42" spans="1:51" x14ac:dyDescent="0.25">
      <c r="A42">
        <v>40</v>
      </c>
      <c r="F42">
        <v>747</v>
      </c>
      <c r="G42">
        <f t="shared" si="2"/>
        <v>12.879310344827585</v>
      </c>
      <c r="X42">
        <v>33038</v>
      </c>
      <c r="Y42">
        <f t="shared" si="10"/>
        <v>647.8039215686274</v>
      </c>
    </row>
    <row r="43" spans="1:51" x14ac:dyDescent="0.25">
      <c r="A43">
        <v>41</v>
      </c>
      <c r="F43">
        <v>2372</v>
      </c>
      <c r="G43">
        <f t="shared" si="2"/>
        <v>40.896551724137929</v>
      </c>
      <c r="X43">
        <v>1998</v>
      </c>
      <c r="Y43">
        <f t="shared" si="10"/>
        <v>39.176470588235297</v>
      </c>
    </row>
    <row r="44" spans="1:51" x14ac:dyDescent="0.25">
      <c r="A44">
        <v>42</v>
      </c>
      <c r="F44">
        <v>6499</v>
      </c>
      <c r="G44">
        <f t="shared" si="2"/>
        <v>112.05172413793103</v>
      </c>
      <c r="X44">
        <v>625</v>
      </c>
      <c r="Y44">
        <f t="shared" si="10"/>
        <v>12.254901960784315</v>
      </c>
    </row>
    <row r="45" spans="1:51" x14ac:dyDescent="0.25">
      <c r="A45">
        <v>43</v>
      </c>
      <c r="F45">
        <v>2657</v>
      </c>
      <c r="G45">
        <f t="shared" si="2"/>
        <v>45.810344827586206</v>
      </c>
      <c r="X45">
        <v>359</v>
      </c>
      <c r="Y45">
        <f t="shared" si="10"/>
        <v>7.0392156862745097</v>
      </c>
    </row>
    <row r="46" spans="1:51" x14ac:dyDescent="0.25">
      <c r="A46">
        <v>44</v>
      </c>
      <c r="F46">
        <v>4447</v>
      </c>
      <c r="G46">
        <f t="shared" si="2"/>
        <v>76.672413793103445</v>
      </c>
      <c r="X46">
        <v>158</v>
      </c>
      <c r="Y46">
        <f t="shared" si="10"/>
        <v>3.0980392156862746</v>
      </c>
    </row>
    <row r="47" spans="1:51" x14ac:dyDescent="0.25">
      <c r="A47">
        <v>45</v>
      </c>
      <c r="F47">
        <v>2425</v>
      </c>
      <c r="G47">
        <f t="shared" si="2"/>
        <v>41.810344827586206</v>
      </c>
      <c r="X47">
        <v>280</v>
      </c>
      <c r="Y47">
        <f t="shared" si="10"/>
        <v>5.4901960784313726</v>
      </c>
    </row>
    <row r="48" spans="1:51" x14ac:dyDescent="0.25">
      <c r="A48">
        <v>46</v>
      </c>
      <c r="F48">
        <v>4343</v>
      </c>
      <c r="G48">
        <f t="shared" si="2"/>
        <v>74.879310344827587</v>
      </c>
      <c r="X48">
        <v>29324</v>
      </c>
      <c r="Y48">
        <f t="shared" si="10"/>
        <v>574.98039215686276</v>
      </c>
    </row>
    <row r="49" spans="1:25" x14ac:dyDescent="0.25">
      <c r="A49">
        <v>47</v>
      </c>
      <c r="F49">
        <v>18700</v>
      </c>
      <c r="G49">
        <f t="shared" si="2"/>
        <v>322.41379310344826</v>
      </c>
      <c r="X49">
        <v>6530</v>
      </c>
      <c r="Y49">
        <f t="shared" si="10"/>
        <v>128.0392156862745</v>
      </c>
    </row>
    <row r="50" spans="1:25" x14ac:dyDescent="0.25">
      <c r="A50">
        <v>48</v>
      </c>
      <c r="F50">
        <v>528</v>
      </c>
      <c r="G50">
        <f t="shared" si="2"/>
        <v>9.1034482758620694</v>
      </c>
      <c r="X50">
        <v>1556</v>
      </c>
      <c r="Y50">
        <f t="shared" si="10"/>
        <v>30.509803921568629</v>
      </c>
    </row>
    <row r="51" spans="1:25" x14ac:dyDescent="0.25">
      <c r="A51">
        <v>49</v>
      </c>
      <c r="F51">
        <v>683</v>
      </c>
      <c r="G51">
        <f t="shared" si="2"/>
        <v>11.775862068965518</v>
      </c>
      <c r="X51">
        <v>98</v>
      </c>
      <c r="Y51">
        <f t="shared" si="10"/>
        <v>1.9215686274509804</v>
      </c>
    </row>
    <row r="52" spans="1:25" x14ac:dyDescent="0.25">
      <c r="A52">
        <v>50</v>
      </c>
      <c r="F52">
        <v>170</v>
      </c>
      <c r="G52">
        <f t="shared" si="2"/>
        <v>2.9310344827586206</v>
      </c>
      <c r="X52">
        <v>841</v>
      </c>
      <c r="Y52">
        <f t="shared" si="10"/>
        <v>16.490196078431371</v>
      </c>
    </row>
    <row r="53" spans="1:25" x14ac:dyDescent="0.25">
      <c r="A53">
        <v>51</v>
      </c>
      <c r="F53">
        <v>671</v>
      </c>
      <c r="G53">
        <f t="shared" si="2"/>
        <v>11.568965517241379</v>
      </c>
      <c r="X53">
        <v>998</v>
      </c>
      <c r="Y53">
        <f t="shared" si="10"/>
        <v>19.568627450980394</v>
      </c>
    </row>
    <row r="54" spans="1:25" x14ac:dyDescent="0.25">
      <c r="A54">
        <v>52</v>
      </c>
      <c r="F54">
        <v>171</v>
      </c>
      <c r="G54">
        <f t="shared" si="2"/>
        <v>2.9482758620689653</v>
      </c>
    </row>
    <row r="55" spans="1:25" x14ac:dyDescent="0.25">
      <c r="A55">
        <v>53</v>
      </c>
      <c r="F55">
        <v>1595</v>
      </c>
      <c r="G55">
        <f t="shared" si="2"/>
        <v>27.5</v>
      </c>
    </row>
    <row r="56" spans="1:25" x14ac:dyDescent="0.25">
      <c r="A56">
        <v>54</v>
      </c>
      <c r="F56">
        <v>141</v>
      </c>
      <c r="G56">
        <f t="shared" si="2"/>
        <v>2.4310344827586206</v>
      </c>
    </row>
    <row r="57" spans="1:25" x14ac:dyDescent="0.25">
      <c r="A57">
        <v>55</v>
      </c>
      <c r="F57">
        <v>702</v>
      </c>
      <c r="G57">
        <f t="shared" si="2"/>
        <v>12.103448275862069</v>
      </c>
    </row>
    <row r="58" spans="1:25" x14ac:dyDescent="0.25">
      <c r="A58">
        <v>56</v>
      </c>
      <c r="F58">
        <v>813</v>
      </c>
      <c r="G58">
        <f t="shared" si="2"/>
        <v>14.017241379310345</v>
      </c>
    </row>
    <row r="59" spans="1:25" x14ac:dyDescent="0.25">
      <c r="A59">
        <v>57</v>
      </c>
      <c r="F59">
        <v>325</v>
      </c>
      <c r="G59">
        <f t="shared" si="2"/>
        <v>5.6034482758620694</v>
      </c>
    </row>
    <row r="60" spans="1:25" x14ac:dyDescent="0.25">
      <c r="A60">
        <v>58</v>
      </c>
      <c r="F60">
        <v>557</v>
      </c>
      <c r="G60">
        <f t="shared" si="2"/>
        <v>9.6034482758620694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BE0F4-40B5-4C78-AC7D-2FF3DA65F70C}">
  <sheetPr>
    <tabColor theme="9" tint="-0.249977111117893"/>
  </sheetPr>
  <dimension ref="A1:BE61"/>
  <sheetViews>
    <sheetView tabSelected="1" topLeftCell="AC1" workbookViewId="0">
      <selection activeCell="Q24" sqref="Q24"/>
    </sheetView>
  </sheetViews>
  <sheetFormatPr defaultRowHeight="15" x14ac:dyDescent="0.25"/>
  <sheetData>
    <row r="1" spans="1:57" x14ac:dyDescent="0.25">
      <c r="A1" t="s">
        <v>122</v>
      </c>
      <c r="B1">
        <v>28</v>
      </c>
      <c r="D1">
        <v>32</v>
      </c>
      <c r="F1">
        <v>58</v>
      </c>
      <c r="H1">
        <v>14</v>
      </c>
      <c r="J1">
        <v>9</v>
      </c>
      <c r="L1">
        <v>3</v>
      </c>
      <c r="N1">
        <v>0</v>
      </c>
      <c r="P1">
        <v>3</v>
      </c>
      <c r="R1">
        <v>5</v>
      </c>
      <c r="T1">
        <v>7</v>
      </c>
      <c r="V1">
        <v>3</v>
      </c>
      <c r="X1">
        <v>51</v>
      </c>
      <c r="Z1">
        <v>24</v>
      </c>
      <c r="AB1">
        <v>20</v>
      </c>
      <c r="AD1">
        <v>9</v>
      </c>
      <c r="AF1">
        <v>12</v>
      </c>
      <c r="AH1">
        <v>29</v>
      </c>
      <c r="AJ1">
        <v>17</v>
      </c>
      <c r="AL1">
        <v>11</v>
      </c>
      <c r="AN1">
        <v>20</v>
      </c>
      <c r="AP1">
        <v>1</v>
      </c>
      <c r="AR1">
        <v>7</v>
      </c>
      <c r="AT1">
        <v>1</v>
      </c>
      <c r="AV1">
        <v>8</v>
      </c>
      <c r="AX1">
        <v>39</v>
      </c>
      <c r="AZ1">
        <v>16</v>
      </c>
      <c r="BB1">
        <v>7</v>
      </c>
      <c r="BD1">
        <v>5</v>
      </c>
    </row>
    <row r="2" spans="1:57" s="1" customFormat="1" x14ac:dyDescent="0.25">
      <c r="A2" s="1" t="s">
        <v>121</v>
      </c>
      <c r="B2" s="75" t="s">
        <v>68</v>
      </c>
      <c r="C2" s="75"/>
      <c r="D2" s="75" t="s">
        <v>69</v>
      </c>
      <c r="E2" s="75"/>
      <c r="F2" s="75" t="s">
        <v>70</v>
      </c>
      <c r="G2" s="75"/>
      <c r="H2" s="75" t="s">
        <v>71</v>
      </c>
      <c r="I2" s="75"/>
      <c r="J2" s="75" t="s">
        <v>72</v>
      </c>
      <c r="K2" s="75"/>
      <c r="L2" s="75" t="s">
        <v>73</v>
      </c>
      <c r="M2" s="75"/>
      <c r="N2" s="75" t="s">
        <v>74</v>
      </c>
      <c r="O2" s="75"/>
      <c r="P2" s="75" t="s">
        <v>75</v>
      </c>
      <c r="Q2" s="75"/>
      <c r="R2" s="75" t="s">
        <v>76</v>
      </c>
      <c r="S2" s="75"/>
      <c r="T2" s="75" t="s">
        <v>77</v>
      </c>
      <c r="U2" s="75"/>
      <c r="V2" s="75" t="s">
        <v>78</v>
      </c>
      <c r="W2" s="75"/>
      <c r="X2" s="75" t="s">
        <v>79</v>
      </c>
      <c r="Y2" s="75"/>
      <c r="Z2" s="75" t="s">
        <v>80</v>
      </c>
      <c r="AA2" s="75"/>
      <c r="AB2" s="75" t="s">
        <v>81</v>
      </c>
      <c r="AC2" s="75"/>
      <c r="AD2" s="75" t="s">
        <v>82</v>
      </c>
      <c r="AE2" s="75"/>
      <c r="AF2" s="75" t="s">
        <v>83</v>
      </c>
      <c r="AG2" s="75"/>
      <c r="AH2" s="75" t="s">
        <v>44</v>
      </c>
      <c r="AI2" s="75"/>
      <c r="AJ2" s="75" t="s">
        <v>86</v>
      </c>
      <c r="AK2" s="75"/>
      <c r="AL2" s="75" t="s">
        <v>46</v>
      </c>
      <c r="AM2" s="75"/>
      <c r="AN2" s="75" t="s">
        <v>47</v>
      </c>
      <c r="AO2" s="75"/>
      <c r="AP2" s="75" t="s">
        <v>48</v>
      </c>
      <c r="AQ2" s="75"/>
      <c r="AR2" s="75" t="s">
        <v>49</v>
      </c>
      <c r="AS2" s="75"/>
      <c r="AT2" s="75" t="s">
        <v>50</v>
      </c>
      <c r="AU2" s="75"/>
      <c r="AV2" s="75" t="s">
        <v>51</v>
      </c>
      <c r="AW2" s="75"/>
      <c r="AX2" s="75" t="s">
        <v>52</v>
      </c>
      <c r="AY2" s="75"/>
      <c r="AZ2" s="75" t="s">
        <v>58</v>
      </c>
      <c r="BA2" s="75"/>
      <c r="BB2" s="75" t="s">
        <v>59</v>
      </c>
      <c r="BC2" s="75"/>
      <c r="BD2" s="75" t="s">
        <v>57</v>
      </c>
      <c r="BE2" s="75"/>
    </row>
    <row r="3" spans="1:57" s="1" customFormat="1" x14ac:dyDescent="0.25">
      <c r="B3" s="1" t="s">
        <v>123</v>
      </c>
      <c r="C3" s="1" t="s">
        <v>124</v>
      </c>
      <c r="D3" s="1" t="s">
        <v>123</v>
      </c>
      <c r="E3" s="1" t="s">
        <v>124</v>
      </c>
      <c r="F3" s="1" t="s">
        <v>123</v>
      </c>
      <c r="G3" s="1" t="s">
        <v>124</v>
      </c>
      <c r="H3" s="1" t="s">
        <v>123</v>
      </c>
      <c r="I3" s="1" t="s">
        <v>124</v>
      </c>
      <c r="J3" s="1" t="s">
        <v>123</v>
      </c>
      <c r="K3" s="1" t="s">
        <v>124</v>
      </c>
      <c r="L3" s="1" t="s">
        <v>123</v>
      </c>
      <c r="M3" s="1" t="s">
        <v>124</v>
      </c>
      <c r="N3" s="1" t="s">
        <v>123</v>
      </c>
      <c r="O3" s="1" t="s">
        <v>124</v>
      </c>
      <c r="P3" s="1" t="s">
        <v>123</v>
      </c>
      <c r="Q3" s="1" t="s">
        <v>124</v>
      </c>
      <c r="R3" s="1" t="s">
        <v>123</v>
      </c>
      <c r="S3" s="1" t="s">
        <v>124</v>
      </c>
      <c r="T3" s="1" t="s">
        <v>123</v>
      </c>
      <c r="U3" s="1" t="s">
        <v>124</v>
      </c>
      <c r="V3" s="1" t="s">
        <v>123</v>
      </c>
      <c r="W3" s="1" t="s">
        <v>124</v>
      </c>
      <c r="X3" s="1" t="s">
        <v>123</v>
      </c>
      <c r="Y3" s="1" t="s">
        <v>124</v>
      </c>
      <c r="Z3" s="1" t="s">
        <v>123</v>
      </c>
      <c r="AA3" s="1" t="s">
        <v>124</v>
      </c>
      <c r="AB3" s="1" t="s">
        <v>123</v>
      </c>
      <c r="AC3" s="1" t="s">
        <v>124</v>
      </c>
      <c r="AD3" s="1" t="s">
        <v>123</v>
      </c>
      <c r="AE3" s="1" t="s">
        <v>124</v>
      </c>
      <c r="AF3" s="1" t="s">
        <v>123</v>
      </c>
      <c r="AG3" s="1" t="s">
        <v>124</v>
      </c>
      <c r="AH3" s="1" t="s">
        <v>123</v>
      </c>
      <c r="AI3" s="1" t="s">
        <v>124</v>
      </c>
      <c r="AJ3" s="1" t="s">
        <v>123</v>
      </c>
      <c r="AK3" s="1" t="s">
        <v>124</v>
      </c>
      <c r="AL3" s="1" t="s">
        <v>123</v>
      </c>
      <c r="AM3" s="1" t="s">
        <v>124</v>
      </c>
      <c r="AN3" s="1" t="s">
        <v>123</v>
      </c>
      <c r="AO3" s="1" t="s">
        <v>124</v>
      </c>
      <c r="AP3" s="1" t="s">
        <v>123</v>
      </c>
      <c r="AQ3" s="1" t="s">
        <v>124</v>
      </c>
      <c r="AR3" s="1" t="s">
        <v>123</v>
      </c>
      <c r="AS3" s="1" t="s">
        <v>124</v>
      </c>
      <c r="AT3" s="1" t="s">
        <v>123</v>
      </c>
      <c r="AU3" s="1" t="s">
        <v>124</v>
      </c>
      <c r="AV3" s="1" t="s">
        <v>123</v>
      </c>
      <c r="AW3" s="1" t="s">
        <v>124</v>
      </c>
      <c r="AX3" s="1" t="s">
        <v>123</v>
      </c>
      <c r="AY3" s="1" t="s">
        <v>124</v>
      </c>
      <c r="AZ3" s="1" t="s">
        <v>123</v>
      </c>
      <c r="BA3" s="1" t="s">
        <v>124</v>
      </c>
      <c r="BB3" s="1" t="s">
        <v>123</v>
      </c>
      <c r="BC3" s="1" t="s">
        <v>124</v>
      </c>
      <c r="BD3" s="1" t="s">
        <v>123</v>
      </c>
      <c r="BE3" s="1" t="s">
        <v>124</v>
      </c>
    </row>
    <row r="4" spans="1:57" x14ac:dyDescent="0.25">
      <c r="A4">
        <v>1</v>
      </c>
      <c r="B4">
        <v>4332</v>
      </c>
      <c r="C4">
        <v>154.71428571428572</v>
      </c>
      <c r="D4">
        <v>1969</v>
      </c>
      <c r="E4">
        <v>61.53125</v>
      </c>
      <c r="F4">
        <v>544</v>
      </c>
      <c r="G4">
        <v>9.3793103448275854</v>
      </c>
      <c r="H4">
        <v>1149</v>
      </c>
      <c r="I4">
        <v>82.071428571428569</v>
      </c>
      <c r="J4">
        <v>4235</v>
      </c>
      <c r="K4">
        <v>470.55555555555554</v>
      </c>
      <c r="L4">
        <v>5510</v>
      </c>
      <c r="M4">
        <v>1836.6666666666667</v>
      </c>
      <c r="P4">
        <v>2153</v>
      </c>
      <c r="Q4">
        <v>717.66666666666663</v>
      </c>
      <c r="R4">
        <v>182</v>
      </c>
      <c r="S4">
        <v>36.4</v>
      </c>
      <c r="T4">
        <v>3406</v>
      </c>
      <c r="U4">
        <v>486.57142857142856</v>
      </c>
      <c r="V4">
        <v>1821</v>
      </c>
      <c r="W4">
        <v>607</v>
      </c>
      <c r="X4">
        <v>1821</v>
      </c>
      <c r="Y4">
        <v>35.705882352941174</v>
      </c>
      <c r="Z4">
        <v>414</v>
      </c>
      <c r="AA4">
        <v>17.25</v>
      </c>
      <c r="AB4">
        <v>265</v>
      </c>
      <c r="AC4">
        <v>13.25</v>
      </c>
      <c r="AD4">
        <v>340</v>
      </c>
      <c r="AE4">
        <v>37.777777777777779</v>
      </c>
      <c r="AF4">
        <v>1311</v>
      </c>
      <c r="AG4">
        <v>109.25</v>
      </c>
      <c r="AH4">
        <v>942</v>
      </c>
      <c r="AI4">
        <v>32.482758620689658</v>
      </c>
      <c r="AJ4">
        <v>1142</v>
      </c>
      <c r="AK4">
        <v>67.17647058823529</v>
      </c>
      <c r="AL4">
        <v>3271</v>
      </c>
      <c r="AM4">
        <v>297.36363636363637</v>
      </c>
      <c r="AN4">
        <v>543</v>
      </c>
      <c r="AO4">
        <v>27.15</v>
      </c>
      <c r="AP4">
        <v>14676</v>
      </c>
      <c r="AQ4">
        <v>14676</v>
      </c>
      <c r="AR4">
        <v>1597</v>
      </c>
      <c r="AS4">
        <v>228.14285714285714</v>
      </c>
      <c r="AT4">
        <v>7652</v>
      </c>
      <c r="AU4">
        <v>7652</v>
      </c>
      <c r="AV4">
        <v>7317</v>
      </c>
      <c r="AW4">
        <v>914.625</v>
      </c>
      <c r="AX4">
        <v>671</v>
      </c>
      <c r="AY4">
        <v>17.205128205128204</v>
      </c>
      <c r="AZ4">
        <v>671</v>
      </c>
      <c r="BA4">
        <v>41.9375</v>
      </c>
      <c r="BB4">
        <v>5155</v>
      </c>
      <c r="BC4">
        <v>736.42857142857144</v>
      </c>
      <c r="BD4">
        <v>501</v>
      </c>
      <c r="BE4">
        <v>100.2</v>
      </c>
    </row>
    <row r="5" spans="1:57" x14ac:dyDescent="0.25">
      <c r="A5">
        <v>2</v>
      </c>
      <c r="B5">
        <v>1011</v>
      </c>
      <c r="C5">
        <v>36.107142857142854</v>
      </c>
      <c r="D5">
        <v>10488</v>
      </c>
      <c r="E5">
        <v>327.75</v>
      </c>
      <c r="F5">
        <v>2008</v>
      </c>
      <c r="G5">
        <v>34.620689655172413</v>
      </c>
      <c r="H5">
        <v>3307</v>
      </c>
      <c r="I5">
        <v>236.21428571428572</v>
      </c>
      <c r="J5">
        <v>6538</v>
      </c>
      <c r="K5">
        <v>726.44444444444446</v>
      </c>
      <c r="L5">
        <v>9585</v>
      </c>
      <c r="M5">
        <v>3195</v>
      </c>
      <c r="P5">
        <v>191</v>
      </c>
      <c r="Q5">
        <v>63.666666666666664</v>
      </c>
      <c r="R5">
        <v>1344</v>
      </c>
      <c r="S5">
        <v>268.8</v>
      </c>
      <c r="T5">
        <v>266</v>
      </c>
      <c r="U5">
        <v>38</v>
      </c>
      <c r="V5">
        <v>15</v>
      </c>
      <c r="W5">
        <v>5</v>
      </c>
      <c r="X5">
        <v>15</v>
      </c>
      <c r="Y5">
        <v>0.29411764705882354</v>
      </c>
      <c r="Z5">
        <v>1812</v>
      </c>
      <c r="AA5">
        <v>75.5</v>
      </c>
      <c r="AB5">
        <v>792</v>
      </c>
      <c r="AC5">
        <v>39.6</v>
      </c>
      <c r="AD5">
        <v>5852</v>
      </c>
      <c r="AE5">
        <v>650.22222222222217</v>
      </c>
      <c r="AF5">
        <v>3166</v>
      </c>
      <c r="AG5">
        <v>263.83333333333331</v>
      </c>
      <c r="AH5">
        <v>9858</v>
      </c>
      <c r="AI5">
        <v>339.93103448275861</v>
      </c>
      <c r="AJ5">
        <v>1489</v>
      </c>
      <c r="AK5">
        <v>87.588235294117652</v>
      </c>
      <c r="AL5">
        <v>1070</v>
      </c>
      <c r="AM5">
        <v>97.272727272727266</v>
      </c>
      <c r="AN5">
        <v>1059</v>
      </c>
      <c r="AO5">
        <v>52.95</v>
      </c>
      <c r="AR5">
        <v>12226</v>
      </c>
      <c r="AS5">
        <v>1746.5714285714287</v>
      </c>
      <c r="AV5">
        <v>8090</v>
      </c>
      <c r="AW5">
        <v>1011.25</v>
      </c>
      <c r="AX5">
        <v>4056</v>
      </c>
      <c r="AY5">
        <v>104</v>
      </c>
      <c r="AZ5">
        <v>4056</v>
      </c>
      <c r="BA5">
        <v>253.5</v>
      </c>
      <c r="BB5">
        <v>1229</v>
      </c>
      <c r="BC5">
        <v>175.57142857142858</v>
      </c>
      <c r="BD5">
        <v>914</v>
      </c>
      <c r="BE5">
        <v>182.8</v>
      </c>
    </row>
    <row r="6" spans="1:57" s="73" customFormat="1" x14ac:dyDescent="0.25">
      <c r="A6" s="73">
        <v>3</v>
      </c>
      <c r="B6" s="73">
        <v>6044</v>
      </c>
      <c r="C6" s="73">
        <v>215.85714285714286</v>
      </c>
      <c r="D6" s="73">
        <v>5422</v>
      </c>
      <c r="E6" s="73">
        <v>169.4375</v>
      </c>
      <c r="F6" s="73">
        <v>1925</v>
      </c>
      <c r="G6" s="73">
        <v>33.189655172413794</v>
      </c>
      <c r="H6" s="73">
        <v>1710</v>
      </c>
      <c r="I6" s="73">
        <v>122.14285714285714</v>
      </c>
      <c r="J6" s="73">
        <v>1469</v>
      </c>
      <c r="K6" s="73">
        <v>163.22222222222223</v>
      </c>
      <c r="L6" s="73">
        <v>959</v>
      </c>
      <c r="M6" s="73">
        <v>319.66666666666669</v>
      </c>
      <c r="P6" s="73">
        <v>4972</v>
      </c>
      <c r="Q6" s="73">
        <v>1657.3333333333333</v>
      </c>
      <c r="R6" s="73">
        <v>1389</v>
      </c>
      <c r="S6" s="73">
        <v>277.8</v>
      </c>
      <c r="T6" s="73">
        <v>17</v>
      </c>
      <c r="U6" s="73">
        <v>2.4285714285714284</v>
      </c>
      <c r="V6" s="73">
        <v>12</v>
      </c>
      <c r="W6" s="73">
        <v>4</v>
      </c>
      <c r="X6" s="73">
        <v>12</v>
      </c>
      <c r="Y6" s="73">
        <v>0.23529411764705882</v>
      </c>
      <c r="Z6" s="73">
        <v>4500</v>
      </c>
      <c r="AA6" s="73">
        <v>187.5</v>
      </c>
      <c r="AB6" s="73">
        <v>20</v>
      </c>
      <c r="AC6" s="73">
        <v>1</v>
      </c>
      <c r="AD6" s="73">
        <v>2494</v>
      </c>
      <c r="AE6" s="73">
        <v>277.11111111111109</v>
      </c>
      <c r="AF6" s="73">
        <v>611</v>
      </c>
      <c r="AG6" s="73">
        <v>50.916666666666664</v>
      </c>
      <c r="AH6" s="73">
        <v>10120</v>
      </c>
      <c r="AI6" s="73">
        <v>348.9655172413793</v>
      </c>
      <c r="AJ6" s="73">
        <v>3751</v>
      </c>
      <c r="AK6" s="73">
        <v>220.64705882352942</v>
      </c>
      <c r="AL6" s="73">
        <v>108</v>
      </c>
      <c r="AM6" s="73">
        <v>9.8181818181818183</v>
      </c>
      <c r="AN6" s="73">
        <v>1133</v>
      </c>
      <c r="AO6" s="73">
        <v>56.65</v>
      </c>
      <c r="AR6" s="73">
        <v>10642</v>
      </c>
      <c r="AS6" s="73">
        <v>1520.2857142857142</v>
      </c>
      <c r="AV6" s="73">
        <v>2060</v>
      </c>
      <c r="AW6" s="73">
        <v>257.5</v>
      </c>
      <c r="AX6" s="73">
        <v>3811</v>
      </c>
      <c r="AY6" s="73">
        <v>97.717948717948715</v>
      </c>
      <c r="AZ6" s="73">
        <v>3811</v>
      </c>
      <c r="BA6" s="73">
        <v>238.1875</v>
      </c>
      <c r="BB6" s="73">
        <v>1188</v>
      </c>
      <c r="BC6" s="73">
        <v>169.71428571428572</v>
      </c>
      <c r="BD6" s="73">
        <v>3440</v>
      </c>
      <c r="BE6" s="73">
        <v>688</v>
      </c>
    </row>
    <row r="7" spans="1:57" x14ac:dyDescent="0.25">
      <c r="A7">
        <v>4</v>
      </c>
      <c r="B7">
        <v>3771</v>
      </c>
      <c r="C7">
        <v>134.67857142857142</v>
      </c>
      <c r="D7">
        <v>689722</v>
      </c>
      <c r="E7">
        <v>21553.8125</v>
      </c>
      <c r="F7">
        <v>2491</v>
      </c>
      <c r="G7">
        <v>42.948275862068968</v>
      </c>
      <c r="H7">
        <v>1947</v>
      </c>
      <c r="I7">
        <v>139.07142857142858</v>
      </c>
      <c r="J7">
        <v>383</v>
      </c>
      <c r="K7">
        <v>42.555555555555557</v>
      </c>
      <c r="R7">
        <v>1622</v>
      </c>
      <c r="S7">
        <v>324.39999999999998</v>
      </c>
      <c r="T7">
        <v>1447</v>
      </c>
      <c r="U7">
        <v>206.71428571428572</v>
      </c>
      <c r="X7">
        <v>198</v>
      </c>
      <c r="Y7">
        <v>3.8823529411764706</v>
      </c>
      <c r="Z7">
        <v>1584</v>
      </c>
      <c r="AA7">
        <v>66</v>
      </c>
      <c r="AB7">
        <v>275</v>
      </c>
      <c r="AC7">
        <v>13.75</v>
      </c>
      <c r="AD7">
        <v>5561</v>
      </c>
      <c r="AE7">
        <v>617.88888888888891</v>
      </c>
      <c r="AF7">
        <v>3524</v>
      </c>
      <c r="AG7">
        <v>293.66666666666669</v>
      </c>
      <c r="AH7">
        <v>3058</v>
      </c>
      <c r="AI7">
        <v>105.44827586206897</v>
      </c>
      <c r="AJ7">
        <v>1121</v>
      </c>
      <c r="AK7">
        <v>65.941176470588232</v>
      </c>
      <c r="AL7">
        <v>57</v>
      </c>
      <c r="AM7">
        <v>5.1818181818181817</v>
      </c>
      <c r="AN7">
        <v>1317</v>
      </c>
      <c r="AO7">
        <v>65.849999999999994</v>
      </c>
      <c r="AR7">
        <v>8727</v>
      </c>
      <c r="AS7">
        <v>1246.7142857142858</v>
      </c>
      <c r="AV7">
        <v>1467</v>
      </c>
      <c r="AW7">
        <v>183.375</v>
      </c>
      <c r="AX7">
        <v>1568</v>
      </c>
      <c r="AY7">
        <v>40.205128205128204</v>
      </c>
      <c r="AZ7">
        <v>1568</v>
      </c>
      <c r="BA7">
        <v>98</v>
      </c>
      <c r="BB7">
        <v>810</v>
      </c>
      <c r="BC7">
        <v>115.71428571428571</v>
      </c>
      <c r="BD7">
        <v>678</v>
      </c>
      <c r="BE7">
        <v>135.6</v>
      </c>
    </row>
    <row r="8" spans="1:57" x14ac:dyDescent="0.25">
      <c r="A8">
        <v>5</v>
      </c>
      <c r="B8">
        <v>1018</v>
      </c>
      <c r="C8">
        <v>36.357142857142854</v>
      </c>
      <c r="D8">
        <v>1044</v>
      </c>
      <c r="E8">
        <v>32.625</v>
      </c>
      <c r="F8">
        <v>6268</v>
      </c>
      <c r="G8">
        <v>108.06896551724138</v>
      </c>
      <c r="H8">
        <v>1419</v>
      </c>
      <c r="I8">
        <v>101.35714285714286</v>
      </c>
      <c r="J8">
        <v>4096</v>
      </c>
      <c r="K8">
        <v>455.11111111111109</v>
      </c>
      <c r="R8">
        <v>56</v>
      </c>
      <c r="S8">
        <v>11.2</v>
      </c>
      <c r="T8">
        <v>1649</v>
      </c>
      <c r="U8">
        <v>235.57142857142858</v>
      </c>
      <c r="X8">
        <v>381</v>
      </c>
      <c r="Y8">
        <v>7.4705882352941178</v>
      </c>
      <c r="Z8">
        <v>12527</v>
      </c>
      <c r="AA8">
        <v>521.95833333333337</v>
      </c>
      <c r="AB8">
        <v>824</v>
      </c>
      <c r="AC8">
        <v>41.2</v>
      </c>
      <c r="AD8">
        <v>1262</v>
      </c>
      <c r="AE8">
        <v>140.22222222222223</v>
      </c>
      <c r="AF8">
        <v>1099</v>
      </c>
      <c r="AG8">
        <v>91.583333333333329</v>
      </c>
      <c r="AH8">
        <v>925</v>
      </c>
      <c r="AI8">
        <v>31.896551724137932</v>
      </c>
      <c r="AJ8">
        <v>6965</v>
      </c>
      <c r="AK8">
        <v>409.70588235294116</v>
      </c>
      <c r="AL8">
        <v>4034</v>
      </c>
      <c r="AM8">
        <v>366.72727272727275</v>
      </c>
      <c r="AN8">
        <v>3379</v>
      </c>
      <c r="AO8">
        <v>168.95</v>
      </c>
      <c r="AR8">
        <v>7729</v>
      </c>
      <c r="AS8">
        <v>1104.1428571428571</v>
      </c>
      <c r="AV8">
        <v>1616</v>
      </c>
      <c r="AW8">
        <v>202</v>
      </c>
      <c r="AX8">
        <v>7496</v>
      </c>
      <c r="AY8">
        <v>192.2051282051282</v>
      </c>
      <c r="AZ8">
        <v>7496</v>
      </c>
      <c r="BA8">
        <v>468.5</v>
      </c>
      <c r="BB8">
        <v>225</v>
      </c>
      <c r="BC8">
        <v>32.142857142857146</v>
      </c>
      <c r="BD8">
        <v>3079</v>
      </c>
      <c r="BE8">
        <v>615.79999999999995</v>
      </c>
    </row>
    <row r="9" spans="1:57" x14ac:dyDescent="0.25">
      <c r="A9">
        <v>6</v>
      </c>
      <c r="B9">
        <v>5338</v>
      </c>
      <c r="C9">
        <v>190.64285714285714</v>
      </c>
      <c r="D9">
        <v>341</v>
      </c>
      <c r="E9">
        <v>10.65625</v>
      </c>
      <c r="F9">
        <v>3029</v>
      </c>
      <c r="G9">
        <v>52.224137931034484</v>
      </c>
      <c r="H9">
        <v>224</v>
      </c>
      <c r="I9">
        <v>16</v>
      </c>
      <c r="J9">
        <v>1018</v>
      </c>
      <c r="K9">
        <v>113.11111111111111</v>
      </c>
      <c r="T9">
        <v>2329</v>
      </c>
      <c r="U9">
        <v>332.71428571428572</v>
      </c>
      <c r="X9">
        <v>537</v>
      </c>
      <c r="Y9">
        <v>10.529411764705882</v>
      </c>
      <c r="Z9">
        <v>1407</v>
      </c>
      <c r="AA9">
        <v>58.625</v>
      </c>
      <c r="AB9">
        <v>520</v>
      </c>
      <c r="AC9">
        <v>26</v>
      </c>
      <c r="AD9">
        <v>1224</v>
      </c>
      <c r="AE9">
        <v>136</v>
      </c>
      <c r="AF9">
        <v>2031</v>
      </c>
      <c r="AG9">
        <v>169.25</v>
      </c>
      <c r="AH9">
        <v>1448</v>
      </c>
      <c r="AI9">
        <v>49.931034482758619</v>
      </c>
      <c r="AJ9">
        <v>1006</v>
      </c>
      <c r="AK9">
        <v>59.176470588235297</v>
      </c>
      <c r="AL9">
        <v>300</v>
      </c>
      <c r="AM9">
        <v>27.272727272727273</v>
      </c>
      <c r="AN9">
        <v>265</v>
      </c>
      <c r="AO9">
        <v>13.25</v>
      </c>
      <c r="AR9">
        <v>8295</v>
      </c>
      <c r="AS9">
        <v>1185</v>
      </c>
      <c r="AV9">
        <v>1656</v>
      </c>
      <c r="AW9">
        <v>207</v>
      </c>
      <c r="AX9">
        <v>177</v>
      </c>
      <c r="AY9">
        <v>4.5384615384615383</v>
      </c>
      <c r="AZ9">
        <v>177</v>
      </c>
      <c r="BA9">
        <v>11.0625</v>
      </c>
      <c r="BB9">
        <v>703</v>
      </c>
      <c r="BC9">
        <v>100.42857142857143</v>
      </c>
    </row>
    <row r="10" spans="1:57" s="73" customFormat="1" x14ac:dyDescent="0.25">
      <c r="A10" s="73">
        <v>7</v>
      </c>
      <c r="B10" s="73">
        <v>240</v>
      </c>
      <c r="C10" s="73">
        <v>8.5714285714285712</v>
      </c>
      <c r="D10" s="73">
        <v>40</v>
      </c>
      <c r="E10" s="73">
        <v>1.25</v>
      </c>
      <c r="F10" s="73">
        <v>4643</v>
      </c>
      <c r="G10" s="73">
        <v>80.051724137931032</v>
      </c>
      <c r="H10" s="73">
        <v>79</v>
      </c>
      <c r="I10" s="73">
        <v>5.6428571428571432</v>
      </c>
      <c r="J10" s="73">
        <v>122</v>
      </c>
      <c r="K10" s="73">
        <v>13.555555555555555</v>
      </c>
      <c r="T10" s="73">
        <v>2032</v>
      </c>
      <c r="U10" s="73">
        <v>290.28571428571428</v>
      </c>
      <c r="X10" s="73">
        <v>331</v>
      </c>
      <c r="Y10" s="73">
        <v>6.4901960784313726</v>
      </c>
      <c r="Z10" s="73">
        <v>533</v>
      </c>
      <c r="AA10" s="73">
        <v>22.208333333333332</v>
      </c>
      <c r="AB10" s="73">
        <v>1109</v>
      </c>
      <c r="AC10" s="73">
        <v>55.45</v>
      </c>
      <c r="AD10" s="73">
        <v>826</v>
      </c>
      <c r="AE10" s="73">
        <v>91.777777777777771</v>
      </c>
      <c r="AF10" s="73">
        <v>835</v>
      </c>
      <c r="AG10" s="73">
        <v>69.583333333333329</v>
      </c>
      <c r="AH10" s="73">
        <v>5930</v>
      </c>
      <c r="AI10" s="73">
        <v>204.48275862068965</v>
      </c>
      <c r="AJ10" s="73">
        <v>1401</v>
      </c>
      <c r="AK10" s="73">
        <v>82.411764705882348</v>
      </c>
      <c r="AL10" s="73">
        <v>230</v>
      </c>
      <c r="AM10" s="73">
        <v>20.90909090909091</v>
      </c>
      <c r="AN10" s="73">
        <v>1176</v>
      </c>
      <c r="AO10" s="73">
        <v>58.8</v>
      </c>
      <c r="AR10" s="73">
        <v>4346</v>
      </c>
      <c r="AS10" s="73">
        <v>620.85714285714289</v>
      </c>
      <c r="AV10" s="73">
        <v>1819</v>
      </c>
      <c r="AW10" s="73">
        <v>227.375</v>
      </c>
      <c r="AX10" s="73">
        <v>1055</v>
      </c>
      <c r="AY10" s="73">
        <v>27.051282051282051</v>
      </c>
      <c r="AZ10" s="73">
        <v>1055</v>
      </c>
      <c r="BA10" s="73">
        <v>65.9375</v>
      </c>
      <c r="BB10" s="73">
        <v>23676</v>
      </c>
      <c r="BC10" s="73">
        <v>3382.2857142857142</v>
      </c>
    </row>
    <row r="11" spans="1:57" x14ac:dyDescent="0.25">
      <c r="A11">
        <v>8</v>
      </c>
      <c r="B11">
        <v>509</v>
      </c>
      <c r="C11">
        <v>18.178571428571427</v>
      </c>
      <c r="D11">
        <v>184</v>
      </c>
      <c r="E11">
        <v>5.75</v>
      </c>
      <c r="F11">
        <v>3395</v>
      </c>
      <c r="G11">
        <v>58.53448275862069</v>
      </c>
      <c r="H11">
        <v>2426</v>
      </c>
      <c r="I11">
        <v>173.28571428571428</v>
      </c>
      <c r="J11">
        <v>9704</v>
      </c>
      <c r="K11">
        <v>1078.2222222222222</v>
      </c>
      <c r="X11">
        <v>926</v>
      </c>
      <c r="Y11">
        <v>18.156862745098039</v>
      </c>
      <c r="Z11">
        <v>132</v>
      </c>
      <c r="AA11">
        <v>5.5</v>
      </c>
      <c r="AB11">
        <v>1985</v>
      </c>
      <c r="AC11">
        <v>99.25</v>
      </c>
      <c r="AD11">
        <v>1929</v>
      </c>
      <c r="AE11">
        <v>214.33333333333334</v>
      </c>
      <c r="AF11">
        <v>1985</v>
      </c>
      <c r="AG11">
        <v>165.41666666666666</v>
      </c>
      <c r="AH11">
        <v>47284</v>
      </c>
      <c r="AI11">
        <v>1630.4827586206898</v>
      </c>
      <c r="AJ11">
        <v>2199</v>
      </c>
      <c r="AK11">
        <v>129.35294117647058</v>
      </c>
      <c r="AL11">
        <v>490</v>
      </c>
      <c r="AM11">
        <v>44.545454545454547</v>
      </c>
      <c r="AN11">
        <v>584</v>
      </c>
      <c r="AO11">
        <v>29.2</v>
      </c>
      <c r="AV11">
        <v>3422</v>
      </c>
      <c r="AW11">
        <v>427.75</v>
      </c>
      <c r="AX11">
        <v>754</v>
      </c>
      <c r="AY11">
        <v>19.333333333333332</v>
      </c>
      <c r="AZ11">
        <v>754</v>
      </c>
      <c r="BA11">
        <v>47.125</v>
      </c>
    </row>
    <row r="12" spans="1:57" s="73" customFormat="1" x14ac:dyDescent="0.25">
      <c r="A12" s="73">
        <v>9</v>
      </c>
      <c r="B12" s="73">
        <v>412</v>
      </c>
      <c r="C12" s="73">
        <v>14.714285714285714</v>
      </c>
      <c r="D12" s="73">
        <v>1136</v>
      </c>
      <c r="E12" s="73">
        <v>35.5</v>
      </c>
      <c r="F12" s="73">
        <v>6631</v>
      </c>
      <c r="G12" s="73">
        <v>114.32758620689656</v>
      </c>
      <c r="H12" s="73">
        <v>13430</v>
      </c>
      <c r="I12" s="73">
        <v>959.28571428571433</v>
      </c>
      <c r="J12" s="73">
        <v>5714</v>
      </c>
      <c r="K12" s="73">
        <v>634.88888888888891</v>
      </c>
      <c r="X12" s="73">
        <v>2822</v>
      </c>
      <c r="Y12" s="73">
        <v>55.333333333333336</v>
      </c>
      <c r="Z12" s="73">
        <v>294</v>
      </c>
      <c r="AA12" s="73">
        <v>12.25</v>
      </c>
      <c r="AB12" s="73">
        <v>328</v>
      </c>
      <c r="AC12" s="73">
        <v>16.399999999999999</v>
      </c>
      <c r="AD12" s="73">
        <v>1737</v>
      </c>
      <c r="AE12" s="73">
        <v>193</v>
      </c>
      <c r="AF12" s="73">
        <v>4865</v>
      </c>
      <c r="AG12" s="73">
        <v>405.41666666666669</v>
      </c>
      <c r="AH12" s="73">
        <v>1797</v>
      </c>
      <c r="AI12" s="73">
        <v>61.96551724137931</v>
      </c>
      <c r="AJ12" s="73">
        <v>3716</v>
      </c>
      <c r="AK12" s="73">
        <v>218.58823529411765</v>
      </c>
      <c r="AL12" s="73">
        <v>798</v>
      </c>
      <c r="AM12" s="73">
        <v>72.545454545454547</v>
      </c>
      <c r="AN12" s="73">
        <v>3458</v>
      </c>
      <c r="AO12" s="73">
        <v>172.9</v>
      </c>
      <c r="AX12" s="73">
        <v>305</v>
      </c>
      <c r="AY12" s="73">
        <v>7.8205128205128203</v>
      </c>
      <c r="AZ12" s="73">
        <v>305</v>
      </c>
      <c r="BA12" s="73">
        <v>19.0625</v>
      </c>
    </row>
    <row r="13" spans="1:57" x14ac:dyDescent="0.25">
      <c r="A13">
        <v>10</v>
      </c>
      <c r="B13">
        <v>965</v>
      </c>
      <c r="C13">
        <v>34.464285714285715</v>
      </c>
      <c r="D13">
        <v>2158</v>
      </c>
      <c r="E13">
        <v>67.4375</v>
      </c>
      <c r="F13">
        <v>14449</v>
      </c>
      <c r="G13">
        <v>249.12068965517241</v>
      </c>
      <c r="H13">
        <v>1027</v>
      </c>
      <c r="I13">
        <v>73.357142857142861</v>
      </c>
      <c r="X13">
        <v>1197</v>
      </c>
      <c r="Y13">
        <v>23.470588235294116</v>
      </c>
      <c r="Z13">
        <v>182</v>
      </c>
      <c r="AA13">
        <v>7.583333333333333</v>
      </c>
      <c r="AB13">
        <v>372</v>
      </c>
      <c r="AC13">
        <v>18.600000000000001</v>
      </c>
      <c r="AF13">
        <v>126509</v>
      </c>
      <c r="AG13">
        <v>10542.416666666666</v>
      </c>
      <c r="AH13">
        <v>4449</v>
      </c>
      <c r="AI13">
        <v>153.41379310344828</v>
      </c>
      <c r="AJ13">
        <v>8564</v>
      </c>
      <c r="AK13">
        <v>503.76470588235293</v>
      </c>
      <c r="AL13">
        <v>2054</v>
      </c>
      <c r="AM13">
        <v>186.72727272727272</v>
      </c>
      <c r="AN13">
        <v>2846</v>
      </c>
      <c r="AO13">
        <v>142.30000000000001</v>
      </c>
      <c r="AX13">
        <v>1899</v>
      </c>
      <c r="AY13">
        <v>48.692307692307693</v>
      </c>
      <c r="AZ13">
        <v>1899</v>
      </c>
      <c r="BA13">
        <v>118.6875</v>
      </c>
    </row>
    <row r="14" spans="1:57" x14ac:dyDescent="0.25">
      <c r="A14">
        <v>11</v>
      </c>
      <c r="B14">
        <v>317</v>
      </c>
      <c r="C14">
        <v>11.321428571428571</v>
      </c>
      <c r="D14">
        <v>7164</v>
      </c>
      <c r="E14">
        <v>223.875</v>
      </c>
      <c r="F14">
        <v>327</v>
      </c>
      <c r="G14">
        <v>5.6379310344827589</v>
      </c>
      <c r="H14">
        <v>3493</v>
      </c>
      <c r="I14">
        <v>249.5</v>
      </c>
      <c r="X14">
        <v>146</v>
      </c>
      <c r="Y14">
        <v>2.8627450980392157</v>
      </c>
      <c r="Z14">
        <v>1528</v>
      </c>
      <c r="AA14">
        <v>63.666666666666664</v>
      </c>
      <c r="AB14">
        <v>4214</v>
      </c>
      <c r="AC14">
        <v>210.7</v>
      </c>
      <c r="AF14">
        <v>79823</v>
      </c>
      <c r="AG14">
        <v>6651.916666666667</v>
      </c>
      <c r="AH14">
        <v>5044</v>
      </c>
      <c r="AI14">
        <v>173.93103448275863</v>
      </c>
      <c r="AJ14">
        <v>865</v>
      </c>
      <c r="AK14">
        <v>50.882352941176471</v>
      </c>
      <c r="AL14">
        <v>221</v>
      </c>
      <c r="AM14">
        <v>20.09090909090909</v>
      </c>
      <c r="AN14">
        <v>3643</v>
      </c>
      <c r="AO14">
        <v>182.15</v>
      </c>
      <c r="AX14">
        <v>319</v>
      </c>
      <c r="AY14">
        <v>8.1794871794871788</v>
      </c>
      <c r="AZ14">
        <v>319</v>
      </c>
      <c r="BA14">
        <v>19.9375</v>
      </c>
    </row>
    <row r="15" spans="1:57" x14ac:dyDescent="0.25">
      <c r="A15">
        <v>12</v>
      </c>
      <c r="B15">
        <v>1028</v>
      </c>
      <c r="C15">
        <v>36.714285714285715</v>
      </c>
      <c r="D15">
        <v>3913</v>
      </c>
      <c r="E15">
        <v>122.28125</v>
      </c>
      <c r="F15">
        <v>796</v>
      </c>
      <c r="G15">
        <v>13.724137931034482</v>
      </c>
      <c r="H15">
        <v>377</v>
      </c>
      <c r="I15">
        <v>26.928571428571427</v>
      </c>
      <c r="X15">
        <v>657</v>
      </c>
      <c r="Y15">
        <v>12.882352941176471</v>
      </c>
      <c r="Z15">
        <v>93</v>
      </c>
      <c r="AA15">
        <v>3.875</v>
      </c>
      <c r="AB15">
        <v>2125</v>
      </c>
      <c r="AC15">
        <v>106.25</v>
      </c>
      <c r="AF15">
        <v>21443</v>
      </c>
      <c r="AG15">
        <v>1786.9166666666667</v>
      </c>
      <c r="AH15">
        <v>2780</v>
      </c>
      <c r="AI15">
        <v>95.862068965517238</v>
      </c>
      <c r="AJ15">
        <v>1297</v>
      </c>
      <c r="AK15">
        <v>76.294117647058826</v>
      </c>
      <c r="AN15">
        <v>394</v>
      </c>
      <c r="AO15">
        <v>19.7</v>
      </c>
      <c r="AX15">
        <v>2771</v>
      </c>
      <c r="AY15">
        <v>71.051282051282058</v>
      </c>
      <c r="AZ15">
        <v>2771</v>
      </c>
      <c r="BA15">
        <v>173.1875</v>
      </c>
    </row>
    <row r="16" spans="1:57" x14ac:dyDescent="0.25">
      <c r="A16">
        <v>13</v>
      </c>
      <c r="B16">
        <v>279</v>
      </c>
      <c r="C16">
        <v>9.9642857142857135</v>
      </c>
      <c r="D16">
        <v>2287</v>
      </c>
      <c r="E16">
        <v>71.46875</v>
      </c>
      <c r="F16">
        <v>1324</v>
      </c>
      <c r="G16">
        <v>22.827586206896552</v>
      </c>
      <c r="H16">
        <v>1554</v>
      </c>
      <c r="I16">
        <v>111</v>
      </c>
      <c r="X16">
        <v>639</v>
      </c>
      <c r="Y16">
        <v>12.529411764705882</v>
      </c>
      <c r="Z16">
        <v>305</v>
      </c>
      <c r="AA16">
        <v>12.708333333333334</v>
      </c>
      <c r="AB16">
        <v>467</v>
      </c>
      <c r="AC16">
        <v>23.35</v>
      </c>
      <c r="AH16">
        <v>8173</v>
      </c>
      <c r="AI16">
        <v>281.82758620689657</v>
      </c>
      <c r="AJ16">
        <v>5778</v>
      </c>
      <c r="AK16">
        <v>339.88235294117646</v>
      </c>
      <c r="AN16">
        <v>274</v>
      </c>
      <c r="AO16">
        <v>13.7</v>
      </c>
      <c r="AX16">
        <v>55</v>
      </c>
      <c r="AY16">
        <v>1.4102564102564104</v>
      </c>
      <c r="AZ16">
        <v>55</v>
      </c>
      <c r="BA16">
        <v>3.4375</v>
      </c>
    </row>
    <row r="17" spans="1:53" s="73" customFormat="1" x14ac:dyDescent="0.25">
      <c r="A17" s="73">
        <v>14</v>
      </c>
      <c r="B17" s="73">
        <v>801</v>
      </c>
      <c r="C17" s="73">
        <v>28.607142857142858</v>
      </c>
      <c r="D17" s="73">
        <v>2550</v>
      </c>
      <c r="E17" s="73">
        <v>79.6875</v>
      </c>
      <c r="F17" s="73">
        <v>1408</v>
      </c>
      <c r="G17" s="73">
        <v>24.275862068965516</v>
      </c>
      <c r="H17" s="73">
        <v>3705</v>
      </c>
      <c r="I17" s="73">
        <v>264.64285714285717</v>
      </c>
      <c r="X17" s="73">
        <v>1453</v>
      </c>
      <c r="Y17" s="73">
        <v>28.490196078431371</v>
      </c>
      <c r="Z17" s="73">
        <v>1676</v>
      </c>
      <c r="AA17" s="73">
        <v>69.833333333333329</v>
      </c>
      <c r="AB17" s="73">
        <v>315</v>
      </c>
      <c r="AC17" s="73">
        <v>15.75</v>
      </c>
      <c r="AH17" s="73">
        <v>45</v>
      </c>
      <c r="AI17" s="73">
        <v>1.5517241379310345</v>
      </c>
      <c r="AJ17" s="73">
        <v>1275</v>
      </c>
      <c r="AK17" s="73">
        <v>75</v>
      </c>
      <c r="AN17" s="73">
        <v>55</v>
      </c>
      <c r="AO17" s="73">
        <v>2.75</v>
      </c>
      <c r="AX17" s="73">
        <v>191</v>
      </c>
      <c r="AY17" s="73">
        <v>4.8974358974358978</v>
      </c>
      <c r="AZ17" s="73">
        <v>191</v>
      </c>
      <c r="BA17" s="73">
        <v>11.9375</v>
      </c>
    </row>
    <row r="18" spans="1:53" x14ac:dyDescent="0.25">
      <c r="A18">
        <v>15</v>
      </c>
      <c r="B18">
        <v>1280</v>
      </c>
      <c r="C18">
        <v>45.714285714285715</v>
      </c>
      <c r="D18">
        <v>683</v>
      </c>
      <c r="E18">
        <v>21.34375</v>
      </c>
      <c r="F18">
        <v>6158</v>
      </c>
      <c r="G18">
        <v>106.17241379310344</v>
      </c>
      <c r="X18">
        <v>622</v>
      </c>
      <c r="Y18">
        <v>12.196078431372548</v>
      </c>
      <c r="Z18">
        <v>2528</v>
      </c>
      <c r="AA18">
        <v>105.33333333333333</v>
      </c>
      <c r="AB18">
        <v>563</v>
      </c>
      <c r="AC18">
        <v>28.15</v>
      </c>
      <c r="AH18">
        <v>59</v>
      </c>
      <c r="AI18">
        <v>2.0344827586206895</v>
      </c>
      <c r="AJ18">
        <v>2567</v>
      </c>
      <c r="AK18">
        <v>151</v>
      </c>
      <c r="AN18">
        <v>384</v>
      </c>
      <c r="AO18">
        <v>19.2</v>
      </c>
      <c r="AX18">
        <v>170</v>
      </c>
      <c r="AY18">
        <v>4.3589743589743586</v>
      </c>
      <c r="AZ18">
        <v>170</v>
      </c>
      <c r="BA18">
        <v>10.625</v>
      </c>
    </row>
    <row r="19" spans="1:53" x14ac:dyDescent="0.25">
      <c r="A19">
        <v>16</v>
      </c>
      <c r="B19">
        <v>217</v>
      </c>
      <c r="C19">
        <v>7.75</v>
      </c>
      <c r="D19">
        <v>475</v>
      </c>
      <c r="E19">
        <v>14.84375</v>
      </c>
      <c r="F19">
        <v>2396</v>
      </c>
      <c r="G19">
        <v>41.310344827586206</v>
      </c>
      <c r="X19">
        <v>1135</v>
      </c>
      <c r="Y19">
        <v>22.254901960784313</v>
      </c>
      <c r="Z19">
        <v>633</v>
      </c>
      <c r="AA19">
        <v>26.375</v>
      </c>
      <c r="AB19">
        <v>1079</v>
      </c>
      <c r="AC19">
        <v>53.95</v>
      </c>
      <c r="AH19">
        <v>112</v>
      </c>
      <c r="AI19">
        <v>3.8620689655172415</v>
      </c>
      <c r="AJ19">
        <v>2164</v>
      </c>
      <c r="AK19">
        <v>127.29411764705883</v>
      </c>
      <c r="AN19">
        <v>68</v>
      </c>
      <c r="AO19">
        <v>3.4</v>
      </c>
      <c r="AX19">
        <v>378</v>
      </c>
      <c r="AY19">
        <v>9.6923076923076916</v>
      </c>
      <c r="AZ19">
        <v>378</v>
      </c>
      <c r="BA19">
        <v>23.625</v>
      </c>
    </row>
    <row r="20" spans="1:53" x14ac:dyDescent="0.25">
      <c r="A20">
        <v>17</v>
      </c>
      <c r="B20">
        <v>1246</v>
      </c>
      <c r="C20">
        <v>44.5</v>
      </c>
      <c r="D20">
        <v>791</v>
      </c>
      <c r="E20">
        <v>24.71875</v>
      </c>
      <c r="F20">
        <v>1805</v>
      </c>
      <c r="G20">
        <v>31.120689655172413</v>
      </c>
      <c r="X20">
        <v>204</v>
      </c>
      <c r="Y20">
        <v>4</v>
      </c>
      <c r="Z20">
        <v>135</v>
      </c>
      <c r="AA20">
        <v>5.625</v>
      </c>
      <c r="AB20">
        <v>374</v>
      </c>
      <c r="AC20">
        <v>18.7</v>
      </c>
      <c r="AH20">
        <v>1114</v>
      </c>
      <c r="AI20">
        <v>38.413793103448278</v>
      </c>
      <c r="AJ20">
        <v>1410</v>
      </c>
      <c r="AK20">
        <v>82.941176470588232</v>
      </c>
      <c r="AN20">
        <v>1990</v>
      </c>
      <c r="AO20">
        <v>99.5</v>
      </c>
      <c r="AX20">
        <v>7428</v>
      </c>
      <c r="AY20">
        <v>190.46153846153845</v>
      </c>
    </row>
    <row r="21" spans="1:53" x14ac:dyDescent="0.25">
      <c r="A21">
        <v>18</v>
      </c>
      <c r="B21">
        <v>445</v>
      </c>
      <c r="C21">
        <v>15.892857142857142</v>
      </c>
      <c r="D21">
        <v>4552</v>
      </c>
      <c r="E21">
        <v>142.25</v>
      </c>
      <c r="F21">
        <v>3434</v>
      </c>
      <c r="G21">
        <v>59.206896551724135</v>
      </c>
      <c r="X21">
        <v>117</v>
      </c>
      <c r="Y21">
        <v>2.2941176470588234</v>
      </c>
      <c r="Z21">
        <v>13147</v>
      </c>
      <c r="AA21">
        <v>547.79166666666663</v>
      </c>
      <c r="AB21">
        <v>29505</v>
      </c>
      <c r="AC21">
        <v>1475.25</v>
      </c>
      <c r="AH21">
        <v>137</v>
      </c>
      <c r="AI21">
        <v>4.7241379310344831</v>
      </c>
      <c r="AN21">
        <v>1848</v>
      </c>
      <c r="AO21">
        <v>92.4</v>
      </c>
      <c r="AX21">
        <v>2</v>
      </c>
      <c r="AY21">
        <v>5.128205128205128E-2</v>
      </c>
    </row>
    <row r="22" spans="1:53" x14ac:dyDescent="0.25">
      <c r="A22">
        <v>19</v>
      </c>
      <c r="B22">
        <v>987</v>
      </c>
      <c r="C22">
        <v>35.25</v>
      </c>
      <c r="D22">
        <v>6968</v>
      </c>
      <c r="E22">
        <v>217.75</v>
      </c>
      <c r="F22">
        <v>1002</v>
      </c>
      <c r="G22">
        <v>17.275862068965516</v>
      </c>
      <c r="X22">
        <v>240</v>
      </c>
      <c r="Y22">
        <v>4.7058823529411766</v>
      </c>
      <c r="Z22">
        <v>1003</v>
      </c>
      <c r="AA22">
        <v>41.791666666666664</v>
      </c>
      <c r="AB22">
        <v>27640</v>
      </c>
      <c r="AC22">
        <v>1382</v>
      </c>
      <c r="AH22">
        <v>652</v>
      </c>
      <c r="AI22">
        <v>22.482758620689655</v>
      </c>
      <c r="AN22">
        <v>152</v>
      </c>
      <c r="AO22">
        <v>7.6</v>
      </c>
      <c r="AX22">
        <v>5155</v>
      </c>
      <c r="AY22">
        <v>132.17948717948718</v>
      </c>
    </row>
    <row r="23" spans="1:53" s="73" customFormat="1" x14ac:dyDescent="0.25">
      <c r="A23" s="73">
        <v>20</v>
      </c>
      <c r="B23" s="73">
        <v>1328</v>
      </c>
      <c r="C23" s="73">
        <v>47.428571428571431</v>
      </c>
      <c r="D23" s="73">
        <v>1368</v>
      </c>
      <c r="E23" s="73">
        <v>42.75</v>
      </c>
      <c r="F23" s="73">
        <v>7118</v>
      </c>
      <c r="G23" s="73">
        <v>122.72413793103448</v>
      </c>
      <c r="X23" s="73">
        <v>1609</v>
      </c>
      <c r="Y23" s="73">
        <v>31.549019607843139</v>
      </c>
      <c r="Z23" s="73">
        <v>198</v>
      </c>
      <c r="AA23" s="73">
        <v>8.25</v>
      </c>
      <c r="AB23" s="73">
        <v>47802</v>
      </c>
      <c r="AC23" s="73">
        <v>2390.1</v>
      </c>
      <c r="AH23" s="73">
        <v>109</v>
      </c>
      <c r="AI23" s="73">
        <v>3.7586206896551726</v>
      </c>
      <c r="AN23" s="73">
        <v>21</v>
      </c>
      <c r="AO23" s="73">
        <v>1.05</v>
      </c>
      <c r="AX23" s="73">
        <v>1229</v>
      </c>
      <c r="AY23" s="73">
        <v>31.512820512820515</v>
      </c>
    </row>
    <row r="24" spans="1:53" x14ac:dyDescent="0.25">
      <c r="A24">
        <v>21</v>
      </c>
      <c r="B24">
        <v>1249</v>
      </c>
      <c r="C24">
        <v>44.607142857142854</v>
      </c>
      <c r="D24">
        <v>216</v>
      </c>
      <c r="E24">
        <v>6.75</v>
      </c>
      <c r="F24">
        <v>24039</v>
      </c>
      <c r="G24">
        <v>414.4655172413793</v>
      </c>
      <c r="X24">
        <v>3405</v>
      </c>
      <c r="Y24">
        <v>66.764705882352942</v>
      </c>
      <c r="Z24">
        <v>5746</v>
      </c>
      <c r="AA24">
        <v>239.41666666666666</v>
      </c>
      <c r="AH24">
        <v>845</v>
      </c>
      <c r="AI24">
        <v>29.137931034482758</v>
      </c>
      <c r="AX24">
        <v>1188</v>
      </c>
      <c r="AY24">
        <v>30.46153846153846</v>
      </c>
    </row>
    <row r="25" spans="1:53" x14ac:dyDescent="0.25">
      <c r="A25">
        <v>22</v>
      </c>
      <c r="B25">
        <v>1206</v>
      </c>
      <c r="C25">
        <v>43.071428571428569</v>
      </c>
      <c r="D25">
        <v>2785</v>
      </c>
      <c r="E25">
        <v>87.03125</v>
      </c>
      <c r="F25">
        <v>4325</v>
      </c>
      <c r="G25">
        <v>74.568965517241381</v>
      </c>
      <c r="X25">
        <v>762</v>
      </c>
      <c r="Y25">
        <v>14.941176470588236</v>
      </c>
      <c r="Z25">
        <v>317</v>
      </c>
      <c r="AA25">
        <v>13.208333333333334</v>
      </c>
      <c r="AH25">
        <v>3204</v>
      </c>
      <c r="AI25">
        <v>110.48275862068965</v>
      </c>
      <c r="AX25">
        <v>810</v>
      </c>
      <c r="AY25">
        <v>20.76923076923077</v>
      </c>
    </row>
    <row r="26" spans="1:53" x14ac:dyDescent="0.25">
      <c r="A26">
        <v>23</v>
      </c>
      <c r="B26">
        <v>1156</v>
      </c>
      <c r="C26">
        <v>41.285714285714285</v>
      </c>
      <c r="D26">
        <v>2090</v>
      </c>
      <c r="E26">
        <v>65.3125</v>
      </c>
      <c r="F26">
        <v>660</v>
      </c>
      <c r="G26">
        <v>11.379310344827585</v>
      </c>
      <c r="X26">
        <v>447</v>
      </c>
      <c r="Y26">
        <v>8.764705882352942</v>
      </c>
      <c r="Z26">
        <v>495</v>
      </c>
      <c r="AA26">
        <v>20.625</v>
      </c>
      <c r="AH26">
        <v>1841</v>
      </c>
      <c r="AI26">
        <v>63.482758620689658</v>
      </c>
      <c r="AX26">
        <v>225</v>
      </c>
      <c r="AY26">
        <v>5.7692307692307692</v>
      </c>
    </row>
    <row r="27" spans="1:53" s="73" customFormat="1" x14ac:dyDescent="0.25">
      <c r="A27" s="73">
        <v>24</v>
      </c>
      <c r="B27" s="73">
        <v>1149</v>
      </c>
      <c r="C27" s="73">
        <v>41.035714285714285</v>
      </c>
      <c r="D27" s="73">
        <v>1093</v>
      </c>
      <c r="E27" s="73">
        <v>34.15625</v>
      </c>
      <c r="F27" s="73">
        <v>4967</v>
      </c>
      <c r="G27" s="73">
        <v>85.637931034482762</v>
      </c>
      <c r="X27" s="73">
        <v>1552</v>
      </c>
      <c r="Y27" s="73">
        <v>30.431372549019606</v>
      </c>
      <c r="Z27" s="73">
        <v>34</v>
      </c>
      <c r="AA27" s="73">
        <v>1.4166666666666667</v>
      </c>
      <c r="AH27" s="73">
        <v>737</v>
      </c>
      <c r="AI27" s="73">
        <v>25.413793103448278</v>
      </c>
      <c r="AX27" s="73">
        <v>703</v>
      </c>
      <c r="AY27" s="73">
        <v>18.025641025641026</v>
      </c>
    </row>
    <row r="28" spans="1:53" x14ac:dyDescent="0.25">
      <c r="A28">
        <v>25</v>
      </c>
      <c r="B28">
        <v>1043</v>
      </c>
      <c r="C28">
        <v>37.25</v>
      </c>
      <c r="D28">
        <v>2883</v>
      </c>
      <c r="E28">
        <v>90.09375</v>
      </c>
      <c r="F28">
        <v>10712</v>
      </c>
      <c r="G28">
        <v>184.68965517241378</v>
      </c>
      <c r="X28">
        <v>124</v>
      </c>
      <c r="Y28">
        <v>2.4313725490196076</v>
      </c>
      <c r="AH28">
        <v>510</v>
      </c>
      <c r="AI28">
        <v>17.586206896551722</v>
      </c>
      <c r="AX28">
        <v>23676</v>
      </c>
      <c r="AY28">
        <v>607.07692307692309</v>
      </c>
    </row>
    <row r="29" spans="1:53" x14ac:dyDescent="0.25">
      <c r="A29">
        <v>26</v>
      </c>
      <c r="B29">
        <v>73</v>
      </c>
      <c r="C29">
        <v>2.6071428571428572</v>
      </c>
      <c r="D29">
        <v>3570</v>
      </c>
      <c r="E29">
        <v>111.5625</v>
      </c>
      <c r="F29">
        <v>1025</v>
      </c>
      <c r="G29">
        <v>17.672413793103448</v>
      </c>
      <c r="X29">
        <v>1244</v>
      </c>
      <c r="Y29">
        <v>24.392156862745097</v>
      </c>
      <c r="AH29">
        <v>696</v>
      </c>
      <c r="AI29">
        <v>24</v>
      </c>
      <c r="AX29">
        <v>253</v>
      </c>
      <c r="AY29">
        <v>6.4871794871794872</v>
      </c>
    </row>
    <row r="30" spans="1:53" x14ac:dyDescent="0.25">
      <c r="A30">
        <v>27</v>
      </c>
      <c r="B30">
        <v>160</v>
      </c>
      <c r="C30">
        <v>5.7142857142857144</v>
      </c>
      <c r="D30">
        <v>2334</v>
      </c>
      <c r="E30">
        <v>72.9375</v>
      </c>
      <c r="F30">
        <v>358</v>
      </c>
      <c r="G30">
        <v>6.1724137931034484</v>
      </c>
      <c r="X30">
        <v>690178</v>
      </c>
      <c r="Y30">
        <v>13532.901960784313</v>
      </c>
      <c r="AH30">
        <v>565</v>
      </c>
      <c r="AI30">
        <v>19.482758620689655</v>
      </c>
      <c r="AX30">
        <v>85</v>
      </c>
      <c r="AY30">
        <v>2.1794871794871793</v>
      </c>
    </row>
    <row r="31" spans="1:53" s="73" customFormat="1" x14ac:dyDescent="0.25">
      <c r="A31" s="73">
        <v>28</v>
      </c>
      <c r="B31" s="73">
        <v>972</v>
      </c>
      <c r="C31" s="73">
        <v>34.714285714285715</v>
      </c>
      <c r="D31" s="73">
        <v>1436</v>
      </c>
      <c r="E31" s="73">
        <v>44.875</v>
      </c>
      <c r="F31" s="73">
        <v>3420</v>
      </c>
      <c r="G31" s="73">
        <v>58.96551724137931</v>
      </c>
      <c r="X31" s="73">
        <v>4750</v>
      </c>
      <c r="Y31" s="73">
        <v>93.137254901960787</v>
      </c>
      <c r="AH31" s="73">
        <v>1073</v>
      </c>
      <c r="AI31" s="73">
        <v>37</v>
      </c>
      <c r="AX31" s="73">
        <v>11609</v>
      </c>
      <c r="AY31" s="73">
        <v>297.66666666666669</v>
      </c>
    </row>
    <row r="32" spans="1:53" x14ac:dyDescent="0.25">
      <c r="A32">
        <v>29</v>
      </c>
      <c r="D32">
        <v>1202</v>
      </c>
      <c r="E32">
        <v>37.5625</v>
      </c>
      <c r="F32">
        <v>2263</v>
      </c>
      <c r="G32">
        <v>39.017241379310342</v>
      </c>
      <c r="X32">
        <v>4253</v>
      </c>
      <c r="Y32">
        <v>83.392156862745097</v>
      </c>
      <c r="AH32">
        <v>1904</v>
      </c>
      <c r="AI32">
        <v>65.65517241379311</v>
      </c>
      <c r="AX32">
        <v>31</v>
      </c>
      <c r="AY32">
        <v>0.79487179487179482</v>
      </c>
    </row>
    <row r="33" spans="1:51" x14ac:dyDescent="0.25">
      <c r="A33">
        <v>30</v>
      </c>
      <c r="D33">
        <v>4482</v>
      </c>
      <c r="E33">
        <v>140.0625</v>
      </c>
      <c r="F33">
        <v>1391</v>
      </c>
      <c r="G33">
        <v>23.982758620689655</v>
      </c>
      <c r="X33">
        <v>457</v>
      </c>
      <c r="Y33">
        <v>8.9607843137254903</v>
      </c>
      <c r="AX33">
        <v>8156</v>
      </c>
      <c r="AY33">
        <v>209.12820512820514</v>
      </c>
    </row>
    <row r="34" spans="1:51" x14ac:dyDescent="0.25">
      <c r="A34">
        <v>31</v>
      </c>
      <c r="D34">
        <v>1595</v>
      </c>
      <c r="E34">
        <v>49.84375</v>
      </c>
      <c r="F34">
        <v>620</v>
      </c>
      <c r="G34">
        <v>10.689655172413794</v>
      </c>
      <c r="X34">
        <v>501</v>
      </c>
      <c r="Y34">
        <v>9.8235294117647065</v>
      </c>
      <c r="AX34">
        <v>610</v>
      </c>
      <c r="AY34">
        <v>15.641025641025641</v>
      </c>
    </row>
    <row r="35" spans="1:51" s="73" customFormat="1" x14ac:dyDescent="0.25">
      <c r="A35" s="73">
        <v>32</v>
      </c>
      <c r="D35" s="73">
        <v>1235</v>
      </c>
      <c r="E35" s="73">
        <v>38.59375</v>
      </c>
      <c r="F35" s="73">
        <v>3478</v>
      </c>
      <c r="G35" s="73">
        <v>59.96551724137931</v>
      </c>
      <c r="X35" s="73">
        <v>2943</v>
      </c>
      <c r="Y35" s="73">
        <v>57.705882352941174</v>
      </c>
      <c r="AX35" s="73">
        <v>960</v>
      </c>
      <c r="AY35" s="73">
        <v>24.615384615384617</v>
      </c>
    </row>
    <row r="36" spans="1:51" x14ac:dyDescent="0.25">
      <c r="A36">
        <v>33</v>
      </c>
      <c r="F36">
        <v>1042</v>
      </c>
      <c r="G36">
        <v>17.96551724137931</v>
      </c>
      <c r="X36">
        <v>270</v>
      </c>
      <c r="Y36">
        <v>5.2941176470588234</v>
      </c>
      <c r="AX36">
        <v>1636</v>
      </c>
      <c r="AY36">
        <v>41.948717948717949</v>
      </c>
    </row>
    <row r="37" spans="1:51" x14ac:dyDescent="0.25">
      <c r="A37">
        <v>34</v>
      </c>
      <c r="F37">
        <v>1016</v>
      </c>
      <c r="G37">
        <v>17.517241379310345</v>
      </c>
      <c r="X37">
        <v>102</v>
      </c>
      <c r="Y37">
        <v>2</v>
      </c>
      <c r="AX37">
        <v>7081</v>
      </c>
      <c r="AY37">
        <v>181.56410256410257</v>
      </c>
    </row>
    <row r="38" spans="1:51" x14ac:dyDescent="0.25">
      <c r="A38">
        <v>35</v>
      </c>
      <c r="F38">
        <v>648</v>
      </c>
      <c r="G38">
        <v>11.172413793103448</v>
      </c>
      <c r="X38">
        <v>555</v>
      </c>
      <c r="Y38">
        <v>10.882352941176471</v>
      </c>
      <c r="AX38">
        <v>419</v>
      </c>
      <c r="AY38">
        <v>10.743589743589743</v>
      </c>
    </row>
    <row r="39" spans="1:51" x14ac:dyDescent="0.25">
      <c r="A39">
        <v>36</v>
      </c>
      <c r="F39">
        <v>2445</v>
      </c>
      <c r="G39">
        <v>42.155172413793103</v>
      </c>
      <c r="X39">
        <v>1015</v>
      </c>
      <c r="Y39">
        <v>19.901960784313726</v>
      </c>
      <c r="AX39">
        <v>7325</v>
      </c>
      <c r="AY39">
        <v>187.82051282051282</v>
      </c>
    </row>
    <row r="40" spans="1:51" x14ac:dyDescent="0.25">
      <c r="A40">
        <v>37</v>
      </c>
      <c r="F40">
        <v>4196</v>
      </c>
      <c r="G40">
        <v>72.34482758620689</v>
      </c>
      <c r="X40">
        <v>94</v>
      </c>
      <c r="Y40">
        <v>1.8431372549019607</v>
      </c>
      <c r="AX40">
        <v>3076</v>
      </c>
      <c r="AY40">
        <v>78.871794871794876</v>
      </c>
    </row>
    <row r="41" spans="1:51" x14ac:dyDescent="0.25">
      <c r="A41">
        <v>38</v>
      </c>
      <c r="F41">
        <v>2685</v>
      </c>
      <c r="G41">
        <v>46.293103448275865</v>
      </c>
      <c r="X41">
        <v>3171</v>
      </c>
      <c r="Y41">
        <v>62.176470588235297</v>
      </c>
      <c r="AX41">
        <v>2235</v>
      </c>
      <c r="AY41">
        <v>57.307692307692307</v>
      </c>
    </row>
    <row r="42" spans="1:51" x14ac:dyDescent="0.25">
      <c r="A42">
        <v>39</v>
      </c>
      <c r="F42">
        <v>3283</v>
      </c>
      <c r="G42">
        <v>56.603448275862071</v>
      </c>
      <c r="X42">
        <v>132</v>
      </c>
      <c r="Y42">
        <v>2.5882352941176472</v>
      </c>
      <c r="AX42">
        <v>13812</v>
      </c>
      <c r="AY42">
        <v>354.15384615384613</v>
      </c>
    </row>
    <row r="43" spans="1:51" x14ac:dyDescent="0.25">
      <c r="A43">
        <v>40</v>
      </c>
      <c r="F43">
        <v>747</v>
      </c>
      <c r="G43">
        <v>12.879310344827585</v>
      </c>
      <c r="X43">
        <v>33038</v>
      </c>
      <c r="Y43">
        <v>647.8039215686274</v>
      </c>
    </row>
    <row r="44" spans="1:51" x14ac:dyDescent="0.25">
      <c r="A44">
        <v>41</v>
      </c>
      <c r="F44">
        <v>2372</v>
      </c>
      <c r="G44">
        <v>40.896551724137929</v>
      </c>
      <c r="X44">
        <v>1998</v>
      </c>
      <c r="Y44">
        <v>39.176470588235297</v>
      </c>
    </row>
    <row r="45" spans="1:51" x14ac:dyDescent="0.25">
      <c r="A45">
        <v>42</v>
      </c>
      <c r="F45">
        <v>6499</v>
      </c>
      <c r="G45">
        <v>112.05172413793103</v>
      </c>
      <c r="X45">
        <v>625</v>
      </c>
      <c r="Y45">
        <v>12.254901960784315</v>
      </c>
    </row>
    <row r="46" spans="1:51" x14ac:dyDescent="0.25">
      <c r="A46">
        <v>43</v>
      </c>
      <c r="F46">
        <v>2657</v>
      </c>
      <c r="G46">
        <v>45.810344827586206</v>
      </c>
      <c r="X46">
        <v>359</v>
      </c>
      <c r="Y46">
        <v>7.0392156862745097</v>
      </c>
    </row>
    <row r="47" spans="1:51" x14ac:dyDescent="0.25">
      <c r="A47">
        <v>44</v>
      </c>
      <c r="F47">
        <v>4447</v>
      </c>
      <c r="G47">
        <v>76.672413793103445</v>
      </c>
      <c r="X47">
        <v>158</v>
      </c>
      <c r="Y47">
        <v>3.0980392156862746</v>
      </c>
    </row>
    <row r="48" spans="1:51" x14ac:dyDescent="0.25">
      <c r="A48">
        <v>45</v>
      </c>
      <c r="F48">
        <v>2425</v>
      </c>
      <c r="G48">
        <v>41.810344827586206</v>
      </c>
      <c r="X48">
        <v>280</v>
      </c>
      <c r="Y48">
        <v>5.4901960784313726</v>
      </c>
    </row>
    <row r="49" spans="1:25" x14ac:dyDescent="0.25">
      <c r="A49">
        <v>46</v>
      </c>
      <c r="F49">
        <v>4343</v>
      </c>
      <c r="G49">
        <v>74.879310344827587</v>
      </c>
      <c r="X49">
        <v>29324</v>
      </c>
      <c r="Y49">
        <v>574.98039215686276</v>
      </c>
    </row>
    <row r="50" spans="1:25" x14ac:dyDescent="0.25">
      <c r="A50">
        <v>47</v>
      </c>
      <c r="F50">
        <v>18700</v>
      </c>
      <c r="G50">
        <v>322.41379310344826</v>
      </c>
      <c r="X50">
        <v>6530</v>
      </c>
      <c r="Y50">
        <v>128.0392156862745</v>
      </c>
    </row>
    <row r="51" spans="1:25" x14ac:dyDescent="0.25">
      <c r="A51">
        <v>48</v>
      </c>
      <c r="F51">
        <v>528</v>
      </c>
      <c r="G51">
        <v>9.1034482758620694</v>
      </c>
      <c r="X51">
        <v>1556</v>
      </c>
      <c r="Y51">
        <v>30.509803921568629</v>
      </c>
    </row>
    <row r="52" spans="1:25" x14ac:dyDescent="0.25">
      <c r="A52">
        <v>49</v>
      </c>
      <c r="F52">
        <v>683</v>
      </c>
      <c r="G52">
        <v>11.775862068965518</v>
      </c>
      <c r="X52">
        <v>98</v>
      </c>
      <c r="Y52">
        <v>1.9215686274509804</v>
      </c>
    </row>
    <row r="53" spans="1:25" x14ac:dyDescent="0.25">
      <c r="A53">
        <v>50</v>
      </c>
      <c r="F53">
        <v>170</v>
      </c>
      <c r="G53">
        <v>2.9310344827586206</v>
      </c>
      <c r="X53">
        <v>841</v>
      </c>
      <c r="Y53">
        <v>16.490196078431371</v>
      </c>
    </row>
    <row r="54" spans="1:25" s="73" customFormat="1" x14ac:dyDescent="0.25">
      <c r="A54" s="73">
        <v>51</v>
      </c>
      <c r="F54" s="73">
        <v>671</v>
      </c>
      <c r="G54" s="73">
        <v>11.568965517241379</v>
      </c>
      <c r="X54" s="73">
        <v>998</v>
      </c>
      <c r="Y54" s="73">
        <v>19.568627450980394</v>
      </c>
    </row>
    <row r="55" spans="1:25" x14ac:dyDescent="0.25">
      <c r="A55">
        <v>52</v>
      </c>
      <c r="F55">
        <v>171</v>
      </c>
      <c r="G55">
        <v>2.9482758620689653</v>
      </c>
    </row>
    <row r="56" spans="1:25" x14ac:dyDescent="0.25">
      <c r="A56">
        <v>53</v>
      </c>
      <c r="F56">
        <v>1595</v>
      </c>
      <c r="G56">
        <v>27.5</v>
      </c>
    </row>
    <row r="57" spans="1:25" x14ac:dyDescent="0.25">
      <c r="A57">
        <v>54</v>
      </c>
      <c r="F57">
        <v>141</v>
      </c>
      <c r="G57">
        <v>2.4310344827586206</v>
      </c>
    </row>
    <row r="58" spans="1:25" x14ac:dyDescent="0.25">
      <c r="A58">
        <v>55</v>
      </c>
      <c r="F58">
        <v>702</v>
      </c>
      <c r="G58">
        <v>12.103448275862069</v>
      </c>
    </row>
    <row r="59" spans="1:25" x14ac:dyDescent="0.25">
      <c r="A59">
        <v>56</v>
      </c>
      <c r="F59">
        <v>813</v>
      </c>
      <c r="G59">
        <v>14.017241379310345</v>
      </c>
    </row>
    <row r="60" spans="1:25" x14ac:dyDescent="0.25">
      <c r="A60">
        <v>57</v>
      </c>
      <c r="F60">
        <v>325</v>
      </c>
      <c r="G60">
        <v>5.6034482758620694</v>
      </c>
    </row>
    <row r="61" spans="1:25" s="73" customFormat="1" x14ac:dyDescent="0.25">
      <c r="A61" s="73">
        <v>58</v>
      </c>
      <c r="F61" s="73">
        <v>557</v>
      </c>
      <c r="G61" s="73">
        <v>9.6034482758620694</v>
      </c>
    </row>
  </sheetData>
  <mergeCells count="28">
    <mergeCell ref="AX2:AY2"/>
    <mergeCell ref="AZ2:BA2"/>
    <mergeCell ref="BB2:BC2"/>
    <mergeCell ref="BD2:BE2"/>
    <mergeCell ref="AL2:AM2"/>
    <mergeCell ref="AN2:AO2"/>
    <mergeCell ref="AP2:AQ2"/>
    <mergeCell ref="AR2:AS2"/>
    <mergeCell ref="AT2:AU2"/>
    <mergeCell ref="AV2:AW2"/>
    <mergeCell ref="AJ2:AK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L2:M2"/>
    <mergeCell ref="B2:C2"/>
    <mergeCell ref="D2:E2"/>
    <mergeCell ref="F2:G2"/>
    <mergeCell ref="H2:I2"/>
    <mergeCell ref="J2:K2"/>
  </mergeCells>
  <conditionalFormatting sqref="A3:XFD3">
    <cfRule type="containsText" dxfId="1" priority="1" operator="containsText" text="ori">
      <formula>NOT(ISERROR(SEARCH("ori",A3)))</formula>
    </cfRule>
    <cfRule type="containsText" dxfId="0" priority="2" operator="containsText" text="Norm">
      <formula>NOT(ISERROR(SEARCH("Norm",A3)))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880D9-D83E-4FE3-BEB4-0129C2E68F22}">
  <dimension ref="B2:N57"/>
  <sheetViews>
    <sheetView workbookViewId="0">
      <selection activeCell="S41" sqref="S41"/>
    </sheetView>
  </sheetViews>
  <sheetFormatPr defaultRowHeight="15" x14ac:dyDescent="0.25"/>
  <cols>
    <col min="13" max="13" width="2.85546875" customWidth="1"/>
  </cols>
  <sheetData>
    <row r="2" spans="2:14" x14ac:dyDescent="0.25">
      <c r="B2" s="1" t="s">
        <v>61</v>
      </c>
    </row>
    <row r="3" spans="2:14" x14ac:dyDescent="0.25">
      <c r="N3" t="s">
        <v>62</v>
      </c>
    </row>
    <row r="4" spans="2:14" x14ac:dyDescent="0.25">
      <c r="M4" s="15"/>
      <c r="N4" t="s">
        <v>63</v>
      </c>
    </row>
    <row r="5" spans="2:14" x14ac:dyDescent="0.25">
      <c r="N5" t="s">
        <v>64</v>
      </c>
    </row>
    <row r="7" spans="2:14" x14ac:dyDescent="0.25">
      <c r="M7" s="15"/>
      <c r="N7" t="s">
        <v>65</v>
      </c>
    </row>
    <row r="8" spans="2:14" x14ac:dyDescent="0.25">
      <c r="N8" t="s">
        <v>66</v>
      </c>
    </row>
    <row r="10" spans="2:14" x14ac:dyDescent="0.25">
      <c r="M10" s="15"/>
      <c r="N10" t="s">
        <v>67</v>
      </c>
    </row>
    <row r="57" spans="4:4" x14ac:dyDescent="0.25">
      <c r="D57" s="29" t="s">
        <v>92</v>
      </c>
    </row>
  </sheetData>
  <hyperlinks>
    <hyperlink ref="D57" r:id="rId1" xr:uid="{D6BE2392-3F26-4A33-93B1-6789FD318A7A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105CD-FF0B-4B0C-9814-815C13A9BED6}">
  <dimension ref="A2:D162"/>
  <sheetViews>
    <sheetView zoomScale="89" zoomScaleNormal="89" workbookViewId="0">
      <selection activeCell="D38" sqref="D38"/>
    </sheetView>
  </sheetViews>
  <sheetFormatPr defaultRowHeight="15" x14ac:dyDescent="0.25"/>
  <cols>
    <col min="1" max="1" width="12.28515625" customWidth="1"/>
    <col min="2" max="2" width="16.85546875" customWidth="1"/>
    <col min="3" max="3" width="24.28515625" style="2" customWidth="1"/>
    <col min="4" max="4" width="34.5703125" style="2" customWidth="1"/>
  </cols>
  <sheetData>
    <row r="2" spans="1:4" x14ac:dyDescent="0.25">
      <c r="A2" s="7"/>
      <c r="B2" s="4" t="s">
        <v>87</v>
      </c>
      <c r="C2" s="5" t="s">
        <v>94</v>
      </c>
      <c r="D2" s="6" t="s">
        <v>95</v>
      </c>
    </row>
    <row r="3" spans="1:4" x14ac:dyDescent="0.25">
      <c r="A3" s="7" t="s">
        <v>54</v>
      </c>
      <c r="B3" s="7">
        <v>11</v>
      </c>
      <c r="C3" s="6">
        <v>3</v>
      </c>
      <c r="D3" s="41">
        <f>C3/B3*100</f>
        <v>27.27272727272727</v>
      </c>
    </row>
    <row r="4" spans="1:4" x14ac:dyDescent="0.25">
      <c r="A4" s="7" t="s">
        <v>68</v>
      </c>
      <c r="B4" s="7">
        <v>28</v>
      </c>
      <c r="C4" s="6">
        <v>0</v>
      </c>
      <c r="D4" s="41">
        <f t="shared" ref="D4:D32" si="0">C4/B4*100</f>
        <v>0</v>
      </c>
    </row>
    <row r="5" spans="1:4" x14ac:dyDescent="0.25">
      <c r="A5" s="7" t="s">
        <v>69</v>
      </c>
      <c r="B5" s="7">
        <v>32</v>
      </c>
      <c r="C5" s="6">
        <v>1</v>
      </c>
      <c r="D5" s="41">
        <f t="shared" si="0"/>
        <v>3.125</v>
      </c>
    </row>
    <row r="6" spans="1:4" x14ac:dyDescent="0.25">
      <c r="A6" s="7" t="s">
        <v>70</v>
      </c>
      <c r="B6" s="7">
        <v>58</v>
      </c>
      <c r="C6" s="6">
        <v>3</v>
      </c>
      <c r="D6" s="41">
        <f t="shared" si="0"/>
        <v>5.1724137931034484</v>
      </c>
    </row>
    <row r="7" spans="1:4" x14ac:dyDescent="0.25">
      <c r="A7" s="7" t="s">
        <v>71</v>
      </c>
      <c r="B7" s="7">
        <v>14</v>
      </c>
      <c r="C7" s="6">
        <v>0</v>
      </c>
      <c r="D7" s="41">
        <f t="shared" si="0"/>
        <v>0</v>
      </c>
    </row>
    <row r="8" spans="1:4" x14ac:dyDescent="0.25">
      <c r="A8" s="7" t="s">
        <v>72</v>
      </c>
      <c r="B8" s="7">
        <v>9</v>
      </c>
      <c r="C8" s="6">
        <v>0</v>
      </c>
      <c r="D8" s="41">
        <f t="shared" si="0"/>
        <v>0</v>
      </c>
    </row>
    <row r="9" spans="1:4" x14ac:dyDescent="0.25">
      <c r="A9" s="7" t="s">
        <v>73</v>
      </c>
      <c r="B9" s="7">
        <v>3</v>
      </c>
      <c r="C9" s="6">
        <v>0</v>
      </c>
      <c r="D9" s="41">
        <f t="shared" si="0"/>
        <v>0</v>
      </c>
    </row>
    <row r="10" spans="1:4" x14ac:dyDescent="0.25">
      <c r="A10" s="7" t="s">
        <v>74</v>
      </c>
      <c r="B10" s="7">
        <v>0</v>
      </c>
      <c r="C10" s="6">
        <v>0</v>
      </c>
      <c r="D10" s="41">
        <v>0</v>
      </c>
    </row>
    <row r="11" spans="1:4" x14ac:dyDescent="0.25">
      <c r="A11" s="7" t="s">
        <v>75</v>
      </c>
      <c r="B11" s="7">
        <v>3</v>
      </c>
      <c r="C11" s="6">
        <v>0</v>
      </c>
      <c r="D11" s="41">
        <f t="shared" si="0"/>
        <v>0</v>
      </c>
    </row>
    <row r="12" spans="1:4" x14ac:dyDescent="0.25">
      <c r="A12" s="7" t="s">
        <v>76</v>
      </c>
      <c r="B12" s="7">
        <v>5</v>
      </c>
      <c r="C12" s="6">
        <v>0</v>
      </c>
      <c r="D12" s="41">
        <f t="shared" si="0"/>
        <v>0</v>
      </c>
    </row>
    <row r="13" spans="1:4" x14ac:dyDescent="0.25">
      <c r="A13" s="7" t="s">
        <v>77</v>
      </c>
      <c r="B13" s="7">
        <v>7</v>
      </c>
      <c r="C13" s="6">
        <v>0</v>
      </c>
      <c r="D13" s="41">
        <f t="shared" si="0"/>
        <v>0</v>
      </c>
    </row>
    <row r="14" spans="1:4" x14ac:dyDescent="0.25">
      <c r="A14" s="7" t="s">
        <v>78</v>
      </c>
      <c r="B14" s="7">
        <v>3</v>
      </c>
      <c r="C14" s="6">
        <v>0</v>
      </c>
      <c r="D14" s="41">
        <f t="shared" si="0"/>
        <v>0</v>
      </c>
    </row>
    <row r="15" spans="1:4" x14ac:dyDescent="0.25">
      <c r="A15" s="7" t="s">
        <v>79</v>
      </c>
      <c r="B15" s="7">
        <v>51</v>
      </c>
      <c r="C15" s="6">
        <v>3</v>
      </c>
      <c r="D15" s="41">
        <f t="shared" si="0"/>
        <v>5.8823529411764701</v>
      </c>
    </row>
    <row r="16" spans="1:4" x14ac:dyDescent="0.25">
      <c r="A16" s="7" t="s">
        <v>80</v>
      </c>
      <c r="B16" s="7">
        <v>24</v>
      </c>
      <c r="C16" s="6">
        <v>0</v>
      </c>
      <c r="D16" s="41">
        <f t="shared" si="0"/>
        <v>0</v>
      </c>
    </row>
    <row r="17" spans="1:4" x14ac:dyDescent="0.25">
      <c r="A17" s="7" t="s">
        <v>81</v>
      </c>
      <c r="B17" s="7">
        <v>20</v>
      </c>
      <c r="C17" s="6">
        <v>3</v>
      </c>
      <c r="D17" s="41">
        <f t="shared" si="0"/>
        <v>15</v>
      </c>
    </row>
    <row r="18" spans="1:4" x14ac:dyDescent="0.25">
      <c r="A18" s="7" t="s">
        <v>82</v>
      </c>
      <c r="B18" s="7">
        <v>9</v>
      </c>
      <c r="C18" s="6">
        <v>0</v>
      </c>
      <c r="D18" s="41">
        <f t="shared" si="0"/>
        <v>0</v>
      </c>
    </row>
    <row r="19" spans="1:4" x14ac:dyDescent="0.25">
      <c r="A19" s="7" t="s">
        <v>83</v>
      </c>
      <c r="B19" s="7">
        <v>12</v>
      </c>
      <c r="C19" s="6">
        <v>3</v>
      </c>
      <c r="D19" s="41">
        <f t="shared" si="0"/>
        <v>25</v>
      </c>
    </row>
    <row r="20" spans="1:4" x14ac:dyDescent="0.25">
      <c r="A20" s="7" t="s">
        <v>44</v>
      </c>
      <c r="B20" s="7">
        <v>29</v>
      </c>
      <c r="C20" s="6">
        <v>1</v>
      </c>
      <c r="D20" s="41">
        <f t="shared" si="0"/>
        <v>3.4482758620689653</v>
      </c>
    </row>
    <row r="21" spans="1:4" x14ac:dyDescent="0.25">
      <c r="A21" s="7" t="s">
        <v>86</v>
      </c>
      <c r="B21" s="7">
        <v>17</v>
      </c>
      <c r="C21" s="6">
        <v>0</v>
      </c>
      <c r="D21" s="41">
        <f t="shared" si="0"/>
        <v>0</v>
      </c>
    </row>
    <row r="22" spans="1:4" x14ac:dyDescent="0.25">
      <c r="A22" s="7" t="s">
        <v>46</v>
      </c>
      <c r="B22" s="7">
        <v>11</v>
      </c>
      <c r="C22" s="6">
        <v>0</v>
      </c>
      <c r="D22" s="41">
        <f t="shared" si="0"/>
        <v>0</v>
      </c>
    </row>
    <row r="23" spans="1:4" x14ac:dyDescent="0.25">
      <c r="A23" s="7" t="s">
        <v>47</v>
      </c>
      <c r="B23" s="7">
        <v>20</v>
      </c>
      <c r="C23" s="6">
        <v>0</v>
      </c>
      <c r="D23" s="41">
        <f t="shared" si="0"/>
        <v>0</v>
      </c>
    </row>
    <row r="24" spans="1:4" x14ac:dyDescent="0.25">
      <c r="A24" s="7" t="s">
        <v>48</v>
      </c>
      <c r="B24" s="7">
        <v>1</v>
      </c>
      <c r="C24" s="6">
        <v>1</v>
      </c>
      <c r="D24" s="41">
        <f t="shared" si="0"/>
        <v>100</v>
      </c>
    </row>
    <row r="25" spans="1:4" x14ac:dyDescent="0.25">
      <c r="A25" s="7" t="s">
        <v>49</v>
      </c>
      <c r="B25" s="7">
        <v>7</v>
      </c>
      <c r="C25" s="6">
        <v>0</v>
      </c>
      <c r="D25" s="41">
        <f t="shared" si="0"/>
        <v>0</v>
      </c>
    </row>
    <row r="26" spans="1:4" x14ac:dyDescent="0.25">
      <c r="A26" s="7" t="s">
        <v>50</v>
      </c>
      <c r="B26" s="7">
        <v>1</v>
      </c>
      <c r="C26" s="6">
        <v>0</v>
      </c>
      <c r="D26" s="41">
        <f t="shared" si="0"/>
        <v>0</v>
      </c>
    </row>
    <row r="27" spans="1:4" x14ac:dyDescent="0.25">
      <c r="A27" s="7" t="s">
        <v>51</v>
      </c>
      <c r="B27" s="7">
        <v>8</v>
      </c>
      <c r="C27" s="6">
        <v>0</v>
      </c>
      <c r="D27" s="41">
        <f t="shared" si="0"/>
        <v>0</v>
      </c>
    </row>
    <row r="28" spans="1:4" x14ac:dyDescent="0.25">
      <c r="A28" s="7" t="s">
        <v>52</v>
      </c>
      <c r="B28" s="7">
        <v>39</v>
      </c>
      <c r="C28" s="6">
        <v>1</v>
      </c>
      <c r="D28" s="41">
        <f t="shared" si="0"/>
        <v>2.5641025641025639</v>
      </c>
    </row>
    <row r="29" spans="1:4" x14ac:dyDescent="0.25">
      <c r="A29" s="7" t="s">
        <v>58</v>
      </c>
      <c r="B29" s="7">
        <v>16</v>
      </c>
      <c r="C29" s="6">
        <v>0</v>
      </c>
      <c r="D29" s="41">
        <f t="shared" si="0"/>
        <v>0</v>
      </c>
    </row>
    <row r="30" spans="1:4" x14ac:dyDescent="0.25">
      <c r="A30" s="7" t="s">
        <v>59</v>
      </c>
      <c r="B30" s="7">
        <v>7</v>
      </c>
      <c r="C30" s="6">
        <v>1</v>
      </c>
      <c r="D30" s="41">
        <f t="shared" si="0"/>
        <v>14.285714285714285</v>
      </c>
    </row>
    <row r="31" spans="1:4" x14ac:dyDescent="0.25">
      <c r="A31" s="7" t="s">
        <v>57</v>
      </c>
      <c r="B31" s="7">
        <v>5</v>
      </c>
      <c r="C31" s="6">
        <v>0</v>
      </c>
      <c r="D31" s="41">
        <f t="shared" si="0"/>
        <v>0</v>
      </c>
    </row>
    <row r="32" spans="1:4" x14ac:dyDescent="0.25">
      <c r="A32" s="7" t="s">
        <v>96</v>
      </c>
      <c r="B32" s="7">
        <v>5</v>
      </c>
      <c r="C32" s="6">
        <v>5</v>
      </c>
      <c r="D32" s="41">
        <f t="shared" si="0"/>
        <v>100</v>
      </c>
    </row>
    <row r="161" spans="3:4" ht="15.75" thickBot="1" x14ac:dyDescent="0.3"/>
    <row r="162" spans="3:4" s="26" customFormat="1" ht="15.75" thickBot="1" x14ac:dyDescent="0.3">
      <c r="C162" s="38"/>
      <c r="D162" s="38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FA66-CF07-4AF6-9907-DABB6A53FC30}">
  <dimension ref="A1:M28"/>
  <sheetViews>
    <sheetView workbookViewId="0">
      <selection activeCell="N32" sqref="N32"/>
    </sheetView>
  </sheetViews>
  <sheetFormatPr defaultRowHeight="15" x14ac:dyDescent="0.25"/>
  <cols>
    <col min="1" max="1" width="10.85546875" customWidth="1"/>
    <col min="2" max="2" width="16.7109375" customWidth="1"/>
    <col min="3" max="3" width="20.28515625" style="2" customWidth="1"/>
    <col min="6" max="6" width="14.7109375" style="2" customWidth="1"/>
    <col min="7" max="7" width="22.140625" customWidth="1"/>
    <col min="8" max="8" width="11.140625" style="2" customWidth="1"/>
    <col min="10" max="10" width="13.5703125" customWidth="1"/>
  </cols>
  <sheetData>
    <row r="1" spans="1:13" s="1" customFormat="1" ht="15.75" thickBot="1" x14ac:dyDescent="0.3">
      <c r="A1" s="1" t="s">
        <v>88</v>
      </c>
      <c r="B1" s="1" t="s">
        <v>89</v>
      </c>
      <c r="C1" s="3"/>
      <c r="F1" s="3"/>
      <c r="H1" s="3"/>
    </row>
    <row r="2" spans="1:13" x14ac:dyDescent="0.25">
      <c r="A2" s="30">
        <v>44</v>
      </c>
      <c r="B2" s="31">
        <v>51.877840903048231</v>
      </c>
      <c r="C2" s="36" t="s">
        <v>93</v>
      </c>
      <c r="D2" s="33"/>
      <c r="E2" s="4" t="s">
        <v>102</v>
      </c>
      <c r="F2" s="5" t="s">
        <v>100</v>
      </c>
      <c r="G2" s="4" t="s">
        <v>101</v>
      </c>
      <c r="H2" s="5" t="s">
        <v>103</v>
      </c>
      <c r="I2" s="4" t="s">
        <v>104</v>
      </c>
      <c r="J2" s="4"/>
    </row>
    <row r="3" spans="1:13" x14ac:dyDescent="0.25">
      <c r="A3" s="34">
        <v>71</v>
      </c>
      <c r="B3" s="33">
        <v>1.1723433324612544</v>
      </c>
      <c r="C3" s="37"/>
      <c r="D3" s="33"/>
      <c r="E3" s="40" t="s">
        <v>69</v>
      </c>
      <c r="F3" s="6">
        <v>913</v>
      </c>
      <c r="G3" s="7">
        <v>48.901783365699508</v>
      </c>
      <c r="H3" s="5">
        <v>32</v>
      </c>
      <c r="I3" s="7">
        <f>G3/H3</f>
        <v>1.5281807301781096</v>
      </c>
      <c r="J3" s="7"/>
      <c r="L3" t="s">
        <v>69</v>
      </c>
      <c r="M3">
        <f>I3</f>
        <v>1.5281807301781096</v>
      </c>
    </row>
    <row r="4" spans="1:13" x14ac:dyDescent="0.25">
      <c r="A4" s="7">
        <v>173</v>
      </c>
      <c r="B4" s="7">
        <v>1.736004021488589</v>
      </c>
      <c r="C4" s="6" t="s">
        <v>54</v>
      </c>
      <c r="E4" s="7" t="s">
        <v>70</v>
      </c>
      <c r="F4" s="6">
        <v>4254</v>
      </c>
      <c r="G4" s="7">
        <v>1.0244444397177299</v>
      </c>
      <c r="H4" s="6">
        <v>58</v>
      </c>
      <c r="I4" s="7">
        <f>(G4+G5+G6)/H4</f>
        <v>6.990810558250965E-2</v>
      </c>
      <c r="J4" s="7"/>
      <c r="L4" t="s">
        <v>70</v>
      </c>
      <c r="M4">
        <f>I4</f>
        <v>6.990810558250965E-2</v>
      </c>
    </row>
    <row r="5" spans="1:13" x14ac:dyDescent="0.25">
      <c r="A5" s="7">
        <v>203</v>
      </c>
      <c r="B5" s="7">
        <v>6.061798481732076</v>
      </c>
      <c r="C5" s="6" t="s">
        <v>54</v>
      </c>
      <c r="E5" s="7"/>
      <c r="F5" s="6">
        <v>5628</v>
      </c>
      <c r="G5" s="7">
        <v>1.7043823023305773</v>
      </c>
      <c r="H5" s="6"/>
      <c r="I5" s="7"/>
      <c r="J5" s="7"/>
      <c r="L5" t="s">
        <v>79</v>
      </c>
      <c r="M5">
        <f>I7</f>
        <v>1.0461887160454562</v>
      </c>
    </row>
    <row r="6" spans="1:13" x14ac:dyDescent="0.25">
      <c r="A6" s="7">
        <v>241</v>
      </c>
      <c r="B6" s="7">
        <v>98.695994038667834</v>
      </c>
      <c r="C6" s="6" t="s">
        <v>54</v>
      </c>
      <c r="E6" s="7"/>
      <c r="F6" s="6">
        <v>8047</v>
      </c>
      <c r="G6" s="7">
        <v>1.3258433817372519</v>
      </c>
      <c r="H6" s="6"/>
      <c r="I6" s="7"/>
      <c r="J6" s="7"/>
      <c r="L6" t="s">
        <v>81</v>
      </c>
      <c r="M6">
        <f>I10</f>
        <v>0.37204087000850106</v>
      </c>
    </row>
    <row r="7" spans="1:13" x14ac:dyDescent="0.25">
      <c r="A7" s="7">
        <v>913</v>
      </c>
      <c r="B7" s="7">
        <v>48.901783365699508</v>
      </c>
      <c r="C7" s="6" t="s">
        <v>69</v>
      </c>
      <c r="E7" s="13" t="s">
        <v>79</v>
      </c>
      <c r="F7" s="6">
        <v>14676</v>
      </c>
      <c r="G7" s="7">
        <v>48.93411409201353</v>
      </c>
      <c r="H7" s="6">
        <v>51</v>
      </c>
      <c r="I7" s="7">
        <f>(G7+G8+G9)/H7</f>
        <v>1.0461887160454562</v>
      </c>
      <c r="J7" s="7"/>
      <c r="L7" t="s">
        <v>83</v>
      </c>
      <c r="M7">
        <f>I13</f>
        <v>1.3457842080000113</v>
      </c>
    </row>
    <row r="8" spans="1:13" x14ac:dyDescent="0.25">
      <c r="A8" s="7">
        <v>4254</v>
      </c>
      <c r="B8" s="7">
        <v>1.0244444397177299</v>
      </c>
      <c r="C8" s="6" t="s">
        <v>70</v>
      </c>
      <c r="E8" s="7"/>
      <c r="F8" s="6">
        <v>15450</v>
      </c>
      <c r="G8" s="7">
        <v>2.3424178420232797</v>
      </c>
      <c r="H8" s="6"/>
      <c r="I8" s="7"/>
      <c r="J8" s="7"/>
      <c r="L8" t="s">
        <v>44</v>
      </c>
      <c r="M8">
        <f>I16</f>
        <v>0.11560239436117319</v>
      </c>
    </row>
    <row r="9" spans="1:13" x14ac:dyDescent="0.25">
      <c r="A9" s="7">
        <v>5628</v>
      </c>
      <c r="B9" s="7">
        <v>1.7043823023305773</v>
      </c>
      <c r="C9" s="6" t="s">
        <v>70</v>
      </c>
      <c r="E9" s="7"/>
      <c r="F9" s="6">
        <v>15720</v>
      </c>
      <c r="G9" s="7">
        <v>2.0790925842814532</v>
      </c>
      <c r="H9" s="6"/>
      <c r="I9" s="7"/>
      <c r="J9" s="7"/>
      <c r="L9" t="s">
        <v>48</v>
      </c>
      <c r="M9">
        <f>I17</f>
        <v>1.0405389021591394</v>
      </c>
    </row>
    <row r="10" spans="1:13" x14ac:dyDescent="0.25">
      <c r="A10" s="7">
        <v>8047</v>
      </c>
      <c r="B10" s="7">
        <v>1.3258433817372519</v>
      </c>
      <c r="C10" s="6" t="s">
        <v>70</v>
      </c>
      <c r="E10" s="7" t="s">
        <v>81</v>
      </c>
      <c r="F10" s="6">
        <v>19454</v>
      </c>
      <c r="G10" s="7">
        <v>2.0919256138052202</v>
      </c>
      <c r="H10" s="6">
        <v>20</v>
      </c>
      <c r="I10" s="7">
        <f>(G10+G11+G12)/H10</f>
        <v>0.37204087000850106</v>
      </c>
      <c r="J10" s="7"/>
      <c r="L10" t="s">
        <v>91</v>
      </c>
      <c r="M10">
        <f>I18</f>
        <v>4.3042188270960069E-2</v>
      </c>
    </row>
    <row r="11" spans="1:13" x14ac:dyDescent="0.25">
      <c r="A11" s="7">
        <v>14676</v>
      </c>
      <c r="B11" s="7">
        <v>48.93411409201353</v>
      </c>
      <c r="C11" s="6" t="s">
        <v>79</v>
      </c>
      <c r="E11" s="7"/>
      <c r="F11" s="6">
        <v>19465</v>
      </c>
      <c r="G11" s="7">
        <v>1.9596957792094996</v>
      </c>
      <c r="H11" s="6"/>
      <c r="I11" s="7"/>
      <c r="J11" s="7"/>
    </row>
    <row r="12" spans="1:13" x14ac:dyDescent="0.25">
      <c r="A12" s="7">
        <v>15450</v>
      </c>
      <c r="B12" s="7">
        <v>2.3424178420232797</v>
      </c>
      <c r="C12" s="6" t="s">
        <v>79</v>
      </c>
      <c r="E12" s="7"/>
      <c r="F12" s="6">
        <v>19524</v>
      </c>
      <c r="G12" s="7">
        <v>3.3891960071553004</v>
      </c>
      <c r="H12" s="6"/>
      <c r="I12" s="7"/>
      <c r="J12" s="7"/>
    </row>
    <row r="13" spans="1:13" x14ac:dyDescent="0.25">
      <c r="A13" s="7">
        <v>15720</v>
      </c>
      <c r="B13" s="7">
        <v>2.0790925842814532</v>
      </c>
      <c r="C13" s="6" t="s">
        <v>79</v>
      </c>
      <c r="E13" s="7" t="s">
        <v>83</v>
      </c>
      <c r="F13" s="6">
        <v>21254</v>
      </c>
      <c r="G13" s="7">
        <v>8.9695786299571125</v>
      </c>
      <c r="H13" s="6">
        <v>12</v>
      </c>
      <c r="I13" s="7">
        <f>(G13+G14+G15)/H13</f>
        <v>1.3457842080000113</v>
      </c>
      <c r="J13" s="7"/>
    </row>
    <row r="14" spans="1:13" x14ac:dyDescent="0.25">
      <c r="A14" s="7">
        <v>19454</v>
      </c>
      <c r="B14" s="7">
        <v>2.0919256138052202</v>
      </c>
      <c r="C14" s="6" t="s">
        <v>81</v>
      </c>
      <c r="E14" s="7"/>
      <c r="F14" s="6">
        <v>21304</v>
      </c>
      <c r="G14" s="7">
        <v>5.6595078214124417</v>
      </c>
      <c r="H14" s="6"/>
      <c r="I14" s="7"/>
      <c r="J14" s="7"/>
    </row>
    <row r="15" spans="1:13" x14ac:dyDescent="0.25">
      <c r="A15" s="7">
        <v>19465</v>
      </c>
      <c r="B15" s="7">
        <v>1.9596957792094996</v>
      </c>
      <c r="C15" s="6" t="s">
        <v>81</v>
      </c>
      <c r="E15" s="7"/>
      <c r="F15" s="6">
        <v>21306</v>
      </c>
      <c r="G15" s="7">
        <v>1.5203240446305823</v>
      </c>
      <c r="H15" s="6"/>
      <c r="I15" s="7"/>
      <c r="J15" s="7"/>
    </row>
    <row r="16" spans="1:13" x14ac:dyDescent="0.25">
      <c r="A16" s="7">
        <v>19524</v>
      </c>
      <c r="B16" s="7">
        <v>3.3891960071553004</v>
      </c>
      <c r="C16" s="6" t="s">
        <v>81</v>
      </c>
      <c r="E16" s="7" t="s">
        <v>44</v>
      </c>
      <c r="F16" s="6">
        <v>22467</v>
      </c>
      <c r="G16" s="7">
        <v>3.3524694364740224</v>
      </c>
      <c r="H16" s="6">
        <v>29</v>
      </c>
      <c r="I16" s="7">
        <f>G16/H16</f>
        <v>0.11560239436117319</v>
      </c>
      <c r="J16" s="7"/>
    </row>
    <row r="17" spans="1:10" x14ac:dyDescent="0.25">
      <c r="A17" s="7">
        <v>21254</v>
      </c>
      <c r="B17" s="7">
        <v>8.9695786299571125</v>
      </c>
      <c r="C17" s="6" t="s">
        <v>83</v>
      </c>
      <c r="E17" s="7" t="s">
        <v>48</v>
      </c>
      <c r="F17" s="6">
        <v>27213</v>
      </c>
      <c r="G17" s="7">
        <v>1.0405389021591394</v>
      </c>
      <c r="H17" s="6">
        <v>1</v>
      </c>
      <c r="I17" s="7">
        <f>G17/H17</f>
        <v>1.0405389021591394</v>
      </c>
      <c r="J17" s="7"/>
    </row>
    <row r="18" spans="1:10" x14ac:dyDescent="0.25">
      <c r="A18" s="7">
        <v>21304</v>
      </c>
      <c r="B18" s="7">
        <v>5.6595078214124417</v>
      </c>
      <c r="C18" s="6" t="s">
        <v>83</v>
      </c>
      <c r="E18" s="7" t="s">
        <v>91</v>
      </c>
      <c r="F18" s="6">
        <v>28915</v>
      </c>
      <c r="G18" s="7">
        <v>1.6786453425674426</v>
      </c>
      <c r="H18" s="12">
        <v>39</v>
      </c>
      <c r="I18" s="7">
        <f>G18/H18</f>
        <v>4.3042188270960069E-2</v>
      </c>
      <c r="J18" s="7"/>
    </row>
    <row r="19" spans="1:10" x14ac:dyDescent="0.25">
      <c r="A19" s="7">
        <v>21306</v>
      </c>
      <c r="B19" s="7">
        <v>1.5203240446305823</v>
      </c>
      <c r="C19" s="6" t="s">
        <v>83</v>
      </c>
      <c r="E19" s="13" t="s">
        <v>105</v>
      </c>
      <c r="F19" s="6">
        <v>173</v>
      </c>
      <c r="G19" s="7">
        <v>1.736004021488589</v>
      </c>
      <c r="H19" s="12">
        <v>11</v>
      </c>
      <c r="I19" s="7">
        <f>(G19+G20+G21)/H19</f>
        <v>9.6812542310807732</v>
      </c>
      <c r="J19" s="7"/>
    </row>
    <row r="20" spans="1:10" x14ac:dyDescent="0.25">
      <c r="A20" s="7">
        <v>22467</v>
      </c>
      <c r="B20" s="7">
        <v>3.3524694364740224</v>
      </c>
      <c r="C20" s="6" t="s">
        <v>44</v>
      </c>
      <c r="E20" s="7"/>
      <c r="F20" s="6">
        <v>203</v>
      </c>
      <c r="G20" s="7">
        <v>6.061798481732076</v>
      </c>
      <c r="H20" s="6"/>
      <c r="I20" s="7"/>
      <c r="J20" s="7"/>
    </row>
    <row r="21" spans="1:10" x14ac:dyDescent="0.25">
      <c r="A21" s="7">
        <v>27213</v>
      </c>
      <c r="B21" s="7">
        <v>1.0405389021591394</v>
      </c>
      <c r="C21" s="6" t="s">
        <v>48</v>
      </c>
      <c r="E21" s="7"/>
      <c r="F21" s="6">
        <v>241</v>
      </c>
      <c r="G21" s="7">
        <v>98.695994038667834</v>
      </c>
      <c r="H21" s="6"/>
      <c r="I21" s="7"/>
      <c r="J21" s="7"/>
    </row>
    <row r="22" spans="1:10" x14ac:dyDescent="0.25">
      <c r="A22" s="7">
        <v>27889</v>
      </c>
      <c r="B22" s="7">
        <v>1.6924000813940214</v>
      </c>
      <c r="C22" s="6" t="s">
        <v>90</v>
      </c>
      <c r="E22" s="13" t="s">
        <v>53</v>
      </c>
      <c r="F22" s="6">
        <v>29733</v>
      </c>
      <c r="G22" s="7">
        <v>2.1204277014767912</v>
      </c>
      <c r="H22" s="12">
        <v>5</v>
      </c>
      <c r="I22" s="7">
        <f>(G22+G23+G24+G25+G26)/H22</f>
        <v>1.9482382235683908</v>
      </c>
      <c r="J22" s="7"/>
    </row>
    <row r="23" spans="1:10" x14ac:dyDescent="0.25">
      <c r="A23" s="7">
        <v>28915</v>
      </c>
      <c r="B23" s="7">
        <v>1.6786453425674426</v>
      </c>
      <c r="C23" s="6" t="s">
        <v>91</v>
      </c>
      <c r="E23" s="7"/>
      <c r="F23" s="6">
        <v>29741</v>
      </c>
      <c r="G23" s="7">
        <v>3.7958116111265912</v>
      </c>
      <c r="H23" s="6"/>
      <c r="I23" s="7"/>
      <c r="J23" s="7"/>
    </row>
    <row r="24" spans="1:10" x14ac:dyDescent="0.25">
      <c r="A24" s="7">
        <v>29733</v>
      </c>
      <c r="B24" s="7">
        <v>2.1204277014767912</v>
      </c>
      <c r="C24" s="6" t="s">
        <v>53</v>
      </c>
      <c r="E24" s="7"/>
      <c r="F24" s="6">
        <v>29743</v>
      </c>
      <c r="G24" s="7">
        <v>1.1031442340347541</v>
      </c>
      <c r="H24" s="6"/>
      <c r="I24" s="7"/>
      <c r="J24" s="7"/>
    </row>
    <row r="25" spans="1:10" x14ac:dyDescent="0.25">
      <c r="A25" s="7">
        <v>29741</v>
      </c>
      <c r="B25" s="7">
        <v>3.7958116111265912</v>
      </c>
      <c r="C25" s="6" t="s">
        <v>53</v>
      </c>
      <c r="E25" s="7"/>
      <c r="F25" s="6">
        <v>29750</v>
      </c>
      <c r="G25" s="7">
        <v>1.3462627878303177</v>
      </c>
      <c r="H25" s="6"/>
      <c r="I25" s="7"/>
      <c r="J25" s="7"/>
    </row>
    <row r="26" spans="1:10" x14ac:dyDescent="0.25">
      <c r="A26" s="7">
        <v>29743</v>
      </c>
      <c r="B26" s="7">
        <v>1.1031442340347541</v>
      </c>
      <c r="C26" s="6" t="s">
        <v>53</v>
      </c>
      <c r="E26" s="7"/>
      <c r="F26" s="6">
        <v>29754</v>
      </c>
      <c r="G26" s="7">
        <v>1.3755447833734986</v>
      </c>
      <c r="H26" s="6"/>
      <c r="I26" s="7"/>
      <c r="J26" s="7"/>
    </row>
    <row r="27" spans="1:10" x14ac:dyDescent="0.25">
      <c r="A27" s="7">
        <v>29750</v>
      </c>
      <c r="B27" s="7">
        <v>1.3462627878303177</v>
      </c>
      <c r="C27" s="6" t="s">
        <v>53</v>
      </c>
    </row>
    <row r="28" spans="1:10" x14ac:dyDescent="0.25">
      <c r="A28" s="7">
        <v>29754</v>
      </c>
      <c r="B28" s="7">
        <v>1.3755447833734986</v>
      </c>
      <c r="C28" s="6" t="s">
        <v>53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D872-EFF6-4084-8966-3A03148F0A56}">
  <dimension ref="A1:F33"/>
  <sheetViews>
    <sheetView workbookViewId="0">
      <selection activeCell="I39" sqref="I39"/>
    </sheetView>
  </sheetViews>
  <sheetFormatPr defaultRowHeight="15" x14ac:dyDescent="0.25"/>
  <cols>
    <col min="3" max="6" width="17.7109375" style="2" customWidth="1"/>
  </cols>
  <sheetData>
    <row r="1" spans="2:6" x14ac:dyDescent="0.25">
      <c r="B1" s="74" t="s">
        <v>106</v>
      </c>
      <c r="C1" s="74"/>
      <c r="D1" s="74"/>
      <c r="E1" s="74" t="s">
        <v>107</v>
      </c>
      <c r="F1" s="74"/>
    </row>
    <row r="2" spans="2:6" x14ac:dyDescent="0.25">
      <c r="C2" s="2" t="s">
        <v>87</v>
      </c>
      <c r="D2" s="2" t="s">
        <v>94</v>
      </c>
      <c r="E2" s="2" t="s">
        <v>98</v>
      </c>
      <c r="F2" s="2" t="s">
        <v>99</v>
      </c>
    </row>
    <row r="3" spans="2:6" x14ac:dyDescent="0.25">
      <c r="B3" t="s">
        <v>54</v>
      </c>
      <c r="C3" s="2">
        <v>11</v>
      </c>
      <c r="D3" s="2">
        <v>3</v>
      </c>
      <c r="E3" s="39">
        <f>C3/$C$33*100</f>
        <v>2.4175824175824179</v>
      </c>
      <c r="F3" s="2">
        <f>D3/$D$33*100</f>
        <v>12</v>
      </c>
    </row>
    <row r="4" spans="2:6" x14ac:dyDescent="0.25">
      <c r="B4" t="s">
        <v>68</v>
      </c>
      <c r="C4" s="2">
        <v>28</v>
      </c>
      <c r="D4" s="2">
        <v>0</v>
      </c>
      <c r="E4" s="39">
        <f t="shared" ref="E4:E32" si="0">C4/$C$33*100</f>
        <v>6.1538461538461542</v>
      </c>
      <c r="F4" s="2">
        <f t="shared" ref="F4:F31" si="1">D4/$D$33*100</f>
        <v>0</v>
      </c>
    </row>
    <row r="5" spans="2:6" x14ac:dyDescent="0.25">
      <c r="B5" t="s">
        <v>69</v>
      </c>
      <c r="C5" s="2">
        <v>32</v>
      </c>
      <c r="D5" s="2">
        <v>1</v>
      </c>
      <c r="E5" s="39">
        <f t="shared" si="0"/>
        <v>7.0329670329670328</v>
      </c>
      <c r="F5" s="2">
        <f t="shared" si="1"/>
        <v>4</v>
      </c>
    </row>
    <row r="6" spans="2:6" x14ac:dyDescent="0.25">
      <c r="B6" t="s">
        <v>70</v>
      </c>
      <c r="C6" s="2">
        <v>58</v>
      </c>
      <c r="D6" s="2">
        <v>3</v>
      </c>
      <c r="E6" s="39">
        <f t="shared" si="0"/>
        <v>12.747252747252746</v>
      </c>
      <c r="F6" s="2">
        <f t="shared" si="1"/>
        <v>12</v>
      </c>
    </row>
    <row r="7" spans="2:6" x14ac:dyDescent="0.25">
      <c r="B7" t="s">
        <v>71</v>
      </c>
      <c r="C7" s="2">
        <v>14</v>
      </c>
      <c r="D7" s="2">
        <v>0</v>
      </c>
      <c r="E7" s="39">
        <f t="shared" si="0"/>
        <v>3.0769230769230771</v>
      </c>
      <c r="F7" s="2">
        <f t="shared" si="1"/>
        <v>0</v>
      </c>
    </row>
    <row r="8" spans="2:6" x14ac:dyDescent="0.25">
      <c r="B8" t="s">
        <v>72</v>
      </c>
      <c r="C8" s="2">
        <v>9</v>
      </c>
      <c r="D8" s="2">
        <v>0</v>
      </c>
      <c r="E8" s="39">
        <f t="shared" si="0"/>
        <v>1.9780219780219779</v>
      </c>
      <c r="F8" s="2">
        <f t="shared" si="1"/>
        <v>0</v>
      </c>
    </row>
    <row r="9" spans="2:6" x14ac:dyDescent="0.25">
      <c r="B9" t="s">
        <v>73</v>
      </c>
      <c r="C9" s="2">
        <v>3</v>
      </c>
      <c r="D9" s="2">
        <v>0</v>
      </c>
      <c r="E9" s="39">
        <f t="shared" si="0"/>
        <v>0.65934065934065933</v>
      </c>
      <c r="F9" s="2">
        <f t="shared" si="1"/>
        <v>0</v>
      </c>
    </row>
    <row r="10" spans="2:6" x14ac:dyDescent="0.25">
      <c r="B10" t="s">
        <v>74</v>
      </c>
      <c r="C10" s="2">
        <v>0</v>
      </c>
      <c r="D10" s="2">
        <v>0</v>
      </c>
      <c r="E10" s="39">
        <f t="shared" si="0"/>
        <v>0</v>
      </c>
      <c r="F10" s="2">
        <f t="shared" si="1"/>
        <v>0</v>
      </c>
    </row>
    <row r="11" spans="2:6" x14ac:dyDescent="0.25">
      <c r="B11" t="s">
        <v>75</v>
      </c>
      <c r="C11" s="2">
        <v>3</v>
      </c>
      <c r="D11" s="2">
        <v>0</v>
      </c>
      <c r="E11" s="39">
        <f t="shared" si="0"/>
        <v>0.65934065934065933</v>
      </c>
      <c r="F11" s="2">
        <f t="shared" si="1"/>
        <v>0</v>
      </c>
    </row>
    <row r="12" spans="2:6" x14ac:dyDescent="0.25">
      <c r="B12" t="s">
        <v>76</v>
      </c>
      <c r="C12" s="2">
        <v>5</v>
      </c>
      <c r="D12" s="2">
        <v>0</v>
      </c>
      <c r="E12" s="39">
        <f t="shared" si="0"/>
        <v>1.098901098901099</v>
      </c>
      <c r="F12" s="2">
        <f t="shared" si="1"/>
        <v>0</v>
      </c>
    </row>
    <row r="13" spans="2:6" x14ac:dyDescent="0.25">
      <c r="B13" t="s">
        <v>77</v>
      </c>
      <c r="C13" s="2">
        <v>7</v>
      </c>
      <c r="D13" s="2">
        <v>0</v>
      </c>
      <c r="E13" s="39">
        <f t="shared" si="0"/>
        <v>1.5384615384615385</v>
      </c>
      <c r="F13" s="2">
        <f t="shared" si="1"/>
        <v>0</v>
      </c>
    </row>
    <row r="14" spans="2:6" x14ac:dyDescent="0.25">
      <c r="B14" t="s">
        <v>78</v>
      </c>
      <c r="C14" s="2">
        <v>3</v>
      </c>
      <c r="D14" s="2">
        <v>0</v>
      </c>
      <c r="E14" s="39">
        <f t="shared" si="0"/>
        <v>0.65934065934065933</v>
      </c>
      <c r="F14" s="2">
        <f t="shared" si="1"/>
        <v>0</v>
      </c>
    </row>
    <row r="15" spans="2:6" x14ac:dyDescent="0.25">
      <c r="B15" t="s">
        <v>79</v>
      </c>
      <c r="C15" s="2">
        <v>51</v>
      </c>
      <c r="D15" s="2">
        <v>3</v>
      </c>
      <c r="E15" s="39">
        <f t="shared" si="0"/>
        <v>11.20879120879121</v>
      </c>
      <c r="F15" s="2">
        <f t="shared" si="1"/>
        <v>12</v>
      </c>
    </row>
    <row r="16" spans="2:6" x14ac:dyDescent="0.25">
      <c r="B16" t="s">
        <v>80</v>
      </c>
      <c r="C16" s="2">
        <v>24</v>
      </c>
      <c r="D16" s="2">
        <v>0</v>
      </c>
      <c r="E16" s="39">
        <f t="shared" si="0"/>
        <v>5.2747252747252746</v>
      </c>
      <c r="F16" s="2">
        <f t="shared" si="1"/>
        <v>0</v>
      </c>
    </row>
    <row r="17" spans="2:6" x14ac:dyDescent="0.25">
      <c r="B17" t="s">
        <v>81</v>
      </c>
      <c r="C17" s="2">
        <v>20</v>
      </c>
      <c r="D17" s="2">
        <v>3</v>
      </c>
      <c r="E17" s="39">
        <f t="shared" si="0"/>
        <v>4.395604395604396</v>
      </c>
      <c r="F17" s="2">
        <f t="shared" si="1"/>
        <v>12</v>
      </c>
    </row>
    <row r="18" spans="2:6" x14ac:dyDescent="0.25">
      <c r="B18" t="s">
        <v>82</v>
      </c>
      <c r="C18" s="2">
        <v>9</v>
      </c>
      <c r="D18" s="2">
        <v>0</v>
      </c>
      <c r="E18" s="39">
        <f t="shared" si="0"/>
        <v>1.9780219780219779</v>
      </c>
      <c r="F18" s="2">
        <f t="shared" si="1"/>
        <v>0</v>
      </c>
    </row>
    <row r="19" spans="2:6" x14ac:dyDescent="0.25">
      <c r="B19" t="s">
        <v>83</v>
      </c>
      <c r="C19" s="2">
        <v>12</v>
      </c>
      <c r="D19" s="2">
        <v>3</v>
      </c>
      <c r="E19" s="39">
        <f t="shared" si="0"/>
        <v>2.6373626373626373</v>
      </c>
      <c r="F19" s="2">
        <f t="shared" si="1"/>
        <v>12</v>
      </c>
    </row>
    <row r="20" spans="2:6" x14ac:dyDescent="0.25">
      <c r="B20" t="s">
        <v>44</v>
      </c>
      <c r="C20" s="2">
        <v>29</v>
      </c>
      <c r="D20" s="2">
        <v>1</v>
      </c>
      <c r="E20" s="39">
        <f t="shared" si="0"/>
        <v>6.3736263736263732</v>
      </c>
      <c r="F20" s="2">
        <f t="shared" si="1"/>
        <v>4</v>
      </c>
    </row>
    <row r="21" spans="2:6" x14ac:dyDescent="0.25">
      <c r="B21" t="s">
        <v>86</v>
      </c>
      <c r="C21" s="2">
        <v>17</v>
      </c>
      <c r="D21" s="2">
        <v>0</v>
      </c>
      <c r="E21" s="39">
        <f t="shared" si="0"/>
        <v>3.7362637362637363</v>
      </c>
      <c r="F21" s="2">
        <f t="shared" si="1"/>
        <v>0</v>
      </c>
    </row>
    <row r="22" spans="2:6" x14ac:dyDescent="0.25">
      <c r="B22" t="s">
        <v>46</v>
      </c>
      <c r="C22" s="2">
        <v>11</v>
      </c>
      <c r="D22" s="2">
        <v>0</v>
      </c>
      <c r="E22" s="39">
        <f t="shared" si="0"/>
        <v>2.4175824175824179</v>
      </c>
      <c r="F22" s="2">
        <f t="shared" si="1"/>
        <v>0</v>
      </c>
    </row>
    <row r="23" spans="2:6" x14ac:dyDescent="0.25">
      <c r="B23" t="s">
        <v>47</v>
      </c>
      <c r="C23" s="2">
        <v>20</v>
      </c>
      <c r="D23" s="2">
        <v>0</v>
      </c>
      <c r="E23" s="39">
        <f t="shared" si="0"/>
        <v>4.395604395604396</v>
      </c>
      <c r="F23" s="2">
        <f t="shared" si="1"/>
        <v>0</v>
      </c>
    </row>
    <row r="24" spans="2:6" x14ac:dyDescent="0.25">
      <c r="B24" t="s">
        <v>48</v>
      </c>
      <c r="C24" s="2">
        <v>1</v>
      </c>
      <c r="D24" s="2">
        <v>1</v>
      </c>
      <c r="E24" s="39">
        <f t="shared" si="0"/>
        <v>0.21978021978021978</v>
      </c>
      <c r="F24" s="2">
        <f t="shared" si="1"/>
        <v>4</v>
      </c>
    </row>
    <row r="25" spans="2:6" x14ac:dyDescent="0.25">
      <c r="B25" t="s">
        <v>49</v>
      </c>
      <c r="C25" s="2">
        <v>7</v>
      </c>
      <c r="D25" s="2">
        <v>0</v>
      </c>
      <c r="E25" s="39">
        <f t="shared" si="0"/>
        <v>1.5384615384615385</v>
      </c>
      <c r="F25" s="2">
        <f t="shared" si="1"/>
        <v>0</v>
      </c>
    </row>
    <row r="26" spans="2:6" x14ac:dyDescent="0.25">
      <c r="B26" t="s">
        <v>50</v>
      </c>
      <c r="C26" s="2">
        <v>1</v>
      </c>
      <c r="D26" s="2">
        <v>0</v>
      </c>
      <c r="E26" s="39">
        <f t="shared" si="0"/>
        <v>0.21978021978021978</v>
      </c>
      <c r="F26" s="2">
        <f t="shared" si="1"/>
        <v>0</v>
      </c>
    </row>
    <row r="27" spans="2:6" x14ac:dyDescent="0.25">
      <c r="B27" t="s">
        <v>51</v>
      </c>
      <c r="C27" s="2">
        <v>8</v>
      </c>
      <c r="D27" s="2">
        <v>0</v>
      </c>
      <c r="E27" s="39">
        <f t="shared" si="0"/>
        <v>1.7582417582417582</v>
      </c>
      <c r="F27" s="2">
        <f t="shared" si="1"/>
        <v>0</v>
      </c>
    </row>
    <row r="28" spans="2:6" x14ac:dyDescent="0.25">
      <c r="B28" t="s">
        <v>52</v>
      </c>
      <c r="C28" s="2">
        <v>39</v>
      </c>
      <c r="D28" s="2">
        <v>1</v>
      </c>
      <c r="E28" s="39">
        <f t="shared" si="0"/>
        <v>8.5714285714285712</v>
      </c>
      <c r="F28" s="2">
        <f t="shared" si="1"/>
        <v>4</v>
      </c>
    </row>
    <row r="29" spans="2:6" x14ac:dyDescent="0.25">
      <c r="B29" t="s">
        <v>58</v>
      </c>
      <c r="C29" s="2">
        <v>16</v>
      </c>
      <c r="D29" s="2">
        <v>0</v>
      </c>
      <c r="E29" s="39">
        <f t="shared" si="0"/>
        <v>3.5164835164835164</v>
      </c>
      <c r="F29" s="2">
        <f t="shared" si="1"/>
        <v>0</v>
      </c>
    </row>
    <row r="30" spans="2:6" x14ac:dyDescent="0.25">
      <c r="B30" t="s">
        <v>59</v>
      </c>
      <c r="C30" s="2">
        <v>7</v>
      </c>
      <c r="D30" s="2">
        <v>1</v>
      </c>
      <c r="E30" s="39">
        <f t="shared" si="0"/>
        <v>1.5384615384615385</v>
      </c>
      <c r="F30" s="2">
        <f t="shared" si="1"/>
        <v>4</v>
      </c>
    </row>
    <row r="31" spans="2:6" x14ac:dyDescent="0.25">
      <c r="B31" t="s">
        <v>57</v>
      </c>
      <c r="C31" s="2">
        <v>5</v>
      </c>
      <c r="D31" s="2">
        <v>0</v>
      </c>
      <c r="E31" s="39">
        <f t="shared" si="0"/>
        <v>1.098901098901099</v>
      </c>
      <c r="F31" s="2">
        <f t="shared" si="1"/>
        <v>0</v>
      </c>
    </row>
    <row r="32" spans="2:6" x14ac:dyDescent="0.25">
      <c r="B32" t="s">
        <v>96</v>
      </c>
      <c r="C32" s="2">
        <v>5</v>
      </c>
      <c r="D32" s="2">
        <v>5</v>
      </c>
      <c r="E32" s="39">
        <f t="shared" si="0"/>
        <v>1.098901098901099</v>
      </c>
      <c r="F32" s="2">
        <f>D32/$D$33*100</f>
        <v>20</v>
      </c>
    </row>
    <row r="33" spans="1:4" x14ac:dyDescent="0.25">
      <c r="A33" t="s">
        <v>97</v>
      </c>
      <c r="C33" s="2">
        <f>SUM(C3:C32)</f>
        <v>455</v>
      </c>
      <c r="D33" s="2">
        <f>SUM(D3:D32)</f>
        <v>25</v>
      </c>
    </row>
  </sheetData>
  <mergeCells count="2">
    <mergeCell ref="B1:D1"/>
    <mergeCell ref="E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D8E2-8667-4FBD-BA57-FDEF08458432}">
  <dimension ref="A1:J441"/>
  <sheetViews>
    <sheetView topLeftCell="A367" workbookViewId="0">
      <selection activeCell="J392" sqref="J392"/>
    </sheetView>
  </sheetViews>
  <sheetFormatPr defaultRowHeight="15" x14ac:dyDescent="0.25"/>
  <cols>
    <col min="1" max="1" width="4.140625" customWidth="1"/>
    <col min="2" max="2" width="20.85546875" customWidth="1"/>
    <col min="3" max="3" width="15" customWidth="1"/>
    <col min="4" max="4" width="12.140625" customWidth="1"/>
    <col min="5" max="5" width="16.140625" bestFit="1" customWidth="1"/>
    <col min="6" max="6" width="11" customWidth="1"/>
    <col min="7" max="7" width="8.28515625" customWidth="1"/>
    <col min="8" max="8" width="26" customWidth="1"/>
  </cols>
  <sheetData>
    <row r="1" spans="1:10" ht="16.5" thickBot="1" x14ac:dyDescent="0.3">
      <c r="A1" s="42" t="s">
        <v>108</v>
      </c>
      <c r="B1" s="42" t="s">
        <v>109</v>
      </c>
      <c r="C1" s="42" t="s">
        <v>88</v>
      </c>
      <c r="D1" s="42" t="s">
        <v>110</v>
      </c>
      <c r="E1" s="42" t="s">
        <v>111</v>
      </c>
      <c r="F1" t="s">
        <v>112</v>
      </c>
      <c r="G1" s="42" t="s">
        <v>113</v>
      </c>
      <c r="H1" s="42" t="s">
        <v>89</v>
      </c>
      <c r="I1" s="42" t="s">
        <v>118</v>
      </c>
      <c r="J1" s="42" t="s">
        <v>119</v>
      </c>
    </row>
    <row r="2" spans="1:10" x14ac:dyDescent="0.25">
      <c r="A2" s="30">
        <v>678726</v>
      </c>
      <c r="B2" s="31">
        <v>48.122159096951698</v>
      </c>
      <c r="C2" s="31">
        <v>44</v>
      </c>
      <c r="D2" s="31" t="s">
        <v>114</v>
      </c>
      <c r="E2" s="32" t="s">
        <v>115</v>
      </c>
      <c r="F2" s="43"/>
      <c r="G2">
        <f t="shared" ref="G2:G65" si="0">1410423-A2</f>
        <v>731697</v>
      </c>
      <c r="H2">
        <f t="shared" ref="H2:H65" si="1">(G2/1410423)*100</f>
        <v>51.877840903048231</v>
      </c>
    </row>
    <row r="3" spans="1:10" x14ac:dyDescent="0.25">
      <c r="A3" s="34">
        <v>1393888</v>
      </c>
      <c r="B3">
        <v>98.827656667538704</v>
      </c>
      <c r="C3">
        <v>71</v>
      </c>
      <c r="D3" t="s">
        <v>116</v>
      </c>
      <c r="E3" s="35" t="s">
        <v>117</v>
      </c>
      <c r="F3" s="44"/>
      <c r="G3">
        <f t="shared" si="0"/>
        <v>16535</v>
      </c>
      <c r="H3">
        <f t="shared" si="1"/>
        <v>1.1723433324612544</v>
      </c>
    </row>
    <row r="4" spans="1:10" x14ac:dyDescent="0.25">
      <c r="A4" s="34">
        <v>1400128</v>
      </c>
      <c r="B4">
        <v>99.270077132888503</v>
      </c>
      <c r="C4">
        <v>100</v>
      </c>
      <c r="D4" t="s">
        <v>116</v>
      </c>
      <c r="E4" s="35" t="s">
        <v>117</v>
      </c>
      <c r="F4" s="44"/>
      <c r="G4">
        <f t="shared" si="0"/>
        <v>10295</v>
      </c>
      <c r="H4">
        <f t="shared" si="1"/>
        <v>0.72992286711149779</v>
      </c>
    </row>
    <row r="5" spans="1:10" ht="15.75" thickBot="1" x14ac:dyDescent="0.3">
      <c r="A5" s="45">
        <v>1408936</v>
      </c>
      <c r="B5" s="46">
        <v>99.894570635901403</v>
      </c>
      <c r="C5" s="46">
        <v>123</v>
      </c>
      <c r="D5" s="46" t="s">
        <v>116</v>
      </c>
      <c r="E5" s="47" t="s">
        <v>117</v>
      </c>
      <c r="F5" s="44"/>
      <c r="G5">
        <f t="shared" si="0"/>
        <v>1487</v>
      </c>
      <c r="H5">
        <f t="shared" si="1"/>
        <v>0.10542936409857184</v>
      </c>
    </row>
    <row r="6" spans="1:10" ht="15.75" thickTop="1" x14ac:dyDescent="0.25">
      <c r="A6" s="34">
        <v>1409273</v>
      </c>
      <c r="B6">
        <v>99.918464177058894</v>
      </c>
      <c r="C6">
        <v>151</v>
      </c>
      <c r="D6" t="s">
        <v>116</v>
      </c>
      <c r="E6" s="35" t="s">
        <v>117</v>
      </c>
      <c r="F6" s="44"/>
      <c r="G6">
        <f t="shared" si="0"/>
        <v>1150</v>
      </c>
      <c r="H6">
        <f t="shared" si="1"/>
        <v>8.1535822941060945E-2</v>
      </c>
    </row>
    <row r="7" spans="1:10" x14ac:dyDescent="0.25">
      <c r="A7" s="34">
        <v>1409275</v>
      </c>
      <c r="B7">
        <v>99.918605978490106</v>
      </c>
      <c r="C7">
        <v>164</v>
      </c>
      <c r="D7" t="s">
        <v>116</v>
      </c>
      <c r="E7" s="35" t="s">
        <v>117</v>
      </c>
      <c r="F7" s="44"/>
      <c r="G7">
        <f t="shared" si="0"/>
        <v>1148</v>
      </c>
      <c r="H7">
        <f t="shared" si="1"/>
        <v>8.139402150985911E-2</v>
      </c>
    </row>
    <row r="8" spans="1:10" x14ac:dyDescent="0.25">
      <c r="A8" s="34">
        <v>1385938</v>
      </c>
      <c r="B8">
        <v>98.263995978511403</v>
      </c>
      <c r="C8">
        <v>173</v>
      </c>
      <c r="D8" t="s">
        <v>116</v>
      </c>
      <c r="E8" s="35" t="s">
        <v>117</v>
      </c>
      <c r="F8" s="44"/>
      <c r="G8">
        <f t="shared" si="0"/>
        <v>24485</v>
      </c>
      <c r="H8">
        <f t="shared" si="1"/>
        <v>1.736004021488589</v>
      </c>
    </row>
    <row r="9" spans="1:10" x14ac:dyDescent="0.25">
      <c r="A9" s="34">
        <v>1409802</v>
      </c>
      <c r="B9">
        <v>99.955970655611793</v>
      </c>
      <c r="C9">
        <v>197</v>
      </c>
      <c r="D9" t="s">
        <v>116</v>
      </c>
      <c r="E9" s="35" t="s">
        <v>117</v>
      </c>
      <c r="F9" s="44"/>
      <c r="G9">
        <f t="shared" si="0"/>
        <v>621</v>
      </c>
      <c r="H9">
        <f t="shared" si="1"/>
        <v>4.4029344388172909E-2</v>
      </c>
    </row>
    <row r="10" spans="1:10" x14ac:dyDescent="0.25">
      <c r="A10" s="34">
        <v>1324926</v>
      </c>
      <c r="B10">
        <v>93.938201518267903</v>
      </c>
      <c r="C10">
        <v>203</v>
      </c>
      <c r="D10" t="s">
        <v>116</v>
      </c>
      <c r="E10" s="35" t="s">
        <v>117</v>
      </c>
      <c r="F10" s="44"/>
      <c r="G10">
        <f t="shared" si="0"/>
        <v>85497</v>
      </c>
      <c r="H10">
        <f t="shared" si="1"/>
        <v>6.061798481732076</v>
      </c>
    </row>
    <row r="11" spans="1:10" x14ac:dyDescent="0.25">
      <c r="A11" s="34">
        <v>1408903</v>
      </c>
      <c r="B11">
        <v>99.892230912286607</v>
      </c>
      <c r="C11">
        <v>207</v>
      </c>
      <c r="D11" t="s">
        <v>116</v>
      </c>
      <c r="E11" s="35" t="s">
        <v>117</v>
      </c>
      <c r="F11" s="44"/>
      <c r="G11">
        <f t="shared" si="0"/>
        <v>1520</v>
      </c>
      <c r="H11">
        <f t="shared" si="1"/>
        <v>0.10776908771340228</v>
      </c>
    </row>
    <row r="12" spans="1:10" x14ac:dyDescent="0.25">
      <c r="A12" s="34">
        <v>1407534</v>
      </c>
      <c r="B12">
        <v>99.795167832628906</v>
      </c>
      <c r="C12">
        <v>218</v>
      </c>
      <c r="D12" t="s">
        <v>116</v>
      </c>
      <c r="E12" s="35" t="s">
        <v>117</v>
      </c>
      <c r="F12" s="44"/>
      <c r="G12">
        <f t="shared" si="0"/>
        <v>2889</v>
      </c>
      <c r="H12">
        <f t="shared" si="1"/>
        <v>0.2048321673710653</v>
      </c>
    </row>
    <row r="13" spans="1:10" x14ac:dyDescent="0.25">
      <c r="A13" s="34">
        <v>18392</v>
      </c>
      <c r="B13">
        <v>1.30400596133216</v>
      </c>
      <c r="C13">
        <v>241</v>
      </c>
      <c r="D13" t="s">
        <v>114</v>
      </c>
      <c r="E13" s="35" t="s">
        <v>115</v>
      </c>
      <c r="F13" s="43"/>
      <c r="G13">
        <f t="shared" si="0"/>
        <v>1392031</v>
      </c>
      <c r="H13">
        <f t="shared" si="1"/>
        <v>98.695994038667834</v>
      </c>
    </row>
    <row r="14" spans="1:10" x14ac:dyDescent="0.25">
      <c r="A14" s="34">
        <v>1408386</v>
      </c>
      <c r="B14">
        <v>99.855575242320896</v>
      </c>
      <c r="C14">
        <v>245</v>
      </c>
      <c r="D14" t="s">
        <v>116</v>
      </c>
      <c r="E14" s="35" t="s">
        <v>117</v>
      </c>
      <c r="F14" s="44"/>
      <c r="G14">
        <f t="shared" si="0"/>
        <v>2037</v>
      </c>
      <c r="H14">
        <f t="shared" si="1"/>
        <v>0.14442475767907925</v>
      </c>
    </row>
    <row r="15" spans="1:10" x14ac:dyDescent="0.25">
      <c r="A15" s="34">
        <v>1409689</v>
      </c>
      <c r="B15">
        <v>99.947958874748906</v>
      </c>
      <c r="C15">
        <v>255</v>
      </c>
      <c r="D15" t="s">
        <v>116</v>
      </c>
      <c r="E15" s="35" t="s">
        <v>117</v>
      </c>
      <c r="F15" s="44"/>
      <c r="G15">
        <f t="shared" si="0"/>
        <v>734</v>
      </c>
      <c r="H15">
        <f t="shared" si="1"/>
        <v>5.2041125251077153E-2</v>
      </c>
    </row>
    <row r="16" spans="1:10" s="49" customFormat="1" x14ac:dyDescent="0.25">
      <c r="A16" s="48">
        <v>1406091</v>
      </c>
      <c r="B16" s="49">
        <v>99.692858100016807</v>
      </c>
      <c r="C16" s="49">
        <v>292</v>
      </c>
      <c r="D16" s="49" t="s">
        <v>116</v>
      </c>
      <c r="E16" s="50" t="s">
        <v>117</v>
      </c>
      <c r="G16" s="49">
        <f t="shared" si="0"/>
        <v>4332</v>
      </c>
      <c r="H16" s="49">
        <f t="shared" si="1"/>
        <v>0.30714189998319652</v>
      </c>
      <c r="I16" s="49" t="s">
        <v>68</v>
      </c>
    </row>
    <row r="17" spans="1:8" s="49" customFormat="1" x14ac:dyDescent="0.25">
      <c r="A17" s="48">
        <v>1409412</v>
      </c>
      <c r="B17" s="49">
        <v>99.928319376527398</v>
      </c>
      <c r="C17" s="49">
        <v>304</v>
      </c>
      <c r="D17" s="49" t="s">
        <v>116</v>
      </c>
      <c r="E17" s="50" t="s">
        <v>117</v>
      </c>
      <c r="G17" s="49">
        <f t="shared" si="0"/>
        <v>1011</v>
      </c>
      <c r="H17" s="49">
        <f t="shared" si="1"/>
        <v>7.1680623472532706E-2</v>
      </c>
    </row>
    <row r="18" spans="1:8" s="49" customFormat="1" x14ac:dyDescent="0.25">
      <c r="A18" s="48">
        <v>1404379</v>
      </c>
      <c r="B18" s="49">
        <v>99.571476074908006</v>
      </c>
      <c r="C18" s="49">
        <v>335</v>
      </c>
      <c r="D18" s="49" t="s">
        <v>116</v>
      </c>
      <c r="E18" s="50" t="s">
        <v>117</v>
      </c>
      <c r="G18" s="49">
        <f t="shared" si="0"/>
        <v>6044</v>
      </c>
      <c r="H18" s="49">
        <f t="shared" si="1"/>
        <v>0.42852392509197595</v>
      </c>
    </row>
    <row r="19" spans="1:8" s="49" customFormat="1" x14ac:dyDescent="0.25">
      <c r="A19" s="48">
        <v>1406652</v>
      </c>
      <c r="B19" s="49">
        <v>99.732633401468902</v>
      </c>
      <c r="C19" s="49">
        <v>337</v>
      </c>
      <c r="D19" s="49" t="s">
        <v>116</v>
      </c>
      <c r="E19" s="50" t="s">
        <v>117</v>
      </c>
      <c r="G19" s="49">
        <f t="shared" si="0"/>
        <v>3771</v>
      </c>
      <c r="H19" s="49">
        <f t="shared" si="1"/>
        <v>0.26736659853107897</v>
      </c>
    </row>
    <row r="20" spans="1:8" s="49" customFormat="1" x14ac:dyDescent="0.25">
      <c r="A20" s="48">
        <v>1409405</v>
      </c>
      <c r="B20" s="49">
        <v>99.927823071518205</v>
      </c>
      <c r="C20" s="49">
        <v>340</v>
      </c>
      <c r="D20" s="49" t="s">
        <v>116</v>
      </c>
      <c r="E20" s="50" t="s">
        <v>117</v>
      </c>
      <c r="G20" s="49">
        <f t="shared" si="0"/>
        <v>1018</v>
      </c>
      <c r="H20" s="49">
        <f t="shared" si="1"/>
        <v>7.2176928481739178E-2</v>
      </c>
    </row>
    <row r="21" spans="1:8" s="49" customFormat="1" x14ac:dyDescent="0.25">
      <c r="A21" s="48">
        <v>1405085</v>
      </c>
      <c r="B21" s="49">
        <v>99.621531980122199</v>
      </c>
      <c r="C21" s="49">
        <v>346</v>
      </c>
      <c r="D21" s="49" t="s">
        <v>116</v>
      </c>
      <c r="E21" s="50" t="s">
        <v>117</v>
      </c>
      <c r="G21" s="49">
        <f t="shared" si="0"/>
        <v>5338</v>
      </c>
      <c r="H21" s="49">
        <f t="shared" si="1"/>
        <v>0.3784680198777246</v>
      </c>
    </row>
    <row r="22" spans="1:8" s="49" customFormat="1" x14ac:dyDescent="0.25">
      <c r="A22" s="48">
        <v>1410183</v>
      </c>
      <c r="B22" s="49">
        <v>99.982983828255698</v>
      </c>
      <c r="C22" s="49">
        <v>350</v>
      </c>
      <c r="D22" s="49" t="s">
        <v>116</v>
      </c>
      <c r="E22" s="50" t="s">
        <v>117</v>
      </c>
      <c r="G22" s="49">
        <f t="shared" si="0"/>
        <v>240</v>
      </c>
      <c r="H22" s="49">
        <f t="shared" si="1"/>
        <v>1.7016171744221414E-2</v>
      </c>
    </row>
    <row r="23" spans="1:8" s="49" customFormat="1" x14ac:dyDescent="0.25">
      <c r="A23" s="48">
        <v>1409914</v>
      </c>
      <c r="B23" s="49">
        <v>99.963911535759095</v>
      </c>
      <c r="C23" s="49">
        <v>367</v>
      </c>
      <c r="D23" s="49" t="s">
        <v>116</v>
      </c>
      <c r="E23" s="50" t="s">
        <v>117</v>
      </c>
      <c r="G23" s="49">
        <f t="shared" si="0"/>
        <v>509</v>
      </c>
      <c r="H23" s="49">
        <f t="shared" si="1"/>
        <v>3.6088464240869589E-2</v>
      </c>
    </row>
    <row r="24" spans="1:8" s="49" customFormat="1" x14ac:dyDescent="0.25">
      <c r="A24" s="48">
        <v>1410011</v>
      </c>
      <c r="B24" s="49">
        <v>99.970788905172398</v>
      </c>
      <c r="C24" s="49">
        <v>392</v>
      </c>
      <c r="D24" s="49" t="s">
        <v>116</v>
      </c>
      <c r="E24" s="50" t="s">
        <v>117</v>
      </c>
      <c r="G24" s="49">
        <f t="shared" si="0"/>
        <v>412</v>
      </c>
      <c r="H24" s="49">
        <f t="shared" si="1"/>
        <v>2.9211094827580091E-2</v>
      </c>
    </row>
    <row r="25" spans="1:8" s="49" customFormat="1" x14ac:dyDescent="0.25">
      <c r="A25" s="48">
        <v>1409458</v>
      </c>
      <c r="B25" s="49">
        <v>99.931580809445094</v>
      </c>
      <c r="C25" s="49">
        <v>442</v>
      </c>
      <c r="D25" s="49" t="s">
        <v>116</v>
      </c>
      <c r="E25" s="50" t="s">
        <v>117</v>
      </c>
      <c r="G25" s="49">
        <f t="shared" si="0"/>
        <v>965</v>
      </c>
      <c r="H25" s="49">
        <f t="shared" si="1"/>
        <v>6.8419190554890263E-2</v>
      </c>
    </row>
    <row r="26" spans="1:8" s="49" customFormat="1" x14ac:dyDescent="0.25">
      <c r="A26" s="48">
        <v>1410106</v>
      </c>
      <c r="B26" s="49">
        <v>99.977524473154503</v>
      </c>
      <c r="C26" s="49">
        <v>482</v>
      </c>
      <c r="D26" s="49" t="s">
        <v>116</v>
      </c>
      <c r="E26" s="50" t="s">
        <v>117</v>
      </c>
      <c r="G26" s="49">
        <f t="shared" si="0"/>
        <v>317</v>
      </c>
      <c r="H26" s="49">
        <f t="shared" si="1"/>
        <v>2.247552684549245E-2</v>
      </c>
    </row>
    <row r="27" spans="1:8" s="49" customFormat="1" x14ac:dyDescent="0.25">
      <c r="A27" s="48">
        <v>1409395</v>
      </c>
      <c r="B27" s="49">
        <v>99.9271140643622</v>
      </c>
      <c r="C27" s="49">
        <v>486</v>
      </c>
      <c r="D27" s="49" t="s">
        <v>116</v>
      </c>
      <c r="E27" s="50" t="s">
        <v>117</v>
      </c>
      <c r="G27" s="49">
        <f t="shared" si="0"/>
        <v>1028</v>
      </c>
      <c r="H27" s="49">
        <f t="shared" si="1"/>
        <v>7.2885935637748395E-2</v>
      </c>
    </row>
    <row r="28" spans="1:8" s="49" customFormat="1" x14ac:dyDescent="0.25">
      <c r="A28" s="48">
        <v>1410144</v>
      </c>
      <c r="B28" s="49">
        <v>99.980218700347294</v>
      </c>
      <c r="C28" s="49">
        <v>494</v>
      </c>
      <c r="D28" s="49" t="s">
        <v>116</v>
      </c>
      <c r="E28" s="50" t="s">
        <v>117</v>
      </c>
      <c r="G28" s="49">
        <f t="shared" si="0"/>
        <v>279</v>
      </c>
      <c r="H28" s="49">
        <f t="shared" si="1"/>
        <v>1.9781299652657396E-2</v>
      </c>
    </row>
    <row r="29" spans="1:8" s="49" customFormat="1" x14ac:dyDescent="0.25">
      <c r="A29" s="48">
        <v>1409622</v>
      </c>
      <c r="B29" s="49">
        <v>99.943208526803602</v>
      </c>
      <c r="C29" s="49">
        <v>541</v>
      </c>
      <c r="D29" s="49" t="s">
        <v>116</v>
      </c>
      <c r="E29" s="50" t="s">
        <v>117</v>
      </c>
      <c r="G29" s="49">
        <f t="shared" si="0"/>
        <v>801</v>
      </c>
      <c r="H29" s="49">
        <f t="shared" si="1"/>
        <v>5.6791473196338975E-2</v>
      </c>
    </row>
    <row r="30" spans="1:8" s="49" customFormat="1" x14ac:dyDescent="0.25">
      <c r="A30" s="48">
        <v>1409143</v>
      </c>
      <c r="B30" s="49">
        <v>99.909247084030795</v>
      </c>
      <c r="C30" s="49">
        <v>556</v>
      </c>
      <c r="D30" s="49" t="s">
        <v>116</v>
      </c>
      <c r="E30" s="50" t="s">
        <v>117</v>
      </c>
      <c r="G30" s="49">
        <f t="shared" si="0"/>
        <v>1280</v>
      </c>
      <c r="H30" s="49">
        <f t="shared" si="1"/>
        <v>9.0752915969180878E-2</v>
      </c>
    </row>
    <row r="31" spans="1:8" s="49" customFormat="1" x14ac:dyDescent="0.25">
      <c r="A31" s="48">
        <v>1410206</v>
      </c>
      <c r="B31" s="49">
        <v>99.984614544714603</v>
      </c>
      <c r="C31" s="49">
        <v>560</v>
      </c>
      <c r="D31" s="49" t="s">
        <v>116</v>
      </c>
      <c r="E31" s="50" t="s">
        <v>117</v>
      </c>
      <c r="G31" s="49">
        <f t="shared" si="0"/>
        <v>217</v>
      </c>
      <c r="H31" s="49">
        <f t="shared" si="1"/>
        <v>1.5385455285400196E-2</v>
      </c>
    </row>
    <row r="32" spans="1:8" s="49" customFormat="1" x14ac:dyDescent="0.25">
      <c r="A32" s="48">
        <v>1409177</v>
      </c>
      <c r="B32" s="49">
        <v>99.911657708361204</v>
      </c>
      <c r="C32" s="49">
        <v>601</v>
      </c>
      <c r="D32" s="49" t="s">
        <v>116</v>
      </c>
      <c r="E32" s="50" t="s">
        <v>117</v>
      </c>
      <c r="G32" s="49">
        <f t="shared" si="0"/>
        <v>1246</v>
      </c>
      <c r="H32" s="49">
        <f t="shared" si="1"/>
        <v>8.8342291638749515E-2</v>
      </c>
    </row>
    <row r="33" spans="1:9" s="49" customFormat="1" x14ac:dyDescent="0.25">
      <c r="A33" s="48">
        <v>1409978</v>
      </c>
      <c r="B33" s="49">
        <v>99.968449181557602</v>
      </c>
      <c r="C33" s="49">
        <v>620</v>
      </c>
      <c r="D33" s="49" t="s">
        <v>116</v>
      </c>
      <c r="E33" s="50" t="s">
        <v>117</v>
      </c>
      <c r="G33" s="49">
        <f t="shared" si="0"/>
        <v>445</v>
      </c>
      <c r="H33" s="49">
        <f t="shared" si="1"/>
        <v>3.155081844241054E-2</v>
      </c>
    </row>
    <row r="34" spans="1:9" s="49" customFormat="1" x14ac:dyDescent="0.25">
      <c r="A34" s="48">
        <v>1409436</v>
      </c>
      <c r="B34" s="49">
        <v>99.930020993701802</v>
      </c>
      <c r="C34" s="49">
        <v>635</v>
      </c>
      <c r="D34" s="49" t="s">
        <v>116</v>
      </c>
      <c r="E34" s="50" t="s">
        <v>117</v>
      </c>
      <c r="G34" s="49">
        <f t="shared" si="0"/>
        <v>987</v>
      </c>
      <c r="H34" s="49">
        <f t="shared" si="1"/>
        <v>6.997900629811056E-2</v>
      </c>
    </row>
    <row r="35" spans="1:9" s="49" customFormat="1" x14ac:dyDescent="0.25">
      <c r="A35" s="48">
        <v>1409095</v>
      </c>
      <c r="B35" s="49">
        <v>99.905843849681901</v>
      </c>
      <c r="C35" s="49">
        <v>643</v>
      </c>
      <c r="D35" s="49" t="s">
        <v>116</v>
      </c>
      <c r="E35" s="50" t="s">
        <v>117</v>
      </c>
      <c r="G35" s="49">
        <f t="shared" si="0"/>
        <v>1328</v>
      </c>
      <c r="H35" s="49">
        <f t="shared" si="1"/>
        <v>9.415615031802517E-2</v>
      </c>
    </row>
    <row r="36" spans="1:9" s="49" customFormat="1" x14ac:dyDescent="0.25">
      <c r="A36" s="48">
        <v>1409174</v>
      </c>
      <c r="B36" s="49">
        <v>99.911445006214393</v>
      </c>
      <c r="C36" s="49">
        <v>673</v>
      </c>
      <c r="D36" s="49" t="s">
        <v>116</v>
      </c>
      <c r="E36" s="50" t="s">
        <v>117</v>
      </c>
      <c r="G36" s="49">
        <f t="shared" si="0"/>
        <v>1249</v>
      </c>
      <c r="H36" s="49">
        <f t="shared" si="1"/>
        <v>8.8554993785552275E-2</v>
      </c>
    </row>
    <row r="37" spans="1:9" s="49" customFormat="1" x14ac:dyDescent="0.25">
      <c r="A37" s="48">
        <v>1409217</v>
      </c>
      <c r="B37" s="49">
        <v>99.914493736985193</v>
      </c>
      <c r="C37" s="49">
        <v>676</v>
      </c>
      <c r="D37" s="49" t="s">
        <v>116</v>
      </c>
      <c r="E37" s="50" t="s">
        <v>117</v>
      </c>
      <c r="G37" s="49">
        <f t="shared" si="0"/>
        <v>1206</v>
      </c>
      <c r="H37" s="49">
        <f t="shared" si="1"/>
        <v>8.5506263014712605E-2</v>
      </c>
    </row>
    <row r="38" spans="1:9" s="49" customFormat="1" x14ac:dyDescent="0.25">
      <c r="A38" s="48">
        <v>1409267</v>
      </c>
      <c r="B38" s="49">
        <v>99.9180387727653</v>
      </c>
      <c r="C38" s="49">
        <v>679</v>
      </c>
      <c r="D38" s="49" t="s">
        <v>116</v>
      </c>
      <c r="E38" s="50" t="s">
        <v>117</v>
      </c>
      <c r="G38" s="49">
        <f t="shared" si="0"/>
        <v>1156</v>
      </c>
      <c r="H38" s="49">
        <f t="shared" si="1"/>
        <v>8.1961227234666478E-2</v>
      </c>
    </row>
    <row r="39" spans="1:9" s="49" customFormat="1" x14ac:dyDescent="0.25">
      <c r="A39" s="48">
        <v>1409274</v>
      </c>
      <c r="B39" s="49">
        <v>99.918535077774493</v>
      </c>
      <c r="C39" s="49">
        <v>703</v>
      </c>
      <c r="D39" s="49" t="s">
        <v>116</v>
      </c>
      <c r="E39" s="50" t="s">
        <v>117</v>
      </c>
      <c r="G39" s="49">
        <f t="shared" si="0"/>
        <v>1149</v>
      </c>
      <c r="H39" s="49">
        <f t="shared" si="1"/>
        <v>8.1464922225460021E-2</v>
      </c>
    </row>
    <row r="40" spans="1:9" s="49" customFormat="1" x14ac:dyDescent="0.25">
      <c r="A40" s="48">
        <v>1409380</v>
      </c>
      <c r="B40" s="49">
        <v>99.926050553628201</v>
      </c>
      <c r="C40" s="49">
        <v>706</v>
      </c>
      <c r="D40" s="49" t="s">
        <v>116</v>
      </c>
      <c r="E40" s="50" t="s">
        <v>117</v>
      </c>
      <c r="G40" s="49">
        <f t="shared" si="0"/>
        <v>1043</v>
      </c>
      <c r="H40" s="49">
        <f t="shared" si="1"/>
        <v>7.3949446371762234E-2</v>
      </c>
    </row>
    <row r="41" spans="1:9" s="49" customFormat="1" x14ac:dyDescent="0.25">
      <c r="A41" s="48">
        <v>1410350</v>
      </c>
      <c r="B41" s="49">
        <v>99.994824247761102</v>
      </c>
      <c r="C41" s="49">
        <v>776</v>
      </c>
      <c r="D41" s="49" t="s">
        <v>116</v>
      </c>
      <c r="E41" s="50" t="s">
        <v>117</v>
      </c>
      <c r="G41" s="49">
        <f t="shared" si="0"/>
        <v>73</v>
      </c>
      <c r="H41" s="49">
        <f t="shared" si="1"/>
        <v>5.1757522388673465E-3</v>
      </c>
    </row>
    <row r="42" spans="1:9" s="49" customFormat="1" x14ac:dyDescent="0.25">
      <c r="A42" s="48">
        <v>1410263</v>
      </c>
      <c r="B42" s="49">
        <v>99.988655885503803</v>
      </c>
      <c r="C42" s="49">
        <v>788</v>
      </c>
      <c r="D42" s="49" t="s">
        <v>116</v>
      </c>
      <c r="E42" s="50" t="s">
        <v>117</v>
      </c>
      <c r="G42" s="49">
        <f t="shared" si="0"/>
        <v>160</v>
      </c>
      <c r="H42" s="49">
        <f t="shared" si="1"/>
        <v>1.134411449614761E-2</v>
      </c>
    </row>
    <row r="43" spans="1:9" s="49" customFormat="1" x14ac:dyDescent="0.25">
      <c r="A43" s="48">
        <v>1409451</v>
      </c>
      <c r="B43" s="49">
        <v>99.931084504435901</v>
      </c>
      <c r="C43" s="49">
        <v>799</v>
      </c>
      <c r="D43" s="49" t="s">
        <v>116</v>
      </c>
      <c r="E43" s="50" t="s">
        <v>117</v>
      </c>
      <c r="G43" s="49">
        <f t="shared" si="0"/>
        <v>972</v>
      </c>
      <c r="H43" s="49">
        <f t="shared" si="1"/>
        <v>6.8915495564096721E-2</v>
      </c>
    </row>
    <row r="44" spans="1:9" s="52" customFormat="1" x14ac:dyDescent="0.25">
      <c r="A44" s="51">
        <v>1408454</v>
      </c>
      <c r="B44" s="52">
        <v>99.860396490981699</v>
      </c>
      <c r="C44" s="52">
        <v>815</v>
      </c>
      <c r="D44" s="52" t="s">
        <v>116</v>
      </c>
      <c r="E44" s="53" t="s">
        <v>117</v>
      </c>
      <c r="G44" s="52">
        <f t="shared" si="0"/>
        <v>1969</v>
      </c>
      <c r="H44" s="52">
        <f t="shared" si="1"/>
        <v>0.13960350901821653</v>
      </c>
      <c r="I44" s="52" t="s">
        <v>69</v>
      </c>
    </row>
    <row r="45" spans="1:9" s="52" customFormat="1" x14ac:dyDescent="0.25">
      <c r="A45" s="51">
        <v>1399935</v>
      </c>
      <c r="B45" s="52">
        <v>99.256393294777496</v>
      </c>
      <c r="C45" s="52">
        <v>823</v>
      </c>
      <c r="D45" s="52" t="s">
        <v>116</v>
      </c>
      <c r="E45" s="53" t="s">
        <v>117</v>
      </c>
      <c r="G45" s="52">
        <f t="shared" si="0"/>
        <v>10488</v>
      </c>
      <c r="H45" s="52">
        <f t="shared" si="1"/>
        <v>0.74360670522247574</v>
      </c>
    </row>
    <row r="46" spans="1:9" s="52" customFormat="1" x14ac:dyDescent="0.25">
      <c r="A46" s="51">
        <v>1405001</v>
      </c>
      <c r="B46" s="52">
        <v>99.615576320011797</v>
      </c>
      <c r="C46" s="52">
        <v>884</v>
      </c>
      <c r="D46" s="52" t="s">
        <v>116</v>
      </c>
      <c r="E46" s="53" t="s">
        <v>117</v>
      </c>
      <c r="G46" s="52">
        <f t="shared" si="0"/>
        <v>5422</v>
      </c>
      <c r="H46" s="52">
        <f t="shared" si="1"/>
        <v>0.38442367998820215</v>
      </c>
    </row>
    <row r="47" spans="1:9" s="52" customFormat="1" x14ac:dyDescent="0.25">
      <c r="A47" s="51">
        <v>720701</v>
      </c>
      <c r="B47" s="52">
        <v>51.0982166343004</v>
      </c>
      <c r="C47" s="52">
        <v>913</v>
      </c>
      <c r="D47" s="52" t="s">
        <v>114</v>
      </c>
      <c r="E47" s="53" t="s">
        <v>115</v>
      </c>
      <c r="G47" s="52">
        <f t="shared" si="0"/>
        <v>689722</v>
      </c>
      <c r="H47" s="52">
        <f t="shared" si="1"/>
        <v>48.901783365699508</v>
      </c>
    </row>
    <row r="48" spans="1:9" s="52" customFormat="1" x14ac:dyDescent="0.25">
      <c r="A48" s="51">
        <v>1409379</v>
      </c>
      <c r="B48" s="52">
        <v>99.925979652912602</v>
      </c>
      <c r="C48" s="52">
        <v>959</v>
      </c>
      <c r="D48" s="52" t="s">
        <v>116</v>
      </c>
      <c r="E48" s="53" t="s">
        <v>117</v>
      </c>
      <c r="G48" s="52">
        <f t="shared" si="0"/>
        <v>1044</v>
      </c>
      <c r="H48" s="52">
        <f t="shared" si="1"/>
        <v>7.4020347087363159E-2</v>
      </c>
    </row>
    <row r="49" spans="1:8" s="52" customFormat="1" x14ac:dyDescent="0.25">
      <c r="A49" s="51">
        <v>1410082</v>
      </c>
      <c r="B49" s="52">
        <v>99.975822855979999</v>
      </c>
      <c r="C49" s="52">
        <v>990</v>
      </c>
      <c r="D49" s="52" t="s">
        <v>116</v>
      </c>
      <c r="E49" s="53" t="s">
        <v>117</v>
      </c>
      <c r="G49" s="52">
        <f t="shared" si="0"/>
        <v>341</v>
      </c>
      <c r="H49" s="52">
        <f t="shared" si="1"/>
        <v>2.4177144019914592E-2</v>
      </c>
    </row>
    <row r="50" spans="1:8" s="52" customFormat="1" x14ac:dyDescent="0.25">
      <c r="A50" s="51">
        <v>1410383</v>
      </c>
      <c r="B50" s="52">
        <v>99.997163971375898</v>
      </c>
      <c r="C50" s="52">
        <v>995</v>
      </c>
      <c r="D50" s="52" t="s">
        <v>116</v>
      </c>
      <c r="E50" s="53" t="s">
        <v>117</v>
      </c>
      <c r="G50" s="52">
        <f t="shared" si="0"/>
        <v>40</v>
      </c>
      <c r="H50" s="52">
        <f t="shared" si="1"/>
        <v>2.8360286240369024E-3</v>
      </c>
    </row>
    <row r="51" spans="1:8" s="52" customFormat="1" x14ac:dyDescent="0.25">
      <c r="A51" s="51">
        <v>1410239</v>
      </c>
      <c r="B51" s="52">
        <v>99.986954268329399</v>
      </c>
      <c r="C51" s="52">
        <v>1166</v>
      </c>
      <c r="D51" s="52" t="s">
        <v>116</v>
      </c>
      <c r="E51" s="53" t="s">
        <v>117</v>
      </c>
      <c r="G51" s="52">
        <f t="shared" si="0"/>
        <v>184</v>
      </c>
      <c r="H51" s="52">
        <f t="shared" si="1"/>
        <v>1.304573167056975E-2</v>
      </c>
    </row>
    <row r="52" spans="1:8" s="52" customFormat="1" x14ac:dyDescent="0.25">
      <c r="A52" s="51">
        <v>1409287</v>
      </c>
      <c r="B52" s="52">
        <v>99.919456787077294</v>
      </c>
      <c r="C52" s="52">
        <v>1185</v>
      </c>
      <c r="D52" s="52" t="s">
        <v>116</v>
      </c>
      <c r="E52" s="53" t="s">
        <v>117</v>
      </c>
      <c r="G52" s="52">
        <f t="shared" si="0"/>
        <v>1136</v>
      </c>
      <c r="H52" s="52">
        <f t="shared" si="1"/>
        <v>8.0543212922648016E-2</v>
      </c>
    </row>
    <row r="53" spans="1:8" s="52" customFormat="1" x14ac:dyDescent="0.25">
      <c r="A53" s="51">
        <v>1408265</v>
      </c>
      <c r="B53" s="52">
        <v>99.846996255733202</v>
      </c>
      <c r="C53" s="52">
        <v>1263</v>
      </c>
      <c r="D53" s="52" t="s">
        <v>116</v>
      </c>
      <c r="E53" s="53" t="s">
        <v>117</v>
      </c>
      <c r="G53" s="52">
        <f t="shared" si="0"/>
        <v>2158</v>
      </c>
      <c r="H53" s="52">
        <f t="shared" si="1"/>
        <v>0.15300374426679086</v>
      </c>
    </row>
    <row r="54" spans="1:8" s="52" customFormat="1" x14ac:dyDescent="0.25">
      <c r="A54" s="51">
        <v>1403259</v>
      </c>
      <c r="B54" s="52">
        <v>99.492067273434998</v>
      </c>
      <c r="C54" s="52">
        <v>1267</v>
      </c>
      <c r="D54" s="52" t="s">
        <v>116</v>
      </c>
      <c r="E54" s="53" t="s">
        <v>117</v>
      </c>
      <c r="G54" s="52">
        <f t="shared" si="0"/>
        <v>7164</v>
      </c>
      <c r="H54" s="52">
        <f t="shared" si="1"/>
        <v>0.50793272656500921</v>
      </c>
    </row>
    <row r="55" spans="1:8" s="52" customFormat="1" x14ac:dyDescent="0.25">
      <c r="A55" s="51">
        <v>1406510</v>
      </c>
      <c r="B55" s="52">
        <v>99.722565499853602</v>
      </c>
      <c r="C55" s="52">
        <v>1288</v>
      </c>
      <c r="D55" s="52" t="s">
        <v>116</v>
      </c>
      <c r="E55" s="53" t="s">
        <v>117</v>
      </c>
      <c r="G55" s="52">
        <f t="shared" si="0"/>
        <v>3913</v>
      </c>
      <c r="H55" s="52">
        <f t="shared" si="1"/>
        <v>0.27743450014640997</v>
      </c>
    </row>
    <row r="56" spans="1:8" s="52" customFormat="1" x14ac:dyDescent="0.25">
      <c r="A56" s="51">
        <v>1408136</v>
      </c>
      <c r="B56" s="52">
        <v>99.837850063420603</v>
      </c>
      <c r="C56" s="52">
        <v>1420</v>
      </c>
      <c r="D56" s="52" t="s">
        <v>116</v>
      </c>
      <c r="E56" s="53" t="s">
        <v>117</v>
      </c>
      <c r="G56" s="52">
        <f t="shared" si="0"/>
        <v>2287</v>
      </c>
      <c r="H56" s="52">
        <f t="shared" si="1"/>
        <v>0.1621499365793099</v>
      </c>
    </row>
    <row r="57" spans="1:8" s="52" customFormat="1" x14ac:dyDescent="0.25">
      <c r="A57" s="51">
        <v>1407873</v>
      </c>
      <c r="B57" s="52">
        <v>99.819203175217595</v>
      </c>
      <c r="C57" s="52">
        <v>1457</v>
      </c>
      <c r="D57" s="52" t="s">
        <v>116</v>
      </c>
      <c r="E57" s="53" t="s">
        <v>117</v>
      </c>
      <c r="G57" s="52">
        <f t="shared" si="0"/>
        <v>2550</v>
      </c>
      <c r="H57" s="52">
        <f t="shared" si="1"/>
        <v>0.18079682478235251</v>
      </c>
    </row>
    <row r="58" spans="1:8" s="52" customFormat="1" x14ac:dyDescent="0.25">
      <c r="A58" s="51">
        <v>1409740</v>
      </c>
      <c r="B58" s="52">
        <v>99.951574811244498</v>
      </c>
      <c r="C58" s="52">
        <v>1469</v>
      </c>
      <c r="D58" s="52" t="s">
        <v>116</v>
      </c>
      <c r="E58" s="53" t="s">
        <v>117</v>
      </c>
      <c r="G58" s="52">
        <f t="shared" si="0"/>
        <v>683</v>
      </c>
      <c r="H58" s="52">
        <f t="shared" si="1"/>
        <v>4.8425188755430108E-2</v>
      </c>
    </row>
    <row r="59" spans="1:8" s="52" customFormat="1" x14ac:dyDescent="0.25">
      <c r="A59" s="51">
        <v>1409948</v>
      </c>
      <c r="B59" s="52">
        <v>99.966322160089504</v>
      </c>
      <c r="C59" s="52">
        <v>1541</v>
      </c>
      <c r="D59" s="52" t="s">
        <v>116</v>
      </c>
      <c r="E59" s="53" t="s">
        <v>117</v>
      </c>
      <c r="G59" s="52">
        <f t="shared" si="0"/>
        <v>475</v>
      </c>
      <c r="H59" s="52">
        <f t="shared" si="1"/>
        <v>3.3677839910438219E-2</v>
      </c>
    </row>
    <row r="60" spans="1:8" s="52" customFormat="1" x14ac:dyDescent="0.25">
      <c r="A60" s="51">
        <v>1409632</v>
      </c>
      <c r="B60" s="52">
        <v>99.943917533959606</v>
      </c>
      <c r="C60" s="52">
        <v>1549</v>
      </c>
      <c r="D60" s="52" t="s">
        <v>116</v>
      </c>
      <c r="E60" s="53" t="s">
        <v>117</v>
      </c>
      <c r="G60" s="52">
        <f t="shared" si="0"/>
        <v>791</v>
      </c>
      <c r="H60" s="52">
        <f t="shared" si="1"/>
        <v>5.6082466040329751E-2</v>
      </c>
    </row>
    <row r="61" spans="1:8" s="52" customFormat="1" x14ac:dyDescent="0.25">
      <c r="A61" s="51">
        <v>1405871</v>
      </c>
      <c r="B61" s="52">
        <v>99.677259942584598</v>
      </c>
      <c r="C61" s="52">
        <v>1594</v>
      </c>
      <c r="D61" s="52" t="s">
        <v>116</v>
      </c>
      <c r="E61" s="53" t="s">
        <v>117</v>
      </c>
      <c r="G61" s="52">
        <f t="shared" si="0"/>
        <v>4552</v>
      </c>
      <c r="H61" s="52">
        <f t="shared" si="1"/>
        <v>0.32274005741539946</v>
      </c>
    </row>
    <row r="62" spans="1:8" s="52" customFormat="1" x14ac:dyDescent="0.25">
      <c r="A62" s="51">
        <v>1403455</v>
      </c>
      <c r="B62" s="52">
        <v>99.505963813692702</v>
      </c>
      <c r="C62" s="52">
        <v>1684</v>
      </c>
      <c r="D62" s="52" t="s">
        <v>116</v>
      </c>
      <c r="E62" s="53" t="s">
        <v>117</v>
      </c>
      <c r="G62" s="52">
        <f t="shared" si="0"/>
        <v>6968</v>
      </c>
      <c r="H62" s="52">
        <f t="shared" si="1"/>
        <v>0.49403618630722834</v>
      </c>
    </row>
    <row r="63" spans="1:8" s="52" customFormat="1" x14ac:dyDescent="0.25">
      <c r="A63" s="51">
        <v>1409055</v>
      </c>
      <c r="B63" s="52">
        <v>99.903007821057898</v>
      </c>
      <c r="C63" s="52">
        <v>1889</v>
      </c>
      <c r="D63" s="52" t="s">
        <v>116</v>
      </c>
      <c r="E63" s="53" t="s">
        <v>117</v>
      </c>
      <c r="G63" s="52">
        <f t="shared" si="0"/>
        <v>1368</v>
      </c>
      <c r="H63" s="52">
        <f t="shared" si="1"/>
        <v>9.6992178942062066E-2</v>
      </c>
    </row>
    <row r="64" spans="1:8" s="52" customFormat="1" x14ac:dyDescent="0.25">
      <c r="A64" s="51">
        <v>1410207</v>
      </c>
      <c r="B64" s="52">
        <v>99.984685445430202</v>
      </c>
      <c r="C64" s="52">
        <v>1898</v>
      </c>
      <c r="D64" s="52" t="s">
        <v>116</v>
      </c>
      <c r="E64" s="53" t="s">
        <v>117</v>
      </c>
      <c r="G64" s="52">
        <f t="shared" si="0"/>
        <v>216</v>
      </c>
      <c r="H64" s="52">
        <f t="shared" si="1"/>
        <v>1.5314554569799271E-2</v>
      </c>
    </row>
    <row r="65" spans="1:9" s="52" customFormat="1" x14ac:dyDescent="0.25">
      <c r="A65" s="51">
        <v>1407638</v>
      </c>
      <c r="B65" s="52">
        <v>99.802541507051401</v>
      </c>
      <c r="C65" s="52">
        <v>1913</v>
      </c>
      <c r="D65" s="52" t="s">
        <v>116</v>
      </c>
      <c r="E65" s="53" t="s">
        <v>117</v>
      </c>
      <c r="G65" s="52">
        <f t="shared" si="0"/>
        <v>2785</v>
      </c>
      <c r="H65" s="52">
        <f t="shared" si="1"/>
        <v>0.19745849294856935</v>
      </c>
    </row>
    <row r="66" spans="1:9" s="52" customFormat="1" x14ac:dyDescent="0.25">
      <c r="A66" s="51">
        <v>1408333</v>
      </c>
      <c r="B66" s="52">
        <v>99.851817504394006</v>
      </c>
      <c r="C66" s="52">
        <v>1943</v>
      </c>
      <c r="D66" s="52" t="s">
        <v>116</v>
      </c>
      <c r="E66" s="53" t="s">
        <v>117</v>
      </c>
      <c r="G66" s="52">
        <f t="shared" ref="G66:G129" si="2">1410423-A66</f>
        <v>2090</v>
      </c>
      <c r="H66" s="52">
        <f t="shared" ref="H66:H129" si="3">(G66/1410423)*100</f>
        <v>0.14818249560592814</v>
      </c>
    </row>
    <row r="67" spans="1:9" s="52" customFormat="1" x14ac:dyDescent="0.25">
      <c r="A67" s="51">
        <v>1409330</v>
      </c>
      <c r="B67" s="52">
        <v>99.922505517848194</v>
      </c>
      <c r="C67" s="52">
        <v>1960</v>
      </c>
      <c r="D67" s="52" t="s">
        <v>116</v>
      </c>
      <c r="E67" s="53" t="s">
        <v>117</v>
      </c>
      <c r="G67" s="52">
        <f t="shared" si="2"/>
        <v>1093</v>
      </c>
      <c r="H67" s="52">
        <f t="shared" si="3"/>
        <v>7.7494482151808361E-2</v>
      </c>
    </row>
    <row r="68" spans="1:9" s="52" customFormat="1" x14ac:dyDescent="0.25">
      <c r="A68" s="51">
        <v>1407540</v>
      </c>
      <c r="B68" s="52">
        <v>99.7955932369225</v>
      </c>
      <c r="C68" s="52">
        <v>2094</v>
      </c>
      <c r="D68" s="52" t="s">
        <v>116</v>
      </c>
      <c r="E68" s="53" t="s">
        <v>117</v>
      </c>
      <c r="G68" s="52">
        <f t="shared" si="2"/>
        <v>2883</v>
      </c>
      <c r="H68" s="52">
        <f t="shared" si="3"/>
        <v>0.20440676307745975</v>
      </c>
    </row>
    <row r="69" spans="1:9" s="52" customFormat="1" x14ac:dyDescent="0.25">
      <c r="A69" s="51">
        <v>1406853</v>
      </c>
      <c r="B69" s="52">
        <v>99.746884445304701</v>
      </c>
      <c r="C69" s="52">
        <v>2143</v>
      </c>
      <c r="D69" s="52" t="s">
        <v>116</v>
      </c>
      <c r="E69" s="53" t="s">
        <v>117</v>
      </c>
      <c r="G69" s="52">
        <f t="shared" si="2"/>
        <v>3570</v>
      </c>
      <c r="H69" s="52">
        <f t="shared" si="3"/>
        <v>0.25311555469529357</v>
      </c>
    </row>
    <row r="70" spans="1:9" s="52" customFormat="1" x14ac:dyDescent="0.25">
      <c r="A70" s="51">
        <v>1408089</v>
      </c>
      <c r="B70" s="52">
        <v>99.834517729787393</v>
      </c>
      <c r="C70" s="52">
        <v>2197</v>
      </c>
      <c r="D70" s="52" t="s">
        <v>116</v>
      </c>
      <c r="E70" s="53" t="s">
        <v>117</v>
      </c>
      <c r="G70" s="52">
        <f t="shared" si="2"/>
        <v>2334</v>
      </c>
      <c r="H70" s="52">
        <f t="shared" si="3"/>
        <v>0.16548227021255327</v>
      </c>
    </row>
    <row r="71" spans="1:9" s="52" customFormat="1" x14ac:dyDescent="0.25">
      <c r="A71" s="51">
        <v>1408987</v>
      </c>
      <c r="B71" s="52">
        <v>99.898186572396995</v>
      </c>
      <c r="C71" s="52">
        <v>2245</v>
      </c>
      <c r="D71" s="52" t="s">
        <v>116</v>
      </c>
      <c r="E71" s="53" t="s">
        <v>117</v>
      </c>
      <c r="G71" s="52">
        <f t="shared" si="2"/>
        <v>1436</v>
      </c>
      <c r="H71" s="52">
        <f t="shared" si="3"/>
        <v>0.10181342760292481</v>
      </c>
    </row>
    <row r="72" spans="1:9" s="52" customFormat="1" x14ac:dyDescent="0.25">
      <c r="A72" s="51">
        <v>1409221</v>
      </c>
      <c r="B72" s="52">
        <v>99.914777339847603</v>
      </c>
      <c r="C72" s="52">
        <v>2397</v>
      </c>
      <c r="D72" s="52" t="s">
        <v>116</v>
      </c>
      <c r="E72" s="53" t="s">
        <v>117</v>
      </c>
      <c r="G72" s="52">
        <f t="shared" si="2"/>
        <v>1202</v>
      </c>
      <c r="H72" s="52">
        <f t="shared" si="3"/>
        <v>8.5222660152308907E-2</v>
      </c>
    </row>
    <row r="73" spans="1:9" s="52" customFormat="1" x14ac:dyDescent="0.25">
      <c r="A73" s="51">
        <v>1405941</v>
      </c>
      <c r="B73" s="52">
        <v>99.6822229926766</v>
      </c>
      <c r="C73" s="52">
        <v>2623</v>
      </c>
      <c r="D73" s="52" t="s">
        <v>116</v>
      </c>
      <c r="E73" s="53" t="s">
        <v>117</v>
      </c>
      <c r="G73" s="52">
        <f t="shared" si="2"/>
        <v>4482</v>
      </c>
      <c r="H73" s="52">
        <f t="shared" si="3"/>
        <v>0.31777700732333491</v>
      </c>
    </row>
    <row r="74" spans="1:9" s="52" customFormat="1" x14ac:dyDescent="0.25">
      <c r="A74" s="51">
        <v>1408828</v>
      </c>
      <c r="B74" s="52">
        <v>99.886913358616496</v>
      </c>
      <c r="C74" s="52">
        <v>2638</v>
      </c>
      <c r="D74" s="52" t="s">
        <v>116</v>
      </c>
      <c r="E74" s="53" t="s">
        <v>117</v>
      </c>
      <c r="G74" s="52">
        <f t="shared" si="2"/>
        <v>1595</v>
      </c>
      <c r="H74" s="52">
        <f t="shared" si="3"/>
        <v>0.11308664138347149</v>
      </c>
    </row>
    <row r="75" spans="1:9" s="52" customFormat="1" x14ac:dyDescent="0.25">
      <c r="A75" s="51">
        <v>1409188</v>
      </c>
      <c r="B75" s="52">
        <v>99.912437616232793</v>
      </c>
      <c r="C75" s="52">
        <v>2716</v>
      </c>
      <c r="D75" s="52" t="s">
        <v>116</v>
      </c>
      <c r="E75" s="53" t="s">
        <v>117</v>
      </c>
      <c r="G75" s="52">
        <f t="shared" si="2"/>
        <v>1235</v>
      </c>
      <c r="H75" s="52">
        <f t="shared" si="3"/>
        <v>8.756238376713936E-2</v>
      </c>
    </row>
    <row r="76" spans="1:9" s="55" customFormat="1" x14ac:dyDescent="0.25">
      <c r="A76" s="54">
        <v>1409879</v>
      </c>
      <c r="B76" s="55">
        <v>99.961430010713102</v>
      </c>
      <c r="C76" s="55">
        <v>2857</v>
      </c>
      <c r="D76" s="55" t="s">
        <v>116</v>
      </c>
      <c r="E76" s="56" t="s">
        <v>117</v>
      </c>
      <c r="G76" s="55">
        <f t="shared" si="2"/>
        <v>544</v>
      </c>
      <c r="H76" s="55">
        <f t="shared" si="3"/>
        <v>3.8569989286901869E-2</v>
      </c>
      <c r="I76" s="55" t="s">
        <v>70</v>
      </c>
    </row>
    <row r="77" spans="1:9" s="55" customFormat="1" x14ac:dyDescent="0.25">
      <c r="A77" s="54">
        <v>1408415</v>
      </c>
      <c r="B77" s="55">
        <v>99.857631363073295</v>
      </c>
      <c r="C77" s="55">
        <v>2878</v>
      </c>
      <c r="D77" s="55" t="s">
        <v>116</v>
      </c>
      <c r="E77" s="56" t="s">
        <v>117</v>
      </c>
      <c r="G77" s="55">
        <f t="shared" si="2"/>
        <v>2008</v>
      </c>
      <c r="H77" s="55">
        <f t="shared" si="3"/>
        <v>0.1423686369266525</v>
      </c>
    </row>
    <row r="78" spans="1:9" s="55" customFormat="1" x14ac:dyDescent="0.25">
      <c r="A78" s="54">
        <v>1408498</v>
      </c>
      <c r="B78" s="55">
        <v>99.863516122468198</v>
      </c>
      <c r="C78" s="55">
        <v>3241</v>
      </c>
      <c r="D78" s="55" t="s">
        <v>116</v>
      </c>
      <c r="E78" s="56" t="s">
        <v>117</v>
      </c>
      <c r="G78" s="55">
        <f t="shared" si="2"/>
        <v>1925</v>
      </c>
      <c r="H78" s="55">
        <f t="shared" si="3"/>
        <v>0.13648387753177593</v>
      </c>
    </row>
    <row r="79" spans="1:9" s="55" customFormat="1" x14ac:dyDescent="0.25">
      <c r="A79" s="54">
        <v>1407932</v>
      </c>
      <c r="B79" s="55">
        <v>99.823386317438107</v>
      </c>
      <c r="C79" s="55">
        <v>3583</v>
      </c>
      <c r="D79" s="55" t="s">
        <v>116</v>
      </c>
      <c r="E79" s="56" t="s">
        <v>117</v>
      </c>
      <c r="G79" s="55">
        <f t="shared" si="2"/>
        <v>2491</v>
      </c>
      <c r="H79" s="55">
        <f t="shared" si="3"/>
        <v>0.17661368256189808</v>
      </c>
    </row>
    <row r="80" spans="1:9" s="55" customFormat="1" x14ac:dyDescent="0.25">
      <c r="A80" s="54">
        <v>1404155</v>
      </c>
      <c r="B80" s="55">
        <v>99.555594314613401</v>
      </c>
      <c r="C80" s="55">
        <v>3619</v>
      </c>
      <c r="D80" s="55" t="s">
        <v>116</v>
      </c>
      <c r="E80" s="56" t="s">
        <v>117</v>
      </c>
      <c r="G80" s="55">
        <f t="shared" si="2"/>
        <v>6268</v>
      </c>
      <c r="H80" s="55">
        <f t="shared" si="3"/>
        <v>0.44440568538658259</v>
      </c>
    </row>
    <row r="81" spans="1:8" s="55" customFormat="1" x14ac:dyDescent="0.25">
      <c r="A81" s="54">
        <v>1407394</v>
      </c>
      <c r="B81" s="55">
        <v>99.785241732444803</v>
      </c>
      <c r="C81" s="55">
        <v>3688</v>
      </c>
      <c r="D81" s="55" t="s">
        <v>116</v>
      </c>
      <c r="E81" s="56" t="s">
        <v>117</v>
      </c>
      <c r="G81" s="55">
        <f t="shared" si="2"/>
        <v>3029</v>
      </c>
      <c r="H81" s="55">
        <f t="shared" si="3"/>
        <v>0.21475826755519445</v>
      </c>
    </row>
    <row r="82" spans="1:8" s="55" customFormat="1" x14ac:dyDescent="0.25">
      <c r="A82" s="54">
        <v>1405780</v>
      </c>
      <c r="B82" s="55">
        <v>99.670807977464904</v>
      </c>
      <c r="C82" s="55">
        <v>3773</v>
      </c>
      <c r="D82" s="55" t="s">
        <v>116</v>
      </c>
      <c r="E82" s="56" t="s">
        <v>117</v>
      </c>
      <c r="G82" s="55">
        <f t="shared" si="2"/>
        <v>4643</v>
      </c>
      <c r="H82" s="55">
        <f t="shared" si="3"/>
        <v>0.32919202253508345</v>
      </c>
    </row>
    <row r="83" spans="1:8" s="55" customFormat="1" x14ac:dyDescent="0.25">
      <c r="A83" s="54">
        <v>1407028</v>
      </c>
      <c r="B83" s="55">
        <v>99.759292070534798</v>
      </c>
      <c r="C83" s="55">
        <v>3874</v>
      </c>
      <c r="D83" s="55" t="s">
        <v>116</v>
      </c>
      <c r="E83" s="56" t="s">
        <v>117</v>
      </c>
      <c r="G83" s="55">
        <f t="shared" si="2"/>
        <v>3395</v>
      </c>
      <c r="H83" s="55">
        <f t="shared" si="3"/>
        <v>0.24070792946513211</v>
      </c>
    </row>
    <row r="84" spans="1:8" s="55" customFormat="1" x14ac:dyDescent="0.25">
      <c r="A84" s="54">
        <v>1403792</v>
      </c>
      <c r="B84" s="55">
        <v>99.529857354850193</v>
      </c>
      <c r="C84" s="55">
        <v>4206</v>
      </c>
      <c r="D84" s="55" t="s">
        <v>116</v>
      </c>
      <c r="E84" s="56" t="s">
        <v>117</v>
      </c>
      <c r="G84" s="55">
        <f t="shared" si="2"/>
        <v>6631</v>
      </c>
      <c r="H84" s="55">
        <f t="shared" si="3"/>
        <v>0.47014264514971749</v>
      </c>
    </row>
    <row r="85" spans="1:8" s="55" customFormat="1" x14ac:dyDescent="0.25">
      <c r="A85" s="54">
        <v>1395974</v>
      </c>
      <c r="B85" s="55">
        <v>98.975555560282203</v>
      </c>
      <c r="C85" s="55">
        <v>4254</v>
      </c>
      <c r="D85" s="55" t="s">
        <v>116</v>
      </c>
      <c r="E85" s="56" t="s">
        <v>117</v>
      </c>
      <c r="G85" s="55">
        <f t="shared" si="2"/>
        <v>14449</v>
      </c>
      <c r="H85" s="55">
        <f t="shared" si="3"/>
        <v>1.0244444397177299</v>
      </c>
    </row>
    <row r="86" spans="1:8" s="55" customFormat="1" x14ac:dyDescent="0.25">
      <c r="A86" s="54">
        <v>1410096</v>
      </c>
      <c r="B86" s="55">
        <v>99.976815465998499</v>
      </c>
      <c r="C86" s="55">
        <v>4391</v>
      </c>
      <c r="D86" s="55" t="s">
        <v>116</v>
      </c>
      <c r="E86" s="56" t="s">
        <v>117</v>
      </c>
      <c r="G86" s="55">
        <f t="shared" si="2"/>
        <v>327</v>
      </c>
      <c r="H86" s="55">
        <f t="shared" si="3"/>
        <v>2.3184534001501677E-2</v>
      </c>
    </row>
    <row r="87" spans="1:8" s="55" customFormat="1" x14ac:dyDescent="0.25">
      <c r="A87" s="54">
        <v>1409627</v>
      </c>
      <c r="B87" s="55">
        <v>99.943563030381597</v>
      </c>
      <c r="C87" s="55">
        <v>4421</v>
      </c>
      <c r="D87" s="55" t="s">
        <v>116</v>
      </c>
      <c r="E87" s="56" t="s">
        <v>117</v>
      </c>
      <c r="G87" s="55">
        <f t="shared" si="2"/>
        <v>796</v>
      </c>
      <c r="H87" s="55">
        <f t="shared" si="3"/>
        <v>5.6436969618334359E-2</v>
      </c>
    </row>
    <row r="88" spans="1:8" s="55" customFormat="1" x14ac:dyDescent="0.25">
      <c r="A88" s="54">
        <v>1409099</v>
      </c>
      <c r="B88" s="55">
        <v>99.906127452544297</v>
      </c>
      <c r="C88" s="55">
        <v>4475</v>
      </c>
      <c r="D88" s="55" t="s">
        <v>116</v>
      </c>
      <c r="E88" s="56" t="s">
        <v>117</v>
      </c>
      <c r="G88" s="55">
        <f t="shared" si="2"/>
        <v>1324</v>
      </c>
      <c r="H88" s="55">
        <f t="shared" si="3"/>
        <v>9.3872547455621472E-2</v>
      </c>
    </row>
    <row r="89" spans="1:8" s="55" customFormat="1" x14ac:dyDescent="0.25">
      <c r="A89" s="54">
        <v>1409015</v>
      </c>
      <c r="B89" s="55">
        <v>99.900171792433895</v>
      </c>
      <c r="C89" s="55">
        <v>4560</v>
      </c>
      <c r="D89" s="55" t="s">
        <v>116</v>
      </c>
      <c r="E89" s="56" t="s">
        <v>117</v>
      </c>
      <c r="G89" s="55">
        <f t="shared" si="2"/>
        <v>1408</v>
      </c>
      <c r="H89" s="55">
        <f t="shared" si="3"/>
        <v>9.9828207566098975E-2</v>
      </c>
    </row>
    <row r="90" spans="1:8" s="55" customFormat="1" x14ac:dyDescent="0.25">
      <c r="A90" s="54">
        <v>1404265</v>
      </c>
      <c r="B90" s="55">
        <v>99.563393393329505</v>
      </c>
      <c r="C90" s="55">
        <v>4582</v>
      </c>
      <c r="D90" s="55" t="s">
        <v>116</v>
      </c>
      <c r="E90" s="56" t="s">
        <v>117</v>
      </c>
      <c r="G90" s="55">
        <f t="shared" si="2"/>
        <v>6158</v>
      </c>
      <c r="H90" s="55">
        <f t="shared" si="3"/>
        <v>0.43660660667048112</v>
      </c>
    </row>
    <row r="91" spans="1:8" s="55" customFormat="1" x14ac:dyDescent="0.25">
      <c r="A91" s="54">
        <v>1408027</v>
      </c>
      <c r="B91" s="55">
        <v>99.830121885420098</v>
      </c>
      <c r="C91" s="55">
        <v>4655</v>
      </c>
      <c r="D91" s="55" t="s">
        <v>116</v>
      </c>
      <c r="E91" s="56" t="s">
        <v>117</v>
      </c>
      <c r="G91" s="55">
        <f t="shared" si="2"/>
        <v>2396</v>
      </c>
      <c r="H91" s="55">
        <f t="shared" si="3"/>
        <v>0.16987811457981047</v>
      </c>
    </row>
    <row r="92" spans="1:8" s="55" customFormat="1" x14ac:dyDescent="0.25">
      <c r="A92" s="54">
        <v>1408618</v>
      </c>
      <c r="B92" s="55">
        <v>99.872024208340306</v>
      </c>
      <c r="C92" s="55">
        <v>4719</v>
      </c>
      <c r="D92" s="55" t="s">
        <v>116</v>
      </c>
      <c r="E92" s="56" t="s">
        <v>117</v>
      </c>
      <c r="G92" s="55">
        <f t="shared" si="2"/>
        <v>1805</v>
      </c>
      <c r="H92" s="55">
        <f t="shared" si="3"/>
        <v>0.12797579165966522</v>
      </c>
    </row>
    <row r="93" spans="1:8" s="55" customFormat="1" x14ac:dyDescent="0.25">
      <c r="A93" s="54">
        <v>1406989</v>
      </c>
      <c r="B93" s="55">
        <v>99.756526942626394</v>
      </c>
      <c r="C93" s="55">
        <v>5007</v>
      </c>
      <c r="D93" s="55" t="s">
        <v>116</v>
      </c>
      <c r="E93" s="56" t="s">
        <v>117</v>
      </c>
      <c r="G93" s="55">
        <f t="shared" si="2"/>
        <v>3434</v>
      </c>
      <c r="H93" s="55">
        <f t="shared" si="3"/>
        <v>0.24347305737356809</v>
      </c>
    </row>
    <row r="94" spans="1:8" s="55" customFormat="1" x14ac:dyDescent="0.25">
      <c r="A94" s="54">
        <v>1409421</v>
      </c>
      <c r="B94" s="55">
        <v>99.928957482967803</v>
      </c>
      <c r="C94" s="55">
        <v>5147</v>
      </c>
      <c r="D94" s="55" t="s">
        <v>116</v>
      </c>
      <c r="E94" s="56" t="s">
        <v>117</v>
      </c>
      <c r="G94" s="55">
        <f t="shared" si="2"/>
        <v>1002</v>
      </c>
      <c r="H94" s="55">
        <f t="shared" si="3"/>
        <v>7.1042517032124414E-2</v>
      </c>
    </row>
    <row r="95" spans="1:8" s="55" customFormat="1" x14ac:dyDescent="0.25">
      <c r="A95" s="54">
        <v>1403305</v>
      </c>
      <c r="B95" s="55">
        <v>99.495328706352595</v>
      </c>
      <c r="C95" s="55">
        <v>5512</v>
      </c>
      <c r="D95" s="55" t="s">
        <v>116</v>
      </c>
      <c r="E95" s="56" t="s">
        <v>117</v>
      </c>
      <c r="G95" s="55">
        <f t="shared" si="2"/>
        <v>7118</v>
      </c>
      <c r="H95" s="55">
        <f t="shared" si="3"/>
        <v>0.50467129364736674</v>
      </c>
    </row>
    <row r="96" spans="1:8" s="55" customFormat="1" x14ac:dyDescent="0.25">
      <c r="A96" s="54">
        <v>1386384</v>
      </c>
      <c r="B96" s="55">
        <v>98.2956176976694</v>
      </c>
      <c r="C96" s="55">
        <v>5628</v>
      </c>
      <c r="D96" s="55" t="s">
        <v>116</v>
      </c>
      <c r="E96" s="56" t="s">
        <v>117</v>
      </c>
      <c r="G96" s="55">
        <f t="shared" si="2"/>
        <v>24039</v>
      </c>
      <c r="H96" s="55">
        <f t="shared" si="3"/>
        <v>1.7043823023305773</v>
      </c>
    </row>
    <row r="97" spans="1:8" s="55" customFormat="1" x14ac:dyDescent="0.25">
      <c r="A97" s="54">
        <v>1406098</v>
      </c>
      <c r="B97" s="55">
        <v>99.693354405026</v>
      </c>
      <c r="C97" s="55">
        <v>5812</v>
      </c>
      <c r="D97" s="55" t="s">
        <v>116</v>
      </c>
      <c r="E97" s="56" t="s">
        <v>117</v>
      </c>
      <c r="G97" s="55">
        <f t="shared" si="2"/>
        <v>4325</v>
      </c>
      <c r="H97" s="55">
        <f t="shared" si="3"/>
        <v>0.30664559497399008</v>
      </c>
    </row>
    <row r="98" spans="1:8" s="55" customFormat="1" x14ac:dyDescent="0.25">
      <c r="A98" s="54">
        <v>1409763</v>
      </c>
      <c r="B98" s="55">
        <v>99.953205527703403</v>
      </c>
      <c r="C98" s="55">
        <v>5856</v>
      </c>
      <c r="D98" s="55" t="s">
        <v>116</v>
      </c>
      <c r="E98" s="56" t="s">
        <v>117</v>
      </c>
      <c r="G98" s="55">
        <f t="shared" si="2"/>
        <v>660</v>
      </c>
      <c r="H98" s="55">
        <f t="shared" si="3"/>
        <v>4.6794472296608887E-2</v>
      </c>
    </row>
    <row r="99" spans="1:8" s="55" customFormat="1" x14ac:dyDescent="0.25">
      <c r="A99" s="54">
        <v>1405456</v>
      </c>
      <c r="B99" s="55">
        <v>99.647836145610199</v>
      </c>
      <c r="C99" s="55">
        <v>6031</v>
      </c>
      <c r="D99" s="55" t="s">
        <v>116</v>
      </c>
      <c r="E99" s="56" t="s">
        <v>117</v>
      </c>
      <c r="G99" s="55">
        <f t="shared" si="2"/>
        <v>4967</v>
      </c>
      <c r="H99" s="55">
        <f t="shared" si="3"/>
        <v>0.35216385438978237</v>
      </c>
    </row>
    <row r="100" spans="1:8" s="55" customFormat="1" x14ac:dyDescent="0.25">
      <c r="A100" s="54">
        <v>1399711</v>
      </c>
      <c r="B100" s="55">
        <v>99.240511534482906</v>
      </c>
      <c r="C100" s="55">
        <v>6040</v>
      </c>
      <c r="D100" s="55" t="s">
        <v>116</v>
      </c>
      <c r="E100" s="56" t="s">
        <v>117</v>
      </c>
      <c r="G100" s="55">
        <f t="shared" si="2"/>
        <v>10712</v>
      </c>
      <c r="H100" s="55">
        <f t="shared" si="3"/>
        <v>0.75948846551708249</v>
      </c>
    </row>
    <row r="101" spans="1:8" s="55" customFormat="1" x14ac:dyDescent="0.25">
      <c r="A101" s="54">
        <v>1409398</v>
      </c>
      <c r="B101" s="55">
        <v>99.927326766508997</v>
      </c>
      <c r="C101" s="55">
        <v>6270</v>
      </c>
      <c r="D101" s="55" t="s">
        <v>116</v>
      </c>
      <c r="E101" s="56" t="s">
        <v>117</v>
      </c>
      <c r="G101" s="55">
        <f t="shared" si="2"/>
        <v>1025</v>
      </c>
      <c r="H101" s="55">
        <f t="shared" si="3"/>
        <v>7.2673233490945635E-2</v>
      </c>
    </row>
    <row r="102" spans="1:8" s="55" customFormat="1" x14ac:dyDescent="0.25">
      <c r="A102" s="54">
        <v>1410065</v>
      </c>
      <c r="B102" s="55">
        <v>99.974617543814801</v>
      </c>
      <c r="C102" s="55">
        <v>6296</v>
      </c>
      <c r="D102" s="55" t="s">
        <v>116</v>
      </c>
      <c r="E102" s="56" t="s">
        <v>117</v>
      </c>
      <c r="G102" s="55">
        <f t="shared" si="2"/>
        <v>358</v>
      </c>
      <c r="H102" s="55">
        <f t="shared" si="3"/>
        <v>2.5382456185130277E-2</v>
      </c>
    </row>
    <row r="103" spans="1:8" s="55" customFormat="1" x14ac:dyDescent="0.25">
      <c r="A103" s="54">
        <v>1407003</v>
      </c>
      <c r="B103" s="55">
        <v>99.757519552644794</v>
      </c>
      <c r="C103" s="55">
        <v>6336</v>
      </c>
      <c r="D103" s="55" t="s">
        <v>116</v>
      </c>
      <c r="E103" s="56" t="s">
        <v>117</v>
      </c>
      <c r="G103" s="55">
        <f t="shared" si="2"/>
        <v>3420</v>
      </c>
      <c r="H103" s="55">
        <f t="shared" si="3"/>
        <v>0.24248044735515517</v>
      </c>
    </row>
    <row r="104" spans="1:8" s="55" customFormat="1" x14ac:dyDescent="0.25">
      <c r="A104" s="54">
        <v>1408160</v>
      </c>
      <c r="B104" s="55">
        <v>99.839551680595093</v>
      </c>
      <c r="C104" s="55">
        <v>6361</v>
      </c>
      <c r="D104" s="55" t="s">
        <v>116</v>
      </c>
      <c r="E104" s="56" t="s">
        <v>117</v>
      </c>
      <c r="G104" s="55">
        <f t="shared" si="2"/>
        <v>2263</v>
      </c>
      <c r="H104" s="55">
        <f t="shared" si="3"/>
        <v>0.16044831940488774</v>
      </c>
    </row>
    <row r="105" spans="1:8" s="55" customFormat="1" x14ac:dyDescent="0.25">
      <c r="A105" s="54">
        <v>1409032</v>
      </c>
      <c r="B105" s="55">
        <v>99.901377104599106</v>
      </c>
      <c r="C105" s="55">
        <v>6363</v>
      </c>
      <c r="D105" s="55" t="s">
        <v>116</v>
      </c>
      <c r="E105" s="56" t="s">
        <v>117</v>
      </c>
      <c r="G105" s="55">
        <f t="shared" si="2"/>
        <v>1391</v>
      </c>
      <c r="H105" s="55">
        <f t="shared" si="3"/>
        <v>9.8622895400883287E-2</v>
      </c>
    </row>
    <row r="106" spans="1:8" s="55" customFormat="1" x14ac:dyDescent="0.25">
      <c r="A106" s="54">
        <v>1409803</v>
      </c>
      <c r="B106" s="55">
        <v>99.956041556327406</v>
      </c>
      <c r="C106" s="55">
        <v>6388</v>
      </c>
      <c r="D106" s="55" t="s">
        <v>116</v>
      </c>
      <c r="E106" s="56" t="s">
        <v>117</v>
      </c>
      <c r="G106" s="55">
        <f t="shared" si="2"/>
        <v>620</v>
      </c>
      <c r="H106" s="55">
        <f t="shared" si="3"/>
        <v>4.3958443672571984E-2</v>
      </c>
    </row>
    <row r="107" spans="1:8" s="55" customFormat="1" x14ac:dyDescent="0.25">
      <c r="A107" s="54">
        <v>1406945</v>
      </c>
      <c r="B107" s="55">
        <v>99.753407311139995</v>
      </c>
      <c r="C107" s="55">
        <v>6445</v>
      </c>
      <c r="D107" s="55" t="s">
        <v>116</v>
      </c>
      <c r="E107" s="56" t="s">
        <v>117</v>
      </c>
      <c r="G107" s="55">
        <f t="shared" si="2"/>
        <v>3478</v>
      </c>
      <c r="H107" s="55">
        <f t="shared" si="3"/>
        <v>0.24659268886000865</v>
      </c>
    </row>
    <row r="108" spans="1:8" s="55" customFormat="1" x14ac:dyDescent="0.25">
      <c r="A108" s="54">
        <v>1409381</v>
      </c>
      <c r="B108" s="55">
        <v>99.9261214543438</v>
      </c>
      <c r="C108" s="55">
        <v>6472</v>
      </c>
      <c r="D108" s="55" t="s">
        <v>116</v>
      </c>
      <c r="E108" s="56" t="s">
        <v>117</v>
      </c>
      <c r="G108" s="55">
        <f t="shared" si="2"/>
        <v>1042</v>
      </c>
      <c r="H108" s="55">
        <f t="shared" si="3"/>
        <v>7.387854565616131E-2</v>
      </c>
    </row>
    <row r="109" spans="1:8" s="55" customFormat="1" x14ac:dyDescent="0.25">
      <c r="A109" s="54">
        <v>1409407</v>
      </c>
      <c r="B109" s="55">
        <v>99.927964872949403</v>
      </c>
      <c r="C109" s="55">
        <v>6740</v>
      </c>
      <c r="D109" s="55" t="s">
        <v>116</v>
      </c>
      <c r="E109" s="56" t="s">
        <v>117</v>
      </c>
      <c r="G109" s="55">
        <f t="shared" si="2"/>
        <v>1016</v>
      </c>
      <c r="H109" s="55">
        <f t="shared" si="3"/>
        <v>7.2035127050537329E-2</v>
      </c>
    </row>
    <row r="110" spans="1:8" s="55" customFormat="1" x14ac:dyDescent="0.25">
      <c r="A110" s="54">
        <v>1409775</v>
      </c>
      <c r="B110" s="55">
        <v>99.954056336290606</v>
      </c>
      <c r="C110" s="55">
        <v>6752</v>
      </c>
      <c r="D110" s="55" t="s">
        <v>116</v>
      </c>
      <c r="E110" s="56" t="s">
        <v>117</v>
      </c>
      <c r="G110" s="55">
        <f t="shared" si="2"/>
        <v>648</v>
      </c>
      <c r="H110" s="55">
        <f t="shared" si="3"/>
        <v>4.5943663709397821E-2</v>
      </c>
    </row>
    <row r="111" spans="1:8" s="55" customFormat="1" x14ac:dyDescent="0.25">
      <c r="A111" s="54">
        <v>1407978</v>
      </c>
      <c r="B111" s="55">
        <v>99.826647750355704</v>
      </c>
      <c r="C111" s="55">
        <v>6849</v>
      </c>
      <c r="D111" s="55" t="s">
        <v>116</v>
      </c>
      <c r="E111" s="56" t="s">
        <v>117</v>
      </c>
      <c r="G111" s="55">
        <f t="shared" si="2"/>
        <v>2445</v>
      </c>
      <c r="H111" s="55">
        <f t="shared" si="3"/>
        <v>0.17335224964425566</v>
      </c>
    </row>
    <row r="112" spans="1:8" s="55" customFormat="1" x14ac:dyDescent="0.25">
      <c r="A112" s="54">
        <v>1406227</v>
      </c>
      <c r="B112" s="55">
        <v>99.702500597338499</v>
      </c>
      <c r="C112" s="55">
        <v>6883</v>
      </c>
      <c r="D112" s="55" t="s">
        <v>116</v>
      </c>
      <c r="E112" s="56" t="s">
        <v>117</v>
      </c>
      <c r="G112" s="55">
        <f t="shared" si="2"/>
        <v>4196</v>
      </c>
      <c r="H112" s="55">
        <f t="shared" si="3"/>
        <v>0.29749940266147107</v>
      </c>
    </row>
    <row r="113" spans="1:8" s="55" customFormat="1" x14ac:dyDescent="0.25">
      <c r="A113" s="54">
        <v>1407738</v>
      </c>
      <c r="B113" s="55">
        <v>99.809631578611501</v>
      </c>
      <c r="C113" s="55">
        <v>7006</v>
      </c>
      <c r="D113" s="55" t="s">
        <v>116</v>
      </c>
      <c r="E113" s="56" t="s">
        <v>117</v>
      </c>
      <c r="G113" s="55">
        <f t="shared" si="2"/>
        <v>2685</v>
      </c>
      <c r="H113" s="55">
        <f t="shared" si="3"/>
        <v>0.19036842138847707</v>
      </c>
    </row>
    <row r="114" spans="1:8" s="55" customFormat="1" x14ac:dyDescent="0.25">
      <c r="A114" s="54">
        <v>1407140</v>
      </c>
      <c r="B114" s="55">
        <v>99.7672329506821</v>
      </c>
      <c r="C114" s="55">
        <v>7392</v>
      </c>
      <c r="D114" s="55" t="s">
        <v>116</v>
      </c>
      <c r="E114" s="56" t="s">
        <v>117</v>
      </c>
      <c r="G114" s="55">
        <f t="shared" si="2"/>
        <v>3283</v>
      </c>
      <c r="H114" s="55">
        <f t="shared" si="3"/>
        <v>0.23276704931782877</v>
      </c>
    </row>
    <row r="115" spans="1:8" s="55" customFormat="1" x14ac:dyDescent="0.25">
      <c r="A115" s="54">
        <v>1409676</v>
      </c>
      <c r="B115" s="55">
        <v>99.947037165446105</v>
      </c>
      <c r="C115" s="55">
        <v>7471</v>
      </c>
      <c r="D115" s="55" t="s">
        <v>116</v>
      </c>
      <c r="E115" s="56" t="s">
        <v>117</v>
      </c>
      <c r="G115" s="55">
        <f t="shared" si="2"/>
        <v>747</v>
      </c>
      <c r="H115" s="55">
        <f t="shared" si="3"/>
        <v>5.296283455388915E-2</v>
      </c>
    </row>
    <row r="116" spans="1:8" s="55" customFormat="1" x14ac:dyDescent="0.25">
      <c r="A116" s="54">
        <v>1408051</v>
      </c>
      <c r="B116" s="55">
        <v>99.831823502594602</v>
      </c>
      <c r="C116" s="55">
        <v>7508</v>
      </c>
      <c r="D116" s="55" t="s">
        <v>116</v>
      </c>
      <c r="E116" s="56" t="s">
        <v>117</v>
      </c>
      <c r="G116" s="55">
        <f t="shared" si="2"/>
        <v>2372</v>
      </c>
      <c r="H116" s="55">
        <f t="shared" si="3"/>
        <v>0.16817649740538831</v>
      </c>
    </row>
    <row r="117" spans="1:8" s="55" customFormat="1" x14ac:dyDescent="0.25">
      <c r="A117" s="54">
        <v>1403924</v>
      </c>
      <c r="B117" s="55">
        <v>99.539216249309604</v>
      </c>
      <c r="C117" s="55">
        <v>7528</v>
      </c>
      <c r="D117" s="55" t="s">
        <v>116</v>
      </c>
      <c r="E117" s="56" t="s">
        <v>117</v>
      </c>
      <c r="G117" s="55">
        <f t="shared" si="2"/>
        <v>6499</v>
      </c>
      <c r="H117" s="55">
        <f t="shared" si="3"/>
        <v>0.46078375069039573</v>
      </c>
    </row>
    <row r="118" spans="1:8" s="55" customFormat="1" x14ac:dyDescent="0.25">
      <c r="A118" s="54">
        <v>1407766</v>
      </c>
      <c r="B118" s="55">
        <v>99.811616798648302</v>
      </c>
      <c r="C118" s="55">
        <v>7674</v>
      </c>
      <c r="D118" s="55" t="s">
        <v>116</v>
      </c>
      <c r="E118" s="56" t="s">
        <v>117</v>
      </c>
      <c r="G118" s="55">
        <f t="shared" si="2"/>
        <v>2657</v>
      </c>
      <c r="H118" s="55">
        <f t="shared" si="3"/>
        <v>0.18838320135165124</v>
      </c>
    </row>
    <row r="119" spans="1:8" s="55" customFormat="1" x14ac:dyDescent="0.25">
      <c r="A119" s="54">
        <v>1405976</v>
      </c>
      <c r="B119" s="55">
        <v>99.684704517722693</v>
      </c>
      <c r="C119" s="55">
        <v>7735</v>
      </c>
      <c r="D119" s="55" t="s">
        <v>116</v>
      </c>
      <c r="E119" s="56" t="s">
        <v>117</v>
      </c>
      <c r="G119" s="55">
        <f t="shared" si="2"/>
        <v>4447</v>
      </c>
      <c r="H119" s="55">
        <f t="shared" si="3"/>
        <v>0.31529548227730264</v>
      </c>
    </row>
    <row r="120" spans="1:8" s="55" customFormat="1" x14ac:dyDescent="0.25">
      <c r="A120" s="54">
        <v>1407998</v>
      </c>
      <c r="B120" s="55">
        <v>99.828065764667699</v>
      </c>
      <c r="C120" s="55">
        <v>7935</v>
      </c>
      <c r="D120" s="55" t="s">
        <v>116</v>
      </c>
      <c r="E120" s="56" t="s">
        <v>117</v>
      </c>
      <c r="G120" s="55">
        <f t="shared" si="2"/>
        <v>2425</v>
      </c>
      <c r="H120" s="55">
        <f t="shared" si="3"/>
        <v>0.1719342353322372</v>
      </c>
    </row>
    <row r="121" spans="1:8" s="55" customFormat="1" x14ac:dyDescent="0.25">
      <c r="A121" s="54">
        <v>1406080</v>
      </c>
      <c r="B121" s="55">
        <v>99.692078192145203</v>
      </c>
      <c r="C121" s="55">
        <v>8016</v>
      </c>
      <c r="D121" s="55" t="s">
        <v>116</v>
      </c>
      <c r="E121" s="56" t="s">
        <v>117</v>
      </c>
      <c r="G121" s="55">
        <f t="shared" si="2"/>
        <v>4343</v>
      </c>
      <c r="H121" s="55">
        <f t="shared" si="3"/>
        <v>0.30792180785480666</v>
      </c>
    </row>
    <row r="122" spans="1:8" s="55" customFormat="1" x14ac:dyDescent="0.25">
      <c r="A122" s="54">
        <v>1391723</v>
      </c>
      <c r="B122" s="55">
        <v>98.6741566182627</v>
      </c>
      <c r="C122" s="55">
        <v>8047</v>
      </c>
      <c r="D122" s="55" t="s">
        <v>116</v>
      </c>
      <c r="E122" s="56" t="s">
        <v>117</v>
      </c>
      <c r="G122" s="55">
        <f t="shared" si="2"/>
        <v>18700</v>
      </c>
      <c r="H122" s="55">
        <f t="shared" si="3"/>
        <v>1.3258433817372519</v>
      </c>
    </row>
    <row r="123" spans="1:8" s="55" customFormat="1" x14ac:dyDescent="0.25">
      <c r="A123" s="54">
        <v>1409895</v>
      </c>
      <c r="B123" s="55">
        <v>99.9625644221627</v>
      </c>
      <c r="C123" s="55">
        <v>8055</v>
      </c>
      <c r="D123" s="55" t="s">
        <v>116</v>
      </c>
      <c r="E123" s="56" t="s">
        <v>117</v>
      </c>
      <c r="G123" s="55">
        <f t="shared" si="2"/>
        <v>528</v>
      </c>
      <c r="H123" s="55">
        <f t="shared" si="3"/>
        <v>3.7435577837287112E-2</v>
      </c>
    </row>
    <row r="124" spans="1:8" s="55" customFormat="1" x14ac:dyDescent="0.25">
      <c r="A124" s="54">
        <v>1409740</v>
      </c>
      <c r="B124" s="55">
        <v>99.951574811244498</v>
      </c>
      <c r="C124" s="55">
        <v>8074</v>
      </c>
      <c r="D124" s="55" t="s">
        <v>116</v>
      </c>
      <c r="E124" s="56" t="s">
        <v>117</v>
      </c>
      <c r="G124" s="55">
        <f t="shared" si="2"/>
        <v>683</v>
      </c>
      <c r="H124" s="55">
        <f t="shared" si="3"/>
        <v>4.8425188755430108E-2</v>
      </c>
    </row>
    <row r="125" spans="1:8" s="55" customFormat="1" x14ac:dyDescent="0.25">
      <c r="A125" s="54">
        <v>1410253</v>
      </c>
      <c r="B125" s="55">
        <v>99.987946878347799</v>
      </c>
      <c r="C125" s="55">
        <v>8177</v>
      </c>
      <c r="D125" s="55" t="s">
        <v>116</v>
      </c>
      <c r="E125" s="56" t="s">
        <v>117</v>
      </c>
      <c r="G125" s="55">
        <f t="shared" si="2"/>
        <v>170</v>
      </c>
      <c r="H125" s="55">
        <f t="shared" si="3"/>
        <v>1.2053121652156835E-2</v>
      </c>
    </row>
    <row r="126" spans="1:8" s="55" customFormat="1" x14ac:dyDescent="0.25">
      <c r="A126" s="54">
        <v>1409752</v>
      </c>
      <c r="B126" s="55">
        <v>99.9524256198318</v>
      </c>
      <c r="C126" s="55">
        <v>8266</v>
      </c>
      <c r="D126" s="55" t="s">
        <v>116</v>
      </c>
      <c r="E126" s="56" t="s">
        <v>117</v>
      </c>
      <c r="G126" s="55">
        <f t="shared" si="2"/>
        <v>671</v>
      </c>
      <c r="H126" s="55">
        <f t="shared" si="3"/>
        <v>4.7574380168219042E-2</v>
      </c>
    </row>
    <row r="127" spans="1:8" s="55" customFormat="1" x14ac:dyDescent="0.25">
      <c r="A127" s="54">
        <v>1410252</v>
      </c>
      <c r="B127" s="55">
        <v>99.9878759776322</v>
      </c>
      <c r="C127" s="55">
        <v>8321</v>
      </c>
      <c r="D127" s="55" t="s">
        <v>116</v>
      </c>
      <c r="E127" s="56" t="s">
        <v>117</v>
      </c>
      <c r="G127" s="55">
        <f t="shared" si="2"/>
        <v>171</v>
      </c>
      <c r="H127" s="55">
        <f t="shared" si="3"/>
        <v>1.2124022367757758E-2</v>
      </c>
    </row>
    <row r="128" spans="1:8" s="55" customFormat="1" x14ac:dyDescent="0.25">
      <c r="A128" s="54">
        <v>1408828</v>
      </c>
      <c r="B128" s="55">
        <v>99.886913358616496</v>
      </c>
      <c r="C128" s="55">
        <v>8352</v>
      </c>
      <c r="D128" s="55" t="s">
        <v>116</v>
      </c>
      <c r="E128" s="56" t="s">
        <v>117</v>
      </c>
      <c r="G128" s="55">
        <f t="shared" si="2"/>
        <v>1595</v>
      </c>
      <c r="H128" s="55">
        <f t="shared" si="3"/>
        <v>0.11308664138347149</v>
      </c>
    </row>
    <row r="129" spans="1:9" s="55" customFormat="1" x14ac:dyDescent="0.25">
      <c r="A129" s="54">
        <v>1410282</v>
      </c>
      <c r="B129" s="55">
        <v>99.990002999100199</v>
      </c>
      <c r="C129" s="55">
        <v>8354</v>
      </c>
      <c r="D129" s="55" t="s">
        <v>116</v>
      </c>
      <c r="E129" s="56" t="s">
        <v>117</v>
      </c>
      <c r="G129" s="55">
        <f t="shared" si="2"/>
        <v>141</v>
      </c>
      <c r="H129" s="55">
        <f t="shared" si="3"/>
        <v>9.997000899730081E-3</v>
      </c>
    </row>
    <row r="130" spans="1:9" s="55" customFormat="1" x14ac:dyDescent="0.25">
      <c r="A130" s="54">
        <v>1409721</v>
      </c>
      <c r="B130" s="55">
        <v>99.950227697648103</v>
      </c>
      <c r="C130" s="55">
        <v>8367</v>
      </c>
      <c r="D130" s="55" t="s">
        <v>116</v>
      </c>
      <c r="E130" s="56" t="s">
        <v>117</v>
      </c>
      <c r="G130" s="55">
        <f t="shared" ref="G130:G193" si="4">1410423-A130</f>
        <v>702</v>
      </c>
      <c r="H130" s="55">
        <f t="shared" ref="H130:H193" si="5">(G130/1410423)*100</f>
        <v>4.9772302351847639E-2</v>
      </c>
    </row>
    <row r="131" spans="1:9" s="55" customFormat="1" x14ac:dyDescent="0.25">
      <c r="A131" s="54">
        <v>1409610</v>
      </c>
      <c r="B131" s="55">
        <v>99.9423577182164</v>
      </c>
      <c r="C131" s="55">
        <v>8407</v>
      </c>
      <c r="D131" s="55" t="s">
        <v>116</v>
      </c>
      <c r="E131" s="56" t="s">
        <v>117</v>
      </c>
      <c r="G131" s="55">
        <f t="shared" si="4"/>
        <v>813</v>
      </c>
      <c r="H131" s="55">
        <f t="shared" si="5"/>
        <v>5.7642281783550041E-2</v>
      </c>
    </row>
    <row r="132" spans="1:9" s="55" customFormat="1" x14ac:dyDescent="0.25">
      <c r="A132" s="54">
        <v>1410098</v>
      </c>
      <c r="B132" s="55">
        <v>99.976957267429697</v>
      </c>
      <c r="C132" s="55">
        <v>8441</v>
      </c>
      <c r="D132" s="55" t="s">
        <v>116</v>
      </c>
      <c r="E132" s="56" t="s">
        <v>117</v>
      </c>
      <c r="G132" s="55">
        <f t="shared" si="4"/>
        <v>325</v>
      </c>
      <c r="H132" s="55">
        <f t="shared" si="5"/>
        <v>2.3042732570299831E-2</v>
      </c>
    </row>
    <row r="133" spans="1:9" s="55" customFormat="1" x14ac:dyDescent="0.25">
      <c r="A133" s="54">
        <v>1409866</v>
      </c>
      <c r="B133" s="55">
        <v>99.960508301410201</v>
      </c>
      <c r="C133" s="55">
        <v>8453</v>
      </c>
      <c r="D133" s="55" t="s">
        <v>116</v>
      </c>
      <c r="E133" s="56" t="s">
        <v>117</v>
      </c>
      <c r="G133" s="55">
        <f t="shared" si="4"/>
        <v>557</v>
      </c>
      <c r="H133" s="55">
        <f t="shared" si="5"/>
        <v>3.9491698589713867E-2</v>
      </c>
    </row>
    <row r="134" spans="1:9" s="58" customFormat="1" x14ac:dyDescent="0.25">
      <c r="A134" s="57">
        <v>1409274</v>
      </c>
      <c r="B134" s="58">
        <v>99.918535077774493</v>
      </c>
      <c r="C134" s="58">
        <v>8717</v>
      </c>
      <c r="D134" s="58" t="s">
        <v>116</v>
      </c>
      <c r="E134" s="59" t="s">
        <v>117</v>
      </c>
      <c r="G134" s="58">
        <f t="shared" si="4"/>
        <v>1149</v>
      </c>
      <c r="H134" s="58">
        <f t="shared" si="5"/>
        <v>8.1464922225460021E-2</v>
      </c>
      <c r="I134" s="58" t="s">
        <v>71</v>
      </c>
    </row>
    <row r="135" spans="1:9" s="58" customFormat="1" x14ac:dyDescent="0.25">
      <c r="A135" s="57">
        <v>1407116</v>
      </c>
      <c r="B135" s="58">
        <v>99.765531333507695</v>
      </c>
      <c r="C135" s="58">
        <v>8786</v>
      </c>
      <c r="D135" s="58" t="s">
        <v>116</v>
      </c>
      <c r="E135" s="59" t="s">
        <v>117</v>
      </c>
      <c r="G135" s="58">
        <f t="shared" si="4"/>
        <v>3307</v>
      </c>
      <c r="H135" s="58">
        <f t="shared" si="5"/>
        <v>0.2344686664922509</v>
      </c>
    </row>
    <row r="136" spans="1:9" s="58" customFormat="1" x14ac:dyDescent="0.25">
      <c r="A136" s="57">
        <v>1408713</v>
      </c>
      <c r="B136" s="58">
        <v>99.878759776322397</v>
      </c>
      <c r="C136" s="58">
        <v>8860</v>
      </c>
      <c r="D136" s="58" t="s">
        <v>116</v>
      </c>
      <c r="E136" s="59" t="s">
        <v>117</v>
      </c>
      <c r="G136" s="58">
        <f t="shared" si="4"/>
        <v>1710</v>
      </c>
      <c r="H136" s="58">
        <f t="shared" si="5"/>
        <v>0.12124022367757759</v>
      </c>
    </row>
    <row r="137" spans="1:9" s="58" customFormat="1" x14ac:dyDescent="0.25">
      <c r="A137" s="57">
        <v>1408476</v>
      </c>
      <c r="B137" s="58">
        <v>99.861956306725006</v>
      </c>
      <c r="C137" s="58">
        <v>8880</v>
      </c>
      <c r="D137" s="58" t="s">
        <v>116</v>
      </c>
      <c r="E137" s="59" t="s">
        <v>117</v>
      </c>
      <c r="G137" s="58">
        <f t="shared" si="4"/>
        <v>1947</v>
      </c>
      <c r="H137" s="58">
        <f t="shared" si="5"/>
        <v>0.13804369327499622</v>
      </c>
    </row>
    <row r="138" spans="1:9" s="58" customFormat="1" x14ac:dyDescent="0.25">
      <c r="A138" s="57">
        <v>1409004</v>
      </c>
      <c r="B138" s="58">
        <v>99.899391884562206</v>
      </c>
      <c r="C138" s="58">
        <v>8888</v>
      </c>
      <c r="D138" s="58" t="s">
        <v>116</v>
      </c>
      <c r="E138" s="59" t="s">
        <v>117</v>
      </c>
      <c r="G138" s="58">
        <f t="shared" si="4"/>
        <v>1419</v>
      </c>
      <c r="H138" s="58">
        <f t="shared" si="5"/>
        <v>0.10060811543770912</v>
      </c>
    </row>
    <row r="139" spans="1:9" s="58" customFormat="1" x14ac:dyDescent="0.25">
      <c r="A139" s="57">
        <v>1410199</v>
      </c>
      <c r="B139" s="58">
        <v>99.984118239705396</v>
      </c>
      <c r="C139" s="58">
        <v>9110</v>
      </c>
      <c r="D139" s="58" t="s">
        <v>116</v>
      </c>
      <c r="E139" s="59" t="s">
        <v>117</v>
      </c>
      <c r="G139" s="58">
        <f t="shared" si="4"/>
        <v>224</v>
      </c>
      <c r="H139" s="58">
        <f t="shared" si="5"/>
        <v>1.5881760294606653E-2</v>
      </c>
    </row>
    <row r="140" spans="1:9" s="58" customFormat="1" x14ac:dyDescent="0.25">
      <c r="A140" s="57">
        <v>1410344</v>
      </c>
      <c r="B140" s="58">
        <v>99.994398843467494</v>
      </c>
      <c r="C140" s="58">
        <v>9122</v>
      </c>
      <c r="D140" s="58" t="s">
        <v>116</v>
      </c>
      <c r="E140" s="59" t="s">
        <v>117</v>
      </c>
      <c r="G140" s="58">
        <f t="shared" si="4"/>
        <v>79</v>
      </c>
      <c r="H140" s="58">
        <f t="shared" si="5"/>
        <v>5.6011565324728821E-3</v>
      </c>
    </row>
    <row r="141" spans="1:9" s="58" customFormat="1" x14ac:dyDescent="0.25">
      <c r="A141" s="57">
        <v>1407997</v>
      </c>
      <c r="B141" s="58">
        <v>99.8279948639521</v>
      </c>
      <c r="C141" s="58">
        <v>9223</v>
      </c>
      <c r="D141" s="58" t="s">
        <v>116</v>
      </c>
      <c r="E141" s="59" t="s">
        <v>117</v>
      </c>
      <c r="G141" s="58">
        <f t="shared" si="4"/>
        <v>2426</v>
      </c>
      <c r="H141" s="58">
        <f t="shared" si="5"/>
        <v>0.17200513604783813</v>
      </c>
    </row>
    <row r="142" spans="1:9" s="58" customFormat="1" x14ac:dyDescent="0.25">
      <c r="A142" s="57">
        <v>1396993</v>
      </c>
      <c r="B142" s="58">
        <v>99.047803389479597</v>
      </c>
      <c r="C142" s="58">
        <v>9430</v>
      </c>
      <c r="D142" s="58" t="s">
        <v>116</v>
      </c>
      <c r="E142" s="59" t="s">
        <v>117</v>
      </c>
      <c r="G142" s="58">
        <f t="shared" si="4"/>
        <v>13430</v>
      </c>
      <c r="H142" s="58">
        <f t="shared" si="5"/>
        <v>0.95219661052038995</v>
      </c>
    </row>
    <row r="143" spans="1:9" s="58" customFormat="1" x14ac:dyDescent="0.25">
      <c r="A143" s="57">
        <v>1409396</v>
      </c>
      <c r="B143" s="58">
        <v>99.927184965077799</v>
      </c>
      <c r="C143" s="58">
        <v>9755</v>
      </c>
      <c r="D143" s="58" t="s">
        <v>116</v>
      </c>
      <c r="E143" s="59" t="s">
        <v>117</v>
      </c>
      <c r="G143" s="58">
        <f t="shared" si="4"/>
        <v>1027</v>
      </c>
      <c r="H143" s="58">
        <f t="shared" si="5"/>
        <v>7.281503492214747E-2</v>
      </c>
    </row>
    <row r="144" spans="1:9" s="58" customFormat="1" x14ac:dyDescent="0.25">
      <c r="A144" s="57">
        <v>1406930</v>
      </c>
      <c r="B144" s="58">
        <v>99.752343800405896</v>
      </c>
      <c r="C144" s="58">
        <v>9801</v>
      </c>
      <c r="D144" s="58" t="s">
        <v>116</v>
      </c>
      <c r="E144" s="59" t="s">
        <v>117</v>
      </c>
      <c r="G144" s="58">
        <f t="shared" si="4"/>
        <v>3493</v>
      </c>
      <c r="H144" s="58">
        <f t="shared" si="5"/>
        <v>0.24765619959402252</v>
      </c>
    </row>
    <row r="145" spans="1:9" s="58" customFormat="1" x14ac:dyDescent="0.25">
      <c r="A145" s="57">
        <v>1410046</v>
      </c>
      <c r="B145" s="58">
        <v>99.973270430218406</v>
      </c>
      <c r="C145" s="58">
        <v>9845</v>
      </c>
      <c r="D145" s="58" t="s">
        <v>116</v>
      </c>
      <c r="E145" s="59" t="s">
        <v>117</v>
      </c>
      <c r="G145" s="58">
        <f t="shared" si="4"/>
        <v>377</v>
      </c>
      <c r="H145" s="58">
        <f t="shared" si="5"/>
        <v>2.6729569781547807E-2</v>
      </c>
    </row>
    <row r="146" spans="1:9" s="58" customFormat="1" x14ac:dyDescent="0.25">
      <c r="A146" s="57">
        <v>1408869</v>
      </c>
      <c r="B146" s="58">
        <v>99.889820287956098</v>
      </c>
      <c r="C146" s="58">
        <v>9870</v>
      </c>
      <c r="D146" s="58" t="s">
        <v>116</v>
      </c>
      <c r="E146" s="59" t="s">
        <v>117</v>
      </c>
      <c r="G146" s="58">
        <f t="shared" si="4"/>
        <v>1554</v>
      </c>
      <c r="H146" s="58">
        <f t="shared" si="5"/>
        <v>0.11017971204383367</v>
      </c>
    </row>
    <row r="147" spans="1:9" s="58" customFormat="1" x14ac:dyDescent="0.25">
      <c r="A147" s="57">
        <v>1406718</v>
      </c>
      <c r="B147" s="58">
        <v>99.737312848698494</v>
      </c>
      <c r="C147" s="58">
        <v>9967</v>
      </c>
      <c r="D147" s="58" t="s">
        <v>116</v>
      </c>
      <c r="E147" s="59" t="s">
        <v>117</v>
      </c>
      <c r="G147" s="58">
        <f t="shared" si="4"/>
        <v>3705</v>
      </c>
      <c r="H147" s="58">
        <f t="shared" si="5"/>
        <v>0.26268715130141806</v>
      </c>
    </row>
    <row r="148" spans="1:9" s="55" customFormat="1" x14ac:dyDescent="0.25">
      <c r="A148" s="54">
        <v>1406188</v>
      </c>
      <c r="B148" s="55">
        <v>99.699735469430095</v>
      </c>
      <c r="C148" s="55">
        <v>10138</v>
      </c>
      <c r="D148" s="55" t="s">
        <v>116</v>
      </c>
      <c r="E148" s="56" t="s">
        <v>117</v>
      </c>
      <c r="G148" s="55">
        <f t="shared" si="4"/>
        <v>4235</v>
      </c>
      <c r="H148" s="55">
        <f t="shared" si="5"/>
        <v>0.30026453056990704</v>
      </c>
      <c r="I148" s="55" t="s">
        <v>72</v>
      </c>
    </row>
    <row r="149" spans="1:9" s="55" customFormat="1" x14ac:dyDescent="0.25">
      <c r="A149" s="54">
        <v>1403885</v>
      </c>
      <c r="B149" s="55">
        <v>99.5364511214011</v>
      </c>
      <c r="C149" s="55">
        <v>10156</v>
      </c>
      <c r="D149" s="55" t="s">
        <v>116</v>
      </c>
      <c r="E149" s="56" t="s">
        <v>117</v>
      </c>
      <c r="G149" s="55">
        <f t="shared" si="4"/>
        <v>6538</v>
      </c>
      <c r="H149" s="55">
        <f t="shared" si="5"/>
        <v>0.4635488785988317</v>
      </c>
    </row>
    <row r="150" spans="1:9" s="55" customFormat="1" x14ac:dyDescent="0.25">
      <c r="A150" s="54">
        <v>1408954</v>
      </c>
      <c r="B150" s="55">
        <v>99.895846848782199</v>
      </c>
      <c r="C150" s="55">
        <v>10232</v>
      </c>
      <c r="D150" s="55" t="s">
        <v>116</v>
      </c>
      <c r="E150" s="56" t="s">
        <v>117</v>
      </c>
      <c r="G150" s="55">
        <f t="shared" si="4"/>
        <v>1469</v>
      </c>
      <c r="H150" s="55">
        <f t="shared" si="5"/>
        <v>0.10415315121775524</v>
      </c>
    </row>
    <row r="151" spans="1:9" s="55" customFormat="1" x14ac:dyDescent="0.25">
      <c r="A151" s="54">
        <v>1410040</v>
      </c>
      <c r="B151" s="55">
        <v>99.972845025924798</v>
      </c>
      <c r="C151" s="55">
        <v>10367</v>
      </c>
      <c r="D151" s="55" t="s">
        <v>116</v>
      </c>
      <c r="E151" s="56" t="s">
        <v>117</v>
      </c>
      <c r="G151" s="55">
        <f t="shared" si="4"/>
        <v>383</v>
      </c>
      <c r="H151" s="55">
        <f t="shared" si="5"/>
        <v>2.715497407515334E-2</v>
      </c>
    </row>
    <row r="152" spans="1:9" s="55" customFormat="1" x14ac:dyDescent="0.25">
      <c r="A152" s="54">
        <v>1406327</v>
      </c>
      <c r="B152" s="55">
        <v>99.709590668898599</v>
      </c>
      <c r="C152" s="55">
        <v>10641</v>
      </c>
      <c r="D152" s="55" t="s">
        <v>116</v>
      </c>
      <c r="E152" s="56" t="s">
        <v>117</v>
      </c>
      <c r="G152" s="55">
        <f t="shared" si="4"/>
        <v>4096</v>
      </c>
      <c r="H152" s="55">
        <f t="shared" si="5"/>
        <v>0.29040933110137879</v>
      </c>
    </row>
    <row r="153" spans="1:9" s="55" customFormat="1" x14ac:dyDescent="0.25">
      <c r="A153" s="54">
        <v>1409405</v>
      </c>
      <c r="B153" s="55">
        <v>99.927823071518205</v>
      </c>
      <c r="C153" s="55">
        <v>10681</v>
      </c>
      <c r="D153" s="55" t="s">
        <v>116</v>
      </c>
      <c r="E153" s="56" t="s">
        <v>117</v>
      </c>
      <c r="G153" s="55">
        <f t="shared" si="4"/>
        <v>1018</v>
      </c>
      <c r="H153" s="55">
        <f t="shared" si="5"/>
        <v>7.2176928481739178E-2</v>
      </c>
    </row>
    <row r="154" spans="1:9" s="55" customFormat="1" x14ac:dyDescent="0.25">
      <c r="A154" s="54">
        <v>1410301</v>
      </c>
      <c r="B154" s="55">
        <v>99.991350112696693</v>
      </c>
      <c r="C154" s="55">
        <v>10718</v>
      </c>
      <c r="D154" s="55" t="s">
        <v>116</v>
      </c>
      <c r="E154" s="56" t="s">
        <v>117</v>
      </c>
      <c r="G154" s="55">
        <f t="shared" si="4"/>
        <v>122</v>
      </c>
      <c r="H154" s="55">
        <f t="shared" si="5"/>
        <v>8.6498873033125524E-3</v>
      </c>
    </row>
    <row r="155" spans="1:9" s="55" customFormat="1" x14ac:dyDescent="0.25">
      <c r="A155" s="54">
        <v>1400719</v>
      </c>
      <c r="B155" s="55">
        <v>99.311979455808597</v>
      </c>
      <c r="C155" s="55">
        <v>10834</v>
      </c>
      <c r="D155" s="55" t="s">
        <v>116</v>
      </c>
      <c r="E155" s="56" t="s">
        <v>117</v>
      </c>
      <c r="G155" s="55">
        <f t="shared" si="4"/>
        <v>9704</v>
      </c>
      <c r="H155" s="55">
        <f t="shared" si="5"/>
        <v>0.6880205441913525</v>
      </c>
    </row>
    <row r="156" spans="1:9" s="55" customFormat="1" x14ac:dyDescent="0.25">
      <c r="A156" s="54">
        <v>1404709</v>
      </c>
      <c r="B156" s="55">
        <v>99.594873311056304</v>
      </c>
      <c r="C156" s="55">
        <v>10889</v>
      </c>
      <c r="D156" s="55" t="s">
        <v>116</v>
      </c>
      <c r="E156" s="56" t="s">
        <v>117</v>
      </c>
      <c r="G156" s="55">
        <f t="shared" si="4"/>
        <v>5714</v>
      </c>
      <c r="H156" s="55">
        <f t="shared" si="5"/>
        <v>0.40512668894367149</v>
      </c>
    </row>
    <row r="157" spans="1:9" s="52" customFormat="1" x14ac:dyDescent="0.25">
      <c r="A157" s="51">
        <v>1404913</v>
      </c>
      <c r="B157" s="52">
        <v>99.6093370570389</v>
      </c>
      <c r="C157" s="52">
        <v>11249</v>
      </c>
      <c r="D157" s="52" t="s">
        <v>116</v>
      </c>
      <c r="E157" s="53" t="s">
        <v>117</v>
      </c>
      <c r="G157" s="52">
        <f t="shared" si="4"/>
        <v>5510</v>
      </c>
      <c r="H157" s="52">
        <f t="shared" si="5"/>
        <v>0.39066294296108328</v>
      </c>
      <c r="I157" s="52" t="s">
        <v>73</v>
      </c>
    </row>
    <row r="158" spans="1:9" s="52" customFormat="1" x14ac:dyDescent="0.25">
      <c r="A158" s="51">
        <v>1400838</v>
      </c>
      <c r="B158" s="52">
        <v>99.320416640965107</v>
      </c>
      <c r="C158" s="52">
        <v>11416</v>
      </c>
      <c r="D158" s="52" t="s">
        <v>116</v>
      </c>
      <c r="E158" s="53" t="s">
        <v>117</v>
      </c>
      <c r="G158" s="52">
        <f t="shared" si="4"/>
        <v>9585</v>
      </c>
      <c r="H158" s="52">
        <f t="shared" si="5"/>
        <v>0.67958335903484279</v>
      </c>
    </row>
    <row r="159" spans="1:9" s="52" customFormat="1" x14ac:dyDescent="0.25">
      <c r="A159" s="51">
        <v>1409464</v>
      </c>
      <c r="B159" s="52">
        <v>99.932006213738703</v>
      </c>
      <c r="C159" s="52">
        <v>11669</v>
      </c>
      <c r="D159" s="52" t="s">
        <v>116</v>
      </c>
      <c r="E159" s="53" t="s">
        <v>117</v>
      </c>
      <c r="G159" s="52">
        <f t="shared" si="4"/>
        <v>959</v>
      </c>
      <c r="H159" s="52">
        <f t="shared" si="5"/>
        <v>6.7993786261284744E-2</v>
      </c>
    </row>
    <row r="160" spans="1:9" s="55" customFormat="1" x14ac:dyDescent="0.25">
      <c r="A160" s="54">
        <v>1408270</v>
      </c>
      <c r="B160" s="55">
        <v>99.847350759311198</v>
      </c>
      <c r="C160" s="55">
        <v>12242</v>
      </c>
      <c r="D160" s="55" t="s">
        <v>116</v>
      </c>
      <c r="E160" s="56" t="s">
        <v>117</v>
      </c>
      <c r="G160" s="55">
        <f t="shared" si="4"/>
        <v>2153</v>
      </c>
      <c r="H160" s="55">
        <f t="shared" si="5"/>
        <v>0.15264924068878627</v>
      </c>
      <c r="I160" s="55" t="s">
        <v>75</v>
      </c>
    </row>
    <row r="161" spans="1:9" s="55" customFormat="1" x14ac:dyDescent="0.25">
      <c r="A161" s="54">
        <v>1410232</v>
      </c>
      <c r="B161" s="55">
        <v>99.986457963320206</v>
      </c>
      <c r="C161" s="55">
        <v>12260</v>
      </c>
      <c r="D161" s="55" t="s">
        <v>116</v>
      </c>
      <c r="E161" s="56" t="s">
        <v>117</v>
      </c>
      <c r="G161" s="55">
        <f t="shared" si="4"/>
        <v>191</v>
      </c>
      <c r="H161" s="55">
        <f t="shared" si="5"/>
        <v>1.3542036679776208E-2</v>
      </c>
    </row>
    <row r="162" spans="1:9" s="55" customFormat="1" x14ac:dyDescent="0.25">
      <c r="A162" s="54">
        <v>1405451</v>
      </c>
      <c r="B162" s="55">
        <v>99.647481642032204</v>
      </c>
      <c r="C162" s="55">
        <v>12513</v>
      </c>
      <c r="D162" s="55" t="s">
        <v>116</v>
      </c>
      <c r="E162" s="56" t="s">
        <v>117</v>
      </c>
      <c r="G162" s="55">
        <f t="shared" si="4"/>
        <v>4972</v>
      </c>
      <c r="H162" s="55">
        <f t="shared" si="5"/>
        <v>0.35251835796778697</v>
      </c>
    </row>
    <row r="163" spans="1:9" s="52" customFormat="1" x14ac:dyDescent="0.25">
      <c r="A163" s="51">
        <v>1410241</v>
      </c>
      <c r="B163" s="52">
        <v>99.987096069760597</v>
      </c>
      <c r="C163" s="52">
        <v>12713</v>
      </c>
      <c r="D163" s="52" t="s">
        <v>116</v>
      </c>
      <c r="E163" s="53" t="s">
        <v>117</v>
      </c>
      <c r="G163" s="52">
        <f t="shared" si="4"/>
        <v>182</v>
      </c>
      <c r="H163" s="52">
        <f t="shared" si="5"/>
        <v>1.2903930239367907E-2</v>
      </c>
      <c r="I163" s="52" t="s">
        <v>76</v>
      </c>
    </row>
    <row r="164" spans="1:9" s="52" customFormat="1" x14ac:dyDescent="0.25">
      <c r="A164" s="51">
        <v>1409079</v>
      </c>
      <c r="B164" s="52">
        <v>99.904709438232302</v>
      </c>
      <c r="C164" s="52">
        <v>12733</v>
      </c>
      <c r="D164" s="52" t="s">
        <v>116</v>
      </c>
      <c r="E164" s="53" t="s">
        <v>117</v>
      </c>
      <c r="G164" s="52">
        <f t="shared" si="4"/>
        <v>1344</v>
      </c>
      <c r="H164" s="52">
        <f t="shared" si="5"/>
        <v>9.529056176763992E-2</v>
      </c>
    </row>
    <row r="165" spans="1:9" s="52" customFormat="1" x14ac:dyDescent="0.25">
      <c r="A165" s="51">
        <v>1409034</v>
      </c>
      <c r="B165" s="52">
        <v>99.901518906030304</v>
      </c>
      <c r="C165" s="52">
        <v>12768</v>
      </c>
      <c r="D165" s="52" t="s">
        <v>116</v>
      </c>
      <c r="E165" s="53" t="s">
        <v>117</v>
      </c>
      <c r="G165" s="52">
        <f t="shared" si="4"/>
        <v>1389</v>
      </c>
      <c r="H165" s="52">
        <f t="shared" si="5"/>
        <v>9.8481093969681438E-2</v>
      </c>
    </row>
    <row r="166" spans="1:9" s="52" customFormat="1" x14ac:dyDescent="0.25">
      <c r="A166" s="51">
        <v>1408801</v>
      </c>
      <c r="B166" s="52">
        <v>99.884999039295295</v>
      </c>
      <c r="C166" s="52">
        <v>12823</v>
      </c>
      <c r="D166" s="52" t="s">
        <v>116</v>
      </c>
      <c r="E166" s="53" t="s">
        <v>117</v>
      </c>
      <c r="G166" s="52">
        <f t="shared" si="4"/>
        <v>1622</v>
      </c>
      <c r="H166" s="52">
        <f t="shared" si="5"/>
        <v>0.1150009607046964</v>
      </c>
    </row>
    <row r="167" spans="1:9" s="52" customFormat="1" x14ac:dyDescent="0.25">
      <c r="A167" s="51">
        <v>1410367</v>
      </c>
      <c r="B167" s="52">
        <v>99.996029559926299</v>
      </c>
      <c r="C167" s="52">
        <v>13016</v>
      </c>
      <c r="D167" s="52" t="s">
        <v>116</v>
      </c>
      <c r="E167" s="53" t="s">
        <v>117</v>
      </c>
      <c r="G167" s="52">
        <f t="shared" si="4"/>
        <v>56</v>
      </c>
      <c r="H167" s="52">
        <f t="shared" si="5"/>
        <v>3.9704400736516633E-3</v>
      </c>
    </row>
    <row r="168" spans="1:9" s="49" customFormat="1" x14ac:dyDescent="0.25">
      <c r="A168" s="48">
        <v>1407017</v>
      </c>
      <c r="B168" s="49">
        <v>99.758512162663195</v>
      </c>
      <c r="C168" s="49">
        <v>13200</v>
      </c>
      <c r="D168" s="49" t="s">
        <v>116</v>
      </c>
      <c r="E168" s="50" t="s">
        <v>117</v>
      </c>
      <c r="G168" s="49">
        <f t="shared" si="4"/>
        <v>3406</v>
      </c>
      <c r="H168" s="49">
        <f t="shared" si="5"/>
        <v>0.24148783733674226</v>
      </c>
      <c r="I168" s="49" t="s">
        <v>77</v>
      </c>
    </row>
    <row r="169" spans="1:9" s="49" customFormat="1" x14ac:dyDescent="0.25">
      <c r="A169" s="48">
        <v>1410157</v>
      </c>
      <c r="B169" s="49">
        <v>99.981140409650095</v>
      </c>
      <c r="C169" s="49">
        <v>13239</v>
      </c>
      <c r="D169" s="49" t="s">
        <v>116</v>
      </c>
      <c r="E169" s="50" t="s">
        <v>117</v>
      </c>
      <c r="G169" s="49">
        <f t="shared" si="4"/>
        <v>266</v>
      </c>
      <c r="H169" s="49">
        <f t="shared" si="5"/>
        <v>1.8859590349845402E-2</v>
      </c>
    </row>
    <row r="170" spans="1:9" s="49" customFormat="1" x14ac:dyDescent="0.25">
      <c r="A170" s="48">
        <v>1410406</v>
      </c>
      <c r="B170" s="49">
        <v>99.998794687834803</v>
      </c>
      <c r="C170" s="49">
        <v>13256</v>
      </c>
      <c r="D170" s="49" t="s">
        <v>116</v>
      </c>
      <c r="E170" s="50" t="s">
        <v>117</v>
      </c>
      <c r="G170" s="49">
        <f t="shared" si="4"/>
        <v>17</v>
      </c>
      <c r="H170" s="49">
        <f t="shared" si="5"/>
        <v>1.2053121652156834E-3</v>
      </c>
    </row>
    <row r="171" spans="1:9" s="49" customFormat="1" x14ac:dyDescent="0.25">
      <c r="A171" s="48">
        <v>1408976</v>
      </c>
      <c r="B171" s="49">
        <v>99.897406664525406</v>
      </c>
      <c r="C171" s="49">
        <v>13378</v>
      </c>
      <c r="D171" s="49" t="s">
        <v>116</v>
      </c>
      <c r="E171" s="50" t="s">
        <v>117</v>
      </c>
      <c r="G171" s="49">
        <f t="shared" si="4"/>
        <v>1447</v>
      </c>
      <c r="H171" s="49">
        <f t="shared" si="5"/>
        <v>0.10259333547453493</v>
      </c>
    </row>
    <row r="172" spans="1:9" s="49" customFormat="1" x14ac:dyDescent="0.25">
      <c r="A172" s="48">
        <v>1408774</v>
      </c>
      <c r="B172" s="49">
        <v>99.883084719973994</v>
      </c>
      <c r="C172" s="49">
        <v>13384</v>
      </c>
      <c r="D172" s="49" t="s">
        <v>116</v>
      </c>
      <c r="E172" s="50" t="s">
        <v>117</v>
      </c>
      <c r="G172" s="49">
        <f t="shared" si="4"/>
        <v>1649</v>
      </c>
      <c r="H172" s="49">
        <f t="shared" si="5"/>
        <v>0.1169152800259213</v>
      </c>
    </row>
    <row r="173" spans="1:9" s="49" customFormat="1" x14ac:dyDescent="0.25">
      <c r="A173" s="48">
        <v>1408094</v>
      </c>
      <c r="B173" s="49">
        <v>99.834872233365402</v>
      </c>
      <c r="C173" s="49">
        <v>13424</v>
      </c>
      <c r="D173" s="49" t="s">
        <v>116</v>
      </c>
      <c r="E173" s="50" t="s">
        <v>117</v>
      </c>
      <c r="G173" s="49">
        <f t="shared" si="4"/>
        <v>2329</v>
      </c>
      <c r="H173" s="49">
        <f t="shared" si="5"/>
        <v>0.16512776663454865</v>
      </c>
    </row>
    <row r="174" spans="1:9" s="49" customFormat="1" x14ac:dyDescent="0.25">
      <c r="A174" s="48">
        <v>1408391</v>
      </c>
      <c r="B174" s="49">
        <v>99.855929745898905</v>
      </c>
      <c r="C174" s="49">
        <v>13426</v>
      </c>
      <c r="D174" s="49" t="s">
        <v>116</v>
      </c>
      <c r="E174" s="50" t="s">
        <v>117</v>
      </c>
      <c r="G174" s="49">
        <f t="shared" si="4"/>
        <v>2032</v>
      </c>
      <c r="H174" s="49">
        <f t="shared" si="5"/>
        <v>0.14407025410107466</v>
      </c>
    </row>
    <row r="175" spans="1:9" x14ac:dyDescent="0.25">
      <c r="A175" s="34">
        <v>1408602</v>
      </c>
      <c r="B175">
        <v>99.870889796890694</v>
      </c>
      <c r="C175">
        <v>13458</v>
      </c>
      <c r="D175" t="s">
        <v>116</v>
      </c>
      <c r="E175" s="35" t="s">
        <v>117</v>
      </c>
      <c r="F175" s="44"/>
      <c r="G175">
        <f t="shared" si="4"/>
        <v>1821</v>
      </c>
      <c r="H175">
        <f t="shared" si="5"/>
        <v>0.12911020310927998</v>
      </c>
      <c r="I175" t="s">
        <v>84</v>
      </c>
    </row>
    <row r="176" spans="1:9" x14ac:dyDescent="0.25">
      <c r="A176" s="34">
        <v>1410408</v>
      </c>
      <c r="B176">
        <v>99.998936489266001</v>
      </c>
      <c r="C176">
        <v>13468</v>
      </c>
      <c r="D176" t="s">
        <v>116</v>
      </c>
      <c r="E176" s="35" t="s">
        <v>117</v>
      </c>
      <c r="F176" s="44"/>
      <c r="G176">
        <f t="shared" si="4"/>
        <v>15</v>
      </c>
      <c r="H176">
        <f t="shared" si="5"/>
        <v>1.0635107340138384E-3</v>
      </c>
      <c r="I176" t="s">
        <v>84</v>
      </c>
    </row>
    <row r="177" spans="1:9" x14ac:dyDescent="0.25">
      <c r="A177" s="34">
        <v>1410411</v>
      </c>
      <c r="B177">
        <v>99.999149191412698</v>
      </c>
      <c r="C177">
        <v>13476</v>
      </c>
      <c r="D177" t="s">
        <v>116</v>
      </c>
      <c r="E177" s="35" t="s">
        <v>117</v>
      </c>
      <c r="F177" s="44"/>
      <c r="G177">
        <f t="shared" si="4"/>
        <v>12</v>
      </c>
      <c r="H177">
        <f t="shared" si="5"/>
        <v>8.5080858721107077E-4</v>
      </c>
      <c r="I177" t="s">
        <v>84</v>
      </c>
    </row>
    <row r="178" spans="1:9" s="49" customFormat="1" x14ac:dyDescent="0.25">
      <c r="A178" s="48">
        <v>1410225</v>
      </c>
      <c r="B178" s="49">
        <v>99.985961658310998</v>
      </c>
      <c r="C178" s="49">
        <v>13492</v>
      </c>
      <c r="D178" s="49" t="s">
        <v>116</v>
      </c>
      <c r="E178" s="50" t="s">
        <v>117</v>
      </c>
      <c r="G178" s="49">
        <f t="shared" si="4"/>
        <v>198</v>
      </c>
      <c r="H178" s="49">
        <f t="shared" si="5"/>
        <v>1.4038341688982667E-2</v>
      </c>
      <c r="I178" s="49" t="s">
        <v>79</v>
      </c>
    </row>
    <row r="179" spans="1:9" s="49" customFormat="1" x14ac:dyDescent="0.25">
      <c r="A179" s="48">
        <v>1410042</v>
      </c>
      <c r="B179" s="49">
        <v>99.972986827355996</v>
      </c>
      <c r="C179" s="49">
        <v>13502</v>
      </c>
      <c r="D179" s="49" t="s">
        <v>116</v>
      </c>
      <c r="E179" s="50" t="s">
        <v>117</v>
      </c>
      <c r="G179" s="49">
        <f t="shared" si="4"/>
        <v>381</v>
      </c>
      <c r="H179" s="49">
        <f t="shared" si="5"/>
        <v>2.7013172643951495E-2</v>
      </c>
    </row>
    <row r="180" spans="1:9" s="49" customFormat="1" x14ac:dyDescent="0.25">
      <c r="A180" s="48">
        <v>1409886</v>
      </c>
      <c r="B180" s="49">
        <v>99.961926315722295</v>
      </c>
      <c r="C180" s="49">
        <v>13506</v>
      </c>
      <c r="D180" s="49" t="s">
        <v>116</v>
      </c>
      <c r="E180" s="50" t="s">
        <v>117</v>
      </c>
      <c r="G180" s="49">
        <f t="shared" si="4"/>
        <v>537</v>
      </c>
      <c r="H180" s="49">
        <f t="shared" si="5"/>
        <v>3.8073684277695412E-2</v>
      </c>
    </row>
    <row r="181" spans="1:9" s="49" customFormat="1" x14ac:dyDescent="0.25">
      <c r="A181" s="48">
        <v>1410092</v>
      </c>
      <c r="B181" s="49">
        <v>99.976531863136003</v>
      </c>
      <c r="C181" s="49">
        <v>13530</v>
      </c>
      <c r="D181" s="49" t="s">
        <v>116</v>
      </c>
      <c r="E181" s="50" t="s">
        <v>117</v>
      </c>
      <c r="G181" s="49">
        <f t="shared" si="4"/>
        <v>331</v>
      </c>
      <c r="H181" s="49">
        <f t="shared" si="5"/>
        <v>2.3468136863905368E-2</v>
      </c>
    </row>
    <row r="182" spans="1:9" s="49" customFormat="1" x14ac:dyDescent="0.25">
      <c r="A182" s="48">
        <v>1409497</v>
      </c>
      <c r="B182" s="49">
        <v>99.934345937353498</v>
      </c>
      <c r="C182" s="49">
        <v>13603</v>
      </c>
      <c r="D182" s="49" t="s">
        <v>116</v>
      </c>
      <c r="E182" s="50" t="s">
        <v>117</v>
      </c>
      <c r="G182" s="49">
        <f t="shared" si="4"/>
        <v>926</v>
      </c>
      <c r="H182" s="49">
        <f t="shared" si="5"/>
        <v>6.5654062646454292E-2</v>
      </c>
    </row>
    <row r="183" spans="1:9" s="49" customFormat="1" x14ac:dyDescent="0.25">
      <c r="A183" s="48">
        <v>1407601</v>
      </c>
      <c r="B183" s="49">
        <v>99.799918180574196</v>
      </c>
      <c r="C183" s="49">
        <v>13620</v>
      </c>
      <c r="D183" s="49" t="s">
        <v>116</v>
      </c>
      <c r="E183" s="50" t="s">
        <v>117</v>
      </c>
      <c r="G183" s="49">
        <f t="shared" si="4"/>
        <v>2822</v>
      </c>
      <c r="H183" s="49">
        <f t="shared" si="5"/>
        <v>0.20008181942580347</v>
      </c>
    </row>
    <row r="184" spans="1:9" s="49" customFormat="1" x14ac:dyDescent="0.25">
      <c r="A184" s="48">
        <v>1409226</v>
      </c>
      <c r="B184" s="49">
        <v>99.915131843425698</v>
      </c>
      <c r="C184" s="49">
        <v>13761</v>
      </c>
      <c r="D184" s="49" t="s">
        <v>116</v>
      </c>
      <c r="E184" s="50" t="s">
        <v>117</v>
      </c>
      <c r="G184" s="49">
        <f t="shared" si="4"/>
        <v>1197</v>
      </c>
      <c r="H184" s="49">
        <f t="shared" si="5"/>
        <v>8.4868156574304299E-2</v>
      </c>
    </row>
    <row r="185" spans="1:9" s="49" customFormat="1" x14ac:dyDescent="0.25">
      <c r="A185" s="48">
        <v>1410277</v>
      </c>
      <c r="B185" s="49">
        <v>99.989648495522204</v>
      </c>
      <c r="C185" s="49">
        <v>13786</v>
      </c>
      <c r="D185" s="49" t="s">
        <v>116</v>
      </c>
      <c r="E185" s="50" t="s">
        <v>117</v>
      </c>
      <c r="G185" s="49">
        <f t="shared" si="4"/>
        <v>146</v>
      </c>
      <c r="H185" s="49">
        <f t="shared" si="5"/>
        <v>1.0351504477734693E-2</v>
      </c>
    </row>
    <row r="186" spans="1:9" s="49" customFormat="1" x14ac:dyDescent="0.25">
      <c r="A186" s="48">
        <v>1409766</v>
      </c>
      <c r="B186" s="49">
        <v>99.9534182298502</v>
      </c>
      <c r="C186" s="49">
        <v>13792</v>
      </c>
      <c r="D186" s="49" t="s">
        <v>116</v>
      </c>
      <c r="E186" s="50" t="s">
        <v>117</v>
      </c>
      <c r="G186" s="49">
        <f t="shared" si="4"/>
        <v>657</v>
      </c>
      <c r="H186" s="49">
        <f t="shared" si="5"/>
        <v>4.658177014980612E-2</v>
      </c>
    </row>
    <row r="187" spans="1:9" s="49" customFormat="1" x14ac:dyDescent="0.25">
      <c r="A187" s="48">
        <v>1409784</v>
      </c>
      <c r="B187" s="49">
        <v>99.954694442730997</v>
      </c>
      <c r="C187" s="49">
        <v>13821</v>
      </c>
      <c r="D187" s="49" t="s">
        <v>116</v>
      </c>
      <c r="E187" s="50" t="s">
        <v>117</v>
      </c>
      <c r="G187" s="49">
        <f t="shared" si="4"/>
        <v>639</v>
      </c>
      <c r="H187" s="49">
        <f t="shared" si="5"/>
        <v>4.5305557268989521E-2</v>
      </c>
    </row>
    <row r="188" spans="1:9" s="49" customFormat="1" x14ac:dyDescent="0.25">
      <c r="A188" s="48">
        <v>1408970</v>
      </c>
      <c r="B188" s="49">
        <v>99.896981260231797</v>
      </c>
      <c r="C188" s="49">
        <v>13957</v>
      </c>
      <c r="D188" s="49" t="s">
        <v>116</v>
      </c>
      <c r="E188" s="50" t="s">
        <v>117</v>
      </c>
      <c r="G188" s="49">
        <f t="shared" si="4"/>
        <v>1453</v>
      </c>
      <c r="H188" s="49">
        <f t="shared" si="5"/>
        <v>0.10301873976814048</v>
      </c>
    </row>
    <row r="189" spans="1:9" s="49" customFormat="1" x14ac:dyDescent="0.25">
      <c r="A189" s="48">
        <v>1409801</v>
      </c>
      <c r="B189" s="49">
        <v>99.955899754896194</v>
      </c>
      <c r="C189" s="49">
        <v>13959</v>
      </c>
      <c r="D189" s="49" t="s">
        <v>116</v>
      </c>
      <c r="E189" s="50" t="s">
        <v>117</v>
      </c>
      <c r="G189" s="49">
        <f t="shared" si="4"/>
        <v>622</v>
      </c>
      <c r="H189" s="49">
        <f t="shared" si="5"/>
        <v>4.4100245103773833E-2</v>
      </c>
    </row>
    <row r="190" spans="1:9" s="49" customFormat="1" x14ac:dyDescent="0.25">
      <c r="A190" s="48">
        <v>1409288</v>
      </c>
      <c r="B190" s="49">
        <v>99.919527687792893</v>
      </c>
      <c r="C190" s="49">
        <v>13965</v>
      </c>
      <c r="D190" s="49" t="s">
        <v>116</v>
      </c>
      <c r="E190" s="50" t="s">
        <v>117</v>
      </c>
      <c r="G190" s="49">
        <f t="shared" si="4"/>
        <v>1135</v>
      </c>
      <c r="H190" s="49">
        <f t="shared" si="5"/>
        <v>8.0472312207047106E-2</v>
      </c>
    </row>
    <row r="191" spans="1:9" s="49" customFormat="1" x14ac:dyDescent="0.25">
      <c r="A191" s="48">
        <v>1410219</v>
      </c>
      <c r="B191" s="49">
        <v>99.985536254017404</v>
      </c>
      <c r="C191" s="49">
        <v>13981</v>
      </c>
      <c r="D191" s="49" t="s">
        <v>116</v>
      </c>
      <c r="E191" s="50" t="s">
        <v>117</v>
      </c>
      <c r="G191" s="49">
        <f t="shared" si="4"/>
        <v>204</v>
      </c>
      <c r="H191" s="49">
        <f t="shared" si="5"/>
        <v>1.4463745982588202E-2</v>
      </c>
    </row>
    <row r="192" spans="1:9" s="49" customFormat="1" x14ac:dyDescent="0.25">
      <c r="A192" s="48">
        <v>1410306</v>
      </c>
      <c r="B192" s="49">
        <v>99.991704616274603</v>
      </c>
      <c r="C192" s="49">
        <v>13987</v>
      </c>
      <c r="D192" s="49" t="s">
        <v>116</v>
      </c>
      <c r="E192" s="50" t="s">
        <v>117</v>
      </c>
      <c r="G192" s="49">
        <f t="shared" si="4"/>
        <v>117</v>
      </c>
      <c r="H192" s="49">
        <f t="shared" si="5"/>
        <v>8.2953837253079404E-3</v>
      </c>
    </row>
    <row r="193" spans="1:8" s="49" customFormat="1" x14ac:dyDescent="0.25">
      <c r="A193" s="48">
        <v>1410183</v>
      </c>
      <c r="B193" s="49">
        <v>99.982983828255698</v>
      </c>
      <c r="C193" s="49">
        <v>14029</v>
      </c>
      <c r="D193" s="49" t="s">
        <v>116</v>
      </c>
      <c r="E193" s="50" t="s">
        <v>117</v>
      </c>
      <c r="G193" s="49">
        <f t="shared" si="4"/>
        <v>240</v>
      </c>
      <c r="H193" s="49">
        <f t="shared" si="5"/>
        <v>1.7016171744221414E-2</v>
      </c>
    </row>
    <row r="194" spans="1:8" s="49" customFormat="1" x14ac:dyDescent="0.25">
      <c r="A194" s="48">
        <v>1408814</v>
      </c>
      <c r="B194" s="49">
        <v>99.885920748598096</v>
      </c>
      <c r="C194" s="49">
        <v>14097</v>
      </c>
      <c r="D194" s="49" t="s">
        <v>116</v>
      </c>
      <c r="E194" s="50" t="s">
        <v>117</v>
      </c>
      <c r="G194" s="49">
        <f t="shared" ref="G194:G257" si="6">1410423-A194</f>
        <v>1609</v>
      </c>
      <c r="H194" s="49">
        <f t="shared" ref="H194:H257" si="7">(G194/1410423)*100</f>
        <v>0.11407925140188441</v>
      </c>
    </row>
    <row r="195" spans="1:8" s="49" customFormat="1" x14ac:dyDescent="0.25">
      <c r="A195" s="48">
        <v>1407018</v>
      </c>
      <c r="B195" s="49">
        <v>99.758583063378794</v>
      </c>
      <c r="C195" s="49">
        <v>14117</v>
      </c>
      <c r="D195" s="49" t="s">
        <v>116</v>
      </c>
      <c r="E195" s="50" t="s">
        <v>117</v>
      </c>
      <c r="G195" s="49">
        <f t="shared" si="6"/>
        <v>3405</v>
      </c>
      <c r="H195" s="49">
        <f t="shared" si="7"/>
        <v>0.2414169366211413</v>
      </c>
    </row>
    <row r="196" spans="1:8" s="49" customFormat="1" x14ac:dyDescent="0.25">
      <c r="A196" s="48">
        <v>1409661</v>
      </c>
      <c r="B196" s="49">
        <v>99.945973654712006</v>
      </c>
      <c r="C196" s="49">
        <v>14267</v>
      </c>
      <c r="D196" s="49" t="s">
        <v>116</v>
      </c>
      <c r="E196" s="50" t="s">
        <v>117</v>
      </c>
      <c r="G196" s="49">
        <f t="shared" si="6"/>
        <v>762</v>
      </c>
      <c r="H196" s="49">
        <f t="shared" si="7"/>
        <v>5.402634528790299E-2</v>
      </c>
    </row>
    <row r="197" spans="1:8" s="49" customFormat="1" x14ac:dyDescent="0.25">
      <c r="A197" s="48">
        <v>1409976</v>
      </c>
      <c r="B197" s="49">
        <v>99.968307380126404</v>
      </c>
      <c r="C197" s="49">
        <v>14293</v>
      </c>
      <c r="D197" s="49" t="s">
        <v>116</v>
      </c>
      <c r="E197" s="50" t="s">
        <v>117</v>
      </c>
      <c r="G197" s="49">
        <f t="shared" si="6"/>
        <v>447</v>
      </c>
      <c r="H197" s="49">
        <f t="shared" si="7"/>
        <v>3.1692619873612382E-2</v>
      </c>
    </row>
    <row r="198" spans="1:8" s="49" customFormat="1" x14ac:dyDescent="0.25">
      <c r="A198" s="48">
        <v>1408871</v>
      </c>
      <c r="B198" s="49">
        <v>99.889962089387296</v>
      </c>
      <c r="C198" s="49">
        <v>14583</v>
      </c>
      <c r="D198" s="49" t="s">
        <v>116</v>
      </c>
      <c r="E198" s="50" t="s">
        <v>117</v>
      </c>
      <c r="G198" s="49">
        <f t="shared" si="6"/>
        <v>1552</v>
      </c>
      <c r="H198" s="49">
        <f t="shared" si="7"/>
        <v>0.11003791061263181</v>
      </c>
    </row>
    <row r="199" spans="1:8" s="49" customFormat="1" x14ac:dyDescent="0.25">
      <c r="A199" s="48">
        <v>1410299</v>
      </c>
      <c r="B199" s="49">
        <v>99.991208311265396</v>
      </c>
      <c r="C199" s="49">
        <v>14614</v>
      </c>
      <c r="D199" s="49" t="s">
        <v>116</v>
      </c>
      <c r="E199" s="50" t="s">
        <v>117</v>
      </c>
      <c r="G199" s="49">
        <f t="shared" si="6"/>
        <v>124</v>
      </c>
      <c r="H199" s="49">
        <f t="shared" si="7"/>
        <v>8.7916887345143978E-3</v>
      </c>
    </row>
    <row r="200" spans="1:8" s="49" customFormat="1" x14ac:dyDescent="0.25">
      <c r="A200" s="48">
        <v>1409179</v>
      </c>
      <c r="B200" s="49">
        <v>99.911799509792402</v>
      </c>
      <c r="C200" s="49">
        <v>14621</v>
      </c>
      <c r="D200" s="49" t="s">
        <v>116</v>
      </c>
      <c r="E200" s="50" t="s">
        <v>117</v>
      </c>
      <c r="G200" s="49">
        <f t="shared" si="6"/>
        <v>1244</v>
      </c>
      <c r="H200" s="49">
        <f t="shared" si="7"/>
        <v>8.8200490207547666E-2</v>
      </c>
    </row>
    <row r="201" spans="1:8" s="49" customFormat="1" x14ac:dyDescent="0.25">
      <c r="A201" s="48">
        <v>720245</v>
      </c>
      <c r="B201" s="49">
        <v>51.065885907986399</v>
      </c>
      <c r="C201" s="49">
        <v>14676</v>
      </c>
      <c r="D201" s="49" t="s">
        <v>114</v>
      </c>
      <c r="E201" s="50" t="s">
        <v>115</v>
      </c>
      <c r="G201" s="49">
        <f t="shared" si="6"/>
        <v>690178</v>
      </c>
      <c r="H201" s="49">
        <f t="shared" si="7"/>
        <v>48.93411409201353</v>
      </c>
    </row>
    <row r="202" spans="1:8" s="49" customFormat="1" x14ac:dyDescent="0.25">
      <c r="A202" s="48">
        <v>1405673</v>
      </c>
      <c r="B202" s="49">
        <v>99.663221600895596</v>
      </c>
      <c r="C202" s="49">
        <v>14793</v>
      </c>
      <c r="D202" s="49" t="s">
        <v>116</v>
      </c>
      <c r="E202" s="50" t="s">
        <v>117</v>
      </c>
      <c r="G202" s="49">
        <f t="shared" si="6"/>
        <v>4750</v>
      </c>
      <c r="H202" s="49">
        <f t="shared" si="7"/>
        <v>0.33677839910438218</v>
      </c>
    </row>
    <row r="203" spans="1:8" s="49" customFormat="1" x14ac:dyDescent="0.25">
      <c r="A203" s="48">
        <v>1406170</v>
      </c>
      <c r="B203" s="49">
        <v>99.698459256549199</v>
      </c>
      <c r="C203" s="49">
        <v>14809</v>
      </c>
      <c r="D203" s="49" t="s">
        <v>116</v>
      </c>
      <c r="E203" s="50" t="s">
        <v>117</v>
      </c>
      <c r="G203" s="49">
        <f t="shared" si="6"/>
        <v>4253</v>
      </c>
      <c r="H203" s="49">
        <f t="shared" si="7"/>
        <v>0.30154074345072363</v>
      </c>
    </row>
    <row r="204" spans="1:8" s="49" customFormat="1" x14ac:dyDescent="0.25">
      <c r="A204" s="48">
        <v>1409966</v>
      </c>
      <c r="B204" s="49">
        <v>99.967598372970301</v>
      </c>
      <c r="C204" s="49">
        <v>14889</v>
      </c>
      <c r="D204" s="49" t="s">
        <v>116</v>
      </c>
      <c r="E204" s="50" t="s">
        <v>117</v>
      </c>
      <c r="G204" s="49">
        <f t="shared" si="6"/>
        <v>457</v>
      </c>
      <c r="H204" s="49">
        <f t="shared" si="7"/>
        <v>3.2401627029621613E-2</v>
      </c>
    </row>
    <row r="205" spans="1:8" s="49" customFormat="1" x14ac:dyDescent="0.25">
      <c r="A205" s="48">
        <v>1409922</v>
      </c>
      <c r="B205" s="49">
        <v>99.964478741483902</v>
      </c>
      <c r="C205" s="49">
        <v>14922</v>
      </c>
      <c r="D205" s="49" t="s">
        <v>116</v>
      </c>
      <c r="E205" s="50" t="s">
        <v>117</v>
      </c>
      <c r="G205" s="49">
        <f t="shared" si="6"/>
        <v>501</v>
      </c>
      <c r="H205" s="49">
        <f t="shared" si="7"/>
        <v>3.5521258516062207E-2</v>
      </c>
    </row>
    <row r="206" spans="1:8" s="49" customFormat="1" x14ac:dyDescent="0.25">
      <c r="A206" s="48">
        <v>1407480</v>
      </c>
      <c r="B206" s="49">
        <v>99.791339193986403</v>
      </c>
      <c r="C206" s="49">
        <v>15024</v>
      </c>
      <c r="D206" s="49" t="s">
        <v>116</v>
      </c>
      <c r="E206" s="50" t="s">
        <v>117</v>
      </c>
      <c r="G206" s="49">
        <f t="shared" si="6"/>
        <v>2943</v>
      </c>
      <c r="H206" s="49">
        <f t="shared" si="7"/>
        <v>0.20866080601351511</v>
      </c>
    </row>
    <row r="207" spans="1:8" s="49" customFormat="1" x14ac:dyDescent="0.25">
      <c r="A207" s="48">
        <v>1410153</v>
      </c>
      <c r="B207" s="49">
        <v>99.980856806787699</v>
      </c>
      <c r="C207" s="49">
        <v>15037</v>
      </c>
      <c r="D207" s="49" t="s">
        <v>116</v>
      </c>
      <c r="E207" s="50" t="s">
        <v>117</v>
      </c>
      <c r="G207" s="49">
        <f t="shared" si="6"/>
        <v>270</v>
      </c>
      <c r="H207" s="49">
        <f t="shared" si="7"/>
        <v>1.9143193212249093E-2</v>
      </c>
    </row>
    <row r="208" spans="1:8" s="49" customFormat="1" x14ac:dyDescent="0.25">
      <c r="A208" s="48">
        <v>1410321</v>
      </c>
      <c r="B208" s="49">
        <v>99.992768127008702</v>
      </c>
      <c r="C208" s="49">
        <v>15103</v>
      </c>
      <c r="D208" s="49" t="s">
        <v>116</v>
      </c>
      <c r="E208" s="50" t="s">
        <v>117</v>
      </c>
      <c r="G208" s="49">
        <f t="shared" si="6"/>
        <v>102</v>
      </c>
      <c r="H208" s="49">
        <f t="shared" si="7"/>
        <v>7.2318729912941009E-3</v>
      </c>
    </row>
    <row r="209" spans="1:8" s="49" customFormat="1" x14ac:dyDescent="0.25">
      <c r="A209" s="48">
        <v>1409868</v>
      </c>
      <c r="B209" s="49">
        <v>99.960650102841399</v>
      </c>
      <c r="C209" s="49">
        <v>15108</v>
      </c>
      <c r="D209" s="49" t="s">
        <v>116</v>
      </c>
      <c r="E209" s="50" t="s">
        <v>117</v>
      </c>
      <c r="G209" s="49">
        <f t="shared" si="6"/>
        <v>555</v>
      </c>
      <c r="H209" s="49">
        <f t="shared" si="7"/>
        <v>3.9349897158512018E-2</v>
      </c>
    </row>
    <row r="210" spans="1:8" s="49" customFormat="1" x14ac:dyDescent="0.25">
      <c r="A210" s="48">
        <v>1409408</v>
      </c>
      <c r="B210" s="49">
        <v>99.928035773665002</v>
      </c>
      <c r="C210" s="49">
        <v>15180</v>
      </c>
      <c r="D210" s="49" t="s">
        <v>116</v>
      </c>
      <c r="E210" s="50" t="s">
        <v>117</v>
      </c>
      <c r="G210" s="49">
        <f t="shared" si="6"/>
        <v>1015</v>
      </c>
      <c r="H210" s="49">
        <f t="shared" si="7"/>
        <v>7.196422633493639E-2</v>
      </c>
    </row>
    <row r="211" spans="1:8" s="49" customFormat="1" x14ac:dyDescent="0.25">
      <c r="A211" s="48">
        <v>1410329</v>
      </c>
      <c r="B211" s="49">
        <v>99.993335332733494</v>
      </c>
      <c r="C211" s="49">
        <v>15358</v>
      </c>
      <c r="D211" s="49" t="s">
        <v>116</v>
      </c>
      <c r="E211" s="50" t="s">
        <v>117</v>
      </c>
      <c r="G211" s="49">
        <f t="shared" si="6"/>
        <v>94</v>
      </c>
      <c r="H211" s="49">
        <f t="shared" si="7"/>
        <v>6.6646672664867207E-3</v>
      </c>
    </row>
    <row r="212" spans="1:8" s="49" customFormat="1" x14ac:dyDescent="0.25">
      <c r="A212" s="48">
        <v>1407252</v>
      </c>
      <c r="B212" s="49">
        <v>99.775173830829402</v>
      </c>
      <c r="C212" s="49">
        <v>15371</v>
      </c>
      <c r="D212" s="49" t="s">
        <v>116</v>
      </c>
      <c r="E212" s="50" t="s">
        <v>117</v>
      </c>
      <c r="G212" s="49">
        <f t="shared" si="6"/>
        <v>3171</v>
      </c>
      <c r="H212" s="49">
        <f t="shared" si="7"/>
        <v>0.22482616917052545</v>
      </c>
    </row>
    <row r="213" spans="1:8" s="49" customFormat="1" x14ac:dyDescent="0.25">
      <c r="A213" s="48">
        <v>1410291</v>
      </c>
      <c r="B213" s="49">
        <v>99.990641105540604</v>
      </c>
      <c r="C213" s="49">
        <v>15391</v>
      </c>
      <c r="D213" s="49" t="s">
        <v>116</v>
      </c>
      <c r="E213" s="50" t="s">
        <v>117</v>
      </c>
      <c r="G213" s="49">
        <f t="shared" si="6"/>
        <v>132</v>
      </c>
      <c r="H213" s="49">
        <f t="shared" si="7"/>
        <v>9.3588944593217781E-3</v>
      </c>
    </row>
    <row r="214" spans="1:8" s="49" customFormat="1" x14ac:dyDescent="0.25">
      <c r="A214" s="48">
        <v>1377385</v>
      </c>
      <c r="B214" s="49">
        <v>97.657582157976705</v>
      </c>
      <c r="C214" s="49">
        <v>15450</v>
      </c>
      <c r="D214" s="49" t="s">
        <v>116</v>
      </c>
      <c r="E214" s="50" t="s">
        <v>117</v>
      </c>
      <c r="G214" s="49">
        <f t="shared" si="6"/>
        <v>33038</v>
      </c>
      <c r="H214" s="49">
        <f t="shared" si="7"/>
        <v>2.3424178420232797</v>
      </c>
    </row>
    <row r="215" spans="1:8" s="49" customFormat="1" x14ac:dyDescent="0.25">
      <c r="A215" s="48">
        <v>1408425</v>
      </c>
      <c r="B215" s="49">
        <v>99.8583403702293</v>
      </c>
      <c r="C215" s="49">
        <v>15542</v>
      </c>
      <c r="D215" s="49" t="s">
        <v>116</v>
      </c>
      <c r="E215" s="50" t="s">
        <v>117</v>
      </c>
      <c r="G215" s="49">
        <f t="shared" si="6"/>
        <v>1998</v>
      </c>
      <c r="H215" s="49">
        <f t="shared" si="7"/>
        <v>0.14165962977064328</v>
      </c>
    </row>
    <row r="216" spans="1:8" s="49" customFormat="1" x14ac:dyDescent="0.25">
      <c r="A216" s="48">
        <v>1409798</v>
      </c>
      <c r="B216" s="49">
        <v>99.955687052749397</v>
      </c>
      <c r="C216" s="49">
        <v>15588</v>
      </c>
      <c r="D216" s="49" t="s">
        <v>116</v>
      </c>
      <c r="E216" s="50" t="s">
        <v>117</v>
      </c>
      <c r="G216" s="49">
        <f t="shared" si="6"/>
        <v>625</v>
      </c>
      <c r="H216" s="49">
        <f t="shared" si="7"/>
        <v>4.43129472505766E-2</v>
      </c>
    </row>
    <row r="217" spans="1:8" s="49" customFormat="1" x14ac:dyDescent="0.25">
      <c r="A217" s="48">
        <v>1410064</v>
      </c>
      <c r="B217" s="49">
        <v>99.974546643099202</v>
      </c>
      <c r="C217" s="49">
        <v>15601</v>
      </c>
      <c r="D217" s="49" t="s">
        <v>116</v>
      </c>
      <c r="E217" s="50" t="s">
        <v>117</v>
      </c>
      <c r="G217" s="49">
        <f t="shared" si="6"/>
        <v>359</v>
      </c>
      <c r="H217" s="49">
        <f t="shared" si="7"/>
        <v>2.5453356900731201E-2</v>
      </c>
    </row>
    <row r="218" spans="1:8" s="49" customFormat="1" x14ac:dyDescent="0.25">
      <c r="A218" s="48">
        <v>1410265</v>
      </c>
      <c r="B218" s="49">
        <v>99.988797686935001</v>
      </c>
      <c r="C218" s="49">
        <v>15678</v>
      </c>
      <c r="D218" s="49" t="s">
        <v>116</v>
      </c>
      <c r="E218" s="50" t="s">
        <v>117</v>
      </c>
      <c r="G218" s="49">
        <f t="shared" si="6"/>
        <v>158</v>
      </c>
      <c r="H218" s="49">
        <f t="shared" si="7"/>
        <v>1.1202313064945764E-2</v>
      </c>
    </row>
    <row r="219" spans="1:8" s="49" customFormat="1" x14ac:dyDescent="0.25">
      <c r="A219" s="48">
        <v>1410143</v>
      </c>
      <c r="B219" s="49">
        <v>99.980147799631695</v>
      </c>
      <c r="C219" s="49">
        <v>15688</v>
      </c>
      <c r="D219" s="49" t="s">
        <v>116</v>
      </c>
      <c r="E219" s="50" t="s">
        <v>117</v>
      </c>
      <c r="G219" s="49">
        <f t="shared" si="6"/>
        <v>280</v>
      </c>
      <c r="H219" s="49">
        <f t="shared" si="7"/>
        <v>1.9852200368258317E-2</v>
      </c>
    </row>
    <row r="220" spans="1:8" s="49" customFormat="1" x14ac:dyDescent="0.25">
      <c r="A220" s="48">
        <v>1381099</v>
      </c>
      <c r="B220" s="49">
        <v>97.920907415718503</v>
      </c>
      <c r="C220" s="49">
        <v>15720</v>
      </c>
      <c r="D220" s="49" t="s">
        <v>116</v>
      </c>
      <c r="E220" s="50" t="s">
        <v>117</v>
      </c>
      <c r="G220" s="49">
        <f t="shared" si="6"/>
        <v>29324</v>
      </c>
      <c r="H220" s="49">
        <f t="shared" si="7"/>
        <v>2.0790925842814532</v>
      </c>
    </row>
    <row r="221" spans="1:8" s="49" customFormat="1" x14ac:dyDescent="0.25">
      <c r="A221" s="48">
        <v>1403893</v>
      </c>
      <c r="B221" s="49">
        <v>99.537018327125907</v>
      </c>
      <c r="C221" s="49">
        <v>15960</v>
      </c>
      <c r="D221" s="49" t="s">
        <v>116</v>
      </c>
      <c r="E221" s="50" t="s">
        <v>117</v>
      </c>
      <c r="G221" s="49">
        <f t="shared" si="6"/>
        <v>6530</v>
      </c>
      <c r="H221" s="49">
        <f t="shared" si="7"/>
        <v>0.46298167287402425</v>
      </c>
    </row>
    <row r="222" spans="1:8" s="49" customFormat="1" x14ac:dyDescent="0.25">
      <c r="A222" s="48">
        <v>1408867</v>
      </c>
      <c r="B222" s="49">
        <v>99.8896784865249</v>
      </c>
      <c r="C222" s="49">
        <v>15981</v>
      </c>
      <c r="D222" s="49" t="s">
        <v>116</v>
      </c>
      <c r="E222" s="50" t="s">
        <v>117</v>
      </c>
      <c r="G222" s="49">
        <f t="shared" si="6"/>
        <v>1556</v>
      </c>
      <c r="H222" s="49">
        <f t="shared" si="7"/>
        <v>0.11032151347503551</v>
      </c>
    </row>
    <row r="223" spans="1:8" s="49" customFormat="1" x14ac:dyDescent="0.25">
      <c r="A223" s="48">
        <v>1410325</v>
      </c>
      <c r="B223" s="49">
        <v>99.993051729871098</v>
      </c>
      <c r="C223" s="49">
        <v>16012</v>
      </c>
      <c r="D223" s="49" t="s">
        <v>116</v>
      </c>
      <c r="E223" s="50" t="s">
        <v>117</v>
      </c>
      <c r="G223" s="49">
        <f t="shared" si="6"/>
        <v>98</v>
      </c>
      <c r="H223" s="49">
        <f t="shared" si="7"/>
        <v>6.9482701288904117E-3</v>
      </c>
    </row>
    <row r="224" spans="1:8" s="49" customFormat="1" x14ac:dyDescent="0.25">
      <c r="A224" s="48">
        <v>1409582</v>
      </c>
      <c r="B224" s="49">
        <v>99.940372498179599</v>
      </c>
      <c r="C224" s="49">
        <v>16017</v>
      </c>
      <c r="D224" s="49" t="s">
        <v>116</v>
      </c>
      <c r="E224" s="50" t="s">
        <v>117</v>
      </c>
      <c r="G224" s="49">
        <f t="shared" si="6"/>
        <v>841</v>
      </c>
      <c r="H224" s="49">
        <f t="shared" si="7"/>
        <v>5.9627501820375878E-2</v>
      </c>
    </row>
    <row r="225" spans="1:9" s="49" customFormat="1" x14ac:dyDescent="0.25">
      <c r="A225" s="48">
        <v>1409425</v>
      </c>
      <c r="B225" s="49">
        <v>99.929241085830199</v>
      </c>
      <c r="C225" s="49">
        <v>16220</v>
      </c>
      <c r="D225" s="49" t="s">
        <v>116</v>
      </c>
      <c r="E225" s="50" t="s">
        <v>117</v>
      </c>
      <c r="G225" s="49">
        <f t="shared" si="6"/>
        <v>998</v>
      </c>
      <c r="H225" s="49">
        <f t="shared" si="7"/>
        <v>7.0758914169720716E-2</v>
      </c>
    </row>
    <row r="226" spans="1:9" s="58" customFormat="1" x14ac:dyDescent="0.25">
      <c r="A226" s="57">
        <v>1410009</v>
      </c>
      <c r="B226" s="58">
        <v>99.9706471037412</v>
      </c>
      <c r="C226" s="58">
        <v>16297</v>
      </c>
      <c r="D226" s="58" t="s">
        <v>116</v>
      </c>
      <c r="E226" s="59" t="s">
        <v>117</v>
      </c>
      <c r="G226" s="58">
        <f t="shared" si="6"/>
        <v>414</v>
      </c>
      <c r="H226" s="58">
        <f t="shared" si="7"/>
        <v>2.935289625878194E-2</v>
      </c>
      <c r="I226" s="58" t="s">
        <v>80</v>
      </c>
    </row>
    <row r="227" spans="1:9" s="58" customFormat="1" x14ac:dyDescent="0.25">
      <c r="A227" s="57">
        <v>1408611</v>
      </c>
      <c r="B227" s="58">
        <v>99.871527903331099</v>
      </c>
      <c r="C227" s="58">
        <v>16329</v>
      </c>
      <c r="D227" s="58" t="s">
        <v>116</v>
      </c>
      <c r="E227" s="59" t="s">
        <v>117</v>
      </c>
      <c r="G227" s="58">
        <f t="shared" si="6"/>
        <v>1812</v>
      </c>
      <c r="H227" s="58">
        <f t="shared" si="7"/>
        <v>0.12847209666887169</v>
      </c>
    </row>
    <row r="228" spans="1:9" s="58" customFormat="1" x14ac:dyDescent="0.25">
      <c r="A228" s="57">
        <v>1405923</v>
      </c>
      <c r="B228" s="58">
        <v>99.680946779795804</v>
      </c>
      <c r="C228" s="58">
        <v>16376</v>
      </c>
      <c r="D228" s="58" t="s">
        <v>116</v>
      </c>
      <c r="E228" s="59" t="s">
        <v>117</v>
      </c>
      <c r="G228" s="58">
        <f t="shared" si="6"/>
        <v>4500</v>
      </c>
      <c r="H228" s="58">
        <f t="shared" si="7"/>
        <v>0.31905322020415156</v>
      </c>
    </row>
    <row r="229" spans="1:9" s="58" customFormat="1" x14ac:dyDescent="0.25">
      <c r="A229" s="57">
        <v>1408839</v>
      </c>
      <c r="B229" s="58">
        <v>99.8876932664881</v>
      </c>
      <c r="C229" s="58">
        <v>16536</v>
      </c>
      <c r="D229" s="58" t="s">
        <v>116</v>
      </c>
      <c r="E229" s="59" t="s">
        <v>117</v>
      </c>
      <c r="G229" s="58">
        <f t="shared" si="6"/>
        <v>1584</v>
      </c>
      <c r="H229" s="58">
        <f t="shared" si="7"/>
        <v>0.11230673351186134</v>
      </c>
    </row>
    <row r="230" spans="1:9" s="58" customFormat="1" x14ac:dyDescent="0.25">
      <c r="A230" s="57">
        <v>1397896</v>
      </c>
      <c r="B230" s="58">
        <v>99.111826735667194</v>
      </c>
      <c r="C230" s="58">
        <v>16646</v>
      </c>
      <c r="D230" s="58" t="s">
        <v>116</v>
      </c>
      <c r="E230" s="59" t="s">
        <v>117</v>
      </c>
      <c r="G230" s="58">
        <f t="shared" si="6"/>
        <v>12527</v>
      </c>
      <c r="H230" s="58">
        <f t="shared" si="7"/>
        <v>0.88817326433275701</v>
      </c>
    </row>
    <row r="231" spans="1:9" s="58" customFormat="1" x14ac:dyDescent="0.25">
      <c r="A231" s="57">
        <v>1409016</v>
      </c>
      <c r="B231" s="58">
        <v>99.900242693149494</v>
      </c>
      <c r="C231" s="58">
        <v>16699</v>
      </c>
      <c r="D231" s="58" t="s">
        <v>116</v>
      </c>
      <c r="E231" s="59" t="s">
        <v>117</v>
      </c>
      <c r="G231" s="58">
        <f t="shared" si="6"/>
        <v>1407</v>
      </c>
      <c r="H231" s="58">
        <f t="shared" si="7"/>
        <v>9.9757306850498037E-2</v>
      </c>
    </row>
    <row r="232" spans="1:9" s="58" customFormat="1" x14ac:dyDescent="0.25">
      <c r="A232" s="57">
        <v>1409890</v>
      </c>
      <c r="B232" s="58">
        <v>99.962209918584705</v>
      </c>
      <c r="C232" s="58">
        <v>16768</v>
      </c>
      <c r="D232" s="58" t="s">
        <v>116</v>
      </c>
      <c r="E232" s="59" t="s">
        <v>117</v>
      </c>
      <c r="G232" s="58">
        <f t="shared" si="6"/>
        <v>533</v>
      </c>
      <c r="H232" s="58">
        <f t="shared" si="7"/>
        <v>3.7790081415291728E-2</v>
      </c>
    </row>
    <row r="233" spans="1:9" s="58" customFormat="1" x14ac:dyDescent="0.25">
      <c r="A233" s="57">
        <v>1410291</v>
      </c>
      <c r="B233" s="58">
        <v>99.990641105540604</v>
      </c>
      <c r="C233" s="58">
        <v>16792</v>
      </c>
      <c r="D233" s="58" t="s">
        <v>116</v>
      </c>
      <c r="E233" s="59" t="s">
        <v>117</v>
      </c>
      <c r="G233" s="58">
        <f t="shared" si="6"/>
        <v>132</v>
      </c>
      <c r="H233" s="58">
        <f t="shared" si="7"/>
        <v>9.3588944593217781E-3</v>
      </c>
    </row>
    <row r="234" spans="1:9" s="58" customFormat="1" x14ac:dyDescent="0.25">
      <c r="A234" s="57">
        <v>1410129</v>
      </c>
      <c r="B234" s="58">
        <v>99.979155189613294</v>
      </c>
      <c r="C234" s="58">
        <v>16870</v>
      </c>
      <c r="D234" s="58" t="s">
        <v>116</v>
      </c>
      <c r="E234" s="59" t="s">
        <v>117</v>
      </c>
      <c r="G234" s="58">
        <f t="shared" si="6"/>
        <v>294</v>
      </c>
      <c r="H234" s="58">
        <f t="shared" si="7"/>
        <v>2.0844810386671232E-2</v>
      </c>
    </row>
    <row r="235" spans="1:9" s="58" customFormat="1" x14ac:dyDescent="0.25">
      <c r="A235" s="57">
        <v>1410241</v>
      </c>
      <c r="B235" s="58">
        <v>99.987096069760597</v>
      </c>
      <c r="C235" s="58">
        <v>17143</v>
      </c>
      <c r="D235" s="58" t="s">
        <v>116</v>
      </c>
      <c r="E235" s="59" t="s">
        <v>117</v>
      </c>
      <c r="G235" s="58">
        <f t="shared" si="6"/>
        <v>182</v>
      </c>
      <c r="H235" s="58">
        <f t="shared" si="7"/>
        <v>1.2903930239367907E-2</v>
      </c>
    </row>
    <row r="236" spans="1:9" s="58" customFormat="1" x14ac:dyDescent="0.25">
      <c r="A236" s="57">
        <v>1408895</v>
      </c>
      <c r="B236" s="58">
        <v>99.8916637065618</v>
      </c>
      <c r="C236" s="58">
        <v>17172</v>
      </c>
      <c r="D236" s="58" t="s">
        <v>116</v>
      </c>
      <c r="E236" s="59" t="s">
        <v>117</v>
      </c>
      <c r="G236" s="58">
        <f t="shared" si="6"/>
        <v>1528</v>
      </c>
      <c r="H236" s="58">
        <f t="shared" si="7"/>
        <v>0.10833629343820966</v>
      </c>
    </row>
    <row r="237" spans="1:9" s="58" customFormat="1" x14ac:dyDescent="0.25">
      <c r="A237" s="57">
        <v>1410330</v>
      </c>
      <c r="B237" s="58">
        <v>99.993406233449093</v>
      </c>
      <c r="C237" s="58">
        <v>17245</v>
      </c>
      <c r="D237" s="58" t="s">
        <v>116</v>
      </c>
      <c r="E237" s="59" t="s">
        <v>117</v>
      </c>
      <c r="G237" s="58">
        <f t="shared" si="6"/>
        <v>93</v>
      </c>
      <c r="H237" s="58">
        <f t="shared" si="7"/>
        <v>6.5937665508857988E-3</v>
      </c>
    </row>
    <row r="238" spans="1:9" s="58" customFormat="1" x14ac:dyDescent="0.25">
      <c r="A238" s="57">
        <v>1410118</v>
      </c>
      <c r="B238" s="58">
        <v>99.978375281741705</v>
      </c>
      <c r="C238" s="58">
        <v>17251</v>
      </c>
      <c r="D238" s="58" t="s">
        <v>116</v>
      </c>
      <c r="E238" s="59" t="s">
        <v>117</v>
      </c>
      <c r="G238" s="58">
        <f t="shared" si="6"/>
        <v>305</v>
      </c>
      <c r="H238" s="58">
        <f t="shared" si="7"/>
        <v>2.162471825828138E-2</v>
      </c>
    </row>
    <row r="239" spans="1:9" s="58" customFormat="1" x14ac:dyDescent="0.25">
      <c r="A239" s="57">
        <v>1408747</v>
      </c>
      <c r="B239" s="58">
        <v>99.881170400652806</v>
      </c>
      <c r="C239" s="58">
        <v>17333</v>
      </c>
      <c r="D239" s="58" t="s">
        <v>116</v>
      </c>
      <c r="E239" s="59" t="s">
        <v>117</v>
      </c>
      <c r="G239" s="58">
        <f t="shared" si="6"/>
        <v>1676</v>
      </c>
      <c r="H239" s="58">
        <f t="shared" si="7"/>
        <v>0.11882959934714621</v>
      </c>
    </row>
    <row r="240" spans="1:9" s="58" customFormat="1" x14ac:dyDescent="0.25">
      <c r="A240" s="57">
        <v>1407895</v>
      </c>
      <c r="B240" s="58">
        <v>99.820762990960802</v>
      </c>
      <c r="C240" s="58">
        <v>17410</v>
      </c>
      <c r="D240" s="58" t="s">
        <v>116</v>
      </c>
      <c r="E240" s="59" t="s">
        <v>117</v>
      </c>
      <c r="G240" s="58">
        <f t="shared" si="6"/>
        <v>2528</v>
      </c>
      <c r="H240" s="58">
        <f t="shared" si="7"/>
        <v>0.17923700903913223</v>
      </c>
    </row>
    <row r="241" spans="1:9" s="58" customFormat="1" x14ac:dyDescent="0.25">
      <c r="A241" s="57">
        <v>1409790</v>
      </c>
      <c r="B241" s="58">
        <v>99.955119847024605</v>
      </c>
      <c r="C241" s="58">
        <v>17436</v>
      </c>
      <c r="D241" s="58" t="s">
        <v>116</v>
      </c>
      <c r="E241" s="59" t="s">
        <v>117</v>
      </c>
      <c r="G241" s="58">
        <f t="shared" si="6"/>
        <v>633</v>
      </c>
      <c r="H241" s="58">
        <f t="shared" si="7"/>
        <v>4.4880152975383981E-2</v>
      </c>
    </row>
    <row r="242" spans="1:9" s="58" customFormat="1" x14ac:dyDescent="0.25">
      <c r="A242" s="57">
        <v>1410288</v>
      </c>
      <c r="B242" s="58">
        <v>99.990428403393807</v>
      </c>
      <c r="C242" s="58">
        <v>17461</v>
      </c>
      <c r="D242" s="58" t="s">
        <v>116</v>
      </c>
      <c r="E242" s="59" t="s">
        <v>117</v>
      </c>
      <c r="G242" s="58">
        <f t="shared" si="6"/>
        <v>135</v>
      </c>
      <c r="H242" s="58">
        <f t="shared" si="7"/>
        <v>9.5715966061245463E-3</v>
      </c>
    </row>
    <row r="243" spans="1:9" s="58" customFormat="1" x14ac:dyDescent="0.25">
      <c r="A243" s="57">
        <v>1397276</v>
      </c>
      <c r="B243" s="58">
        <v>99.0678682919946</v>
      </c>
      <c r="C243" s="58">
        <v>17550</v>
      </c>
      <c r="D243" s="58" t="s">
        <v>116</v>
      </c>
      <c r="E243" s="59" t="s">
        <v>117</v>
      </c>
      <c r="G243" s="58">
        <f t="shared" si="6"/>
        <v>13147</v>
      </c>
      <c r="H243" s="58">
        <f t="shared" si="7"/>
        <v>0.93213170800532896</v>
      </c>
    </row>
    <row r="244" spans="1:9" s="58" customFormat="1" x14ac:dyDescent="0.25">
      <c r="A244" s="57">
        <v>1409420</v>
      </c>
      <c r="B244" s="58">
        <v>99.928886582252204</v>
      </c>
      <c r="C244" s="58">
        <v>17560</v>
      </c>
      <c r="D244" s="58" t="s">
        <v>116</v>
      </c>
      <c r="E244" s="59" t="s">
        <v>117</v>
      </c>
      <c r="G244" s="58">
        <f t="shared" si="6"/>
        <v>1003</v>
      </c>
      <c r="H244" s="58">
        <f t="shared" si="7"/>
        <v>7.1113417747725324E-2</v>
      </c>
    </row>
    <row r="245" spans="1:9" s="58" customFormat="1" x14ac:dyDescent="0.25">
      <c r="A245" s="57">
        <v>1410225</v>
      </c>
      <c r="B245" s="58">
        <v>99.985961658310998</v>
      </c>
      <c r="C245" s="58">
        <v>17563</v>
      </c>
      <c r="D245" s="58" t="s">
        <v>116</v>
      </c>
      <c r="E245" s="59" t="s">
        <v>117</v>
      </c>
      <c r="G245" s="58">
        <f t="shared" si="6"/>
        <v>198</v>
      </c>
      <c r="H245" s="58">
        <f t="shared" si="7"/>
        <v>1.4038341688982667E-2</v>
      </c>
    </row>
    <row r="246" spans="1:9" s="58" customFormat="1" x14ac:dyDescent="0.25">
      <c r="A246" s="57">
        <v>1404677</v>
      </c>
      <c r="B246" s="58">
        <v>99.592604488157093</v>
      </c>
      <c r="C246" s="58">
        <v>17678</v>
      </c>
      <c r="D246" s="58" t="s">
        <v>116</v>
      </c>
      <c r="E246" s="59" t="s">
        <v>117</v>
      </c>
      <c r="G246" s="58">
        <f t="shared" si="6"/>
        <v>5746</v>
      </c>
      <c r="H246" s="58">
        <f t="shared" si="7"/>
        <v>0.40739551184290101</v>
      </c>
    </row>
    <row r="247" spans="1:9" s="58" customFormat="1" x14ac:dyDescent="0.25">
      <c r="A247" s="57">
        <v>1410106</v>
      </c>
      <c r="B247" s="58">
        <v>99.977524473154503</v>
      </c>
      <c r="C247" s="58">
        <v>17718</v>
      </c>
      <c r="D247" s="58" t="s">
        <v>116</v>
      </c>
      <c r="E247" s="59" t="s">
        <v>117</v>
      </c>
      <c r="G247" s="58">
        <f t="shared" si="6"/>
        <v>317</v>
      </c>
      <c r="H247" s="58">
        <f t="shared" si="7"/>
        <v>2.247552684549245E-2</v>
      </c>
    </row>
    <row r="248" spans="1:9" s="58" customFormat="1" x14ac:dyDescent="0.25">
      <c r="A248" s="57">
        <v>1409928</v>
      </c>
      <c r="B248" s="58">
        <v>99.964904145777496</v>
      </c>
      <c r="C248" s="58">
        <v>17740</v>
      </c>
      <c r="D248" s="58" t="s">
        <v>116</v>
      </c>
      <c r="E248" s="59" t="s">
        <v>117</v>
      </c>
      <c r="G248" s="58">
        <f t="shared" si="6"/>
        <v>495</v>
      </c>
      <c r="H248" s="58">
        <f t="shared" si="7"/>
        <v>3.5095854222456667E-2</v>
      </c>
    </row>
    <row r="249" spans="1:9" s="58" customFormat="1" x14ac:dyDescent="0.25">
      <c r="A249" s="57">
        <v>1410389</v>
      </c>
      <c r="B249" s="58">
        <v>99.997589375669506</v>
      </c>
      <c r="C249" s="58">
        <v>18016</v>
      </c>
      <c r="D249" s="58" t="s">
        <v>116</v>
      </c>
      <c r="E249" s="59" t="s">
        <v>117</v>
      </c>
      <c r="G249" s="58">
        <f t="shared" si="6"/>
        <v>34</v>
      </c>
      <c r="H249" s="58">
        <f t="shared" si="7"/>
        <v>2.4106243304313668E-3</v>
      </c>
    </row>
    <row r="250" spans="1:9" s="49" customFormat="1" x14ac:dyDescent="0.25">
      <c r="A250" s="48">
        <v>1410158</v>
      </c>
      <c r="B250" s="49">
        <v>99.981211310365694</v>
      </c>
      <c r="C250" s="49">
        <v>18265</v>
      </c>
      <c r="D250" s="49" t="s">
        <v>116</v>
      </c>
      <c r="E250" s="50" t="s">
        <v>117</v>
      </c>
      <c r="G250" s="49">
        <f t="shared" si="6"/>
        <v>265</v>
      </c>
      <c r="H250" s="49">
        <f t="shared" si="7"/>
        <v>1.8788689634244477E-2</v>
      </c>
      <c r="I250" s="49" t="s">
        <v>81</v>
      </c>
    </row>
    <row r="251" spans="1:9" s="49" customFormat="1" x14ac:dyDescent="0.25">
      <c r="A251" s="48">
        <v>1409631</v>
      </c>
      <c r="B251" s="49">
        <v>99.943846633243993</v>
      </c>
      <c r="C251" s="49">
        <v>18267</v>
      </c>
      <c r="D251" s="49" t="s">
        <v>116</v>
      </c>
      <c r="E251" s="50" t="s">
        <v>117</v>
      </c>
      <c r="G251" s="49">
        <f t="shared" si="6"/>
        <v>792</v>
      </c>
      <c r="H251" s="49">
        <f t="shared" si="7"/>
        <v>5.6153366755930668E-2</v>
      </c>
    </row>
    <row r="252" spans="1:9" s="49" customFormat="1" x14ac:dyDescent="0.25">
      <c r="A252" s="48">
        <v>1410403</v>
      </c>
      <c r="B252" s="49">
        <v>99.998581985687906</v>
      </c>
      <c r="C252" s="49">
        <v>18289</v>
      </c>
      <c r="D252" s="49" t="s">
        <v>116</v>
      </c>
      <c r="E252" s="50" t="s">
        <v>117</v>
      </c>
      <c r="G252" s="49">
        <f t="shared" si="6"/>
        <v>20</v>
      </c>
      <c r="H252" s="49">
        <f t="shared" si="7"/>
        <v>1.4180143120184512E-3</v>
      </c>
    </row>
    <row r="253" spans="1:9" s="49" customFormat="1" x14ac:dyDescent="0.25">
      <c r="A253" s="48">
        <v>1410148</v>
      </c>
      <c r="B253" s="49">
        <v>99.980502303209704</v>
      </c>
      <c r="C253" s="49">
        <v>18306</v>
      </c>
      <c r="D253" s="49" t="s">
        <v>116</v>
      </c>
      <c r="E253" s="50" t="s">
        <v>117</v>
      </c>
      <c r="G253" s="49">
        <f t="shared" si="6"/>
        <v>275</v>
      </c>
      <c r="H253" s="49">
        <f t="shared" si="7"/>
        <v>1.9497696790253705E-2</v>
      </c>
    </row>
    <row r="254" spans="1:9" s="49" customFormat="1" x14ac:dyDescent="0.25">
      <c r="A254" s="48">
        <v>1409599</v>
      </c>
      <c r="B254" s="49">
        <v>99.941577810344796</v>
      </c>
      <c r="C254" s="49">
        <v>18312</v>
      </c>
      <c r="D254" s="49" t="s">
        <v>116</v>
      </c>
      <c r="E254" s="50" t="s">
        <v>117</v>
      </c>
      <c r="G254" s="49">
        <f t="shared" si="6"/>
        <v>824</v>
      </c>
      <c r="H254" s="49">
        <f t="shared" si="7"/>
        <v>5.8422189655160182E-2</v>
      </c>
    </row>
    <row r="255" spans="1:9" s="49" customFormat="1" x14ac:dyDescent="0.25">
      <c r="A255" s="48">
        <v>1409903</v>
      </c>
      <c r="B255" s="49">
        <v>99.963131627887506</v>
      </c>
      <c r="C255" s="49">
        <v>18461</v>
      </c>
      <c r="D255" s="49" t="s">
        <v>116</v>
      </c>
      <c r="E255" s="50" t="s">
        <v>117</v>
      </c>
      <c r="G255" s="49">
        <f t="shared" si="6"/>
        <v>520</v>
      </c>
      <c r="H255" s="49">
        <f t="shared" si="7"/>
        <v>3.686837211247973E-2</v>
      </c>
    </row>
    <row r="256" spans="1:9" s="49" customFormat="1" x14ac:dyDescent="0.25">
      <c r="A256" s="48">
        <v>1409314</v>
      </c>
      <c r="B256" s="49">
        <v>99.921371106398496</v>
      </c>
      <c r="C256" s="49">
        <v>18526</v>
      </c>
      <c r="D256" s="49" t="s">
        <v>116</v>
      </c>
      <c r="E256" s="50" t="s">
        <v>117</v>
      </c>
      <c r="G256" s="49">
        <f t="shared" si="6"/>
        <v>1109</v>
      </c>
      <c r="H256" s="49">
        <f t="shared" si="7"/>
        <v>7.8628893601423125E-2</v>
      </c>
    </row>
    <row r="257" spans="1:9" s="49" customFormat="1" x14ac:dyDescent="0.25">
      <c r="A257" s="48">
        <v>1408438</v>
      </c>
      <c r="B257" s="49">
        <v>99.859262079532101</v>
      </c>
      <c r="C257" s="49">
        <v>18582</v>
      </c>
      <c r="D257" s="49" t="s">
        <v>116</v>
      </c>
      <c r="E257" s="50" t="s">
        <v>117</v>
      </c>
      <c r="G257" s="49">
        <f t="shared" si="6"/>
        <v>1985</v>
      </c>
      <c r="H257" s="49">
        <f t="shared" si="7"/>
        <v>0.14073792046783129</v>
      </c>
    </row>
    <row r="258" spans="1:9" s="49" customFormat="1" x14ac:dyDescent="0.25">
      <c r="A258" s="48">
        <v>1410095</v>
      </c>
      <c r="B258" s="49">
        <v>99.9767445652829</v>
      </c>
      <c r="C258" s="49">
        <v>18652</v>
      </c>
      <c r="D258" s="49" t="s">
        <v>116</v>
      </c>
      <c r="E258" s="50" t="s">
        <v>117</v>
      </c>
      <c r="G258" s="49">
        <f t="shared" ref="G258:G321" si="8">1410423-A258</f>
        <v>328</v>
      </c>
      <c r="H258" s="49">
        <f t="shared" ref="H258:H321" si="9">(G258/1410423)*100</f>
        <v>2.3255434717102601E-2</v>
      </c>
    </row>
    <row r="259" spans="1:9" s="49" customFormat="1" x14ac:dyDescent="0.25">
      <c r="A259" s="48">
        <v>1410051</v>
      </c>
      <c r="B259" s="49">
        <v>99.973624933796401</v>
      </c>
      <c r="C259" s="49">
        <v>18676</v>
      </c>
      <c r="D259" s="49" t="s">
        <v>116</v>
      </c>
      <c r="E259" s="50" t="s">
        <v>117</v>
      </c>
      <c r="G259" s="49">
        <f t="shared" si="8"/>
        <v>372</v>
      </c>
      <c r="H259" s="49">
        <f t="shared" si="9"/>
        <v>2.6375066203543195E-2</v>
      </c>
    </row>
    <row r="260" spans="1:9" s="49" customFormat="1" x14ac:dyDescent="0.25">
      <c r="A260" s="48">
        <v>1406209</v>
      </c>
      <c r="B260" s="49">
        <v>99.701224384457703</v>
      </c>
      <c r="C260" s="49">
        <v>18744</v>
      </c>
      <c r="D260" s="49" t="s">
        <v>116</v>
      </c>
      <c r="E260" s="50" t="s">
        <v>117</v>
      </c>
      <c r="G260" s="49">
        <f t="shared" si="8"/>
        <v>4214</v>
      </c>
      <c r="H260" s="49">
        <f t="shared" si="9"/>
        <v>0.29877561554228765</v>
      </c>
    </row>
    <row r="261" spans="1:9" s="49" customFormat="1" x14ac:dyDescent="0.25">
      <c r="A261" s="48">
        <v>1408298</v>
      </c>
      <c r="B261" s="49">
        <v>99.849335979347998</v>
      </c>
      <c r="C261" s="49">
        <v>18755</v>
      </c>
      <c r="D261" s="49" t="s">
        <v>116</v>
      </c>
      <c r="E261" s="50" t="s">
        <v>117</v>
      </c>
      <c r="G261" s="49">
        <f t="shared" si="8"/>
        <v>2125</v>
      </c>
      <c r="H261" s="49">
        <f t="shared" si="9"/>
        <v>0.15066402065196044</v>
      </c>
    </row>
    <row r="262" spans="1:9" s="49" customFormat="1" x14ac:dyDescent="0.25">
      <c r="A262" s="48">
        <v>1409956</v>
      </c>
      <c r="B262" s="49">
        <v>99.966889365814296</v>
      </c>
      <c r="C262" s="49">
        <v>18888</v>
      </c>
      <c r="D262" s="49" t="s">
        <v>116</v>
      </c>
      <c r="E262" s="50" t="s">
        <v>117</v>
      </c>
      <c r="G262" s="49">
        <f t="shared" si="8"/>
        <v>467</v>
      </c>
      <c r="H262" s="49">
        <f t="shared" si="9"/>
        <v>3.3110634185630837E-2</v>
      </c>
    </row>
    <row r="263" spans="1:9" s="49" customFormat="1" x14ac:dyDescent="0.25">
      <c r="A263" s="48">
        <v>1410108</v>
      </c>
      <c r="B263" s="49">
        <v>99.977666274585701</v>
      </c>
      <c r="C263" s="49">
        <v>18904</v>
      </c>
      <c r="D263" s="49" t="s">
        <v>116</v>
      </c>
      <c r="E263" s="50" t="s">
        <v>117</v>
      </c>
      <c r="G263" s="49">
        <f t="shared" si="8"/>
        <v>315</v>
      </c>
      <c r="H263" s="49">
        <f t="shared" si="9"/>
        <v>2.2333725414290607E-2</v>
      </c>
    </row>
    <row r="264" spans="1:9" s="49" customFormat="1" x14ac:dyDescent="0.25">
      <c r="A264" s="48">
        <v>1409860</v>
      </c>
      <c r="B264" s="49">
        <v>99.960082897116607</v>
      </c>
      <c r="C264" s="49">
        <v>18959</v>
      </c>
      <c r="D264" s="49" t="s">
        <v>116</v>
      </c>
      <c r="E264" s="50" t="s">
        <v>117</v>
      </c>
      <c r="G264" s="49">
        <f t="shared" si="8"/>
        <v>563</v>
      </c>
      <c r="H264" s="49">
        <f t="shared" si="9"/>
        <v>3.99171028833194E-2</v>
      </c>
    </row>
    <row r="265" spans="1:9" s="49" customFormat="1" x14ac:dyDescent="0.25">
      <c r="A265" s="48">
        <v>1409344</v>
      </c>
      <c r="B265" s="49">
        <v>99.923498127866594</v>
      </c>
      <c r="C265" s="49">
        <v>19029</v>
      </c>
      <c r="D265" s="49" t="s">
        <v>116</v>
      </c>
      <c r="E265" s="50" t="s">
        <v>117</v>
      </c>
      <c r="G265" s="49">
        <f t="shared" si="8"/>
        <v>1079</v>
      </c>
      <c r="H265" s="49">
        <f t="shared" si="9"/>
        <v>7.6501872133395432E-2</v>
      </c>
    </row>
    <row r="266" spans="1:9" s="49" customFormat="1" x14ac:dyDescent="0.25">
      <c r="A266" s="48">
        <v>1410049</v>
      </c>
      <c r="B266" s="49">
        <v>99.973483132365203</v>
      </c>
      <c r="C266" s="49">
        <v>19206</v>
      </c>
      <c r="D266" s="49" t="s">
        <v>116</v>
      </c>
      <c r="E266" s="50" t="s">
        <v>117</v>
      </c>
      <c r="G266" s="49">
        <f t="shared" si="8"/>
        <v>374</v>
      </c>
      <c r="H266" s="49">
        <f t="shared" si="9"/>
        <v>2.6516867634745034E-2</v>
      </c>
    </row>
    <row r="267" spans="1:9" s="49" customFormat="1" x14ac:dyDescent="0.25">
      <c r="A267" s="48">
        <v>1380918</v>
      </c>
      <c r="B267" s="49">
        <v>97.908074386194698</v>
      </c>
      <c r="C267" s="49">
        <v>19454</v>
      </c>
      <c r="D267" s="49" t="s">
        <v>116</v>
      </c>
      <c r="E267" s="50" t="s">
        <v>117</v>
      </c>
      <c r="G267" s="49">
        <f t="shared" si="8"/>
        <v>29505</v>
      </c>
      <c r="H267" s="49">
        <f t="shared" si="9"/>
        <v>2.0919256138052202</v>
      </c>
    </row>
    <row r="268" spans="1:9" s="49" customFormat="1" x14ac:dyDescent="0.25">
      <c r="A268" s="48">
        <v>1382783</v>
      </c>
      <c r="B268" s="49">
        <v>98.040304220790503</v>
      </c>
      <c r="C268" s="49">
        <v>19465</v>
      </c>
      <c r="D268" s="49" t="s">
        <v>116</v>
      </c>
      <c r="E268" s="50" t="s">
        <v>117</v>
      </c>
      <c r="G268" s="49">
        <f t="shared" si="8"/>
        <v>27640</v>
      </c>
      <c r="H268" s="49">
        <f t="shared" si="9"/>
        <v>1.9596957792094996</v>
      </c>
    </row>
    <row r="269" spans="1:9" s="49" customFormat="1" x14ac:dyDescent="0.25">
      <c r="A269" s="48">
        <v>1362621</v>
      </c>
      <c r="B269" s="49">
        <v>96.610803992844694</v>
      </c>
      <c r="C269" s="49">
        <v>19524</v>
      </c>
      <c r="D269" s="49" t="s">
        <v>116</v>
      </c>
      <c r="E269" s="50" t="s">
        <v>117</v>
      </c>
      <c r="G269" s="49">
        <f t="shared" si="8"/>
        <v>47802</v>
      </c>
      <c r="H269" s="49">
        <f t="shared" si="9"/>
        <v>3.3891960071553004</v>
      </c>
    </row>
    <row r="270" spans="1:9" s="61" customFormat="1" x14ac:dyDescent="0.25">
      <c r="A270" s="60">
        <v>1410083</v>
      </c>
      <c r="B270" s="61">
        <v>99.975893756695598</v>
      </c>
      <c r="C270" s="61">
        <v>19801</v>
      </c>
      <c r="D270" s="61" t="s">
        <v>116</v>
      </c>
      <c r="E270" s="62" t="s">
        <v>117</v>
      </c>
      <c r="G270" s="61">
        <f t="shared" si="8"/>
        <v>340</v>
      </c>
      <c r="H270" s="61">
        <f t="shared" si="9"/>
        <v>2.4106243304313671E-2</v>
      </c>
      <c r="I270" s="61" t="s">
        <v>82</v>
      </c>
    </row>
    <row r="271" spans="1:9" s="61" customFormat="1" x14ac:dyDescent="0.25">
      <c r="A271" s="60">
        <v>1404571</v>
      </c>
      <c r="B271" s="61">
        <v>99.585089012303399</v>
      </c>
      <c r="C271" s="61">
        <v>19961</v>
      </c>
      <c r="D271" s="61" t="s">
        <v>116</v>
      </c>
      <c r="E271" s="62" t="s">
        <v>117</v>
      </c>
      <c r="G271" s="61">
        <f t="shared" si="8"/>
        <v>5852</v>
      </c>
      <c r="H271" s="61">
        <f t="shared" si="9"/>
        <v>0.41491098769659884</v>
      </c>
    </row>
    <row r="272" spans="1:9" s="61" customFormat="1" x14ac:dyDescent="0.25">
      <c r="A272" s="60">
        <v>1407929</v>
      </c>
      <c r="B272" s="61">
        <v>99.823173615291296</v>
      </c>
      <c r="C272" s="61">
        <v>20032</v>
      </c>
      <c r="D272" s="61" t="s">
        <v>116</v>
      </c>
      <c r="E272" s="62" t="s">
        <v>117</v>
      </c>
      <c r="G272" s="61">
        <f t="shared" si="8"/>
        <v>2494</v>
      </c>
      <c r="H272" s="61">
        <f t="shared" si="9"/>
        <v>0.17682638470870085</v>
      </c>
    </row>
    <row r="273" spans="1:9" s="61" customFormat="1" x14ac:dyDescent="0.25">
      <c r="A273" s="60">
        <v>1404862</v>
      </c>
      <c r="B273" s="61">
        <v>99.605721120543194</v>
      </c>
      <c r="C273" s="61">
        <v>20133</v>
      </c>
      <c r="D273" s="61" t="s">
        <v>116</v>
      </c>
      <c r="E273" s="62" t="s">
        <v>117</v>
      </c>
      <c r="G273" s="61">
        <f t="shared" si="8"/>
        <v>5561</v>
      </c>
      <c r="H273" s="61">
        <f t="shared" si="9"/>
        <v>0.39427887945673035</v>
      </c>
    </row>
    <row r="274" spans="1:9" s="61" customFormat="1" x14ac:dyDescent="0.25">
      <c r="A274" s="60">
        <v>1409161</v>
      </c>
      <c r="B274" s="61">
        <v>99.910523296911606</v>
      </c>
      <c r="C274" s="61">
        <v>20290</v>
      </c>
      <c r="D274" s="61" t="s">
        <v>116</v>
      </c>
      <c r="E274" s="62" t="s">
        <v>117</v>
      </c>
      <c r="G274" s="61">
        <f t="shared" si="8"/>
        <v>1262</v>
      </c>
      <c r="H274" s="61">
        <f t="shared" si="9"/>
        <v>8.9476703088364279E-2</v>
      </c>
    </row>
    <row r="275" spans="1:9" s="61" customFormat="1" x14ac:dyDescent="0.25">
      <c r="A275" s="60">
        <v>1409199</v>
      </c>
      <c r="B275" s="61">
        <v>99.913217524104397</v>
      </c>
      <c r="C275" s="61">
        <v>20316</v>
      </c>
      <c r="D275" s="61" t="s">
        <v>116</v>
      </c>
      <c r="E275" s="62" t="s">
        <v>117</v>
      </c>
      <c r="G275" s="61">
        <f t="shared" si="8"/>
        <v>1224</v>
      </c>
      <c r="H275" s="61">
        <f t="shared" si="9"/>
        <v>8.6782475895529218E-2</v>
      </c>
    </row>
    <row r="276" spans="1:9" s="61" customFormat="1" x14ac:dyDescent="0.25">
      <c r="A276" s="60">
        <v>1409597</v>
      </c>
      <c r="B276" s="61">
        <v>99.941436008913598</v>
      </c>
      <c r="C276" s="61">
        <v>20325</v>
      </c>
      <c r="D276" s="61" t="s">
        <v>116</v>
      </c>
      <c r="E276" s="62" t="s">
        <v>117</v>
      </c>
      <c r="G276" s="61">
        <f t="shared" si="8"/>
        <v>826</v>
      </c>
      <c r="H276" s="61">
        <f t="shared" si="9"/>
        <v>5.8563991086362031E-2</v>
      </c>
    </row>
    <row r="277" spans="1:9" s="61" customFormat="1" x14ac:dyDescent="0.25">
      <c r="A277" s="60">
        <v>1408494</v>
      </c>
      <c r="B277" s="61">
        <v>99.863232519605802</v>
      </c>
      <c r="C277" s="61">
        <v>20389</v>
      </c>
      <c r="D277" s="61" t="s">
        <v>116</v>
      </c>
      <c r="E277" s="62" t="s">
        <v>117</v>
      </c>
      <c r="G277" s="61">
        <f t="shared" si="8"/>
        <v>1929</v>
      </c>
      <c r="H277" s="61">
        <f t="shared" si="9"/>
        <v>0.1367674803941796</v>
      </c>
    </row>
    <row r="278" spans="1:9" s="61" customFormat="1" x14ac:dyDescent="0.25">
      <c r="A278" s="60">
        <v>1408686</v>
      </c>
      <c r="B278" s="61">
        <v>99.876845457001195</v>
      </c>
      <c r="C278" s="61">
        <v>20468</v>
      </c>
      <c r="D278" s="61" t="s">
        <v>116</v>
      </c>
      <c r="E278" s="62" t="s">
        <v>117</v>
      </c>
      <c r="G278" s="61">
        <f t="shared" si="8"/>
        <v>1737</v>
      </c>
      <c r="H278" s="61">
        <f t="shared" si="9"/>
        <v>0.12315454299880249</v>
      </c>
    </row>
    <row r="279" spans="1:9" s="49" customFormat="1" x14ac:dyDescent="0.25">
      <c r="A279" s="48">
        <v>1409112</v>
      </c>
      <c r="B279" s="49">
        <v>99.907049161847098</v>
      </c>
      <c r="C279" s="49">
        <v>20669</v>
      </c>
      <c r="D279" s="49" t="s">
        <v>116</v>
      </c>
      <c r="E279" s="50" t="s">
        <v>117</v>
      </c>
      <c r="G279" s="49">
        <f t="shared" si="8"/>
        <v>1311</v>
      </c>
      <c r="H279" s="49">
        <f t="shared" si="9"/>
        <v>9.2950838152809467E-2</v>
      </c>
      <c r="I279" s="49" t="s">
        <v>83</v>
      </c>
    </row>
    <row r="280" spans="1:9" s="49" customFormat="1" x14ac:dyDescent="0.25">
      <c r="A280" s="48">
        <v>1407257</v>
      </c>
      <c r="B280" s="49">
        <v>99.775528334407397</v>
      </c>
      <c r="C280" s="49">
        <v>20678</v>
      </c>
      <c r="D280" s="49" t="s">
        <v>116</v>
      </c>
      <c r="E280" s="50" t="s">
        <v>117</v>
      </c>
      <c r="G280" s="49">
        <f t="shared" si="8"/>
        <v>3166</v>
      </c>
      <c r="H280" s="49">
        <f t="shared" si="9"/>
        <v>0.22447166559252082</v>
      </c>
    </row>
    <row r="281" spans="1:9" s="49" customFormat="1" x14ac:dyDescent="0.25">
      <c r="A281" s="48">
        <v>1409812</v>
      </c>
      <c r="B281" s="49">
        <v>99.956679662767797</v>
      </c>
      <c r="C281" s="49">
        <v>20790</v>
      </c>
      <c r="D281" s="49" t="s">
        <v>116</v>
      </c>
      <c r="E281" s="50" t="s">
        <v>117</v>
      </c>
      <c r="G281" s="49">
        <f t="shared" si="8"/>
        <v>611</v>
      </c>
      <c r="H281" s="49">
        <f t="shared" si="9"/>
        <v>4.3320337232163685E-2</v>
      </c>
    </row>
    <row r="282" spans="1:9" s="49" customFormat="1" x14ac:dyDescent="0.25">
      <c r="A282" s="48">
        <v>1406899</v>
      </c>
      <c r="B282" s="49">
        <v>99.750145878222298</v>
      </c>
      <c r="C282" s="49">
        <v>20930</v>
      </c>
      <c r="D282" s="49" t="s">
        <v>116</v>
      </c>
      <c r="E282" s="50" t="s">
        <v>117</v>
      </c>
      <c r="G282" s="49">
        <f t="shared" si="8"/>
        <v>3524</v>
      </c>
      <c r="H282" s="49">
        <f t="shared" si="9"/>
        <v>0.24985412177765112</v>
      </c>
    </row>
    <row r="283" spans="1:9" s="49" customFormat="1" x14ac:dyDescent="0.25">
      <c r="A283" s="48">
        <v>1409324</v>
      </c>
      <c r="B283" s="49">
        <v>99.9220801135546</v>
      </c>
      <c r="C283" s="49">
        <v>20936</v>
      </c>
      <c r="D283" s="49" t="s">
        <v>116</v>
      </c>
      <c r="E283" s="50" t="s">
        <v>117</v>
      </c>
      <c r="G283" s="49">
        <f t="shared" si="8"/>
        <v>1099</v>
      </c>
      <c r="H283" s="49">
        <f t="shared" si="9"/>
        <v>7.7919886445413894E-2</v>
      </c>
    </row>
    <row r="284" spans="1:9" s="49" customFormat="1" x14ac:dyDescent="0.25">
      <c r="A284" s="48">
        <v>1408392</v>
      </c>
      <c r="B284" s="49">
        <v>99.856000646614504</v>
      </c>
      <c r="C284" s="49">
        <v>20946</v>
      </c>
      <c r="D284" s="49" t="s">
        <v>116</v>
      </c>
      <c r="E284" s="50" t="s">
        <v>117</v>
      </c>
      <c r="G284" s="49">
        <f t="shared" si="8"/>
        <v>2031</v>
      </c>
      <c r="H284" s="49">
        <f t="shared" si="9"/>
        <v>0.14399935338547373</v>
      </c>
    </row>
    <row r="285" spans="1:9" s="49" customFormat="1" x14ac:dyDescent="0.25">
      <c r="A285" s="48">
        <v>1409588</v>
      </c>
      <c r="B285" s="49">
        <v>99.940797902473193</v>
      </c>
      <c r="C285" s="49">
        <v>21054</v>
      </c>
      <c r="D285" s="49" t="s">
        <v>116</v>
      </c>
      <c r="E285" s="50" t="s">
        <v>117</v>
      </c>
      <c r="G285" s="49">
        <f t="shared" si="8"/>
        <v>835</v>
      </c>
      <c r="H285" s="49">
        <f t="shared" si="9"/>
        <v>5.9202097526770338E-2</v>
      </c>
    </row>
    <row r="286" spans="1:9" s="49" customFormat="1" x14ac:dyDescent="0.25">
      <c r="A286" s="48">
        <v>1408438</v>
      </c>
      <c r="B286" s="49">
        <v>99.859262079532101</v>
      </c>
      <c r="C286" s="49">
        <v>21156</v>
      </c>
      <c r="D286" s="49" t="s">
        <v>116</v>
      </c>
      <c r="E286" s="50" t="s">
        <v>117</v>
      </c>
      <c r="G286" s="49">
        <f t="shared" si="8"/>
        <v>1985</v>
      </c>
      <c r="H286" s="49">
        <f t="shared" si="9"/>
        <v>0.14073792046783129</v>
      </c>
    </row>
    <row r="287" spans="1:9" s="49" customFormat="1" x14ac:dyDescent="0.25">
      <c r="A287" s="48">
        <v>1405558</v>
      </c>
      <c r="B287" s="49">
        <v>99.655068018601497</v>
      </c>
      <c r="C287" s="49">
        <v>21219</v>
      </c>
      <c r="D287" s="49" t="s">
        <v>116</v>
      </c>
      <c r="E287" s="50" t="s">
        <v>117</v>
      </c>
      <c r="G287" s="49">
        <f t="shared" si="8"/>
        <v>4865</v>
      </c>
      <c r="H287" s="49">
        <f t="shared" si="9"/>
        <v>0.3449319813984883</v>
      </c>
    </row>
    <row r="288" spans="1:9" s="49" customFormat="1" x14ac:dyDescent="0.25">
      <c r="A288" s="48">
        <v>1283914</v>
      </c>
      <c r="B288" s="49">
        <v>91.030421370042802</v>
      </c>
      <c r="C288" s="49">
        <v>21254</v>
      </c>
      <c r="D288" s="49" t="s">
        <v>116</v>
      </c>
      <c r="E288" s="50" t="s">
        <v>117</v>
      </c>
      <c r="G288" s="49">
        <f t="shared" si="8"/>
        <v>126509</v>
      </c>
      <c r="H288" s="49">
        <f t="shared" si="9"/>
        <v>8.9695786299571125</v>
      </c>
    </row>
    <row r="289" spans="1:9" s="49" customFormat="1" x14ac:dyDescent="0.25">
      <c r="A289" s="48">
        <v>1330600</v>
      </c>
      <c r="B289" s="49">
        <v>94.340492178587496</v>
      </c>
      <c r="C289" s="49">
        <v>21304</v>
      </c>
      <c r="D289" s="49" t="s">
        <v>116</v>
      </c>
      <c r="E289" s="50" t="s">
        <v>117</v>
      </c>
      <c r="G289" s="49">
        <f t="shared" si="8"/>
        <v>79823</v>
      </c>
      <c r="H289" s="49">
        <f t="shared" si="9"/>
        <v>5.6595078214124417</v>
      </c>
    </row>
    <row r="290" spans="1:9" s="49" customFormat="1" x14ac:dyDescent="0.25">
      <c r="A290" s="48">
        <v>1388980</v>
      </c>
      <c r="B290" s="49">
        <v>98.479675955369402</v>
      </c>
      <c r="C290" s="49">
        <v>21306</v>
      </c>
      <c r="D290" s="49" t="s">
        <v>116</v>
      </c>
      <c r="E290" s="50" t="s">
        <v>117</v>
      </c>
      <c r="G290" s="49">
        <f t="shared" si="8"/>
        <v>21443</v>
      </c>
      <c r="H290" s="49">
        <f t="shared" si="9"/>
        <v>1.5203240446305823</v>
      </c>
    </row>
    <row r="291" spans="1:9" x14ac:dyDescent="0.25">
      <c r="A291" s="34">
        <v>1408975</v>
      </c>
      <c r="B291">
        <v>99.897335763809807</v>
      </c>
      <c r="C291">
        <v>21557</v>
      </c>
      <c r="D291" t="s">
        <v>116</v>
      </c>
      <c r="E291" s="35" t="s">
        <v>117</v>
      </c>
      <c r="F291" s="44"/>
      <c r="G291">
        <f t="shared" si="8"/>
        <v>1448</v>
      </c>
      <c r="H291">
        <f t="shared" si="9"/>
        <v>0.10266423619013586</v>
      </c>
    </row>
    <row r="292" spans="1:9" s="64" customFormat="1" x14ac:dyDescent="0.25">
      <c r="A292" s="63">
        <v>1409481</v>
      </c>
      <c r="B292" s="64">
        <v>99.9332115259039</v>
      </c>
      <c r="C292" s="64">
        <v>21662</v>
      </c>
      <c r="D292" s="64" t="s">
        <v>116</v>
      </c>
      <c r="E292" s="65" t="s">
        <v>117</v>
      </c>
      <c r="G292" s="64">
        <f t="shared" si="8"/>
        <v>942</v>
      </c>
      <c r="H292" s="64">
        <f t="shared" si="9"/>
        <v>6.6788474096069042E-2</v>
      </c>
      <c r="I292" s="64" t="s">
        <v>44</v>
      </c>
    </row>
    <row r="293" spans="1:9" s="64" customFormat="1" x14ac:dyDescent="0.25">
      <c r="A293" s="63">
        <v>1400565</v>
      </c>
      <c r="B293" s="64">
        <v>99.301060745606094</v>
      </c>
      <c r="C293" s="64">
        <v>21897</v>
      </c>
      <c r="D293" s="64" t="s">
        <v>116</v>
      </c>
      <c r="E293" s="65" t="s">
        <v>117</v>
      </c>
      <c r="G293" s="64">
        <f t="shared" si="8"/>
        <v>9858</v>
      </c>
      <c r="H293" s="64">
        <f t="shared" si="9"/>
        <v>0.69893925439389459</v>
      </c>
    </row>
    <row r="294" spans="1:9" s="64" customFormat="1" x14ac:dyDescent="0.25">
      <c r="A294" s="63">
        <v>1400303</v>
      </c>
      <c r="B294" s="64">
        <v>99.282484758118599</v>
      </c>
      <c r="C294" s="64">
        <v>21928</v>
      </c>
      <c r="D294" s="64" t="s">
        <v>116</v>
      </c>
      <c r="E294" s="65" t="s">
        <v>117</v>
      </c>
      <c r="G294" s="64">
        <f t="shared" si="8"/>
        <v>10120</v>
      </c>
      <c r="H294" s="64">
        <f t="shared" si="9"/>
        <v>0.71751524188133631</v>
      </c>
    </row>
    <row r="295" spans="1:9" s="64" customFormat="1" x14ac:dyDescent="0.25">
      <c r="A295" s="63">
        <v>1407365</v>
      </c>
      <c r="B295" s="64">
        <v>99.783185611692303</v>
      </c>
      <c r="C295" s="64">
        <v>22050</v>
      </c>
      <c r="D295" s="64" t="s">
        <v>116</v>
      </c>
      <c r="E295" s="65" t="s">
        <v>117</v>
      </c>
      <c r="G295" s="64">
        <f t="shared" si="8"/>
        <v>3058</v>
      </c>
      <c r="H295" s="64">
        <f t="shared" si="9"/>
        <v>0.2168143883076212</v>
      </c>
    </row>
    <row r="296" spans="1:9" s="64" customFormat="1" x14ac:dyDescent="0.25">
      <c r="A296" s="63">
        <v>1409498</v>
      </c>
      <c r="B296" s="64">
        <v>99.934416838069097</v>
      </c>
      <c r="C296" s="64">
        <v>22185</v>
      </c>
      <c r="D296" s="64" t="s">
        <v>116</v>
      </c>
      <c r="E296" s="65" t="s">
        <v>117</v>
      </c>
      <c r="G296" s="64">
        <f t="shared" si="8"/>
        <v>925</v>
      </c>
      <c r="H296" s="64">
        <f t="shared" si="9"/>
        <v>6.5583161930853368E-2</v>
      </c>
    </row>
    <row r="297" spans="1:9" s="64" customFormat="1" x14ac:dyDescent="0.25">
      <c r="A297" s="63">
        <v>1408975</v>
      </c>
      <c r="B297" s="64">
        <v>99.897335763809807</v>
      </c>
      <c r="C297" s="64">
        <v>22202</v>
      </c>
      <c r="D297" s="64" t="s">
        <v>116</v>
      </c>
      <c r="E297" s="65" t="s">
        <v>117</v>
      </c>
      <c r="G297" s="64">
        <f t="shared" si="8"/>
        <v>1448</v>
      </c>
      <c r="H297" s="64">
        <f t="shared" si="9"/>
        <v>0.10266423619013586</v>
      </c>
    </row>
    <row r="298" spans="1:9" s="64" customFormat="1" x14ac:dyDescent="0.25">
      <c r="A298" s="63">
        <v>1404493</v>
      </c>
      <c r="B298" s="64">
        <v>99.579558756486506</v>
      </c>
      <c r="C298" s="64">
        <v>22224</v>
      </c>
      <c r="D298" s="64" t="s">
        <v>116</v>
      </c>
      <c r="E298" s="65" t="s">
        <v>117</v>
      </c>
      <c r="G298" s="64">
        <f t="shared" si="8"/>
        <v>5930</v>
      </c>
      <c r="H298" s="64">
        <f t="shared" si="9"/>
        <v>0.42044124351347079</v>
      </c>
    </row>
    <row r="299" spans="1:9" s="64" customFormat="1" x14ac:dyDescent="0.25">
      <c r="A299" s="63">
        <v>1363139</v>
      </c>
      <c r="B299" s="64">
        <v>96.647530563525905</v>
      </c>
      <c r="C299" s="64">
        <v>22467</v>
      </c>
      <c r="D299" s="64" t="s">
        <v>116</v>
      </c>
      <c r="E299" s="65" t="s">
        <v>117</v>
      </c>
      <c r="G299" s="64">
        <f t="shared" si="8"/>
        <v>47284</v>
      </c>
      <c r="H299" s="64">
        <f t="shared" si="9"/>
        <v>3.3524694364740224</v>
      </c>
    </row>
    <row r="300" spans="1:9" s="64" customFormat="1" x14ac:dyDescent="0.25">
      <c r="A300" s="63">
        <v>1408626</v>
      </c>
      <c r="B300" s="64">
        <v>99.872591414065099</v>
      </c>
      <c r="C300" s="64">
        <v>22591</v>
      </c>
      <c r="D300" s="64" t="s">
        <v>116</v>
      </c>
      <c r="E300" s="65" t="s">
        <v>117</v>
      </c>
      <c r="G300" s="64">
        <f t="shared" si="8"/>
        <v>1797</v>
      </c>
      <c r="H300" s="64">
        <f t="shared" si="9"/>
        <v>0.12740858593485785</v>
      </c>
    </row>
    <row r="301" spans="1:9" s="64" customFormat="1" x14ac:dyDescent="0.25">
      <c r="A301" s="63">
        <v>1405974</v>
      </c>
      <c r="B301" s="64">
        <v>99.684562716291495</v>
      </c>
      <c r="C301" s="64">
        <v>22675</v>
      </c>
      <c r="D301" s="64" t="s">
        <v>116</v>
      </c>
      <c r="E301" s="65" t="s">
        <v>117</v>
      </c>
      <c r="G301" s="64">
        <f t="shared" si="8"/>
        <v>4449</v>
      </c>
      <c r="H301" s="64">
        <f t="shared" si="9"/>
        <v>0.31543728370850449</v>
      </c>
    </row>
    <row r="302" spans="1:9" s="64" customFormat="1" x14ac:dyDescent="0.25">
      <c r="A302" s="63">
        <v>1405379</v>
      </c>
      <c r="B302" s="64">
        <v>99.642376790508905</v>
      </c>
      <c r="C302" s="64">
        <v>22792</v>
      </c>
      <c r="D302" s="64" t="s">
        <v>116</v>
      </c>
      <c r="E302" s="65" t="s">
        <v>117</v>
      </c>
      <c r="G302" s="64">
        <f t="shared" si="8"/>
        <v>5044</v>
      </c>
      <c r="H302" s="64">
        <f t="shared" si="9"/>
        <v>0.35762320949105336</v>
      </c>
    </row>
    <row r="303" spans="1:9" s="64" customFormat="1" x14ac:dyDescent="0.25">
      <c r="A303" s="63">
        <v>1407643</v>
      </c>
      <c r="B303" s="64">
        <v>99.802896010629397</v>
      </c>
      <c r="C303" s="64">
        <v>22858</v>
      </c>
      <c r="D303" s="64" t="s">
        <v>116</v>
      </c>
      <c r="E303" s="65" t="s">
        <v>117</v>
      </c>
      <c r="G303" s="64">
        <f t="shared" si="8"/>
        <v>2780</v>
      </c>
      <c r="H303" s="64">
        <f t="shared" si="9"/>
        <v>0.19710398937056473</v>
      </c>
    </row>
    <row r="304" spans="1:9" s="64" customFormat="1" x14ac:dyDescent="0.25">
      <c r="A304" s="63">
        <v>1402250</v>
      </c>
      <c r="B304" s="64">
        <v>99.420528451393594</v>
      </c>
      <c r="C304" s="64">
        <v>22987</v>
      </c>
      <c r="D304" s="64" t="s">
        <v>116</v>
      </c>
      <c r="E304" s="65" t="s">
        <v>117</v>
      </c>
      <c r="G304" s="64">
        <f t="shared" si="8"/>
        <v>8173</v>
      </c>
      <c r="H304" s="64">
        <f t="shared" si="9"/>
        <v>0.57947154860634009</v>
      </c>
    </row>
    <row r="305" spans="1:8" s="64" customFormat="1" x14ac:dyDescent="0.25">
      <c r="A305" s="63">
        <v>1410378</v>
      </c>
      <c r="B305" s="64">
        <v>99.996809467797902</v>
      </c>
      <c r="C305" s="64">
        <v>23291</v>
      </c>
      <c r="D305" s="64" t="s">
        <v>116</v>
      </c>
      <c r="E305" s="65" t="s">
        <v>117</v>
      </c>
      <c r="G305" s="64">
        <f t="shared" si="8"/>
        <v>45</v>
      </c>
      <c r="H305" s="64">
        <f t="shared" si="9"/>
        <v>3.1905322020415157E-3</v>
      </c>
    </row>
    <row r="306" spans="1:8" s="64" customFormat="1" x14ac:dyDescent="0.25">
      <c r="A306" s="63">
        <v>1410364</v>
      </c>
      <c r="B306" s="64">
        <v>99.995816857779502</v>
      </c>
      <c r="C306" s="64">
        <v>23462</v>
      </c>
      <c r="D306" s="64" t="s">
        <v>116</v>
      </c>
      <c r="E306" s="65" t="s">
        <v>117</v>
      </c>
      <c r="G306" s="64">
        <f t="shared" si="8"/>
        <v>59</v>
      </c>
      <c r="H306" s="64">
        <f t="shared" si="9"/>
        <v>4.1831422204544307E-3</v>
      </c>
    </row>
    <row r="307" spans="1:8" s="64" customFormat="1" x14ac:dyDescent="0.25">
      <c r="A307" s="63">
        <v>1410311</v>
      </c>
      <c r="B307" s="64">
        <v>99.992059119852698</v>
      </c>
      <c r="C307" s="64">
        <v>23498</v>
      </c>
      <c r="D307" s="64" t="s">
        <v>116</v>
      </c>
      <c r="E307" s="65" t="s">
        <v>117</v>
      </c>
      <c r="G307" s="64">
        <f t="shared" si="8"/>
        <v>112</v>
      </c>
      <c r="H307" s="64">
        <f t="shared" si="9"/>
        <v>7.9408801473033266E-3</v>
      </c>
    </row>
    <row r="308" spans="1:8" s="64" customFormat="1" x14ac:dyDescent="0.25">
      <c r="A308" s="63">
        <v>1409309</v>
      </c>
      <c r="B308" s="64">
        <v>99.921016602820501</v>
      </c>
      <c r="C308" s="64">
        <v>23575</v>
      </c>
      <c r="D308" s="64" t="s">
        <v>116</v>
      </c>
      <c r="E308" s="65" t="s">
        <v>117</v>
      </c>
      <c r="G308" s="64">
        <f t="shared" si="8"/>
        <v>1114</v>
      </c>
      <c r="H308" s="64">
        <f t="shared" si="9"/>
        <v>7.8983397179427733E-2</v>
      </c>
    </row>
    <row r="309" spans="1:8" s="64" customFormat="1" x14ac:dyDescent="0.25">
      <c r="A309" s="63">
        <v>1410286</v>
      </c>
      <c r="B309" s="64">
        <v>99.990286601962595</v>
      </c>
      <c r="C309" s="64">
        <v>23606</v>
      </c>
      <c r="D309" s="64" t="s">
        <v>116</v>
      </c>
      <c r="E309" s="65" t="s">
        <v>117</v>
      </c>
      <c r="G309" s="64">
        <f t="shared" si="8"/>
        <v>137</v>
      </c>
      <c r="H309" s="64">
        <f t="shared" si="9"/>
        <v>9.7133980373263918E-3</v>
      </c>
    </row>
    <row r="310" spans="1:8" s="64" customFormat="1" x14ac:dyDescent="0.25">
      <c r="A310" s="63">
        <v>1409771</v>
      </c>
      <c r="B310" s="64">
        <v>99.953772733428195</v>
      </c>
      <c r="C310" s="64">
        <v>23609</v>
      </c>
      <c r="D310" s="64" t="s">
        <v>116</v>
      </c>
      <c r="E310" s="65" t="s">
        <v>117</v>
      </c>
      <c r="G310" s="64">
        <f t="shared" si="8"/>
        <v>652</v>
      </c>
      <c r="H310" s="64">
        <f t="shared" si="9"/>
        <v>4.6227266571801512E-2</v>
      </c>
    </row>
    <row r="311" spans="1:8" s="64" customFormat="1" x14ac:dyDescent="0.25">
      <c r="A311" s="63">
        <v>1410314</v>
      </c>
      <c r="B311" s="64">
        <v>99.992271821999495</v>
      </c>
      <c r="C311" s="64">
        <v>23615</v>
      </c>
      <c r="D311" s="64" t="s">
        <v>116</v>
      </c>
      <c r="E311" s="65" t="s">
        <v>117</v>
      </c>
      <c r="G311" s="64">
        <f t="shared" si="8"/>
        <v>109</v>
      </c>
      <c r="H311" s="64">
        <f t="shared" si="9"/>
        <v>7.7281780005005593E-3</v>
      </c>
    </row>
    <row r="312" spans="1:8" s="64" customFormat="1" x14ac:dyDescent="0.25">
      <c r="A312" s="63">
        <v>1409578</v>
      </c>
      <c r="B312" s="64">
        <v>99.940088895317203</v>
      </c>
      <c r="C312" s="64">
        <v>23855</v>
      </c>
      <c r="D312" s="64" t="s">
        <v>116</v>
      </c>
      <c r="E312" s="65" t="s">
        <v>117</v>
      </c>
      <c r="G312" s="64">
        <f t="shared" si="8"/>
        <v>845</v>
      </c>
      <c r="H312" s="64">
        <f t="shared" si="9"/>
        <v>5.9911104682779562E-2</v>
      </c>
    </row>
    <row r="313" spans="1:8" s="64" customFormat="1" x14ac:dyDescent="0.25">
      <c r="A313" s="63">
        <v>1407219</v>
      </c>
      <c r="B313" s="64">
        <v>99.772834107214607</v>
      </c>
      <c r="C313" s="64">
        <v>24130</v>
      </c>
      <c r="D313" s="64" t="s">
        <v>116</v>
      </c>
      <c r="E313" s="65" t="s">
        <v>117</v>
      </c>
      <c r="G313" s="64">
        <f t="shared" si="8"/>
        <v>3204</v>
      </c>
      <c r="H313" s="64">
        <f t="shared" si="9"/>
        <v>0.2271658927853559</v>
      </c>
    </row>
    <row r="314" spans="1:8" s="64" customFormat="1" x14ac:dyDescent="0.25">
      <c r="A314" s="63">
        <v>1408582</v>
      </c>
      <c r="B314" s="64">
        <v>99.8694717825787</v>
      </c>
      <c r="C314" s="64">
        <v>24198</v>
      </c>
      <c r="D314" s="64" t="s">
        <v>116</v>
      </c>
      <c r="E314" s="65" t="s">
        <v>117</v>
      </c>
      <c r="G314" s="64">
        <f t="shared" si="8"/>
        <v>1841</v>
      </c>
      <c r="H314" s="64">
        <f t="shared" si="9"/>
        <v>0.13052821742129844</v>
      </c>
    </row>
    <row r="315" spans="1:8" s="64" customFormat="1" x14ac:dyDescent="0.25">
      <c r="A315" s="63">
        <v>1409686</v>
      </c>
      <c r="B315" s="64">
        <v>99.947746172602095</v>
      </c>
      <c r="C315" s="64">
        <v>24444</v>
      </c>
      <c r="D315" s="64" t="s">
        <v>116</v>
      </c>
      <c r="E315" s="65" t="s">
        <v>117</v>
      </c>
      <c r="G315" s="64">
        <f t="shared" si="8"/>
        <v>737</v>
      </c>
      <c r="H315" s="64">
        <f t="shared" si="9"/>
        <v>5.2253827397879933E-2</v>
      </c>
    </row>
    <row r="316" spans="1:8" s="64" customFormat="1" x14ac:dyDescent="0.25">
      <c r="A316" s="63">
        <v>1409913</v>
      </c>
      <c r="B316" s="64">
        <v>99.963840635043496</v>
      </c>
      <c r="C316" s="64">
        <v>24509</v>
      </c>
      <c r="D316" s="64" t="s">
        <v>116</v>
      </c>
      <c r="E316" s="65" t="s">
        <v>117</v>
      </c>
      <c r="G316" s="64">
        <f t="shared" si="8"/>
        <v>510</v>
      </c>
      <c r="H316" s="64">
        <f t="shared" si="9"/>
        <v>3.6159364956470506E-2</v>
      </c>
    </row>
    <row r="317" spans="1:8" s="64" customFormat="1" x14ac:dyDescent="0.25">
      <c r="A317" s="63">
        <v>1409727</v>
      </c>
      <c r="B317" s="64">
        <v>99.950653101941697</v>
      </c>
      <c r="C317" s="64">
        <v>24833</v>
      </c>
      <c r="D317" s="64" t="s">
        <v>116</v>
      </c>
      <c r="E317" s="65" t="s">
        <v>117</v>
      </c>
      <c r="G317" s="64">
        <f t="shared" si="8"/>
        <v>696</v>
      </c>
      <c r="H317" s="64">
        <f t="shared" si="9"/>
        <v>4.9346898058242099E-2</v>
      </c>
    </row>
    <row r="318" spans="1:8" s="64" customFormat="1" x14ac:dyDescent="0.25">
      <c r="A318" s="63">
        <v>1409858</v>
      </c>
      <c r="B318" s="64">
        <v>99.959941095685394</v>
      </c>
      <c r="C318" s="64">
        <v>25115</v>
      </c>
      <c r="D318" s="64" t="s">
        <v>116</v>
      </c>
      <c r="E318" s="65" t="s">
        <v>117</v>
      </c>
      <c r="G318" s="64">
        <f t="shared" si="8"/>
        <v>565</v>
      </c>
      <c r="H318" s="64">
        <f t="shared" si="9"/>
        <v>4.0058904314521249E-2</v>
      </c>
    </row>
    <row r="319" spans="1:8" s="64" customFormat="1" x14ac:dyDescent="0.25">
      <c r="A319" s="63">
        <v>1409350</v>
      </c>
      <c r="B319" s="64">
        <v>99.923923532160202</v>
      </c>
      <c r="C319" s="64">
        <v>25156</v>
      </c>
      <c r="D319" s="64" t="s">
        <v>116</v>
      </c>
      <c r="E319" s="65" t="s">
        <v>117</v>
      </c>
      <c r="G319" s="64">
        <f t="shared" si="8"/>
        <v>1073</v>
      </c>
      <c r="H319" s="64">
        <f t="shared" si="9"/>
        <v>7.6076467839789913E-2</v>
      </c>
    </row>
    <row r="320" spans="1:8" s="64" customFormat="1" x14ac:dyDescent="0.25">
      <c r="A320" s="63">
        <v>1408519</v>
      </c>
      <c r="B320" s="64">
        <v>99.865005037495806</v>
      </c>
      <c r="C320" s="64">
        <v>25339</v>
      </c>
      <c r="D320" s="64" t="s">
        <v>116</v>
      </c>
      <c r="E320" s="65" t="s">
        <v>117</v>
      </c>
      <c r="G320" s="64">
        <f t="shared" si="8"/>
        <v>1904</v>
      </c>
      <c r="H320" s="64">
        <f t="shared" si="9"/>
        <v>0.13499496250415657</v>
      </c>
    </row>
    <row r="321" spans="1:9" x14ac:dyDescent="0.25">
      <c r="A321" s="34">
        <v>1410182</v>
      </c>
      <c r="B321">
        <v>99.982912927540099</v>
      </c>
      <c r="C321">
        <v>25386</v>
      </c>
      <c r="D321" t="s">
        <v>116</v>
      </c>
      <c r="E321" s="35" t="s">
        <v>117</v>
      </c>
      <c r="F321" s="44"/>
      <c r="G321">
        <f t="shared" si="8"/>
        <v>241</v>
      </c>
      <c r="H321">
        <f t="shared" si="9"/>
        <v>1.7087072459822338E-2</v>
      </c>
    </row>
    <row r="322" spans="1:9" s="49" customFormat="1" x14ac:dyDescent="0.25">
      <c r="A322" s="48">
        <v>1409281</v>
      </c>
      <c r="B322" s="49">
        <v>99.9190313827837</v>
      </c>
      <c r="C322" s="49">
        <v>25480</v>
      </c>
      <c r="D322" s="49" t="s">
        <v>116</v>
      </c>
      <c r="E322" s="50" t="s">
        <v>117</v>
      </c>
      <c r="G322" s="49">
        <f t="shared" ref="G322:G385" si="10">1410423-A322</f>
        <v>1142</v>
      </c>
      <c r="H322" s="49">
        <f t="shared" ref="H322:H385" si="11">(G322/1410423)*100</f>
        <v>8.0968617216253563E-2</v>
      </c>
      <c r="I322" s="49" t="s">
        <v>86</v>
      </c>
    </row>
    <row r="323" spans="1:9" s="49" customFormat="1" x14ac:dyDescent="0.25">
      <c r="A323" s="48">
        <v>1408934</v>
      </c>
      <c r="B323" s="49">
        <v>99.894428834470204</v>
      </c>
      <c r="C323" s="49">
        <v>25482</v>
      </c>
      <c r="D323" s="49" t="s">
        <v>116</v>
      </c>
      <c r="E323" s="50" t="s">
        <v>117</v>
      </c>
      <c r="G323" s="49">
        <f t="shared" si="10"/>
        <v>1489</v>
      </c>
      <c r="H323" s="49">
        <f t="shared" si="11"/>
        <v>0.10557116552977368</v>
      </c>
    </row>
    <row r="324" spans="1:9" s="49" customFormat="1" x14ac:dyDescent="0.25">
      <c r="A324" s="48">
        <v>1406672</v>
      </c>
      <c r="B324" s="49">
        <v>99.734051415780897</v>
      </c>
      <c r="C324" s="49">
        <v>25493</v>
      </c>
      <c r="D324" s="49" t="s">
        <v>116</v>
      </c>
      <c r="E324" s="50" t="s">
        <v>117</v>
      </c>
      <c r="G324" s="49">
        <f t="shared" si="10"/>
        <v>3751</v>
      </c>
      <c r="H324" s="49">
        <f t="shared" si="11"/>
        <v>0.26594858421906054</v>
      </c>
    </row>
    <row r="325" spans="1:9" s="49" customFormat="1" x14ac:dyDescent="0.25">
      <c r="A325" s="48">
        <v>1409302</v>
      </c>
      <c r="B325" s="49">
        <v>99.920520297811294</v>
      </c>
      <c r="C325" s="49">
        <v>25499</v>
      </c>
      <c r="D325" s="49" t="s">
        <v>116</v>
      </c>
      <c r="E325" s="50" t="s">
        <v>117</v>
      </c>
      <c r="G325" s="49">
        <f t="shared" si="10"/>
        <v>1121</v>
      </c>
      <c r="H325" s="49">
        <f t="shared" si="11"/>
        <v>7.9479702188634191E-2</v>
      </c>
    </row>
    <row r="326" spans="1:9" s="49" customFormat="1" x14ac:dyDescent="0.25">
      <c r="A326" s="48">
        <v>1403458</v>
      </c>
      <c r="B326" s="49">
        <v>99.506176515839499</v>
      </c>
      <c r="C326" s="49">
        <v>25521</v>
      </c>
      <c r="D326" s="49" t="s">
        <v>116</v>
      </c>
      <c r="E326" s="50" t="s">
        <v>117</v>
      </c>
      <c r="G326" s="49">
        <f t="shared" si="10"/>
        <v>6965</v>
      </c>
      <c r="H326" s="49">
        <f t="shared" si="11"/>
        <v>0.49382348416042565</v>
      </c>
    </row>
    <row r="327" spans="1:9" s="49" customFormat="1" x14ac:dyDescent="0.25">
      <c r="A327" s="48">
        <v>1409417</v>
      </c>
      <c r="B327" s="49">
        <v>99.928673880105407</v>
      </c>
      <c r="C327" s="49">
        <v>25539</v>
      </c>
      <c r="D327" s="49" t="s">
        <v>116</v>
      </c>
      <c r="E327" s="50" t="s">
        <v>117</v>
      </c>
      <c r="G327" s="49">
        <f t="shared" si="10"/>
        <v>1006</v>
      </c>
      <c r="H327" s="49">
        <f t="shared" si="11"/>
        <v>7.1326119894528084E-2</v>
      </c>
    </row>
    <row r="328" spans="1:9" s="49" customFormat="1" x14ac:dyDescent="0.25">
      <c r="A328" s="48">
        <v>1409022</v>
      </c>
      <c r="B328" s="49">
        <v>99.900668097443102</v>
      </c>
      <c r="C328" s="49">
        <v>25566</v>
      </c>
      <c r="D328" s="49" t="s">
        <v>116</v>
      </c>
      <c r="E328" s="50" t="s">
        <v>117</v>
      </c>
      <c r="G328" s="49">
        <f t="shared" si="10"/>
        <v>1401</v>
      </c>
      <c r="H328" s="49">
        <f t="shared" si="11"/>
        <v>9.9331902556892518E-2</v>
      </c>
    </row>
    <row r="329" spans="1:9" s="49" customFormat="1" x14ac:dyDescent="0.25">
      <c r="A329" s="48">
        <v>1408224</v>
      </c>
      <c r="B329" s="49">
        <v>99.844089326393501</v>
      </c>
      <c r="C329" s="49">
        <v>25680</v>
      </c>
      <c r="D329" s="49" t="s">
        <v>116</v>
      </c>
      <c r="E329" s="50" t="s">
        <v>117</v>
      </c>
      <c r="G329" s="49">
        <f t="shared" si="10"/>
        <v>2199</v>
      </c>
      <c r="H329" s="49">
        <f t="shared" si="11"/>
        <v>0.15591067360642871</v>
      </c>
    </row>
    <row r="330" spans="1:9" s="49" customFormat="1" x14ac:dyDescent="0.25">
      <c r="A330" s="48">
        <v>1406707</v>
      </c>
      <c r="B330" s="49">
        <v>99.736532940826905</v>
      </c>
      <c r="C330" s="49">
        <v>25792</v>
      </c>
      <c r="D330" s="49" t="s">
        <v>116</v>
      </c>
      <c r="E330" s="50" t="s">
        <v>117</v>
      </c>
      <c r="G330" s="49">
        <f t="shared" si="10"/>
        <v>3716</v>
      </c>
      <c r="H330" s="49">
        <f t="shared" si="11"/>
        <v>0.26346705917302826</v>
      </c>
    </row>
    <row r="331" spans="1:9" s="49" customFormat="1" x14ac:dyDescent="0.25">
      <c r="A331" s="48">
        <v>1401859</v>
      </c>
      <c r="B331" s="49">
        <v>99.392806271593699</v>
      </c>
      <c r="C331" s="49">
        <v>25854</v>
      </c>
      <c r="D331" s="49" t="s">
        <v>116</v>
      </c>
      <c r="E331" s="50" t="s">
        <v>117</v>
      </c>
      <c r="G331" s="49">
        <f t="shared" si="10"/>
        <v>8564</v>
      </c>
      <c r="H331" s="49">
        <f t="shared" si="11"/>
        <v>0.60719372840630081</v>
      </c>
    </row>
    <row r="332" spans="1:9" s="49" customFormat="1" x14ac:dyDescent="0.25">
      <c r="A332" s="48">
        <v>1409558</v>
      </c>
      <c r="B332" s="49">
        <v>99.938670881005194</v>
      </c>
      <c r="C332" s="49">
        <v>26139</v>
      </c>
      <c r="D332" s="49" t="s">
        <v>116</v>
      </c>
      <c r="E332" s="50" t="s">
        <v>117</v>
      </c>
      <c r="G332" s="49">
        <f t="shared" si="10"/>
        <v>865</v>
      </c>
      <c r="H332" s="49">
        <f t="shared" si="11"/>
        <v>6.1329118994798017E-2</v>
      </c>
    </row>
    <row r="333" spans="1:9" s="49" customFormat="1" x14ac:dyDescent="0.25">
      <c r="A333" s="48">
        <v>1409126</v>
      </c>
      <c r="B333" s="49">
        <v>99.908041771865598</v>
      </c>
      <c r="C333" s="49">
        <v>26142</v>
      </c>
      <c r="D333" s="49" t="s">
        <v>116</v>
      </c>
      <c r="E333" s="50" t="s">
        <v>117</v>
      </c>
      <c r="G333" s="49">
        <f t="shared" si="10"/>
        <v>1297</v>
      </c>
      <c r="H333" s="49">
        <f t="shared" si="11"/>
        <v>9.1958228134396566E-2</v>
      </c>
    </row>
    <row r="334" spans="1:9" s="49" customFormat="1" x14ac:dyDescent="0.25">
      <c r="A334" s="48">
        <v>1404645</v>
      </c>
      <c r="B334" s="49">
        <v>99.590335665257797</v>
      </c>
      <c r="C334" s="49">
        <v>26151</v>
      </c>
      <c r="D334" s="49" t="s">
        <v>116</v>
      </c>
      <c r="E334" s="50" t="s">
        <v>117</v>
      </c>
      <c r="G334" s="49">
        <f t="shared" si="10"/>
        <v>5778</v>
      </c>
      <c r="H334" s="49">
        <f t="shared" si="11"/>
        <v>0.4096643347421306</v>
      </c>
    </row>
    <row r="335" spans="1:9" s="49" customFormat="1" x14ac:dyDescent="0.25">
      <c r="A335" s="48">
        <v>1409148</v>
      </c>
      <c r="B335" s="49">
        <v>99.909601587608805</v>
      </c>
      <c r="C335" s="49">
        <v>26192</v>
      </c>
      <c r="D335" s="49" t="s">
        <v>116</v>
      </c>
      <c r="E335" s="50" t="s">
        <v>117</v>
      </c>
      <c r="G335" s="49">
        <f t="shared" si="10"/>
        <v>1275</v>
      </c>
      <c r="H335" s="49">
        <f t="shared" si="11"/>
        <v>9.0398412391176255E-2</v>
      </c>
    </row>
    <row r="336" spans="1:9" s="49" customFormat="1" x14ac:dyDescent="0.25">
      <c r="A336" s="48">
        <v>1407856</v>
      </c>
      <c r="B336" s="49">
        <v>99.817997863052398</v>
      </c>
      <c r="C336" s="49">
        <v>26195</v>
      </c>
      <c r="D336" s="49" t="s">
        <v>116</v>
      </c>
      <c r="E336" s="50" t="s">
        <v>117</v>
      </c>
      <c r="G336" s="49">
        <f t="shared" si="10"/>
        <v>2567</v>
      </c>
      <c r="H336" s="49">
        <f t="shared" si="11"/>
        <v>0.1820021369475682</v>
      </c>
    </row>
    <row r="337" spans="1:9" s="49" customFormat="1" x14ac:dyDescent="0.25">
      <c r="A337" s="48">
        <v>1408259</v>
      </c>
      <c r="B337" s="49">
        <v>99.846570851439594</v>
      </c>
      <c r="C337" s="49">
        <v>26198</v>
      </c>
      <c r="D337" s="49" t="s">
        <v>116</v>
      </c>
      <c r="E337" s="50" t="s">
        <v>117</v>
      </c>
      <c r="G337" s="49">
        <f t="shared" si="10"/>
        <v>2164</v>
      </c>
      <c r="H337" s="49">
        <f t="shared" si="11"/>
        <v>0.15342914856039644</v>
      </c>
    </row>
    <row r="338" spans="1:9" s="49" customFormat="1" x14ac:dyDescent="0.25">
      <c r="A338" s="48">
        <v>1409013</v>
      </c>
      <c r="B338" s="49">
        <v>99.900029991002697</v>
      </c>
      <c r="C338" s="49">
        <v>26208</v>
      </c>
      <c r="D338" s="49" t="s">
        <v>116</v>
      </c>
      <c r="E338" s="50" t="s">
        <v>117</v>
      </c>
      <c r="G338" s="49">
        <f t="shared" si="10"/>
        <v>1410</v>
      </c>
      <c r="H338" s="49">
        <f t="shared" si="11"/>
        <v>9.997000899730081E-2</v>
      </c>
    </row>
    <row r="339" spans="1:9" x14ac:dyDescent="0.25">
      <c r="A339" s="34">
        <v>1410416</v>
      </c>
      <c r="B339">
        <v>99.999503694990807</v>
      </c>
      <c r="C339">
        <v>26238</v>
      </c>
      <c r="D339" t="s">
        <v>116</v>
      </c>
      <c r="E339" s="35" t="s">
        <v>117</v>
      </c>
      <c r="F339" s="44"/>
      <c r="G339">
        <f t="shared" si="10"/>
        <v>7</v>
      </c>
      <c r="H339">
        <f t="shared" si="11"/>
        <v>4.9630500920645792E-4</v>
      </c>
    </row>
    <row r="340" spans="1:9" s="61" customFormat="1" x14ac:dyDescent="0.25">
      <c r="A340" s="60">
        <v>1407152</v>
      </c>
      <c r="B340" s="61">
        <v>99.768083759269402</v>
      </c>
      <c r="C340" s="61">
        <v>26256</v>
      </c>
      <c r="D340" s="61" t="s">
        <v>116</v>
      </c>
      <c r="E340" s="62" t="s">
        <v>117</v>
      </c>
      <c r="G340" s="61">
        <f t="shared" si="10"/>
        <v>3271</v>
      </c>
      <c r="H340" s="61">
        <f t="shared" si="11"/>
        <v>0.2319162407306177</v>
      </c>
      <c r="I340" s="61" t="s">
        <v>46</v>
      </c>
    </row>
    <row r="341" spans="1:9" s="61" customFormat="1" x14ac:dyDescent="0.25">
      <c r="A341" s="60">
        <v>1409353</v>
      </c>
      <c r="B341" s="61">
        <v>99.924136234306999</v>
      </c>
      <c r="C341" s="61">
        <v>26261</v>
      </c>
      <c r="D341" s="61" t="s">
        <v>116</v>
      </c>
      <c r="E341" s="62" t="s">
        <v>117</v>
      </c>
      <c r="G341" s="61">
        <f t="shared" si="10"/>
        <v>1070</v>
      </c>
      <c r="H341" s="61">
        <f t="shared" si="11"/>
        <v>7.586376569298714E-2</v>
      </c>
    </row>
    <row r="342" spans="1:9" s="61" customFormat="1" x14ac:dyDescent="0.25">
      <c r="A342" s="60">
        <v>1410315</v>
      </c>
      <c r="B342" s="61">
        <v>99.992342722715094</v>
      </c>
      <c r="C342" s="61">
        <v>26276</v>
      </c>
      <c r="D342" s="61" t="s">
        <v>116</v>
      </c>
      <c r="E342" s="62" t="s">
        <v>117</v>
      </c>
      <c r="G342" s="61">
        <f t="shared" si="10"/>
        <v>108</v>
      </c>
      <c r="H342" s="61">
        <f t="shared" si="11"/>
        <v>7.6572772848996357E-3</v>
      </c>
    </row>
    <row r="343" spans="1:9" s="61" customFormat="1" x14ac:dyDescent="0.25">
      <c r="A343" s="60">
        <v>1410366</v>
      </c>
      <c r="B343" s="61">
        <v>99.9959586592107</v>
      </c>
      <c r="C343" s="61">
        <v>26292</v>
      </c>
      <c r="D343" s="61" t="s">
        <v>116</v>
      </c>
      <c r="E343" s="62" t="s">
        <v>117</v>
      </c>
      <c r="G343" s="61">
        <f t="shared" si="10"/>
        <v>57</v>
      </c>
      <c r="H343" s="61">
        <f t="shared" si="11"/>
        <v>4.0413407892525861E-3</v>
      </c>
    </row>
    <row r="344" spans="1:9" s="61" customFormat="1" x14ac:dyDescent="0.25">
      <c r="A344" s="60">
        <v>1406389</v>
      </c>
      <c r="B344" s="61">
        <v>99.713986513265795</v>
      </c>
      <c r="C344" s="61">
        <v>26313</v>
      </c>
      <c r="D344" s="61" t="s">
        <v>116</v>
      </c>
      <c r="E344" s="62" t="s">
        <v>117</v>
      </c>
      <c r="G344" s="61">
        <f t="shared" si="10"/>
        <v>4034</v>
      </c>
      <c r="H344" s="61">
        <f t="shared" si="11"/>
        <v>0.28601348673412158</v>
      </c>
    </row>
    <row r="345" spans="1:9" s="61" customFormat="1" x14ac:dyDescent="0.25">
      <c r="A345" s="60">
        <v>1410123</v>
      </c>
      <c r="B345" s="61">
        <v>99.9787297853197</v>
      </c>
      <c r="C345" s="61">
        <v>26351</v>
      </c>
      <c r="D345" s="61" t="s">
        <v>116</v>
      </c>
      <c r="E345" s="62" t="s">
        <v>117</v>
      </c>
      <c r="G345" s="61">
        <f t="shared" si="10"/>
        <v>300</v>
      </c>
      <c r="H345" s="61">
        <f t="shared" si="11"/>
        <v>2.1270214680276768E-2</v>
      </c>
    </row>
    <row r="346" spans="1:9" s="61" customFormat="1" x14ac:dyDescent="0.25">
      <c r="A346" s="60">
        <v>1410193</v>
      </c>
      <c r="B346" s="61">
        <v>99.983692835411802</v>
      </c>
      <c r="C346" s="61">
        <v>26356</v>
      </c>
      <c r="D346" s="61" t="s">
        <v>116</v>
      </c>
      <c r="E346" s="62" t="s">
        <v>117</v>
      </c>
      <c r="G346" s="61">
        <f t="shared" si="10"/>
        <v>230</v>
      </c>
      <c r="H346" s="61">
        <f t="shared" si="11"/>
        <v>1.630716458821219E-2</v>
      </c>
    </row>
    <row r="347" spans="1:9" s="61" customFormat="1" x14ac:dyDescent="0.25">
      <c r="A347" s="60">
        <v>1409933</v>
      </c>
      <c r="B347" s="61">
        <v>99.965258649355505</v>
      </c>
      <c r="C347" s="61">
        <v>26366</v>
      </c>
      <c r="D347" s="61" t="s">
        <v>116</v>
      </c>
      <c r="E347" s="62" t="s">
        <v>117</v>
      </c>
      <c r="G347" s="61">
        <f t="shared" si="10"/>
        <v>490</v>
      </c>
      <c r="H347" s="61">
        <f t="shared" si="11"/>
        <v>3.4741350644452051E-2</v>
      </c>
    </row>
    <row r="348" spans="1:9" s="61" customFormat="1" x14ac:dyDescent="0.25">
      <c r="A348" s="60">
        <v>1409625</v>
      </c>
      <c r="B348" s="61">
        <v>99.943421228950399</v>
      </c>
      <c r="C348" s="61">
        <v>26388</v>
      </c>
      <c r="D348" s="61" t="s">
        <v>116</v>
      </c>
      <c r="E348" s="62" t="s">
        <v>117</v>
      </c>
      <c r="G348" s="61">
        <f t="shared" si="10"/>
        <v>798</v>
      </c>
      <c r="H348" s="61">
        <f t="shared" si="11"/>
        <v>5.6578771049536195E-2</v>
      </c>
    </row>
    <row r="349" spans="1:9" s="61" customFormat="1" x14ac:dyDescent="0.25">
      <c r="A349" s="60">
        <v>1408369</v>
      </c>
      <c r="B349" s="61">
        <v>99.854369930155698</v>
      </c>
      <c r="C349" s="61">
        <v>26415</v>
      </c>
      <c r="D349" s="61" t="s">
        <v>116</v>
      </c>
      <c r="E349" s="62" t="s">
        <v>117</v>
      </c>
      <c r="G349" s="61">
        <f t="shared" si="10"/>
        <v>2054</v>
      </c>
      <c r="H349" s="61">
        <f t="shared" si="11"/>
        <v>0.14563006984429494</v>
      </c>
    </row>
    <row r="350" spans="1:9" s="61" customFormat="1" x14ac:dyDescent="0.25">
      <c r="A350" s="60">
        <v>1410202</v>
      </c>
      <c r="B350" s="61">
        <v>99.984330941852207</v>
      </c>
      <c r="C350" s="61">
        <v>26425</v>
      </c>
      <c r="D350" s="61" t="s">
        <v>116</v>
      </c>
      <c r="E350" s="62" t="s">
        <v>117</v>
      </c>
      <c r="G350" s="61">
        <f t="shared" si="10"/>
        <v>221</v>
      </c>
      <c r="H350" s="61">
        <f t="shared" si="11"/>
        <v>1.5669058147803887E-2</v>
      </c>
    </row>
    <row r="351" spans="1:9" x14ac:dyDescent="0.25">
      <c r="A351" s="34">
        <v>1410247</v>
      </c>
      <c r="B351">
        <v>99.987521474054205</v>
      </c>
      <c r="C351">
        <v>26474</v>
      </c>
      <c r="D351" t="s">
        <v>116</v>
      </c>
      <c r="E351" s="35" t="s">
        <v>117</v>
      </c>
      <c r="F351" s="44"/>
      <c r="G351">
        <f t="shared" si="10"/>
        <v>176</v>
      </c>
      <c r="H351">
        <f t="shared" si="11"/>
        <v>1.2478525945762372E-2</v>
      </c>
    </row>
    <row r="352" spans="1:9" s="58" customFormat="1" x14ac:dyDescent="0.25">
      <c r="A352" s="57">
        <v>1409880</v>
      </c>
      <c r="B352" s="58">
        <v>99.961500911428701</v>
      </c>
      <c r="C352" s="58">
        <v>26537</v>
      </c>
      <c r="D352" s="58" t="s">
        <v>116</v>
      </c>
      <c r="E352" s="59" t="s">
        <v>117</v>
      </c>
      <c r="G352" s="58">
        <f t="shared" si="10"/>
        <v>543</v>
      </c>
      <c r="H352" s="58">
        <f t="shared" si="11"/>
        <v>3.8499088571300952E-2</v>
      </c>
      <c r="I352" s="58" t="s">
        <v>47</v>
      </c>
    </row>
    <row r="353" spans="1:8" s="58" customFormat="1" x14ac:dyDescent="0.25">
      <c r="A353" s="57">
        <v>1409364</v>
      </c>
      <c r="B353" s="58">
        <v>99.924916142178603</v>
      </c>
      <c r="C353" s="58">
        <v>26549</v>
      </c>
      <c r="D353" s="58" t="s">
        <v>116</v>
      </c>
      <c r="E353" s="59" t="s">
        <v>117</v>
      </c>
      <c r="G353" s="58">
        <f t="shared" si="10"/>
        <v>1059</v>
      </c>
      <c r="H353" s="58">
        <f t="shared" si="11"/>
        <v>7.5083857821376998E-2</v>
      </c>
    </row>
    <row r="354" spans="1:8" s="58" customFormat="1" x14ac:dyDescent="0.25">
      <c r="A354" s="57">
        <v>1409290</v>
      </c>
      <c r="B354" s="58">
        <v>99.919669489224106</v>
      </c>
      <c r="C354" s="58">
        <v>26753</v>
      </c>
      <c r="D354" s="58" t="s">
        <v>116</v>
      </c>
      <c r="E354" s="59" t="s">
        <v>117</v>
      </c>
      <c r="G354" s="58">
        <f t="shared" si="10"/>
        <v>1133</v>
      </c>
      <c r="H354" s="58">
        <f t="shared" si="11"/>
        <v>8.0330510775845257E-2</v>
      </c>
    </row>
    <row r="355" spans="1:8" s="58" customFormat="1" x14ac:dyDescent="0.25">
      <c r="A355" s="57">
        <v>1409106</v>
      </c>
      <c r="B355" s="58">
        <v>99.906623757553604</v>
      </c>
      <c r="C355" s="58">
        <v>26768</v>
      </c>
      <c r="D355" s="58" t="s">
        <v>116</v>
      </c>
      <c r="E355" s="59" t="s">
        <v>117</v>
      </c>
      <c r="G355" s="58">
        <f t="shared" si="10"/>
        <v>1317</v>
      </c>
      <c r="H355" s="58">
        <f t="shared" si="11"/>
        <v>9.3376242446415014E-2</v>
      </c>
    </row>
    <row r="356" spans="1:8" s="58" customFormat="1" x14ac:dyDescent="0.25">
      <c r="A356" s="57">
        <v>1407044</v>
      </c>
      <c r="B356" s="58">
        <v>99.760426481984396</v>
      </c>
      <c r="C356" s="58">
        <v>26833</v>
      </c>
      <c r="D356" s="58" t="s">
        <v>116</v>
      </c>
      <c r="E356" s="59" t="s">
        <v>117</v>
      </c>
      <c r="G356" s="58">
        <f t="shared" si="10"/>
        <v>3379</v>
      </c>
      <c r="H356" s="58">
        <f t="shared" si="11"/>
        <v>0.23957351801551732</v>
      </c>
    </row>
    <row r="357" spans="1:8" s="58" customFormat="1" x14ac:dyDescent="0.25">
      <c r="A357" s="57">
        <v>1410158</v>
      </c>
      <c r="B357" s="58">
        <v>99.981211310365694</v>
      </c>
      <c r="C357" s="58">
        <v>26835</v>
      </c>
      <c r="D357" s="58" t="s">
        <v>116</v>
      </c>
      <c r="E357" s="59" t="s">
        <v>117</v>
      </c>
      <c r="G357" s="58">
        <f t="shared" si="10"/>
        <v>265</v>
      </c>
      <c r="H357" s="58">
        <f t="shared" si="11"/>
        <v>1.8788689634244477E-2</v>
      </c>
    </row>
    <row r="358" spans="1:8" s="58" customFormat="1" x14ac:dyDescent="0.25">
      <c r="A358" s="57">
        <v>1409247</v>
      </c>
      <c r="B358" s="58">
        <v>99.916620758453305</v>
      </c>
      <c r="C358" s="58">
        <v>26839</v>
      </c>
      <c r="D358" s="58" t="s">
        <v>116</v>
      </c>
      <c r="E358" s="59" t="s">
        <v>117</v>
      </c>
      <c r="G358" s="58">
        <f t="shared" si="10"/>
        <v>1176</v>
      </c>
      <c r="H358" s="58">
        <f t="shared" si="11"/>
        <v>8.3379241546684926E-2</v>
      </c>
    </row>
    <row r="359" spans="1:8" s="58" customFormat="1" x14ac:dyDescent="0.25">
      <c r="A359" s="57">
        <v>1409839</v>
      </c>
      <c r="B359" s="58">
        <v>99.958593982088999</v>
      </c>
      <c r="C359" s="58">
        <v>26841</v>
      </c>
      <c r="D359" s="58" t="s">
        <v>116</v>
      </c>
      <c r="E359" s="59" t="s">
        <v>117</v>
      </c>
      <c r="G359" s="58">
        <f t="shared" si="10"/>
        <v>584</v>
      </c>
      <c r="H359" s="58">
        <f t="shared" si="11"/>
        <v>4.1406017910938772E-2</v>
      </c>
    </row>
    <row r="360" spans="1:8" s="58" customFormat="1" x14ac:dyDescent="0.25">
      <c r="A360" s="57">
        <v>1406965</v>
      </c>
      <c r="B360" s="58">
        <v>99.754825325452003</v>
      </c>
      <c r="C360" s="58">
        <v>26885</v>
      </c>
      <c r="D360" s="58" t="s">
        <v>116</v>
      </c>
      <c r="E360" s="59" t="s">
        <v>117</v>
      </c>
      <c r="G360" s="58">
        <f t="shared" si="10"/>
        <v>3458</v>
      </c>
      <c r="H360" s="58">
        <f t="shared" si="11"/>
        <v>0.24517467454799022</v>
      </c>
    </row>
    <row r="361" spans="1:8" s="58" customFormat="1" x14ac:dyDescent="0.25">
      <c r="A361" s="57">
        <v>1407577</v>
      </c>
      <c r="B361" s="58">
        <v>99.798216563399706</v>
      </c>
      <c r="C361" s="58">
        <v>26917</v>
      </c>
      <c r="D361" s="58" t="s">
        <v>116</v>
      </c>
      <c r="E361" s="59" t="s">
        <v>117</v>
      </c>
      <c r="G361" s="58">
        <f t="shared" si="10"/>
        <v>2846</v>
      </c>
      <c r="H361" s="58">
        <f t="shared" si="11"/>
        <v>0.20178343660022557</v>
      </c>
    </row>
    <row r="362" spans="1:8" s="58" customFormat="1" x14ac:dyDescent="0.25">
      <c r="A362" s="57">
        <v>1406780</v>
      </c>
      <c r="B362" s="58">
        <v>99.741708693065803</v>
      </c>
      <c r="C362" s="58">
        <v>26936</v>
      </c>
      <c r="D362" s="58" t="s">
        <v>116</v>
      </c>
      <c r="E362" s="59" t="s">
        <v>117</v>
      </c>
      <c r="G362" s="58">
        <f t="shared" si="10"/>
        <v>3643</v>
      </c>
      <c r="H362" s="58">
        <f t="shared" si="11"/>
        <v>0.25829130693416091</v>
      </c>
    </row>
    <row r="363" spans="1:8" s="58" customFormat="1" x14ac:dyDescent="0.25">
      <c r="A363" s="57">
        <v>1410029</v>
      </c>
      <c r="B363" s="58">
        <v>99.972065118053195</v>
      </c>
      <c r="C363" s="58">
        <v>26942</v>
      </c>
      <c r="D363" s="58" t="s">
        <v>116</v>
      </c>
      <c r="E363" s="59" t="s">
        <v>117</v>
      </c>
      <c r="G363" s="58">
        <f t="shared" si="10"/>
        <v>394</v>
      </c>
      <c r="H363" s="58">
        <f t="shared" si="11"/>
        <v>2.7934881946763489E-2</v>
      </c>
    </row>
    <row r="364" spans="1:8" s="58" customFormat="1" x14ac:dyDescent="0.25">
      <c r="A364" s="57">
        <v>1410149</v>
      </c>
      <c r="B364" s="58">
        <v>99.980573203925303</v>
      </c>
      <c r="C364" s="58">
        <v>26958</v>
      </c>
      <c r="D364" s="58" t="s">
        <v>116</v>
      </c>
      <c r="E364" s="59" t="s">
        <v>117</v>
      </c>
      <c r="G364" s="58">
        <f t="shared" si="10"/>
        <v>274</v>
      </c>
      <c r="H364" s="58">
        <f t="shared" si="11"/>
        <v>1.9426796074652784E-2</v>
      </c>
    </row>
    <row r="365" spans="1:8" s="58" customFormat="1" x14ac:dyDescent="0.25">
      <c r="A365" s="57">
        <v>1410368</v>
      </c>
      <c r="B365" s="58">
        <v>99.996100460641898</v>
      </c>
      <c r="C365" s="58">
        <v>26970</v>
      </c>
      <c r="D365" s="58" t="s">
        <v>116</v>
      </c>
      <c r="E365" s="59" t="s">
        <v>117</v>
      </c>
      <c r="G365" s="58">
        <f t="shared" si="10"/>
        <v>55</v>
      </c>
      <c r="H365" s="58">
        <f t="shared" si="11"/>
        <v>3.8995393580507406E-3</v>
      </c>
    </row>
    <row r="366" spans="1:8" s="58" customFormat="1" x14ac:dyDescent="0.25">
      <c r="A366" s="57">
        <v>1410039</v>
      </c>
      <c r="B366" s="58">
        <v>99.972774125209199</v>
      </c>
      <c r="C366" s="58">
        <v>26994</v>
      </c>
      <c r="D366" s="58" t="s">
        <v>116</v>
      </c>
      <c r="E366" s="59" t="s">
        <v>117</v>
      </c>
      <c r="G366" s="58">
        <f t="shared" si="10"/>
        <v>384</v>
      </c>
      <c r="H366" s="58">
        <f t="shared" si="11"/>
        <v>2.7225874790754265E-2</v>
      </c>
    </row>
    <row r="367" spans="1:8" s="58" customFormat="1" x14ac:dyDescent="0.25">
      <c r="A367" s="57">
        <v>1410355</v>
      </c>
      <c r="B367" s="58">
        <v>99.995178751339097</v>
      </c>
      <c r="C367" s="58">
        <v>27042</v>
      </c>
      <c r="D367" s="58" t="s">
        <v>116</v>
      </c>
      <c r="E367" s="59" t="s">
        <v>117</v>
      </c>
      <c r="G367" s="58">
        <f t="shared" si="10"/>
        <v>68</v>
      </c>
      <c r="H367" s="58">
        <f t="shared" si="11"/>
        <v>4.8212486608627337E-3</v>
      </c>
    </row>
    <row r="368" spans="1:8" s="58" customFormat="1" x14ac:dyDescent="0.25">
      <c r="A368" s="57">
        <v>1408433</v>
      </c>
      <c r="B368" s="58">
        <v>99.858907575954106</v>
      </c>
      <c r="C368" s="58">
        <v>27046</v>
      </c>
      <c r="D368" s="58" t="s">
        <v>116</v>
      </c>
      <c r="E368" s="59" t="s">
        <v>117</v>
      </c>
      <c r="G368" s="58">
        <f t="shared" si="10"/>
        <v>1990</v>
      </c>
      <c r="H368" s="58">
        <f t="shared" si="11"/>
        <v>0.14109242404583588</v>
      </c>
    </row>
    <row r="369" spans="1:9" s="58" customFormat="1" x14ac:dyDescent="0.25">
      <c r="A369" s="57">
        <v>1408575</v>
      </c>
      <c r="B369" s="58">
        <v>99.868975477569407</v>
      </c>
      <c r="C369" s="58">
        <v>27073</v>
      </c>
      <c r="D369" s="58" t="s">
        <v>116</v>
      </c>
      <c r="E369" s="59" t="s">
        <v>117</v>
      </c>
      <c r="G369" s="58">
        <f t="shared" si="10"/>
        <v>1848</v>
      </c>
      <c r="H369" s="58">
        <f t="shared" si="11"/>
        <v>0.13102452243050489</v>
      </c>
    </row>
    <row r="370" spans="1:9" s="58" customFormat="1" x14ac:dyDescent="0.25">
      <c r="A370" s="57">
        <v>1410271</v>
      </c>
      <c r="B370" s="58">
        <v>99.989223091228595</v>
      </c>
      <c r="C370" s="58">
        <v>27078</v>
      </c>
      <c r="D370" s="58" t="s">
        <v>116</v>
      </c>
      <c r="E370" s="59" t="s">
        <v>117</v>
      </c>
      <c r="G370" s="58">
        <f t="shared" si="10"/>
        <v>152</v>
      </c>
      <c r="H370" s="58">
        <f t="shared" si="11"/>
        <v>1.077690877134023E-2</v>
      </c>
    </row>
    <row r="371" spans="1:9" s="58" customFormat="1" x14ac:dyDescent="0.25">
      <c r="A371" s="57">
        <v>1410402</v>
      </c>
      <c r="B371" s="58">
        <v>99.998511084972293</v>
      </c>
      <c r="C371" s="58">
        <v>27114</v>
      </c>
      <c r="D371" s="58" t="s">
        <v>116</v>
      </c>
      <c r="E371" s="59" t="s">
        <v>117</v>
      </c>
      <c r="G371" s="58">
        <f t="shared" si="10"/>
        <v>21</v>
      </c>
      <c r="H371" s="58">
        <f t="shared" si="11"/>
        <v>1.4889150276193737E-3</v>
      </c>
    </row>
    <row r="372" spans="1:9" s="61" customFormat="1" x14ac:dyDescent="0.25">
      <c r="A372" s="60">
        <v>1395747</v>
      </c>
      <c r="B372" s="61">
        <v>98.959461097840801</v>
      </c>
      <c r="C372" s="61">
        <v>27213</v>
      </c>
      <c r="D372" s="61" t="s">
        <v>116</v>
      </c>
      <c r="E372" s="62" t="s">
        <v>117</v>
      </c>
      <c r="G372" s="61">
        <f t="shared" si="10"/>
        <v>14676</v>
      </c>
      <c r="H372" s="61">
        <f t="shared" si="11"/>
        <v>1.0405389021591394</v>
      </c>
      <c r="I372" s="61" t="s">
        <v>48</v>
      </c>
    </row>
    <row r="373" spans="1:9" s="70" customFormat="1" x14ac:dyDescent="0.25">
      <c r="A373" s="69">
        <v>1401441</v>
      </c>
      <c r="B373" s="70">
        <v>99.363169772472503</v>
      </c>
      <c r="C373" s="70">
        <v>27389</v>
      </c>
      <c r="D373" s="70" t="s">
        <v>116</v>
      </c>
      <c r="E373" s="71" t="s">
        <v>117</v>
      </c>
      <c r="G373" s="70">
        <f t="shared" si="10"/>
        <v>8982</v>
      </c>
      <c r="H373" s="70">
        <f t="shared" si="11"/>
        <v>0.63683022752748641</v>
      </c>
    </row>
    <row r="374" spans="1:9" s="55" customFormat="1" x14ac:dyDescent="0.25">
      <c r="A374" s="54">
        <v>1408826</v>
      </c>
      <c r="B374" s="55">
        <v>99.886771557185298</v>
      </c>
      <c r="C374" s="55">
        <v>27429</v>
      </c>
      <c r="D374" s="55" t="s">
        <v>116</v>
      </c>
      <c r="E374" s="56" t="s">
        <v>117</v>
      </c>
      <c r="G374" s="55">
        <f t="shared" si="10"/>
        <v>1597</v>
      </c>
      <c r="H374" s="55">
        <f t="shared" si="11"/>
        <v>0.11322844281467333</v>
      </c>
      <c r="I374" s="55" t="s">
        <v>49</v>
      </c>
    </row>
    <row r="375" spans="1:9" s="55" customFormat="1" x14ac:dyDescent="0.25">
      <c r="A375" s="54">
        <v>1398197</v>
      </c>
      <c r="B375" s="55">
        <v>99.133167851063106</v>
      </c>
      <c r="C375" s="55">
        <v>27513</v>
      </c>
      <c r="D375" s="55" t="s">
        <v>116</v>
      </c>
      <c r="E375" s="56" t="s">
        <v>117</v>
      </c>
      <c r="G375" s="55">
        <f t="shared" si="10"/>
        <v>12226</v>
      </c>
      <c r="H375" s="55">
        <f t="shared" si="11"/>
        <v>0.86683214893687921</v>
      </c>
    </row>
    <row r="376" spans="1:9" s="55" customFormat="1" x14ac:dyDescent="0.25">
      <c r="A376" s="54">
        <v>1399781</v>
      </c>
      <c r="B376" s="55">
        <v>99.245474584574893</v>
      </c>
      <c r="C376" s="55">
        <v>27600</v>
      </c>
      <c r="D376" s="55" t="s">
        <v>116</v>
      </c>
      <c r="E376" s="56" t="s">
        <v>117</v>
      </c>
      <c r="G376" s="55">
        <f t="shared" si="10"/>
        <v>10642</v>
      </c>
      <c r="H376" s="55">
        <f t="shared" si="11"/>
        <v>0.75452541542501794</v>
      </c>
    </row>
    <row r="377" spans="1:9" s="55" customFormat="1" x14ac:dyDescent="0.25">
      <c r="A377" s="54">
        <v>1401696</v>
      </c>
      <c r="B377" s="55">
        <v>99.381249454950705</v>
      </c>
      <c r="C377" s="55">
        <v>27603</v>
      </c>
      <c r="D377" s="55" t="s">
        <v>116</v>
      </c>
      <c r="E377" s="56" t="s">
        <v>117</v>
      </c>
      <c r="G377" s="55">
        <f t="shared" si="10"/>
        <v>8727</v>
      </c>
      <c r="H377" s="55">
        <f t="shared" si="11"/>
        <v>0.6187505450492512</v>
      </c>
    </row>
    <row r="378" spans="1:9" s="55" customFormat="1" x14ac:dyDescent="0.25">
      <c r="A378" s="54">
        <v>1402694</v>
      </c>
      <c r="B378" s="55">
        <v>99.452008369120406</v>
      </c>
      <c r="C378" s="55">
        <v>27612</v>
      </c>
      <c r="D378" s="55" t="s">
        <v>116</v>
      </c>
      <c r="E378" s="56" t="s">
        <v>117</v>
      </c>
      <c r="G378" s="55">
        <f t="shared" si="10"/>
        <v>7729</v>
      </c>
      <c r="H378" s="55">
        <f t="shared" si="11"/>
        <v>0.54799163087953051</v>
      </c>
    </row>
    <row r="379" spans="1:9" s="55" customFormat="1" x14ac:dyDescent="0.25">
      <c r="A379" s="54">
        <v>1402128</v>
      </c>
      <c r="B379" s="55">
        <v>99.411878564090301</v>
      </c>
      <c r="C379" s="55">
        <v>27625</v>
      </c>
      <c r="D379" s="55" t="s">
        <v>116</v>
      </c>
      <c r="E379" s="56" t="s">
        <v>117</v>
      </c>
      <c r="G379" s="55">
        <f t="shared" si="10"/>
        <v>8295</v>
      </c>
      <c r="H379" s="55">
        <f t="shared" si="11"/>
        <v>0.5881214359096526</v>
      </c>
    </row>
    <row r="380" spans="1:9" s="55" customFormat="1" x14ac:dyDescent="0.25">
      <c r="A380" s="54">
        <v>1406077</v>
      </c>
      <c r="B380" s="55">
        <v>99.691865489998406</v>
      </c>
      <c r="C380" s="55">
        <v>27707</v>
      </c>
      <c r="D380" s="55" t="s">
        <v>116</v>
      </c>
      <c r="E380" s="56" t="s">
        <v>117</v>
      </c>
      <c r="G380" s="55">
        <f t="shared" si="10"/>
        <v>4346</v>
      </c>
      <c r="H380" s="55">
        <f t="shared" si="11"/>
        <v>0.30813451000160946</v>
      </c>
    </row>
    <row r="381" spans="1:9" s="67" customFormat="1" x14ac:dyDescent="0.25">
      <c r="A381" s="66">
        <v>1402771</v>
      </c>
      <c r="B381" s="67">
        <v>99.457467724221701</v>
      </c>
      <c r="C381" s="67">
        <v>27881</v>
      </c>
      <c r="D381" s="67" t="s">
        <v>116</v>
      </c>
      <c r="E381" s="68" t="s">
        <v>117</v>
      </c>
      <c r="G381" s="67">
        <f t="shared" si="10"/>
        <v>7652</v>
      </c>
      <c r="H381" s="67">
        <f t="shared" si="11"/>
        <v>0.54253227577825947</v>
      </c>
      <c r="I381" s="67" t="s">
        <v>50</v>
      </c>
    </row>
    <row r="382" spans="1:9" x14ac:dyDescent="0.25">
      <c r="A382" s="34">
        <v>1386553</v>
      </c>
      <c r="B382">
        <v>98.307599918605902</v>
      </c>
      <c r="C382">
        <v>27889</v>
      </c>
      <c r="D382" t="s">
        <v>116</v>
      </c>
      <c r="E382" s="35" t="s">
        <v>117</v>
      </c>
      <c r="F382" s="44"/>
      <c r="G382">
        <f t="shared" si="10"/>
        <v>23870</v>
      </c>
      <c r="H382">
        <f t="shared" si="11"/>
        <v>1.6924000813940214</v>
      </c>
    </row>
    <row r="383" spans="1:9" s="58" customFormat="1" x14ac:dyDescent="0.25">
      <c r="A383" s="57">
        <v>1403106</v>
      </c>
      <c r="B383" s="58">
        <v>99.481219463947994</v>
      </c>
      <c r="C383" s="58">
        <v>28000</v>
      </c>
      <c r="D383" s="58" t="s">
        <v>116</v>
      </c>
      <c r="E383" s="59" t="s">
        <v>117</v>
      </c>
      <c r="G383" s="58">
        <f t="shared" si="10"/>
        <v>7317</v>
      </c>
      <c r="H383" s="58">
        <f t="shared" si="11"/>
        <v>0.51878053605195029</v>
      </c>
      <c r="I383" s="58" t="s">
        <v>51</v>
      </c>
    </row>
    <row r="384" spans="1:9" s="58" customFormat="1" x14ac:dyDescent="0.25">
      <c r="A384" s="57">
        <v>1402333</v>
      </c>
      <c r="B384" s="58">
        <v>99.426413210788496</v>
      </c>
      <c r="C384" s="58">
        <v>28076</v>
      </c>
      <c r="D384" s="58" t="s">
        <v>116</v>
      </c>
      <c r="E384" s="59" t="s">
        <v>117</v>
      </c>
      <c r="G384" s="58">
        <f t="shared" si="10"/>
        <v>8090</v>
      </c>
      <c r="H384" s="58">
        <f t="shared" si="11"/>
        <v>0.57358678921146355</v>
      </c>
    </row>
    <row r="385" spans="1:10" s="58" customFormat="1" x14ac:dyDescent="0.25">
      <c r="A385" s="57">
        <v>1408363</v>
      </c>
      <c r="B385" s="58">
        <v>99.853944525862104</v>
      </c>
      <c r="C385" s="58">
        <v>28115</v>
      </c>
      <c r="D385" s="58" t="s">
        <v>116</v>
      </c>
      <c r="E385" s="59" t="s">
        <v>117</v>
      </c>
      <c r="G385" s="58">
        <f t="shared" si="10"/>
        <v>2060</v>
      </c>
      <c r="H385" s="58">
        <f t="shared" si="11"/>
        <v>0.14605547413790049</v>
      </c>
    </row>
    <row r="386" spans="1:10" s="58" customFormat="1" x14ac:dyDescent="0.25">
      <c r="A386" s="57">
        <v>1408956</v>
      </c>
      <c r="B386" s="58">
        <v>99.895988650213397</v>
      </c>
      <c r="C386" s="58">
        <v>28121</v>
      </c>
      <c r="D386" s="58" t="s">
        <v>116</v>
      </c>
      <c r="E386" s="59" t="s">
        <v>117</v>
      </c>
      <c r="G386" s="58">
        <f t="shared" ref="G386:G440" si="12">1410423-A386</f>
        <v>1467</v>
      </c>
      <c r="H386" s="58">
        <f t="shared" ref="H386:H440" si="13">(G386/1410423)*100</f>
        <v>0.10401134978655341</v>
      </c>
    </row>
    <row r="387" spans="1:10" s="58" customFormat="1" x14ac:dyDescent="0.25">
      <c r="A387" s="57">
        <v>1408807</v>
      </c>
      <c r="B387" s="58">
        <v>99.885424443588903</v>
      </c>
      <c r="C387" s="58">
        <v>28194</v>
      </c>
      <c r="D387" s="58" t="s">
        <v>116</v>
      </c>
      <c r="E387" s="59" t="s">
        <v>117</v>
      </c>
      <c r="G387" s="58">
        <f t="shared" si="12"/>
        <v>1616</v>
      </c>
      <c r="H387" s="58">
        <f t="shared" si="13"/>
        <v>0.11457555641109086</v>
      </c>
    </row>
    <row r="388" spans="1:10" s="58" customFormat="1" x14ac:dyDescent="0.25">
      <c r="A388" s="57">
        <v>1408767</v>
      </c>
      <c r="B388" s="58">
        <v>99.8825884149648</v>
      </c>
      <c r="C388" s="58">
        <v>28201</v>
      </c>
      <c r="D388" s="58" t="s">
        <v>116</v>
      </c>
      <c r="E388" s="59" t="s">
        <v>117</v>
      </c>
      <c r="G388" s="58">
        <f t="shared" si="12"/>
        <v>1656</v>
      </c>
      <c r="H388" s="58">
        <f t="shared" si="13"/>
        <v>0.11741158503512776</v>
      </c>
    </row>
    <row r="389" spans="1:10" s="58" customFormat="1" x14ac:dyDescent="0.25">
      <c r="A389" s="57">
        <v>1408604</v>
      </c>
      <c r="B389" s="58">
        <v>99.871031598321906</v>
      </c>
      <c r="C389" s="58">
        <v>28232</v>
      </c>
      <c r="D389" s="58" t="s">
        <v>116</v>
      </c>
      <c r="E389" s="59" t="s">
        <v>117</v>
      </c>
      <c r="G389" s="58">
        <f t="shared" si="12"/>
        <v>1819</v>
      </c>
      <c r="H389" s="58">
        <f t="shared" si="13"/>
        <v>0.12896840167807813</v>
      </c>
    </row>
    <row r="390" spans="1:10" s="58" customFormat="1" x14ac:dyDescent="0.25">
      <c r="A390" s="57">
        <v>1407001</v>
      </c>
      <c r="B390" s="58">
        <v>99.757377751213596</v>
      </c>
      <c r="C390" s="58">
        <v>28236</v>
      </c>
      <c r="D390" s="58" t="s">
        <v>116</v>
      </c>
      <c r="E390" s="59" t="s">
        <v>117</v>
      </c>
      <c r="G390" s="58">
        <f t="shared" si="12"/>
        <v>3422</v>
      </c>
      <c r="H390" s="58">
        <f t="shared" si="13"/>
        <v>0.24262224878635699</v>
      </c>
    </row>
    <row r="391" spans="1:10" s="67" customFormat="1" x14ac:dyDescent="0.25">
      <c r="A391" s="66">
        <v>1409468</v>
      </c>
      <c r="B391" s="67">
        <v>99.932289816601099</v>
      </c>
      <c r="C391" s="67">
        <v>28261</v>
      </c>
      <c r="D391" s="67" t="s">
        <v>116</v>
      </c>
      <c r="E391" s="68" t="s">
        <v>117</v>
      </c>
      <c r="G391" s="67">
        <f t="shared" si="12"/>
        <v>955</v>
      </c>
      <c r="H391" s="67">
        <f t="shared" si="13"/>
        <v>6.7710183398881046E-2</v>
      </c>
    </row>
    <row r="392" spans="1:10" s="49" customFormat="1" x14ac:dyDescent="0.25">
      <c r="A392" s="48">
        <v>1409752</v>
      </c>
      <c r="B392" s="49">
        <v>99.9524256198318</v>
      </c>
      <c r="C392" s="49">
        <v>28301</v>
      </c>
      <c r="D392" s="49" t="s">
        <v>116</v>
      </c>
      <c r="E392" s="50" t="s">
        <v>117</v>
      </c>
      <c r="G392" s="49">
        <f t="shared" si="12"/>
        <v>671</v>
      </c>
      <c r="H392" s="49">
        <f t="shared" si="13"/>
        <v>4.7574380168219042E-2</v>
      </c>
      <c r="I392" s="49" t="s">
        <v>52</v>
      </c>
      <c r="J392" s="49" t="s">
        <v>58</v>
      </c>
    </row>
    <row r="393" spans="1:10" s="49" customFormat="1" x14ac:dyDescent="0.25">
      <c r="A393" s="48">
        <v>1406367</v>
      </c>
      <c r="B393" s="49">
        <v>99.712426697522602</v>
      </c>
      <c r="C393" s="49">
        <v>28313</v>
      </c>
      <c r="D393" s="49" t="s">
        <v>116</v>
      </c>
      <c r="E393" s="50" t="s">
        <v>117</v>
      </c>
      <c r="G393" s="49">
        <f t="shared" si="12"/>
        <v>4056</v>
      </c>
      <c r="H393" s="49">
        <f t="shared" si="13"/>
        <v>0.28757330247734192</v>
      </c>
      <c r="I393" s="49" t="s">
        <v>52</v>
      </c>
      <c r="J393" s="49" t="s">
        <v>58</v>
      </c>
    </row>
    <row r="394" spans="1:10" s="49" customFormat="1" x14ac:dyDescent="0.25">
      <c r="A394" s="48">
        <v>1406612</v>
      </c>
      <c r="B394" s="49">
        <v>99.7297973728448</v>
      </c>
      <c r="C394" s="49">
        <v>28320</v>
      </c>
      <c r="D394" s="49" t="s">
        <v>116</v>
      </c>
      <c r="E394" s="50" t="s">
        <v>117</v>
      </c>
      <c r="G394" s="49">
        <f t="shared" si="12"/>
        <v>3811</v>
      </c>
      <c r="H394" s="49">
        <f t="shared" si="13"/>
        <v>0.27020262715511589</v>
      </c>
      <c r="I394" s="49" t="s">
        <v>52</v>
      </c>
      <c r="J394" s="49" t="s">
        <v>58</v>
      </c>
    </row>
    <row r="395" spans="1:10" s="49" customFormat="1" x14ac:dyDescent="0.25">
      <c r="A395" s="48">
        <v>1408855</v>
      </c>
      <c r="B395" s="49">
        <v>99.888827677937698</v>
      </c>
      <c r="C395" s="49">
        <v>28367</v>
      </c>
      <c r="D395" s="49" t="s">
        <v>116</v>
      </c>
      <c r="E395" s="50" t="s">
        <v>117</v>
      </c>
      <c r="G395" s="49">
        <f t="shared" si="12"/>
        <v>1568</v>
      </c>
      <c r="H395" s="49">
        <f t="shared" si="13"/>
        <v>0.11117232206224659</v>
      </c>
      <c r="I395" s="49" t="s">
        <v>52</v>
      </c>
      <c r="J395" s="49" t="s">
        <v>58</v>
      </c>
    </row>
    <row r="396" spans="1:10" s="49" customFormat="1" x14ac:dyDescent="0.25">
      <c r="A396" s="48">
        <v>1402927</v>
      </c>
      <c r="B396" s="49">
        <v>99.468528235855402</v>
      </c>
      <c r="C396" s="49">
        <v>28377</v>
      </c>
      <c r="D396" s="49" t="s">
        <v>116</v>
      </c>
      <c r="E396" s="50" t="s">
        <v>117</v>
      </c>
      <c r="G396" s="49">
        <f t="shared" si="12"/>
        <v>7496</v>
      </c>
      <c r="H396" s="49">
        <f t="shared" si="13"/>
        <v>0.53147176414451547</v>
      </c>
      <c r="I396" s="49" t="s">
        <v>52</v>
      </c>
      <c r="J396" s="49" t="s">
        <v>58</v>
      </c>
    </row>
    <row r="397" spans="1:10" s="49" customFormat="1" x14ac:dyDescent="0.25">
      <c r="A397" s="48">
        <v>1410246</v>
      </c>
      <c r="B397" s="49">
        <v>99.987450573338606</v>
      </c>
      <c r="C397" s="49">
        <v>28379</v>
      </c>
      <c r="D397" s="49" t="s">
        <v>116</v>
      </c>
      <c r="E397" s="50" t="s">
        <v>117</v>
      </c>
      <c r="G397" s="49">
        <f t="shared" si="12"/>
        <v>177</v>
      </c>
      <c r="H397" s="49">
        <f t="shared" si="13"/>
        <v>1.2549426661363291E-2</v>
      </c>
      <c r="I397" s="49" t="s">
        <v>52</v>
      </c>
      <c r="J397" s="49" t="s">
        <v>58</v>
      </c>
    </row>
    <row r="398" spans="1:10" s="49" customFormat="1" x14ac:dyDescent="0.25">
      <c r="A398" s="48">
        <v>1409368</v>
      </c>
      <c r="B398" s="49">
        <v>99.925199745040999</v>
      </c>
      <c r="C398" s="49">
        <v>28391</v>
      </c>
      <c r="D398" s="49" t="s">
        <v>116</v>
      </c>
      <c r="E398" s="50" t="s">
        <v>117</v>
      </c>
      <c r="G398" s="49">
        <f t="shared" si="12"/>
        <v>1055</v>
      </c>
      <c r="H398" s="49">
        <f t="shared" si="13"/>
        <v>7.48002549589733E-2</v>
      </c>
      <c r="I398" s="49" t="s">
        <v>52</v>
      </c>
      <c r="J398" s="49" t="s">
        <v>58</v>
      </c>
    </row>
    <row r="399" spans="1:10" s="49" customFormat="1" x14ac:dyDescent="0.25">
      <c r="A399" s="48">
        <v>1409669</v>
      </c>
      <c r="B399" s="49">
        <v>99.946540860436897</v>
      </c>
      <c r="C399" s="49">
        <v>28394</v>
      </c>
      <c r="D399" s="49" t="s">
        <v>116</v>
      </c>
      <c r="E399" s="50" t="s">
        <v>117</v>
      </c>
      <c r="G399" s="49">
        <f t="shared" si="12"/>
        <v>754</v>
      </c>
      <c r="H399" s="49">
        <f t="shared" si="13"/>
        <v>5.3459139563095615E-2</v>
      </c>
      <c r="I399" s="49" t="s">
        <v>52</v>
      </c>
      <c r="J399" s="49" t="s">
        <v>58</v>
      </c>
    </row>
    <row r="400" spans="1:10" s="49" customFormat="1" x14ac:dyDescent="0.25">
      <c r="A400" s="48">
        <v>1410118</v>
      </c>
      <c r="B400" s="49">
        <v>99.978375281741705</v>
      </c>
      <c r="C400" s="49">
        <v>28422</v>
      </c>
      <c r="D400" s="49" t="s">
        <v>116</v>
      </c>
      <c r="E400" s="50" t="s">
        <v>117</v>
      </c>
      <c r="G400" s="49">
        <f t="shared" si="12"/>
        <v>305</v>
      </c>
      <c r="H400" s="49">
        <f t="shared" si="13"/>
        <v>2.162471825828138E-2</v>
      </c>
      <c r="I400" s="49" t="s">
        <v>52</v>
      </c>
      <c r="J400" s="49" t="s">
        <v>58</v>
      </c>
    </row>
    <row r="401" spans="1:10" s="49" customFormat="1" x14ac:dyDescent="0.25">
      <c r="A401" s="48">
        <v>1408524</v>
      </c>
      <c r="B401" s="49">
        <v>99.865359541073801</v>
      </c>
      <c r="C401" s="49">
        <v>28435</v>
      </c>
      <c r="D401" s="49" t="s">
        <v>116</v>
      </c>
      <c r="E401" s="50" t="s">
        <v>117</v>
      </c>
      <c r="G401" s="49">
        <f t="shared" si="12"/>
        <v>1899</v>
      </c>
      <c r="H401" s="49">
        <f t="shared" si="13"/>
        <v>0.13464045892615195</v>
      </c>
      <c r="I401" s="49" t="s">
        <v>52</v>
      </c>
      <c r="J401" s="49" t="s">
        <v>58</v>
      </c>
    </row>
    <row r="402" spans="1:10" s="49" customFormat="1" x14ac:dyDescent="0.25">
      <c r="A402" s="48">
        <v>1410104</v>
      </c>
      <c r="B402" s="49">
        <v>99.977382671723305</v>
      </c>
      <c r="C402" s="49">
        <v>28475</v>
      </c>
      <c r="D402" s="49" t="s">
        <v>116</v>
      </c>
      <c r="E402" s="50" t="s">
        <v>117</v>
      </c>
      <c r="G402" s="49">
        <f t="shared" si="12"/>
        <v>319</v>
      </c>
      <c r="H402" s="49">
        <f t="shared" si="13"/>
        <v>2.2617328276694298E-2</v>
      </c>
      <c r="I402" s="49" t="s">
        <v>52</v>
      </c>
      <c r="J402" s="49" t="s">
        <v>58</v>
      </c>
    </row>
    <row r="403" spans="1:10" s="49" customFormat="1" x14ac:dyDescent="0.25">
      <c r="A403" s="48">
        <v>1407652</v>
      </c>
      <c r="B403" s="49">
        <v>99.803534117069802</v>
      </c>
      <c r="C403" s="49">
        <v>28486</v>
      </c>
      <c r="D403" s="49" t="s">
        <v>116</v>
      </c>
      <c r="E403" s="50" t="s">
        <v>117</v>
      </c>
      <c r="G403" s="49">
        <f t="shared" si="12"/>
        <v>2771</v>
      </c>
      <c r="H403" s="49">
        <f t="shared" si="13"/>
        <v>0.19646588293015643</v>
      </c>
      <c r="I403" s="49" t="s">
        <v>52</v>
      </c>
      <c r="J403" s="49" t="s">
        <v>58</v>
      </c>
    </row>
    <row r="404" spans="1:10" s="49" customFormat="1" x14ac:dyDescent="0.25">
      <c r="A404" s="48">
        <v>1410368</v>
      </c>
      <c r="B404" s="49">
        <v>99.996100460641898</v>
      </c>
      <c r="C404" s="49">
        <v>28535</v>
      </c>
      <c r="D404" s="49" t="s">
        <v>116</v>
      </c>
      <c r="E404" s="50" t="s">
        <v>117</v>
      </c>
      <c r="G404" s="49">
        <f t="shared" si="12"/>
        <v>55</v>
      </c>
      <c r="H404" s="49">
        <f t="shared" si="13"/>
        <v>3.8995393580507406E-3</v>
      </c>
      <c r="I404" s="49" t="s">
        <v>52</v>
      </c>
      <c r="J404" s="49" t="s">
        <v>58</v>
      </c>
    </row>
    <row r="405" spans="1:10" s="49" customFormat="1" x14ac:dyDescent="0.25">
      <c r="A405" s="48">
        <v>1410232</v>
      </c>
      <c r="B405" s="49">
        <v>99.986457963320206</v>
      </c>
      <c r="C405" s="49">
        <v>28550</v>
      </c>
      <c r="D405" s="49" t="s">
        <v>116</v>
      </c>
      <c r="E405" s="50" t="s">
        <v>117</v>
      </c>
      <c r="G405" s="49">
        <f t="shared" si="12"/>
        <v>191</v>
      </c>
      <c r="H405" s="49">
        <f t="shared" si="13"/>
        <v>1.3542036679776208E-2</v>
      </c>
      <c r="I405" s="49" t="s">
        <v>52</v>
      </c>
      <c r="J405" s="49" t="s">
        <v>58</v>
      </c>
    </row>
    <row r="406" spans="1:10" s="49" customFormat="1" x14ac:dyDescent="0.25">
      <c r="A406" s="48">
        <v>1410253</v>
      </c>
      <c r="B406" s="49">
        <v>99.987946878347799</v>
      </c>
      <c r="C406" s="49">
        <v>28556</v>
      </c>
      <c r="D406" s="49" t="s">
        <v>116</v>
      </c>
      <c r="E406" s="50" t="s">
        <v>117</v>
      </c>
      <c r="G406" s="49">
        <f t="shared" si="12"/>
        <v>170</v>
      </c>
      <c r="H406" s="49">
        <f t="shared" si="13"/>
        <v>1.2053121652156835E-2</v>
      </c>
      <c r="I406" s="49" t="s">
        <v>52</v>
      </c>
      <c r="J406" s="49" t="s">
        <v>58</v>
      </c>
    </row>
    <row r="407" spans="1:10" s="49" customFormat="1" x14ac:dyDescent="0.25">
      <c r="A407" s="48">
        <v>1410045</v>
      </c>
      <c r="B407" s="49">
        <v>99.973199529502807</v>
      </c>
      <c r="C407" s="49">
        <v>28567</v>
      </c>
      <c r="D407" s="49" t="s">
        <v>116</v>
      </c>
      <c r="E407" s="50" t="s">
        <v>117</v>
      </c>
      <c r="G407" s="49">
        <f t="shared" si="12"/>
        <v>378</v>
      </c>
      <c r="H407" s="49">
        <f t="shared" si="13"/>
        <v>2.6800470497148728E-2</v>
      </c>
      <c r="I407" s="49" t="s">
        <v>52</v>
      </c>
      <c r="J407" s="49" t="s">
        <v>58</v>
      </c>
    </row>
    <row r="408" spans="1:10" s="49" customFormat="1" x14ac:dyDescent="0.25">
      <c r="A408" s="48">
        <v>1402995</v>
      </c>
      <c r="B408" s="49">
        <v>99.473349484516305</v>
      </c>
      <c r="C408" s="49">
        <v>28657</v>
      </c>
      <c r="D408" s="49" t="s">
        <v>116</v>
      </c>
      <c r="E408" s="50" t="s">
        <v>117</v>
      </c>
      <c r="G408" s="49">
        <f t="shared" si="12"/>
        <v>7428</v>
      </c>
      <c r="H408" s="49">
        <f t="shared" si="13"/>
        <v>0.52665051548365271</v>
      </c>
      <c r="I408" s="49" t="s">
        <v>52</v>
      </c>
    </row>
    <row r="409" spans="1:10" s="49" customFormat="1" x14ac:dyDescent="0.25">
      <c r="A409" s="48">
        <v>1410421</v>
      </c>
      <c r="B409" s="49">
        <v>99.999858198568802</v>
      </c>
      <c r="C409" s="49">
        <v>28718</v>
      </c>
      <c r="D409" s="49" t="s">
        <v>116</v>
      </c>
      <c r="E409" s="50" t="s">
        <v>117</v>
      </c>
      <c r="G409" s="49">
        <f t="shared" si="12"/>
        <v>2</v>
      </c>
      <c r="H409" s="49">
        <f t="shared" si="13"/>
        <v>1.4180143120184511E-4</v>
      </c>
      <c r="I409" s="49" t="s">
        <v>52</v>
      </c>
    </row>
    <row r="410" spans="1:10" s="49" customFormat="1" x14ac:dyDescent="0.25">
      <c r="A410" s="48">
        <v>1405268</v>
      </c>
      <c r="B410" s="49">
        <v>99.634506811077202</v>
      </c>
      <c r="C410" s="49">
        <v>28744</v>
      </c>
      <c r="D410" s="49" t="s">
        <v>116</v>
      </c>
      <c r="E410" s="50" t="s">
        <v>117</v>
      </c>
      <c r="G410" s="49">
        <f t="shared" si="12"/>
        <v>5155</v>
      </c>
      <c r="H410" s="49">
        <f t="shared" si="13"/>
        <v>0.36549318892275579</v>
      </c>
      <c r="I410" s="49" t="s">
        <v>52</v>
      </c>
      <c r="J410" s="49" t="s">
        <v>59</v>
      </c>
    </row>
    <row r="411" spans="1:10" s="49" customFormat="1" x14ac:dyDescent="0.25">
      <c r="A411" s="48">
        <v>1409194</v>
      </c>
      <c r="B411" s="49">
        <v>99.912863020526402</v>
      </c>
      <c r="C411" s="49">
        <v>28789</v>
      </c>
      <c r="D411" s="49" t="s">
        <v>116</v>
      </c>
      <c r="E411" s="50" t="s">
        <v>117</v>
      </c>
      <c r="G411" s="49">
        <f t="shared" si="12"/>
        <v>1229</v>
      </c>
      <c r="H411" s="49">
        <f t="shared" si="13"/>
        <v>8.7136979473533827E-2</v>
      </c>
      <c r="I411" s="49" t="s">
        <v>52</v>
      </c>
      <c r="J411" s="49" t="s">
        <v>59</v>
      </c>
    </row>
    <row r="412" spans="1:10" s="49" customFormat="1" x14ac:dyDescent="0.25">
      <c r="A412" s="48">
        <v>1409235</v>
      </c>
      <c r="B412" s="49">
        <v>99.915769949866103</v>
      </c>
      <c r="C412" s="49">
        <v>28807</v>
      </c>
      <c r="D412" s="49" t="s">
        <v>116</v>
      </c>
      <c r="E412" s="50" t="s">
        <v>117</v>
      </c>
      <c r="G412" s="49">
        <f t="shared" si="12"/>
        <v>1188</v>
      </c>
      <c r="H412" s="49">
        <f t="shared" si="13"/>
        <v>8.4230050133895992E-2</v>
      </c>
      <c r="I412" s="49" t="s">
        <v>52</v>
      </c>
      <c r="J412" s="49" t="s">
        <v>59</v>
      </c>
    </row>
    <row r="413" spans="1:10" s="49" customFormat="1" x14ac:dyDescent="0.25">
      <c r="A413" s="48">
        <v>1409613</v>
      </c>
      <c r="B413" s="49">
        <v>99.942570420363197</v>
      </c>
      <c r="C413" s="49">
        <v>28826</v>
      </c>
      <c r="D413" s="49" t="s">
        <v>116</v>
      </c>
      <c r="E413" s="50" t="s">
        <v>117</v>
      </c>
      <c r="G413" s="49">
        <f t="shared" si="12"/>
        <v>810</v>
      </c>
      <c r="H413" s="49">
        <f t="shared" si="13"/>
        <v>5.7429579636747281E-2</v>
      </c>
      <c r="I413" s="49" t="s">
        <v>52</v>
      </c>
      <c r="J413" s="49" t="s">
        <v>59</v>
      </c>
    </row>
    <row r="414" spans="1:10" s="49" customFormat="1" x14ac:dyDescent="0.25">
      <c r="A414" s="48">
        <v>1410198</v>
      </c>
      <c r="B414" s="49">
        <v>99.984047338989797</v>
      </c>
      <c r="C414" s="49">
        <v>28838</v>
      </c>
      <c r="D414" s="49" t="s">
        <v>116</v>
      </c>
      <c r="E414" s="50" t="s">
        <v>117</v>
      </c>
      <c r="G414" s="49">
        <f t="shared" si="12"/>
        <v>225</v>
      </c>
      <c r="H414" s="49">
        <f t="shared" si="13"/>
        <v>1.5952661010207578E-2</v>
      </c>
      <c r="I414" s="49" t="s">
        <v>52</v>
      </c>
      <c r="J414" s="49" t="s">
        <v>59</v>
      </c>
    </row>
    <row r="415" spans="1:10" s="49" customFormat="1" x14ac:dyDescent="0.25">
      <c r="A415" s="48">
        <v>1409720</v>
      </c>
      <c r="B415" s="49">
        <v>99.950156796932504</v>
      </c>
      <c r="C415" s="49">
        <v>28844</v>
      </c>
      <c r="D415" s="49" t="s">
        <v>116</v>
      </c>
      <c r="E415" s="50" t="s">
        <v>117</v>
      </c>
      <c r="G415" s="49">
        <f t="shared" si="12"/>
        <v>703</v>
      </c>
      <c r="H415" s="49">
        <f t="shared" si="13"/>
        <v>4.9843203067448556E-2</v>
      </c>
      <c r="I415" s="49" t="s">
        <v>52</v>
      </c>
      <c r="J415" s="49" t="s">
        <v>59</v>
      </c>
    </row>
    <row r="416" spans="1:10" s="49" customFormat="1" x14ac:dyDescent="0.25">
      <c r="A416" s="48">
        <v>1386747</v>
      </c>
      <c r="B416" s="49">
        <v>98.321354657432494</v>
      </c>
      <c r="C416" s="49">
        <v>28915</v>
      </c>
      <c r="D416" s="49" t="s">
        <v>116</v>
      </c>
      <c r="E416" s="50" t="s">
        <v>117</v>
      </c>
      <c r="G416" s="49">
        <f t="shared" si="12"/>
        <v>23676</v>
      </c>
      <c r="H416" s="49">
        <f t="shared" si="13"/>
        <v>1.6786453425674426</v>
      </c>
      <c r="I416" s="49" t="s">
        <v>52</v>
      </c>
      <c r="J416" s="49" t="s">
        <v>59</v>
      </c>
    </row>
    <row r="417" spans="1:9" s="49" customFormat="1" x14ac:dyDescent="0.25">
      <c r="A417" s="48">
        <v>1410170</v>
      </c>
      <c r="B417" s="49">
        <v>99.982062118952896</v>
      </c>
      <c r="C417" s="49">
        <v>29048</v>
      </c>
      <c r="D417" s="49" t="s">
        <v>116</v>
      </c>
      <c r="E417" s="50" t="s">
        <v>117</v>
      </c>
      <c r="G417" s="49">
        <f t="shared" si="12"/>
        <v>253</v>
      </c>
      <c r="H417" s="49">
        <f t="shared" si="13"/>
        <v>1.7937881047033408E-2</v>
      </c>
      <c r="I417" s="49" t="s">
        <v>52</v>
      </c>
    </row>
    <row r="418" spans="1:9" s="49" customFormat="1" x14ac:dyDescent="0.25">
      <c r="A418" s="48">
        <v>1410338</v>
      </c>
      <c r="B418" s="49">
        <v>99.993973439173899</v>
      </c>
      <c r="C418" s="49">
        <v>29057</v>
      </c>
      <c r="D418" s="49" t="s">
        <v>116</v>
      </c>
      <c r="E418" s="50" t="s">
        <v>117</v>
      </c>
      <c r="G418" s="49">
        <f t="shared" si="12"/>
        <v>85</v>
      </c>
      <c r="H418" s="49">
        <f t="shared" si="13"/>
        <v>6.0265608260784177E-3</v>
      </c>
      <c r="I418" s="49" t="s">
        <v>52</v>
      </c>
    </row>
    <row r="419" spans="1:9" s="49" customFormat="1" x14ac:dyDescent="0.25">
      <c r="A419" s="48">
        <v>1398814</v>
      </c>
      <c r="B419" s="49">
        <v>99.176913592588804</v>
      </c>
      <c r="C419" s="49">
        <v>29095</v>
      </c>
      <c r="D419" s="49" t="s">
        <v>116</v>
      </c>
      <c r="E419" s="50" t="s">
        <v>117</v>
      </c>
      <c r="G419" s="49">
        <f t="shared" si="12"/>
        <v>11609</v>
      </c>
      <c r="H419" s="49">
        <f t="shared" si="13"/>
        <v>0.82308640741111005</v>
      </c>
      <c r="I419" s="49" t="s">
        <v>52</v>
      </c>
    </row>
    <row r="420" spans="1:9" s="49" customFormat="1" x14ac:dyDescent="0.25">
      <c r="A420" s="48">
        <v>1410392</v>
      </c>
      <c r="B420" s="49">
        <v>99.997802077816303</v>
      </c>
      <c r="C420" s="49">
        <v>29102</v>
      </c>
      <c r="D420" s="49" t="s">
        <v>116</v>
      </c>
      <c r="E420" s="50" t="s">
        <v>117</v>
      </c>
      <c r="G420" s="49">
        <f t="shared" si="12"/>
        <v>31</v>
      </c>
      <c r="H420" s="49">
        <f t="shared" si="13"/>
        <v>2.1979221836285995E-3</v>
      </c>
      <c r="I420" s="49" t="s">
        <v>52</v>
      </c>
    </row>
    <row r="421" spans="1:9" s="49" customFormat="1" x14ac:dyDescent="0.25">
      <c r="A421" s="48">
        <v>1402267</v>
      </c>
      <c r="B421" s="49">
        <v>99.421733763558805</v>
      </c>
      <c r="C421" s="49">
        <v>29178</v>
      </c>
      <c r="D421" s="49" t="s">
        <v>116</v>
      </c>
      <c r="E421" s="50" t="s">
        <v>117</v>
      </c>
      <c r="G421" s="49">
        <f t="shared" si="12"/>
        <v>8156</v>
      </c>
      <c r="H421" s="49">
        <f t="shared" si="13"/>
        <v>0.5782662364411244</v>
      </c>
      <c r="I421" s="49" t="s">
        <v>52</v>
      </c>
    </row>
    <row r="422" spans="1:9" s="49" customFormat="1" x14ac:dyDescent="0.25">
      <c r="A422" s="48">
        <v>1409813</v>
      </c>
      <c r="B422" s="49">
        <v>99.956750563483396</v>
      </c>
      <c r="C422" s="49">
        <v>29203</v>
      </c>
      <c r="D422" s="49" t="s">
        <v>116</v>
      </c>
      <c r="E422" s="50" t="s">
        <v>117</v>
      </c>
      <c r="G422" s="49">
        <f t="shared" si="12"/>
        <v>610</v>
      </c>
      <c r="H422" s="49">
        <f t="shared" si="13"/>
        <v>4.324943651656276E-2</v>
      </c>
      <c r="I422" s="49" t="s">
        <v>52</v>
      </c>
    </row>
    <row r="423" spans="1:9" s="49" customFormat="1" x14ac:dyDescent="0.25">
      <c r="A423" s="48">
        <v>1409463</v>
      </c>
      <c r="B423" s="49">
        <v>99.931935313023104</v>
      </c>
      <c r="C423" s="49">
        <v>29211</v>
      </c>
      <c r="D423" s="49" t="s">
        <v>116</v>
      </c>
      <c r="E423" s="50" t="s">
        <v>117</v>
      </c>
      <c r="G423" s="49">
        <f t="shared" si="12"/>
        <v>960</v>
      </c>
      <c r="H423" s="49">
        <f t="shared" si="13"/>
        <v>6.8064686976885655E-2</v>
      </c>
      <c r="I423" s="49" t="s">
        <v>52</v>
      </c>
    </row>
    <row r="424" spans="1:9" s="49" customFormat="1" x14ac:dyDescent="0.25">
      <c r="A424" s="48">
        <v>1408787</v>
      </c>
      <c r="B424" s="49">
        <v>99.884006429276894</v>
      </c>
      <c r="C424" s="49">
        <v>29218</v>
      </c>
      <c r="D424" s="49" t="s">
        <v>116</v>
      </c>
      <c r="E424" s="50" t="s">
        <v>117</v>
      </c>
      <c r="G424" s="49">
        <f t="shared" si="12"/>
        <v>1636</v>
      </c>
      <c r="H424" s="49">
        <f t="shared" si="13"/>
        <v>0.11599357072310931</v>
      </c>
      <c r="I424" s="49" t="s">
        <v>52</v>
      </c>
    </row>
    <row r="425" spans="1:9" s="49" customFormat="1" x14ac:dyDescent="0.25">
      <c r="A425" s="48">
        <v>1403342</v>
      </c>
      <c r="B425" s="49">
        <v>99.497952032829801</v>
      </c>
      <c r="C425" s="49">
        <v>29226</v>
      </c>
      <c r="D425" s="49" t="s">
        <v>116</v>
      </c>
      <c r="E425" s="50" t="s">
        <v>117</v>
      </c>
      <c r="G425" s="49">
        <f t="shared" si="12"/>
        <v>7081</v>
      </c>
      <c r="H425" s="49">
        <f t="shared" si="13"/>
        <v>0.50204796717013256</v>
      </c>
      <c r="I425" s="49" t="s">
        <v>52</v>
      </c>
    </row>
    <row r="426" spans="1:9" s="49" customFormat="1" x14ac:dyDescent="0.25">
      <c r="A426" s="48">
        <v>1410004</v>
      </c>
      <c r="B426" s="49">
        <v>99.970292600163205</v>
      </c>
      <c r="C426" s="49">
        <v>29228</v>
      </c>
      <c r="D426" s="49" t="s">
        <v>116</v>
      </c>
      <c r="E426" s="50" t="s">
        <v>117</v>
      </c>
      <c r="G426" s="49">
        <f t="shared" si="12"/>
        <v>419</v>
      </c>
      <c r="H426" s="49">
        <f t="shared" si="13"/>
        <v>2.9707399836786552E-2</v>
      </c>
      <c r="I426" s="49" t="s">
        <v>52</v>
      </c>
    </row>
    <row r="427" spans="1:9" s="49" customFormat="1" x14ac:dyDescent="0.25">
      <c r="A427" s="48">
        <v>1403098</v>
      </c>
      <c r="B427" s="49">
        <v>99.480652258223202</v>
      </c>
      <c r="C427" s="49">
        <v>29253</v>
      </c>
      <c r="D427" s="49" t="s">
        <v>116</v>
      </c>
      <c r="E427" s="50" t="s">
        <v>117</v>
      </c>
      <c r="G427" s="49">
        <f t="shared" si="12"/>
        <v>7325</v>
      </c>
      <c r="H427" s="49">
        <f t="shared" si="13"/>
        <v>0.5193477417767578</v>
      </c>
      <c r="I427" s="49" t="s">
        <v>52</v>
      </c>
    </row>
    <row r="428" spans="1:9" s="49" customFormat="1" x14ac:dyDescent="0.25">
      <c r="A428" s="48">
        <v>1407347</v>
      </c>
      <c r="B428" s="49">
        <v>99.781909398811493</v>
      </c>
      <c r="C428" s="49">
        <v>29259</v>
      </c>
      <c r="D428" s="49" t="s">
        <v>116</v>
      </c>
      <c r="E428" s="50" t="s">
        <v>117</v>
      </c>
      <c r="G428" s="49">
        <f t="shared" si="12"/>
        <v>3076</v>
      </c>
      <c r="H428" s="49">
        <f t="shared" si="13"/>
        <v>0.21809060118843779</v>
      </c>
      <c r="I428" s="49" t="s">
        <v>52</v>
      </c>
    </row>
    <row r="429" spans="1:9" s="49" customFormat="1" x14ac:dyDescent="0.25">
      <c r="A429" s="48">
        <v>1408188</v>
      </c>
      <c r="B429" s="49">
        <v>99.841536900631894</v>
      </c>
      <c r="C429" s="49">
        <v>29347</v>
      </c>
      <c r="D429" s="49" t="s">
        <v>116</v>
      </c>
      <c r="E429" s="50" t="s">
        <v>117</v>
      </c>
      <c r="G429" s="49">
        <f t="shared" si="12"/>
        <v>2235</v>
      </c>
      <c r="H429" s="49">
        <f t="shared" si="13"/>
        <v>0.15846309936806191</v>
      </c>
      <c r="I429" s="49" t="s">
        <v>52</v>
      </c>
    </row>
    <row r="430" spans="1:9" s="49" customFormat="1" x14ac:dyDescent="0.25">
      <c r="A430" s="48">
        <v>1396611</v>
      </c>
      <c r="B430" s="49">
        <v>99.020719316119994</v>
      </c>
      <c r="C430" s="49">
        <v>29421</v>
      </c>
      <c r="D430" s="49" t="s">
        <v>116</v>
      </c>
      <c r="E430" s="50" t="s">
        <v>117</v>
      </c>
      <c r="G430" s="49">
        <f t="shared" si="12"/>
        <v>13812</v>
      </c>
      <c r="H430" s="49">
        <f t="shared" si="13"/>
        <v>0.97928068387994238</v>
      </c>
      <c r="I430" s="49" t="s">
        <v>52</v>
      </c>
    </row>
    <row r="431" spans="1:9" s="67" customFormat="1" x14ac:dyDescent="0.25">
      <c r="A431" s="66">
        <v>1409922</v>
      </c>
      <c r="B431" s="67">
        <v>99.964478741483902</v>
      </c>
      <c r="C431" s="67">
        <v>29572</v>
      </c>
      <c r="D431" s="67" t="s">
        <v>116</v>
      </c>
      <c r="E431" s="68" t="s">
        <v>117</v>
      </c>
      <c r="G431" s="67">
        <f t="shared" si="12"/>
        <v>501</v>
      </c>
      <c r="H431" s="67">
        <f t="shared" si="13"/>
        <v>3.5521258516062207E-2</v>
      </c>
      <c r="I431" s="67" t="s">
        <v>57</v>
      </c>
    </row>
    <row r="432" spans="1:9" s="67" customFormat="1" x14ac:dyDescent="0.25">
      <c r="A432" s="66">
        <v>1409509</v>
      </c>
      <c r="B432" s="67">
        <v>99.935196745940701</v>
      </c>
      <c r="C432" s="67">
        <v>29578</v>
      </c>
      <c r="D432" s="67" t="s">
        <v>116</v>
      </c>
      <c r="E432" s="68" t="s">
        <v>117</v>
      </c>
      <c r="G432" s="67">
        <f t="shared" si="12"/>
        <v>914</v>
      </c>
      <c r="H432" s="67">
        <f t="shared" si="13"/>
        <v>6.4803254059243226E-2</v>
      </c>
      <c r="I432" s="67" t="s">
        <v>57</v>
      </c>
    </row>
    <row r="433" spans="1:9" s="67" customFormat="1" x14ac:dyDescent="0.25">
      <c r="A433" s="66">
        <v>1406983</v>
      </c>
      <c r="B433" s="67">
        <v>99.7561015383328</v>
      </c>
      <c r="C433" s="67">
        <v>29586</v>
      </c>
      <c r="D433" s="67" t="s">
        <v>116</v>
      </c>
      <c r="E433" s="68" t="s">
        <v>117</v>
      </c>
      <c r="G433" s="67">
        <f t="shared" si="12"/>
        <v>3440</v>
      </c>
      <c r="H433" s="67">
        <f t="shared" si="13"/>
        <v>0.2438984616671736</v>
      </c>
      <c r="I433" s="67" t="s">
        <v>57</v>
      </c>
    </row>
    <row r="434" spans="1:9" s="67" customFormat="1" x14ac:dyDescent="0.25">
      <c r="A434" s="66">
        <v>1409745</v>
      </c>
      <c r="B434" s="67">
        <v>99.951929314822493</v>
      </c>
      <c r="C434" s="67">
        <v>29592</v>
      </c>
      <c r="D434" s="67" t="s">
        <v>116</v>
      </c>
      <c r="E434" s="68" t="s">
        <v>117</v>
      </c>
      <c r="G434" s="67">
        <f t="shared" si="12"/>
        <v>678</v>
      </c>
      <c r="H434" s="67">
        <f t="shared" si="13"/>
        <v>4.8070685177425493E-2</v>
      </c>
      <c r="I434" s="67" t="s">
        <v>57</v>
      </c>
    </row>
    <row r="435" spans="1:9" s="67" customFormat="1" x14ac:dyDescent="0.25">
      <c r="A435" s="66">
        <v>1407344</v>
      </c>
      <c r="B435" s="67">
        <v>99.781696696664696</v>
      </c>
      <c r="C435" s="67">
        <v>29627</v>
      </c>
      <c r="D435" s="67" t="s">
        <v>116</v>
      </c>
      <c r="E435" s="68" t="s">
        <v>117</v>
      </c>
      <c r="G435" s="67">
        <f t="shared" si="12"/>
        <v>3079</v>
      </c>
      <c r="H435" s="67">
        <f t="shared" si="13"/>
        <v>0.21830330333524056</v>
      </c>
      <c r="I435" s="67" t="s">
        <v>57</v>
      </c>
    </row>
    <row r="436" spans="1:9" x14ac:dyDescent="0.25">
      <c r="A436" s="34">
        <v>1380516</v>
      </c>
      <c r="B436">
        <v>97.8795722985232</v>
      </c>
      <c r="C436">
        <v>29733</v>
      </c>
      <c r="D436" t="s">
        <v>116</v>
      </c>
      <c r="E436" s="35" t="s">
        <v>117</v>
      </c>
      <c r="F436" s="44"/>
      <c r="G436">
        <f t="shared" si="12"/>
        <v>29907</v>
      </c>
      <c r="H436">
        <f t="shared" si="13"/>
        <v>2.1204277014767912</v>
      </c>
    </row>
    <row r="437" spans="1:9" x14ac:dyDescent="0.25">
      <c r="A437" s="34">
        <v>1356886</v>
      </c>
      <c r="B437">
        <v>96.204188388873405</v>
      </c>
      <c r="C437">
        <v>29741</v>
      </c>
      <c r="D437" t="s">
        <v>116</v>
      </c>
      <c r="E437" s="35" t="s">
        <v>117</v>
      </c>
      <c r="F437" s="44"/>
      <c r="G437">
        <f t="shared" si="12"/>
        <v>53537</v>
      </c>
      <c r="H437">
        <f t="shared" si="13"/>
        <v>3.7958116111265912</v>
      </c>
    </row>
    <row r="438" spans="1:9" x14ac:dyDescent="0.25">
      <c r="A438" s="34">
        <v>1394864</v>
      </c>
      <c r="B438">
        <v>98.896855765965199</v>
      </c>
      <c r="C438">
        <v>29743</v>
      </c>
      <c r="D438" t="s">
        <v>116</v>
      </c>
      <c r="E438" s="35" t="s">
        <v>117</v>
      </c>
      <c r="F438" s="44"/>
      <c r="G438">
        <f t="shared" si="12"/>
        <v>15559</v>
      </c>
      <c r="H438">
        <f t="shared" si="13"/>
        <v>1.1031442340347541</v>
      </c>
    </row>
    <row r="439" spans="1:9" x14ac:dyDescent="0.25">
      <c r="A439" s="34">
        <v>1391435</v>
      </c>
      <c r="B439">
        <v>98.653737212169602</v>
      </c>
      <c r="C439">
        <v>29750</v>
      </c>
      <c r="D439" t="s">
        <v>116</v>
      </c>
      <c r="E439" s="35" t="s">
        <v>117</v>
      </c>
      <c r="F439" s="44"/>
      <c r="G439">
        <f t="shared" si="12"/>
        <v>18988</v>
      </c>
      <c r="H439">
        <f t="shared" si="13"/>
        <v>1.3462627878303177</v>
      </c>
    </row>
    <row r="440" spans="1:9" ht="15.75" thickBot="1" x14ac:dyDescent="0.3">
      <c r="A440" s="45">
        <v>1391022</v>
      </c>
      <c r="B440" s="46">
        <v>98.624455216626501</v>
      </c>
      <c r="C440" s="46">
        <v>29754</v>
      </c>
      <c r="D440" s="46" t="s">
        <v>116</v>
      </c>
      <c r="E440" s="47" t="s">
        <v>117</v>
      </c>
      <c r="F440" s="44"/>
      <c r="G440">
        <f t="shared" si="12"/>
        <v>19401</v>
      </c>
      <c r="H440">
        <f t="shared" si="13"/>
        <v>1.3755447833734986</v>
      </c>
    </row>
    <row r="441" spans="1:9" ht="15.75" thickTop="1" x14ac:dyDescent="0.25"/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CFB8F-38E2-48D6-B8C8-8CDFD3C9005F}">
  <dimension ref="A1:AC60"/>
  <sheetViews>
    <sheetView workbookViewId="0">
      <selection activeCell="X18" sqref="X18"/>
    </sheetView>
  </sheetViews>
  <sheetFormatPr defaultRowHeight="15" x14ac:dyDescent="0.25"/>
  <sheetData>
    <row r="1" spans="1:29" x14ac:dyDescent="0.25">
      <c r="A1" t="s">
        <v>120</v>
      </c>
      <c r="B1">
        <f>MEDIAN(B3:B30)</f>
        <v>7.1928775977135942E-2</v>
      </c>
      <c r="C1">
        <f>MEDIAN(C3:C34)</f>
        <v>0.14389300231207233</v>
      </c>
      <c r="D1">
        <f>MEDIAN(D3:D60)</f>
        <v>0.15140847816577013</v>
      </c>
      <c r="E1">
        <f>MEDIAN(E3:E16)</f>
        <v>0.11570996786070563</v>
      </c>
      <c r="F1">
        <f>MEDIAN(F3:F11)</f>
        <v>0.29040933110137879</v>
      </c>
      <c r="G1">
        <f>MEDIAN(G3:G5)</f>
        <v>0.39066294296108328</v>
      </c>
      <c r="H1">
        <v>0</v>
      </c>
      <c r="I1">
        <f>MEDIAN(I3:I5)</f>
        <v>0.15264924068878627</v>
      </c>
      <c r="J1">
        <f>MEDIAN(J3:J7)</f>
        <v>9.529056176763992E-2</v>
      </c>
      <c r="K1">
        <f>MEDIAN(K3:K9)</f>
        <v>0.1169152800259213</v>
      </c>
      <c r="L1">
        <f>MEDIAN(L3:L5)</f>
        <v>1.0635107340138384E-3</v>
      </c>
      <c r="M1">
        <f>MEDIAN(M3:M53)</f>
        <v>4.5305557268989521E-2</v>
      </c>
      <c r="N1">
        <f>MEDIAN(N3:N26)</f>
        <v>4.1335117195337855E-2</v>
      </c>
      <c r="O1">
        <f>MEDIAN(O3:O22)</f>
        <v>4.8035234819625031E-2</v>
      </c>
      <c r="P1">
        <f>MEDIAN(P3:P11)</f>
        <v>0.12315454299880249</v>
      </c>
      <c r="Q1">
        <f>MEDIAN(Q3:Q14)</f>
        <v>0.18423550948899728</v>
      </c>
      <c r="R1">
        <f>MEDIAN(R3:R31)</f>
        <v>7.8983397179427733E-2</v>
      </c>
      <c r="S1">
        <f>MEDIAN(S3:S19)</f>
        <v>0.10557116552977368</v>
      </c>
      <c r="T1">
        <f>MEDIAN(T3:T13)</f>
        <v>3.4741350644452051E-2</v>
      </c>
      <c r="U1">
        <f>MEDIAN(U3:U22)</f>
        <v>5.8244937866157885E-2</v>
      </c>
      <c r="V1">
        <f>MEDIAN(V3)</f>
        <v>1.0405389021591394</v>
      </c>
      <c r="W1">
        <f>MEDIAN(W3:W9)</f>
        <v>0.5881214359096526</v>
      </c>
      <c r="X1">
        <f>MEDIAN(X3)</f>
        <v>0.54253227577825947</v>
      </c>
      <c r="Y1">
        <f>MEDIAN(Y3:Y10)</f>
        <v>0.13751193790798932</v>
      </c>
      <c r="Z1">
        <f>MEDIAN(Z3:Z41)</f>
        <v>7.48002549589733E-2</v>
      </c>
      <c r="AA1">
        <f>MEDIAN(AA3:AA18)</f>
        <v>5.0516759865657332E-2</v>
      </c>
      <c r="AB1">
        <f>MEDIAN(AB3:AB9)</f>
        <v>8.4230050133895992E-2</v>
      </c>
      <c r="AC1">
        <f>MEDIAN(AC3:AC7)</f>
        <v>6.4803254059243226E-2</v>
      </c>
    </row>
    <row r="2" spans="1:29" s="3" customFormat="1" x14ac:dyDescent="0.25">
      <c r="B2" s="3" t="s">
        <v>68</v>
      </c>
      <c r="C2" s="3" t="s">
        <v>69</v>
      </c>
      <c r="D2" s="3" t="s">
        <v>70</v>
      </c>
      <c r="E2" s="3" t="s">
        <v>71</v>
      </c>
      <c r="F2" s="3" t="s">
        <v>72</v>
      </c>
      <c r="G2" s="3" t="s">
        <v>73</v>
      </c>
      <c r="H2" s="3" t="s">
        <v>74</v>
      </c>
      <c r="I2" s="3" t="s">
        <v>75</v>
      </c>
      <c r="J2" s="3" t="s">
        <v>76</v>
      </c>
      <c r="K2" s="3" t="s">
        <v>77</v>
      </c>
      <c r="L2" s="3" t="s">
        <v>78</v>
      </c>
      <c r="M2" s="3" t="s">
        <v>79</v>
      </c>
      <c r="N2" s="3" t="s">
        <v>80</v>
      </c>
      <c r="O2" s="3" t="s">
        <v>81</v>
      </c>
      <c r="P2" s="3" t="s">
        <v>82</v>
      </c>
      <c r="Q2" s="3" t="s">
        <v>83</v>
      </c>
      <c r="R2" s="3" t="s">
        <v>44</v>
      </c>
      <c r="S2" s="3" t="s">
        <v>86</v>
      </c>
      <c r="T2" s="3" t="s">
        <v>46</v>
      </c>
      <c r="U2" s="3" t="s">
        <v>47</v>
      </c>
      <c r="V2" s="3" t="s">
        <v>48</v>
      </c>
      <c r="W2" s="72" t="s">
        <v>49</v>
      </c>
      <c r="X2" s="3" t="s">
        <v>50</v>
      </c>
      <c r="Y2" s="72" t="s">
        <v>51</v>
      </c>
      <c r="Z2" s="3" t="s">
        <v>52</v>
      </c>
      <c r="AA2" s="3" t="s">
        <v>58</v>
      </c>
      <c r="AB2" s="3" t="s">
        <v>59</v>
      </c>
      <c r="AC2" s="3" t="s">
        <v>57</v>
      </c>
    </row>
    <row r="3" spans="1:29" x14ac:dyDescent="0.25">
      <c r="A3">
        <v>1</v>
      </c>
      <c r="B3">
        <v>0.30714189998319652</v>
      </c>
      <c r="C3">
        <v>0.13960350901821653</v>
      </c>
      <c r="D3">
        <v>3.8569989286901869E-2</v>
      </c>
      <c r="E3">
        <v>8.1464922225460021E-2</v>
      </c>
      <c r="F3">
        <v>0.30026453056990704</v>
      </c>
      <c r="G3">
        <v>0.39066294296108328</v>
      </c>
      <c r="I3">
        <v>0.15264924068878627</v>
      </c>
      <c r="J3">
        <v>1.2903930239367907E-2</v>
      </c>
      <c r="K3">
        <v>0.24148783733674226</v>
      </c>
      <c r="L3">
        <v>0.12911020310927998</v>
      </c>
      <c r="M3">
        <v>0.12911020310927998</v>
      </c>
      <c r="N3">
        <v>2.935289625878194E-2</v>
      </c>
      <c r="O3">
        <v>1.8788689634244477E-2</v>
      </c>
      <c r="P3">
        <v>2.4106243304313671E-2</v>
      </c>
      <c r="Q3">
        <v>9.2950838152809467E-2</v>
      </c>
      <c r="R3">
        <v>6.6788474096069042E-2</v>
      </c>
      <c r="S3">
        <v>8.0968617216253563E-2</v>
      </c>
      <c r="T3">
        <v>0.2319162407306177</v>
      </c>
      <c r="U3">
        <v>3.8499088571300952E-2</v>
      </c>
      <c r="V3">
        <v>1.0405389021591394</v>
      </c>
      <c r="W3">
        <v>0.11322844281467333</v>
      </c>
      <c r="X3">
        <v>0.54253227577825947</v>
      </c>
      <c r="Y3">
        <v>0.51878053605195029</v>
      </c>
      <c r="Z3">
        <v>4.7574380168219042E-2</v>
      </c>
      <c r="AA3">
        <v>4.7574380168219042E-2</v>
      </c>
      <c r="AB3">
        <v>0.36549318892275579</v>
      </c>
      <c r="AC3">
        <v>3.5521258516062207E-2</v>
      </c>
    </row>
    <row r="4" spans="1:29" x14ac:dyDescent="0.25">
      <c r="A4">
        <v>2</v>
      </c>
      <c r="B4">
        <v>7.1680623472532706E-2</v>
      </c>
      <c r="C4">
        <v>0.74360670522247574</v>
      </c>
      <c r="D4">
        <v>0.1423686369266525</v>
      </c>
      <c r="E4">
        <v>0.2344686664922509</v>
      </c>
      <c r="F4">
        <v>0.4635488785988317</v>
      </c>
      <c r="G4">
        <v>0.67958335903484279</v>
      </c>
      <c r="I4">
        <v>1.3542036679776208E-2</v>
      </c>
      <c r="J4">
        <v>9.529056176763992E-2</v>
      </c>
      <c r="K4">
        <v>1.8859590349845402E-2</v>
      </c>
      <c r="L4">
        <v>1.0635107340138384E-3</v>
      </c>
      <c r="M4">
        <v>1.0635107340138384E-3</v>
      </c>
      <c r="N4">
        <v>0.12847209666887169</v>
      </c>
      <c r="O4">
        <v>5.6153366755930668E-2</v>
      </c>
      <c r="P4">
        <v>0.41491098769659884</v>
      </c>
      <c r="Q4">
        <v>0.22447166559252082</v>
      </c>
      <c r="R4">
        <v>0.69893925439389459</v>
      </c>
      <c r="S4">
        <v>0.10557116552977368</v>
      </c>
      <c r="T4">
        <v>7.586376569298714E-2</v>
      </c>
      <c r="U4">
        <v>7.5083857821376998E-2</v>
      </c>
      <c r="W4">
        <v>0.86683214893687921</v>
      </c>
      <c r="Y4">
        <v>0.57358678921146355</v>
      </c>
      <c r="Z4">
        <v>0.28757330247734192</v>
      </c>
      <c r="AA4">
        <v>0.28757330247734192</v>
      </c>
      <c r="AB4">
        <v>8.7136979473533827E-2</v>
      </c>
      <c r="AC4">
        <v>6.4803254059243226E-2</v>
      </c>
    </row>
    <row r="5" spans="1:29" x14ac:dyDescent="0.25">
      <c r="A5">
        <v>3</v>
      </c>
      <c r="B5">
        <v>0.42852392509197595</v>
      </c>
      <c r="C5">
        <v>0.38442367998820215</v>
      </c>
      <c r="D5">
        <v>0.13648387753177593</v>
      </c>
      <c r="E5">
        <v>0.12124022367757759</v>
      </c>
      <c r="F5">
        <v>0.10415315121775524</v>
      </c>
      <c r="G5">
        <v>6.7993786261284744E-2</v>
      </c>
      <c r="I5">
        <v>0.35251835796778697</v>
      </c>
      <c r="J5">
        <v>9.8481093969681438E-2</v>
      </c>
      <c r="K5">
        <v>1.2053121652156834E-3</v>
      </c>
      <c r="L5">
        <v>8.5080858721107077E-4</v>
      </c>
      <c r="M5">
        <v>8.5080858721107077E-4</v>
      </c>
      <c r="N5">
        <v>0.31905322020415156</v>
      </c>
      <c r="O5">
        <v>1.4180143120184512E-3</v>
      </c>
      <c r="P5">
        <v>0.17682638470870085</v>
      </c>
      <c r="Q5">
        <v>4.3320337232163685E-2</v>
      </c>
      <c r="R5">
        <v>0.71751524188133631</v>
      </c>
      <c r="S5">
        <v>0.26594858421906054</v>
      </c>
      <c r="T5">
        <v>7.6572772848996357E-3</v>
      </c>
      <c r="U5">
        <v>8.0330510775845257E-2</v>
      </c>
      <c r="W5">
        <v>0.75452541542501794</v>
      </c>
      <c r="Y5">
        <v>0.14605547413790049</v>
      </c>
      <c r="Z5">
        <v>0.27020262715511589</v>
      </c>
      <c r="AA5">
        <v>0.27020262715511589</v>
      </c>
      <c r="AB5">
        <v>8.4230050133895992E-2</v>
      </c>
      <c r="AC5">
        <v>0.2438984616671736</v>
      </c>
    </row>
    <row r="6" spans="1:29" x14ac:dyDescent="0.25">
      <c r="A6">
        <v>4</v>
      </c>
      <c r="B6">
        <v>0.26736659853107897</v>
      </c>
      <c r="C6">
        <v>48.901783365699508</v>
      </c>
      <c r="D6">
        <v>0.17661368256189808</v>
      </c>
      <c r="E6">
        <v>0.13804369327499622</v>
      </c>
      <c r="F6">
        <v>2.715497407515334E-2</v>
      </c>
      <c r="J6">
        <v>0.1150009607046964</v>
      </c>
      <c r="K6">
        <v>0.10259333547453493</v>
      </c>
      <c r="M6">
        <v>1.4038341688982667E-2</v>
      </c>
      <c r="N6">
        <v>0.11230673351186134</v>
      </c>
      <c r="O6">
        <v>1.9497696790253705E-2</v>
      </c>
      <c r="P6">
        <v>0.39427887945673035</v>
      </c>
      <c r="Q6">
        <v>0.24985412177765112</v>
      </c>
      <c r="R6">
        <v>0.2168143883076212</v>
      </c>
      <c r="S6">
        <v>7.9479702188634191E-2</v>
      </c>
      <c r="T6">
        <v>4.0413407892525861E-3</v>
      </c>
      <c r="U6">
        <v>9.3376242446415014E-2</v>
      </c>
      <c r="W6">
        <v>0.6187505450492512</v>
      </c>
      <c r="Y6">
        <v>0.10401134978655341</v>
      </c>
      <c r="Z6">
        <v>0.11117232206224659</v>
      </c>
      <c r="AA6">
        <v>0.11117232206224659</v>
      </c>
      <c r="AB6">
        <v>5.7429579636747281E-2</v>
      </c>
      <c r="AC6">
        <v>4.8070685177425493E-2</v>
      </c>
    </row>
    <row r="7" spans="1:29" x14ac:dyDescent="0.25">
      <c r="A7">
        <v>5</v>
      </c>
      <c r="B7">
        <v>7.2176928481739178E-2</v>
      </c>
      <c r="C7">
        <v>7.4020347087363159E-2</v>
      </c>
      <c r="D7">
        <v>0.44440568538658259</v>
      </c>
      <c r="E7">
        <v>0.10060811543770912</v>
      </c>
      <c r="F7">
        <v>0.29040933110137879</v>
      </c>
      <c r="J7">
        <v>3.9704400736516633E-3</v>
      </c>
      <c r="K7">
        <v>0.1169152800259213</v>
      </c>
      <c r="M7">
        <v>2.7013172643951495E-2</v>
      </c>
      <c r="N7">
        <v>0.88817326433275701</v>
      </c>
      <c r="O7">
        <v>5.8422189655160182E-2</v>
      </c>
      <c r="P7">
        <v>8.9476703088364279E-2</v>
      </c>
      <c r="Q7">
        <v>7.7919886445413894E-2</v>
      </c>
      <c r="R7">
        <v>6.5583161930853368E-2</v>
      </c>
      <c r="S7">
        <v>0.49382348416042565</v>
      </c>
      <c r="T7">
        <v>0.28601348673412158</v>
      </c>
      <c r="U7">
        <v>0.23957351801551732</v>
      </c>
      <c r="W7">
        <v>0.54799163087953051</v>
      </c>
      <c r="Y7">
        <v>0.11457555641109086</v>
      </c>
      <c r="Z7">
        <v>0.53147176414451547</v>
      </c>
      <c r="AA7">
        <v>0.53147176414451547</v>
      </c>
      <c r="AB7">
        <v>1.5952661010207578E-2</v>
      </c>
      <c r="AC7">
        <v>0.21830330333524056</v>
      </c>
    </row>
    <row r="8" spans="1:29" x14ac:dyDescent="0.25">
      <c r="A8">
        <v>6</v>
      </c>
      <c r="B8">
        <v>0.3784680198777246</v>
      </c>
      <c r="C8">
        <v>2.4177144019914592E-2</v>
      </c>
      <c r="D8">
        <v>0.21475826755519445</v>
      </c>
      <c r="E8">
        <v>1.5881760294606653E-2</v>
      </c>
      <c r="F8">
        <v>7.2176928481739178E-2</v>
      </c>
      <c r="K8">
        <v>0.16512776663454865</v>
      </c>
      <c r="M8">
        <v>3.8073684277695412E-2</v>
      </c>
      <c r="N8">
        <v>9.9757306850498037E-2</v>
      </c>
      <c r="O8">
        <v>3.686837211247973E-2</v>
      </c>
      <c r="P8">
        <v>8.6782475895529218E-2</v>
      </c>
      <c r="Q8">
        <v>0.14399935338547373</v>
      </c>
      <c r="R8">
        <v>0.10266423619013586</v>
      </c>
      <c r="S8">
        <v>7.1326119894528084E-2</v>
      </c>
      <c r="T8">
        <v>2.1270214680276768E-2</v>
      </c>
      <c r="U8">
        <v>1.8788689634244477E-2</v>
      </c>
      <c r="W8">
        <v>0.5881214359096526</v>
      </c>
      <c r="Y8">
        <v>0.11741158503512776</v>
      </c>
      <c r="Z8">
        <v>1.2549426661363291E-2</v>
      </c>
      <c r="AA8">
        <v>1.2549426661363291E-2</v>
      </c>
      <c r="AB8">
        <v>4.9843203067448556E-2</v>
      </c>
    </row>
    <row r="9" spans="1:29" x14ac:dyDescent="0.25">
      <c r="A9">
        <v>7</v>
      </c>
      <c r="B9">
        <v>1.7016171744221414E-2</v>
      </c>
      <c r="C9">
        <v>2.8360286240369024E-3</v>
      </c>
      <c r="D9">
        <v>0.32919202253508345</v>
      </c>
      <c r="E9">
        <v>5.6011565324728821E-3</v>
      </c>
      <c r="F9">
        <v>8.6498873033125524E-3</v>
      </c>
      <c r="K9">
        <v>0.14407025410107466</v>
      </c>
      <c r="M9">
        <v>2.3468136863905368E-2</v>
      </c>
      <c r="N9">
        <v>3.7790081415291728E-2</v>
      </c>
      <c r="O9">
        <v>7.8628893601423125E-2</v>
      </c>
      <c r="P9">
        <v>5.8563991086362031E-2</v>
      </c>
      <c r="Q9">
        <v>5.9202097526770338E-2</v>
      </c>
      <c r="R9">
        <v>0.42044124351347079</v>
      </c>
      <c r="S9">
        <v>9.9331902556892518E-2</v>
      </c>
      <c r="T9">
        <v>1.630716458821219E-2</v>
      </c>
      <c r="U9">
        <v>8.3379241546684926E-2</v>
      </c>
      <c r="W9">
        <v>0.30813451000160946</v>
      </c>
      <c r="Y9">
        <v>0.12896840167807813</v>
      </c>
      <c r="Z9">
        <v>7.48002549589733E-2</v>
      </c>
      <c r="AA9">
        <v>7.48002549589733E-2</v>
      </c>
      <c r="AB9">
        <v>1.6786453425674426</v>
      </c>
    </row>
    <row r="10" spans="1:29" x14ac:dyDescent="0.25">
      <c r="A10">
        <v>8</v>
      </c>
      <c r="B10">
        <v>3.6088464240869589E-2</v>
      </c>
      <c r="C10">
        <v>1.304573167056975E-2</v>
      </c>
      <c r="D10">
        <v>0.24070792946513211</v>
      </c>
      <c r="E10">
        <v>0.17200513604783813</v>
      </c>
      <c r="F10">
        <v>0.6880205441913525</v>
      </c>
      <c r="M10">
        <v>6.5654062646454292E-2</v>
      </c>
      <c r="N10">
        <v>9.3588944593217781E-3</v>
      </c>
      <c r="O10">
        <v>0.14073792046783129</v>
      </c>
      <c r="P10">
        <v>0.1367674803941796</v>
      </c>
      <c r="Q10">
        <v>0.14073792046783129</v>
      </c>
      <c r="R10">
        <v>3.3524694364740224</v>
      </c>
      <c r="S10">
        <v>0.15591067360642871</v>
      </c>
      <c r="T10">
        <v>3.4741350644452051E-2</v>
      </c>
      <c r="U10">
        <v>4.1406017910938772E-2</v>
      </c>
      <c r="Y10">
        <v>0.24262224878635699</v>
      </c>
      <c r="Z10">
        <v>5.3459139563095615E-2</v>
      </c>
      <c r="AA10">
        <v>5.3459139563095615E-2</v>
      </c>
    </row>
    <row r="11" spans="1:29" x14ac:dyDescent="0.25">
      <c r="A11">
        <v>9</v>
      </c>
      <c r="B11">
        <v>2.9211094827580091E-2</v>
      </c>
      <c r="C11">
        <v>8.0543212922648016E-2</v>
      </c>
      <c r="D11">
        <v>0.47014264514971749</v>
      </c>
      <c r="E11">
        <v>0.95219661052038995</v>
      </c>
      <c r="F11">
        <v>0.40512668894367149</v>
      </c>
      <c r="M11">
        <v>0.20008181942580347</v>
      </c>
      <c r="N11">
        <v>2.0844810386671232E-2</v>
      </c>
      <c r="O11">
        <v>2.3255434717102601E-2</v>
      </c>
      <c r="P11">
        <v>0.12315454299880249</v>
      </c>
      <c r="Q11">
        <v>0.3449319813984883</v>
      </c>
      <c r="R11">
        <v>0.12740858593485785</v>
      </c>
      <c r="S11">
        <v>0.26346705917302826</v>
      </c>
      <c r="T11">
        <v>5.6578771049536195E-2</v>
      </c>
      <c r="U11">
        <v>0.24517467454799022</v>
      </c>
      <c r="Z11">
        <v>2.162471825828138E-2</v>
      </c>
      <c r="AA11">
        <v>2.162471825828138E-2</v>
      </c>
    </row>
    <row r="12" spans="1:29" x14ac:dyDescent="0.25">
      <c r="A12">
        <v>10</v>
      </c>
      <c r="B12">
        <v>6.8419190554890263E-2</v>
      </c>
      <c r="C12">
        <v>0.15300374426679086</v>
      </c>
      <c r="D12">
        <v>1.0244444397177299</v>
      </c>
      <c r="E12">
        <v>7.281503492214747E-2</v>
      </c>
      <c r="M12">
        <v>8.4868156574304299E-2</v>
      </c>
      <c r="N12">
        <v>1.2903930239367907E-2</v>
      </c>
      <c r="O12">
        <v>2.6375066203543195E-2</v>
      </c>
      <c r="Q12">
        <v>8.9695786299571125</v>
      </c>
      <c r="R12">
        <v>0.31543728370850449</v>
      </c>
      <c r="S12">
        <v>0.60719372840630081</v>
      </c>
      <c r="T12">
        <v>0.14563006984429494</v>
      </c>
      <c r="U12">
        <v>0.20178343660022557</v>
      </c>
      <c r="Z12">
        <v>0.13464045892615195</v>
      </c>
      <c r="AA12">
        <v>0.13464045892615195</v>
      </c>
    </row>
    <row r="13" spans="1:29" x14ac:dyDescent="0.25">
      <c r="A13">
        <v>11</v>
      </c>
      <c r="B13">
        <v>2.247552684549245E-2</v>
      </c>
      <c r="C13">
        <v>0.50793272656500921</v>
      </c>
      <c r="D13">
        <v>2.3184534001501677E-2</v>
      </c>
      <c r="E13">
        <v>0.24765619959402252</v>
      </c>
      <c r="M13">
        <v>1.0351504477734693E-2</v>
      </c>
      <c r="N13">
        <v>0.10833629343820966</v>
      </c>
      <c r="O13">
        <v>0.29877561554228765</v>
      </c>
      <c r="Q13">
        <v>5.6595078214124417</v>
      </c>
      <c r="R13">
        <v>0.35762320949105336</v>
      </c>
      <c r="S13">
        <v>6.1329118994798017E-2</v>
      </c>
      <c r="T13">
        <v>1.5669058147803887E-2</v>
      </c>
      <c r="U13">
        <v>0.25829130693416091</v>
      </c>
      <c r="Z13">
        <v>2.2617328276694298E-2</v>
      </c>
      <c r="AA13">
        <v>2.2617328276694298E-2</v>
      </c>
    </row>
    <row r="14" spans="1:29" x14ac:dyDescent="0.25">
      <c r="A14">
        <v>12</v>
      </c>
      <c r="B14">
        <v>7.2885935637748395E-2</v>
      </c>
      <c r="C14">
        <v>0.27743450014640997</v>
      </c>
      <c r="D14">
        <v>5.6436969618334359E-2</v>
      </c>
      <c r="E14">
        <v>2.6729569781547807E-2</v>
      </c>
      <c r="M14">
        <v>4.658177014980612E-2</v>
      </c>
      <c r="N14">
        <v>6.5937665508857988E-3</v>
      </c>
      <c r="O14">
        <v>0.15066402065196044</v>
      </c>
      <c r="Q14">
        <v>1.5203240446305823</v>
      </c>
      <c r="R14">
        <v>0.19710398937056473</v>
      </c>
      <c r="S14">
        <v>9.1958228134396566E-2</v>
      </c>
      <c r="U14">
        <v>2.7934881946763489E-2</v>
      </c>
      <c r="Z14">
        <v>0.19646588293015643</v>
      </c>
      <c r="AA14">
        <v>0.19646588293015643</v>
      </c>
    </row>
    <row r="15" spans="1:29" x14ac:dyDescent="0.25">
      <c r="A15">
        <v>13</v>
      </c>
      <c r="B15">
        <v>1.9781299652657396E-2</v>
      </c>
      <c r="C15">
        <v>0.1621499365793099</v>
      </c>
      <c r="D15">
        <v>9.3872547455621472E-2</v>
      </c>
      <c r="E15">
        <v>0.11017971204383367</v>
      </c>
      <c r="M15">
        <v>4.5305557268989521E-2</v>
      </c>
      <c r="N15">
        <v>2.162471825828138E-2</v>
      </c>
      <c r="O15">
        <v>3.3110634185630837E-2</v>
      </c>
      <c r="R15">
        <v>0.57947154860634009</v>
      </c>
      <c r="S15">
        <v>0.4096643347421306</v>
      </c>
      <c r="U15">
        <v>1.9426796074652784E-2</v>
      </c>
      <c r="Z15">
        <v>3.8995393580507406E-3</v>
      </c>
      <c r="AA15">
        <v>3.8995393580507406E-3</v>
      </c>
    </row>
    <row r="16" spans="1:29" x14ac:dyDescent="0.25">
      <c r="A16">
        <v>14</v>
      </c>
      <c r="B16">
        <v>5.6791473196338975E-2</v>
      </c>
      <c r="C16">
        <v>0.18079682478235251</v>
      </c>
      <c r="D16">
        <v>9.9828207566098975E-2</v>
      </c>
      <c r="E16">
        <v>0.26268715130141806</v>
      </c>
      <c r="M16">
        <v>0.10301873976814048</v>
      </c>
      <c r="N16">
        <v>0.11882959934714621</v>
      </c>
      <c r="O16">
        <v>2.2333725414290607E-2</v>
      </c>
      <c r="R16">
        <v>3.1905322020415157E-3</v>
      </c>
      <c r="S16">
        <v>9.0398412391176255E-2</v>
      </c>
      <c r="U16">
        <v>3.8995393580507406E-3</v>
      </c>
      <c r="Z16">
        <v>1.3542036679776208E-2</v>
      </c>
      <c r="AA16">
        <v>1.3542036679776208E-2</v>
      </c>
    </row>
    <row r="17" spans="1:27" x14ac:dyDescent="0.25">
      <c r="A17">
        <v>15</v>
      </c>
      <c r="B17">
        <v>9.0752915969180878E-2</v>
      </c>
      <c r="C17">
        <v>4.8425188755430108E-2</v>
      </c>
      <c r="D17">
        <v>0.43660660667048112</v>
      </c>
      <c r="M17">
        <v>4.4100245103773833E-2</v>
      </c>
      <c r="N17">
        <v>0.17923700903913223</v>
      </c>
      <c r="O17">
        <v>3.99171028833194E-2</v>
      </c>
      <c r="R17">
        <v>4.1831422204544307E-3</v>
      </c>
      <c r="S17">
        <v>0.1820021369475682</v>
      </c>
      <c r="U17">
        <v>2.7225874790754265E-2</v>
      </c>
      <c r="Z17">
        <v>1.2053121652156835E-2</v>
      </c>
      <c r="AA17">
        <v>1.2053121652156835E-2</v>
      </c>
    </row>
    <row r="18" spans="1:27" x14ac:dyDescent="0.25">
      <c r="A18">
        <v>16</v>
      </c>
      <c r="B18">
        <v>1.5385455285400196E-2</v>
      </c>
      <c r="C18">
        <v>3.3677839910438219E-2</v>
      </c>
      <c r="D18">
        <v>0.16987811457981047</v>
      </c>
      <c r="M18">
        <v>8.0472312207047106E-2</v>
      </c>
      <c r="N18">
        <v>4.4880152975383981E-2</v>
      </c>
      <c r="O18">
        <v>7.6501872133395432E-2</v>
      </c>
      <c r="R18">
        <v>7.9408801473033266E-3</v>
      </c>
      <c r="S18">
        <v>0.15342914856039644</v>
      </c>
      <c r="U18">
        <v>4.8212486608627337E-3</v>
      </c>
      <c r="Z18">
        <v>2.6800470497148728E-2</v>
      </c>
      <c r="AA18">
        <v>2.6800470497148728E-2</v>
      </c>
    </row>
    <row r="19" spans="1:27" x14ac:dyDescent="0.25">
      <c r="A19">
        <v>17</v>
      </c>
      <c r="B19">
        <v>8.8342291638749515E-2</v>
      </c>
      <c r="C19">
        <v>5.6082466040329751E-2</v>
      </c>
      <c r="D19">
        <v>0.12797579165966522</v>
      </c>
      <c r="M19">
        <v>1.4463745982588202E-2</v>
      </c>
      <c r="N19">
        <v>9.5715966061245463E-3</v>
      </c>
      <c r="O19">
        <v>2.6516867634745034E-2</v>
      </c>
      <c r="R19">
        <v>7.8983397179427733E-2</v>
      </c>
      <c r="S19">
        <v>9.997000899730081E-2</v>
      </c>
      <c r="U19">
        <v>0.14109242404583588</v>
      </c>
      <c r="Z19">
        <v>0.52665051548365271</v>
      </c>
    </row>
    <row r="20" spans="1:27" x14ac:dyDescent="0.25">
      <c r="A20">
        <v>18</v>
      </c>
      <c r="B20">
        <v>3.155081844241054E-2</v>
      </c>
      <c r="C20">
        <v>0.32274005741539946</v>
      </c>
      <c r="D20">
        <v>0.24347305737356809</v>
      </c>
      <c r="M20">
        <v>8.2953837253079404E-3</v>
      </c>
      <c r="N20">
        <v>0.93213170800532896</v>
      </c>
      <c r="O20">
        <v>2.0919256138052202</v>
      </c>
      <c r="R20">
        <v>9.7133980373263918E-3</v>
      </c>
      <c r="U20">
        <v>0.13102452243050489</v>
      </c>
      <c r="Z20">
        <v>1.4180143120184511E-4</v>
      </c>
    </row>
    <row r="21" spans="1:27" x14ac:dyDescent="0.25">
      <c r="A21">
        <v>19</v>
      </c>
      <c r="B21">
        <v>6.997900629811056E-2</v>
      </c>
      <c r="C21">
        <v>0.49403618630722834</v>
      </c>
      <c r="D21">
        <v>7.1042517032124414E-2</v>
      </c>
      <c r="M21">
        <v>1.7016171744221414E-2</v>
      </c>
      <c r="N21">
        <v>7.1113417747725324E-2</v>
      </c>
      <c r="O21">
        <v>1.9596957792094996</v>
      </c>
      <c r="R21">
        <v>4.6227266571801512E-2</v>
      </c>
      <c r="U21">
        <v>1.077690877134023E-2</v>
      </c>
      <c r="Z21">
        <v>0.36549318892275579</v>
      </c>
    </row>
    <row r="22" spans="1:27" x14ac:dyDescent="0.25">
      <c r="A22">
        <v>20</v>
      </c>
      <c r="B22">
        <v>9.415615031802517E-2</v>
      </c>
      <c r="C22">
        <v>9.6992178942062066E-2</v>
      </c>
      <c r="D22">
        <v>0.50467129364736674</v>
      </c>
      <c r="M22">
        <v>0.11407925140188441</v>
      </c>
      <c r="N22">
        <v>1.4038341688982667E-2</v>
      </c>
      <c r="O22">
        <v>3.3891960071553004</v>
      </c>
      <c r="R22">
        <v>7.7281780005005593E-3</v>
      </c>
      <c r="U22">
        <v>1.4889150276193737E-3</v>
      </c>
      <c r="Z22">
        <v>8.7136979473533827E-2</v>
      </c>
    </row>
    <row r="23" spans="1:27" x14ac:dyDescent="0.25">
      <c r="A23">
        <v>21</v>
      </c>
      <c r="B23">
        <v>8.8554993785552275E-2</v>
      </c>
      <c r="C23">
        <v>1.5314554569799271E-2</v>
      </c>
      <c r="D23">
        <v>1.7043823023305773</v>
      </c>
      <c r="M23">
        <v>0.2414169366211413</v>
      </c>
      <c r="N23">
        <v>0.40739551184290101</v>
      </c>
      <c r="R23">
        <v>5.9911104682779562E-2</v>
      </c>
      <c r="Z23">
        <v>8.4230050133895992E-2</v>
      </c>
    </row>
    <row r="24" spans="1:27" x14ac:dyDescent="0.25">
      <c r="A24">
        <v>22</v>
      </c>
      <c r="B24">
        <v>8.5506263014712605E-2</v>
      </c>
      <c r="C24">
        <v>0.19745849294856935</v>
      </c>
      <c r="D24">
        <v>0.30664559497399008</v>
      </c>
      <c r="M24">
        <v>5.402634528790299E-2</v>
      </c>
      <c r="N24">
        <v>2.247552684549245E-2</v>
      </c>
      <c r="R24">
        <v>0.2271658927853559</v>
      </c>
      <c r="Z24">
        <v>5.7429579636747281E-2</v>
      </c>
    </row>
    <row r="25" spans="1:27" x14ac:dyDescent="0.25">
      <c r="A25">
        <v>23</v>
      </c>
      <c r="B25">
        <v>8.1961227234666478E-2</v>
      </c>
      <c r="C25">
        <v>0.14818249560592814</v>
      </c>
      <c r="D25">
        <v>4.6794472296608887E-2</v>
      </c>
      <c r="M25">
        <v>3.1692619873612382E-2</v>
      </c>
      <c r="N25">
        <v>3.5095854222456667E-2</v>
      </c>
      <c r="R25">
        <v>0.13052821742129844</v>
      </c>
      <c r="Z25">
        <v>1.5952661010207578E-2</v>
      </c>
    </row>
    <row r="26" spans="1:27" x14ac:dyDescent="0.25">
      <c r="A26">
        <v>24</v>
      </c>
      <c r="B26">
        <v>8.1464922225460021E-2</v>
      </c>
      <c r="C26">
        <v>7.7494482151808361E-2</v>
      </c>
      <c r="D26">
        <v>0.35216385438978237</v>
      </c>
      <c r="M26">
        <v>0.11003791061263181</v>
      </c>
      <c r="N26">
        <v>2.4106243304313668E-3</v>
      </c>
      <c r="R26">
        <v>5.2253827397879933E-2</v>
      </c>
      <c r="Z26">
        <v>4.9843203067448556E-2</v>
      </c>
    </row>
    <row r="27" spans="1:27" x14ac:dyDescent="0.25">
      <c r="A27">
        <v>25</v>
      </c>
      <c r="B27">
        <v>7.3949446371762234E-2</v>
      </c>
      <c r="C27">
        <v>0.20440676307745975</v>
      </c>
      <c r="D27">
        <v>0.75948846551708249</v>
      </c>
      <c r="M27">
        <v>8.7916887345143978E-3</v>
      </c>
      <c r="R27">
        <v>3.6159364956470506E-2</v>
      </c>
      <c r="Z27">
        <v>1.6786453425674426</v>
      </c>
    </row>
    <row r="28" spans="1:27" x14ac:dyDescent="0.25">
      <c r="A28">
        <v>26</v>
      </c>
      <c r="B28">
        <v>5.1757522388673465E-3</v>
      </c>
      <c r="C28">
        <v>0.25311555469529357</v>
      </c>
      <c r="D28">
        <v>7.2673233490945635E-2</v>
      </c>
      <c r="M28">
        <v>8.8200490207547666E-2</v>
      </c>
      <c r="R28">
        <v>4.9346898058242099E-2</v>
      </c>
      <c r="Z28">
        <v>1.7937881047033408E-2</v>
      </c>
    </row>
    <row r="29" spans="1:27" x14ac:dyDescent="0.25">
      <c r="A29">
        <v>27</v>
      </c>
      <c r="B29">
        <v>1.134411449614761E-2</v>
      </c>
      <c r="C29">
        <v>0.16548227021255327</v>
      </c>
      <c r="D29">
        <v>2.5382456185130277E-2</v>
      </c>
      <c r="M29">
        <v>48.93411409201353</v>
      </c>
      <c r="R29">
        <v>4.0058904314521249E-2</v>
      </c>
      <c r="Z29">
        <v>6.0265608260784177E-3</v>
      </c>
    </row>
    <row r="30" spans="1:27" x14ac:dyDescent="0.25">
      <c r="A30">
        <v>28</v>
      </c>
      <c r="B30">
        <v>6.8915495564096721E-2</v>
      </c>
      <c r="C30">
        <v>0.10181342760292481</v>
      </c>
      <c r="D30">
        <v>0.24248044735515517</v>
      </c>
      <c r="M30">
        <v>0.33677839910438218</v>
      </c>
      <c r="R30">
        <v>7.6076467839789913E-2</v>
      </c>
      <c r="Z30">
        <v>0.82308640741111005</v>
      </c>
    </row>
    <row r="31" spans="1:27" x14ac:dyDescent="0.25">
      <c r="A31">
        <v>29</v>
      </c>
      <c r="C31">
        <v>8.5222660152308907E-2</v>
      </c>
      <c r="D31">
        <v>0.16044831940488774</v>
      </c>
      <c r="M31">
        <v>0.30154074345072363</v>
      </c>
      <c r="R31">
        <v>0.13499496250415657</v>
      </c>
      <c r="Z31">
        <v>2.1979221836285995E-3</v>
      </c>
    </row>
    <row r="32" spans="1:27" x14ac:dyDescent="0.25">
      <c r="A32">
        <v>30</v>
      </c>
      <c r="C32">
        <v>0.31777700732333491</v>
      </c>
      <c r="D32">
        <v>9.8622895400883287E-2</v>
      </c>
      <c r="M32">
        <v>3.2401627029621613E-2</v>
      </c>
      <c r="Z32">
        <v>0.5782662364411244</v>
      </c>
    </row>
    <row r="33" spans="1:26" x14ac:dyDescent="0.25">
      <c r="A33">
        <v>31</v>
      </c>
      <c r="C33">
        <v>0.11308664138347149</v>
      </c>
      <c r="D33">
        <v>4.3958443672571984E-2</v>
      </c>
      <c r="M33">
        <v>3.5521258516062207E-2</v>
      </c>
      <c r="Z33">
        <v>4.324943651656276E-2</v>
      </c>
    </row>
    <row r="34" spans="1:26" x14ac:dyDescent="0.25">
      <c r="A34">
        <v>32</v>
      </c>
      <c r="C34">
        <v>8.756238376713936E-2</v>
      </c>
      <c r="D34">
        <v>0.24659268886000865</v>
      </c>
      <c r="M34">
        <v>0.20866080601351511</v>
      </c>
      <c r="Z34">
        <v>6.8064686976885655E-2</v>
      </c>
    </row>
    <row r="35" spans="1:26" x14ac:dyDescent="0.25">
      <c r="A35">
        <v>33</v>
      </c>
      <c r="D35">
        <v>7.387854565616131E-2</v>
      </c>
      <c r="M35">
        <v>1.9143193212249093E-2</v>
      </c>
      <c r="Z35">
        <v>0.11599357072310931</v>
      </c>
    </row>
    <row r="36" spans="1:26" x14ac:dyDescent="0.25">
      <c r="A36">
        <v>34</v>
      </c>
      <c r="D36">
        <v>7.2035127050537329E-2</v>
      </c>
      <c r="M36">
        <v>7.2318729912941009E-3</v>
      </c>
      <c r="Z36">
        <v>0.50204796717013256</v>
      </c>
    </row>
    <row r="37" spans="1:26" x14ac:dyDescent="0.25">
      <c r="A37">
        <v>35</v>
      </c>
      <c r="D37">
        <v>4.5943663709397821E-2</v>
      </c>
      <c r="M37">
        <v>3.9349897158512018E-2</v>
      </c>
      <c r="Z37">
        <v>2.9707399836786552E-2</v>
      </c>
    </row>
    <row r="38" spans="1:26" x14ac:dyDescent="0.25">
      <c r="A38">
        <v>36</v>
      </c>
      <c r="D38">
        <v>0.17335224964425566</v>
      </c>
      <c r="M38">
        <v>7.196422633493639E-2</v>
      </c>
      <c r="Z38">
        <v>0.5193477417767578</v>
      </c>
    </row>
    <row r="39" spans="1:26" x14ac:dyDescent="0.25">
      <c r="A39">
        <v>37</v>
      </c>
      <c r="D39">
        <v>0.29749940266147107</v>
      </c>
      <c r="M39">
        <v>6.6646672664867207E-3</v>
      </c>
      <c r="Z39">
        <v>0.21809060118843779</v>
      </c>
    </row>
    <row r="40" spans="1:26" x14ac:dyDescent="0.25">
      <c r="A40">
        <v>38</v>
      </c>
      <c r="D40">
        <v>0.19036842138847707</v>
      </c>
      <c r="M40">
        <v>0.22482616917052545</v>
      </c>
      <c r="Z40">
        <v>0.15846309936806191</v>
      </c>
    </row>
    <row r="41" spans="1:26" x14ac:dyDescent="0.25">
      <c r="A41">
        <v>39</v>
      </c>
      <c r="D41">
        <v>0.23276704931782877</v>
      </c>
      <c r="M41">
        <v>9.3588944593217781E-3</v>
      </c>
      <c r="Z41">
        <v>0.97928068387994238</v>
      </c>
    </row>
    <row r="42" spans="1:26" x14ac:dyDescent="0.25">
      <c r="A42">
        <v>40</v>
      </c>
      <c r="D42">
        <v>5.296283455388915E-2</v>
      </c>
      <c r="M42">
        <v>2.3424178420232797</v>
      </c>
    </row>
    <row r="43" spans="1:26" x14ac:dyDescent="0.25">
      <c r="A43">
        <v>41</v>
      </c>
      <c r="D43">
        <v>0.16817649740538831</v>
      </c>
      <c r="M43">
        <v>0.14165962977064328</v>
      </c>
    </row>
    <row r="44" spans="1:26" x14ac:dyDescent="0.25">
      <c r="A44">
        <v>42</v>
      </c>
      <c r="D44">
        <v>0.46078375069039573</v>
      </c>
      <c r="M44">
        <v>4.43129472505766E-2</v>
      </c>
    </row>
    <row r="45" spans="1:26" x14ac:dyDescent="0.25">
      <c r="A45">
        <v>43</v>
      </c>
      <c r="D45">
        <v>0.18838320135165124</v>
      </c>
      <c r="M45">
        <v>2.5453356900731201E-2</v>
      </c>
    </row>
    <row r="46" spans="1:26" x14ac:dyDescent="0.25">
      <c r="A46">
        <v>44</v>
      </c>
      <c r="D46">
        <v>0.31529548227730264</v>
      </c>
      <c r="M46">
        <v>1.1202313064945764E-2</v>
      </c>
    </row>
    <row r="47" spans="1:26" x14ac:dyDescent="0.25">
      <c r="A47">
        <v>45</v>
      </c>
      <c r="D47">
        <v>0.1719342353322372</v>
      </c>
      <c r="M47">
        <v>1.9852200368258317E-2</v>
      </c>
    </row>
    <row r="48" spans="1:26" x14ac:dyDescent="0.25">
      <c r="A48">
        <v>46</v>
      </c>
      <c r="D48">
        <v>0.30792180785480666</v>
      </c>
      <c r="M48">
        <v>2.0790925842814532</v>
      </c>
    </row>
    <row r="49" spans="1:13" x14ac:dyDescent="0.25">
      <c r="A49">
        <v>47</v>
      </c>
      <c r="D49">
        <v>1.3258433817372519</v>
      </c>
      <c r="M49">
        <v>0.46298167287402425</v>
      </c>
    </row>
    <row r="50" spans="1:13" x14ac:dyDescent="0.25">
      <c r="A50">
        <v>48</v>
      </c>
      <c r="D50">
        <v>3.7435577837287112E-2</v>
      </c>
      <c r="M50">
        <v>0.11032151347503551</v>
      </c>
    </row>
    <row r="51" spans="1:13" x14ac:dyDescent="0.25">
      <c r="A51">
        <v>49</v>
      </c>
      <c r="D51">
        <v>4.8425188755430108E-2</v>
      </c>
      <c r="M51">
        <v>6.9482701288904117E-3</v>
      </c>
    </row>
    <row r="52" spans="1:13" x14ac:dyDescent="0.25">
      <c r="A52">
        <v>50</v>
      </c>
      <c r="D52">
        <v>1.2053121652156835E-2</v>
      </c>
      <c r="M52">
        <v>5.9627501820375878E-2</v>
      </c>
    </row>
    <row r="53" spans="1:13" x14ac:dyDescent="0.25">
      <c r="A53">
        <v>51</v>
      </c>
      <c r="D53">
        <v>4.7574380168219042E-2</v>
      </c>
      <c r="M53">
        <v>7.0758914169720716E-2</v>
      </c>
    </row>
    <row r="54" spans="1:13" x14ac:dyDescent="0.25">
      <c r="A54">
        <v>52</v>
      </c>
      <c r="D54">
        <v>1.2124022367757758E-2</v>
      </c>
    </row>
    <row r="55" spans="1:13" x14ac:dyDescent="0.25">
      <c r="A55">
        <v>53</v>
      </c>
      <c r="D55">
        <v>0.11308664138347149</v>
      </c>
    </row>
    <row r="56" spans="1:13" x14ac:dyDescent="0.25">
      <c r="A56">
        <v>54</v>
      </c>
      <c r="D56">
        <v>9.997000899730081E-3</v>
      </c>
    </row>
    <row r="57" spans="1:13" x14ac:dyDescent="0.25">
      <c r="A57">
        <v>55</v>
      </c>
      <c r="D57">
        <v>4.9772302351847639E-2</v>
      </c>
    </row>
    <row r="58" spans="1:13" x14ac:dyDescent="0.25">
      <c r="A58">
        <v>56</v>
      </c>
      <c r="D58">
        <v>5.7642281783550041E-2</v>
      </c>
    </row>
    <row r="59" spans="1:13" x14ac:dyDescent="0.25">
      <c r="A59">
        <v>57</v>
      </c>
      <c r="D59">
        <v>2.3042732570299831E-2</v>
      </c>
    </row>
    <row r="60" spans="1:13" x14ac:dyDescent="0.25">
      <c r="A60">
        <v>58</v>
      </c>
      <c r="D60">
        <v>3.9491698589713867E-2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D3DC-4744-4864-A037-435AD5687373}">
  <dimension ref="A1:BE60"/>
  <sheetViews>
    <sheetView topLeftCell="AC1" workbookViewId="0">
      <selection activeCell="AT19" sqref="AT19"/>
    </sheetView>
  </sheetViews>
  <sheetFormatPr defaultRowHeight="15" x14ac:dyDescent="0.25"/>
  <cols>
    <col min="2" max="3" width="9.140625" customWidth="1"/>
  </cols>
  <sheetData>
    <row r="1" spans="1:57" x14ac:dyDescent="0.25">
      <c r="A1" t="s">
        <v>122</v>
      </c>
      <c r="B1" s="2">
        <v>28</v>
      </c>
      <c r="C1" s="2"/>
      <c r="D1" s="2">
        <v>32</v>
      </c>
      <c r="E1" s="2"/>
      <c r="F1" s="2">
        <v>58</v>
      </c>
      <c r="G1" s="2"/>
      <c r="H1" s="2">
        <v>14</v>
      </c>
      <c r="I1" s="2"/>
      <c r="J1" s="2">
        <v>9</v>
      </c>
      <c r="K1" s="2"/>
      <c r="L1" s="2">
        <v>3</v>
      </c>
      <c r="M1" s="2"/>
      <c r="N1" s="2">
        <v>0</v>
      </c>
      <c r="O1" s="2"/>
      <c r="P1" s="2">
        <v>3</v>
      </c>
      <c r="Q1" s="2"/>
      <c r="R1" s="2">
        <v>5</v>
      </c>
      <c r="S1" s="2"/>
      <c r="T1" s="2">
        <v>7</v>
      </c>
      <c r="U1" s="2"/>
      <c r="V1" s="2">
        <v>3</v>
      </c>
      <c r="W1" s="2"/>
      <c r="X1" s="2">
        <v>51</v>
      </c>
      <c r="Y1" s="2"/>
      <c r="Z1" s="2">
        <v>24</v>
      </c>
      <c r="AA1" s="2"/>
      <c r="AB1" s="2">
        <v>20</v>
      </c>
      <c r="AC1" s="2"/>
      <c r="AD1" s="2">
        <v>9</v>
      </c>
      <c r="AE1" s="2"/>
      <c r="AF1" s="2">
        <v>12</v>
      </c>
      <c r="AG1" s="2"/>
      <c r="AH1" s="2">
        <v>29</v>
      </c>
      <c r="AI1" s="2"/>
      <c r="AJ1" s="2">
        <v>17</v>
      </c>
      <c r="AK1" s="2"/>
      <c r="AL1" s="2">
        <v>11</v>
      </c>
      <c r="AM1" s="2"/>
      <c r="AN1" s="2">
        <v>20</v>
      </c>
      <c r="AO1" s="2"/>
      <c r="AP1" s="2">
        <v>1</v>
      </c>
      <c r="AQ1" s="2"/>
      <c r="AR1" s="2">
        <v>7</v>
      </c>
      <c r="AS1" s="2"/>
      <c r="AT1" s="2">
        <v>1</v>
      </c>
      <c r="AU1" s="2"/>
      <c r="AV1" s="2">
        <v>8</v>
      </c>
      <c r="AW1" s="2"/>
      <c r="AX1" s="2">
        <v>39</v>
      </c>
      <c r="AY1" s="2"/>
      <c r="AZ1" s="2">
        <v>16</v>
      </c>
      <c r="BA1" s="2"/>
      <c r="BB1" s="2">
        <v>7</v>
      </c>
      <c r="BC1" s="2"/>
      <c r="BD1" s="2">
        <v>5</v>
      </c>
    </row>
    <row r="2" spans="1:57" s="3" customFormat="1" x14ac:dyDescent="0.25">
      <c r="A2" s="3" t="s">
        <v>121</v>
      </c>
      <c r="B2" s="3" t="s">
        <v>68</v>
      </c>
      <c r="D2" s="3" t="s">
        <v>69</v>
      </c>
      <c r="F2" s="3" t="s">
        <v>70</v>
      </c>
      <c r="H2" s="3" t="s">
        <v>71</v>
      </c>
      <c r="J2" s="3" t="s">
        <v>72</v>
      </c>
      <c r="L2" s="3" t="s">
        <v>73</v>
      </c>
      <c r="N2" s="3" t="s">
        <v>74</v>
      </c>
      <c r="P2" s="3" t="s">
        <v>75</v>
      </c>
      <c r="R2" s="3" t="s">
        <v>76</v>
      </c>
      <c r="T2" s="3" t="s">
        <v>77</v>
      </c>
      <c r="V2" s="3" t="s">
        <v>78</v>
      </c>
      <c r="X2" s="3" t="s">
        <v>79</v>
      </c>
      <c r="Z2" s="3" t="s">
        <v>80</v>
      </c>
      <c r="AB2" s="3" t="s">
        <v>81</v>
      </c>
      <c r="AD2" s="3" t="s">
        <v>82</v>
      </c>
      <c r="AF2" s="3" t="s">
        <v>83</v>
      </c>
      <c r="AH2" s="3" t="s">
        <v>44</v>
      </c>
      <c r="AJ2" s="3" t="s">
        <v>86</v>
      </c>
      <c r="AL2" s="3" t="s">
        <v>46</v>
      </c>
      <c r="AN2" s="3" t="s">
        <v>47</v>
      </c>
      <c r="AP2" s="3" t="s">
        <v>48</v>
      </c>
      <c r="AR2" s="3" t="s">
        <v>49</v>
      </c>
      <c r="AT2" s="3" t="s">
        <v>50</v>
      </c>
      <c r="AV2" s="3" t="s">
        <v>51</v>
      </c>
      <c r="AX2" s="3" t="s">
        <v>52</v>
      </c>
      <c r="AZ2" s="3" t="s">
        <v>58</v>
      </c>
      <c r="BB2" s="3" t="s">
        <v>59</v>
      </c>
      <c r="BD2" s="3" t="s">
        <v>57</v>
      </c>
    </row>
    <row r="3" spans="1:57" x14ac:dyDescent="0.25">
      <c r="A3">
        <v>1</v>
      </c>
      <c r="B3">
        <v>0.30714189998319652</v>
      </c>
      <c r="C3">
        <f>B3/$B$1</f>
        <v>1.0969353570828446E-2</v>
      </c>
      <c r="D3">
        <v>0.13960350901821653</v>
      </c>
      <c r="E3">
        <f>D3/$D$1</f>
        <v>4.3626096568192664E-3</v>
      </c>
      <c r="F3">
        <v>3.8569989286901869E-2</v>
      </c>
      <c r="G3">
        <f>F3/$F$1</f>
        <v>6.6499981529141152E-4</v>
      </c>
      <c r="H3">
        <v>8.1464922225460021E-2</v>
      </c>
      <c r="I3">
        <f>H3/$H$1</f>
        <v>5.8189230161042873E-3</v>
      </c>
      <c r="J3">
        <v>0.30026453056990704</v>
      </c>
      <c r="K3">
        <f>J3/$J$1</f>
        <v>3.3362725618878562E-2</v>
      </c>
      <c r="L3">
        <v>0.39066294296108328</v>
      </c>
      <c r="M3">
        <f>L3/$L$1</f>
        <v>0.13022098098702775</v>
      </c>
      <c r="P3">
        <v>0.15264924068878627</v>
      </c>
      <c r="Q3">
        <f>P3/$P$1</f>
        <v>5.0883080229595423E-2</v>
      </c>
      <c r="R3">
        <v>1.2903930239367907E-2</v>
      </c>
      <c r="S3">
        <f>R3/$R$1</f>
        <v>2.5807860478735812E-3</v>
      </c>
      <c r="T3">
        <v>0.24148783733674226</v>
      </c>
      <c r="U3">
        <f>T3/$T$1</f>
        <v>3.4498262476677463E-2</v>
      </c>
      <c r="V3">
        <v>0.12911020310927998</v>
      </c>
      <c r="W3">
        <f>V3/$V$1</f>
        <v>4.3036734369759994E-2</v>
      </c>
      <c r="X3">
        <v>0.12911020310927998</v>
      </c>
      <c r="Y3">
        <f>X3/$X$1</f>
        <v>2.5315726099858818E-3</v>
      </c>
      <c r="Z3">
        <v>2.935289625878194E-2</v>
      </c>
      <c r="AA3">
        <f>Z3/$Z$1</f>
        <v>1.2230373441159141E-3</v>
      </c>
      <c r="AB3">
        <v>1.8788689634244477E-2</v>
      </c>
      <c r="AC3">
        <f>AB3/$AB$1</f>
        <v>9.3943448171222388E-4</v>
      </c>
      <c r="AD3">
        <v>2.4106243304313671E-2</v>
      </c>
      <c r="AE3">
        <f>AD3/$AD$1</f>
        <v>2.6784714782570745E-3</v>
      </c>
      <c r="AF3">
        <v>9.2950838152809467E-2</v>
      </c>
      <c r="AG3">
        <f>AF3/$AF$1</f>
        <v>7.7459031794007887E-3</v>
      </c>
      <c r="AH3">
        <v>6.6788474096069042E-2</v>
      </c>
      <c r="AI3">
        <f>AH3/$AH$1</f>
        <v>2.3030508308989326E-3</v>
      </c>
      <c r="AJ3">
        <v>8.0968617216253563E-2</v>
      </c>
      <c r="AK3">
        <f>AJ3/$AJ$1</f>
        <v>4.7628598362502092E-3</v>
      </c>
      <c r="AL3">
        <v>0.2319162407306177</v>
      </c>
      <c r="AM3">
        <f>AL3/$AL$1</f>
        <v>2.1083294611874335E-2</v>
      </c>
      <c r="AN3">
        <v>3.8499088571300952E-2</v>
      </c>
      <c r="AO3">
        <f>AN3/$AN$1</f>
        <v>1.9249544285650476E-3</v>
      </c>
      <c r="AP3">
        <v>1.0405389021591394</v>
      </c>
      <c r="AQ3">
        <f>AP3/$AP$1</f>
        <v>1.0405389021591394</v>
      </c>
      <c r="AR3">
        <v>0.11322844281467333</v>
      </c>
      <c r="AS3">
        <f>AR3/$AR$1</f>
        <v>1.6175491830667618E-2</v>
      </c>
      <c r="AT3">
        <v>0.54253227577825902</v>
      </c>
      <c r="AU3">
        <f>AT3/$AT$1</f>
        <v>0.54253227577825902</v>
      </c>
      <c r="AV3">
        <v>0.51878053605195029</v>
      </c>
      <c r="AW3">
        <f>AV3/$AV$1</f>
        <v>6.4847567006493786E-2</v>
      </c>
      <c r="AX3">
        <v>4.7574380168219042E-2</v>
      </c>
      <c r="AY3">
        <f>AX3/$AX$1</f>
        <v>1.2198559017492063E-3</v>
      </c>
      <c r="AZ3">
        <v>4.7574380168219042E-2</v>
      </c>
      <c r="BA3">
        <f>AZ3/$AZ$1</f>
        <v>2.9733987605136901E-3</v>
      </c>
      <c r="BB3">
        <v>0.36549318892275579</v>
      </c>
      <c r="BC3">
        <f>BB3/$BB$1</f>
        <v>5.2213312703250823E-2</v>
      </c>
      <c r="BD3">
        <v>3.5521258516062207E-2</v>
      </c>
      <c r="BE3">
        <f>BD3/$BD$1</f>
        <v>7.1042517032124412E-3</v>
      </c>
    </row>
    <row r="4" spans="1:57" x14ac:dyDescent="0.25">
      <c r="A4">
        <v>2</v>
      </c>
      <c r="B4">
        <v>7.1680623472532706E-2</v>
      </c>
      <c r="C4">
        <f t="shared" ref="C4:C30" si="0">B4/$B$1</f>
        <v>2.5600222668761682E-3</v>
      </c>
      <c r="D4">
        <v>0.74360670522247574</v>
      </c>
      <c r="E4">
        <f t="shared" ref="E4:E34" si="1">D4/$D$1</f>
        <v>2.3237709538202367E-2</v>
      </c>
      <c r="F4">
        <v>0.1423686369266525</v>
      </c>
      <c r="G4">
        <f t="shared" ref="G4:G60" si="2">F4/$F$1</f>
        <v>2.454631671149181E-3</v>
      </c>
      <c r="H4">
        <v>0.2344686664922509</v>
      </c>
      <c r="I4">
        <f t="shared" ref="I4:I16" si="3">H4/$H$1</f>
        <v>1.6747761892303637E-2</v>
      </c>
      <c r="J4">
        <v>0.4635488785988317</v>
      </c>
      <c r="K4">
        <f t="shared" ref="K4:K11" si="4">J4/$J$1</f>
        <v>5.1505430955425743E-2</v>
      </c>
      <c r="L4">
        <v>0.67958335903484279</v>
      </c>
      <c r="M4">
        <f t="shared" ref="M4:M5" si="5">L4/$L$1</f>
        <v>0.22652778634494761</v>
      </c>
      <c r="P4">
        <v>1.3542036679776208E-2</v>
      </c>
      <c r="Q4">
        <f t="shared" ref="Q4:Q5" si="6">P4/$P$1</f>
        <v>4.5140122265920693E-3</v>
      </c>
      <c r="R4">
        <v>9.529056176763992E-2</v>
      </c>
      <c r="S4">
        <f t="shared" ref="S4:S7" si="7">R4/$R$1</f>
        <v>1.9058112353527983E-2</v>
      </c>
      <c r="T4">
        <v>1.8859590349845402E-2</v>
      </c>
      <c r="U4">
        <f t="shared" ref="U4:U9" si="8">T4/$T$1</f>
        <v>2.6942271928350574E-3</v>
      </c>
      <c r="V4">
        <v>1.0635107340138384E-3</v>
      </c>
      <c r="W4">
        <f t="shared" ref="W4:W5" si="9">V4/$V$1</f>
        <v>3.545035780046128E-4</v>
      </c>
      <c r="X4">
        <v>1.0635107340138384E-3</v>
      </c>
      <c r="Y4">
        <f t="shared" ref="Y4:Y53" si="10">X4/$X$1</f>
        <v>2.0853151647330163E-5</v>
      </c>
      <c r="Z4">
        <v>0.12847209666887169</v>
      </c>
      <c r="AA4">
        <f t="shared" ref="AA4:AA26" si="11">Z4/$Z$1</f>
        <v>5.3530040278696534E-3</v>
      </c>
      <c r="AB4">
        <v>5.6153366755930668E-2</v>
      </c>
      <c r="AC4">
        <f t="shared" ref="AC4:AC22" si="12">AB4/$AB$1</f>
        <v>2.8076683377965335E-3</v>
      </c>
      <c r="AD4">
        <v>0.41491098769659884</v>
      </c>
      <c r="AE4">
        <f t="shared" ref="AE4:AE11" si="13">AD4/$AD$1</f>
        <v>4.6101220855177649E-2</v>
      </c>
      <c r="AF4">
        <v>0.22447166559252082</v>
      </c>
      <c r="AG4">
        <f t="shared" ref="AG4:AG14" si="14">AF4/$AF$1</f>
        <v>1.870597213271007E-2</v>
      </c>
      <c r="AH4">
        <v>0.69893925439389459</v>
      </c>
      <c r="AI4">
        <f t="shared" ref="AI4:AI31" si="15">AH4/$AH$1</f>
        <v>2.4101353599789467E-2</v>
      </c>
      <c r="AJ4">
        <v>0.10557116552977368</v>
      </c>
      <c r="AK4">
        <f t="shared" ref="AK4:AK19" si="16">AJ4/$AJ$1</f>
        <v>6.2100685605749224E-3</v>
      </c>
      <c r="AL4">
        <v>7.586376569298714E-2</v>
      </c>
      <c r="AM4">
        <f t="shared" ref="AM4:AM13" si="17">AL4/$AL$1</f>
        <v>6.8967059720897398E-3</v>
      </c>
      <c r="AN4">
        <v>7.5083857821376998E-2</v>
      </c>
      <c r="AO4">
        <f t="shared" ref="AO4:AO22" si="18">AN4/$AN$1</f>
        <v>3.7541928910688497E-3</v>
      </c>
      <c r="AR4">
        <v>0.86683214893687921</v>
      </c>
      <c r="AS4">
        <f t="shared" ref="AS4:AS9" si="19">AR4/$AR$1</f>
        <v>0.12383316413383989</v>
      </c>
      <c r="AV4">
        <v>0.57358678921146355</v>
      </c>
      <c r="AW4">
        <f t="shared" ref="AW4:AW10" si="20">AV4/$AV$1</f>
        <v>7.1698348651432944E-2</v>
      </c>
      <c r="AX4">
        <v>0.28757330247734192</v>
      </c>
      <c r="AY4">
        <f t="shared" ref="AY4:AY41" si="21">AX4/$AX$1</f>
        <v>7.3736744224959464E-3</v>
      </c>
      <c r="AZ4">
        <v>0.28757330247734192</v>
      </c>
      <c r="BA4">
        <f t="shared" ref="BA4:BA18" si="22">AZ4/$AZ$1</f>
        <v>1.797333140483387E-2</v>
      </c>
      <c r="BB4">
        <v>8.7136979473533827E-2</v>
      </c>
      <c r="BC4">
        <f t="shared" ref="BC4:BC9" si="23">BB4/$BB$1</f>
        <v>1.2448139924790547E-2</v>
      </c>
      <c r="BD4">
        <v>6.4803254059243226E-2</v>
      </c>
      <c r="BE4">
        <f t="shared" ref="BE4:BE7" si="24">BD4/$BD$1</f>
        <v>1.2960650811848645E-2</v>
      </c>
    </row>
    <row r="5" spans="1:57" x14ac:dyDescent="0.25">
      <c r="A5">
        <v>3</v>
      </c>
      <c r="B5">
        <v>0.42852392509197595</v>
      </c>
      <c r="C5">
        <f t="shared" si="0"/>
        <v>1.5304425896141999E-2</v>
      </c>
      <c r="D5">
        <v>0.38442367998820215</v>
      </c>
      <c r="E5">
        <f t="shared" si="1"/>
        <v>1.2013239999631317E-2</v>
      </c>
      <c r="F5">
        <v>0.13648387753177593</v>
      </c>
      <c r="G5">
        <f t="shared" si="2"/>
        <v>2.353170302271999E-3</v>
      </c>
      <c r="H5">
        <v>0.12124022367757759</v>
      </c>
      <c r="I5">
        <f t="shared" si="3"/>
        <v>8.660015976969828E-3</v>
      </c>
      <c r="J5">
        <v>0.10415315121775524</v>
      </c>
      <c r="K5">
        <f t="shared" si="4"/>
        <v>1.1572572357528361E-2</v>
      </c>
      <c r="L5">
        <v>6.7993786261284744E-2</v>
      </c>
      <c r="M5">
        <f t="shared" si="5"/>
        <v>2.2664595420428247E-2</v>
      </c>
      <c r="P5">
        <v>0.35251835796778697</v>
      </c>
      <c r="Q5">
        <f t="shared" si="6"/>
        <v>0.11750611932259565</v>
      </c>
      <c r="R5">
        <v>9.8481093969681438E-2</v>
      </c>
      <c r="S5">
        <f t="shared" si="7"/>
        <v>1.9696218793936286E-2</v>
      </c>
      <c r="T5">
        <v>1.2053121652156834E-3</v>
      </c>
      <c r="U5">
        <f t="shared" si="8"/>
        <v>1.7218745217366906E-4</v>
      </c>
      <c r="V5">
        <v>8.5080858721107077E-4</v>
      </c>
      <c r="W5">
        <f t="shared" si="9"/>
        <v>2.8360286240369028E-4</v>
      </c>
      <c r="X5">
        <v>8.5080858721107077E-4</v>
      </c>
      <c r="Y5">
        <f t="shared" si="10"/>
        <v>1.6682521317864132E-5</v>
      </c>
      <c r="Z5">
        <v>0.31905322020415156</v>
      </c>
      <c r="AA5">
        <f t="shared" si="11"/>
        <v>1.3293884175172981E-2</v>
      </c>
      <c r="AB5">
        <v>1.4180143120184512E-3</v>
      </c>
      <c r="AC5">
        <f t="shared" si="12"/>
        <v>7.0900715600922555E-5</v>
      </c>
      <c r="AD5">
        <v>0.17682638470870085</v>
      </c>
      <c r="AE5">
        <f t="shared" si="13"/>
        <v>1.964737607874454E-2</v>
      </c>
      <c r="AF5">
        <v>4.3320337232163685E-2</v>
      </c>
      <c r="AG5">
        <f t="shared" si="14"/>
        <v>3.6100281026803069E-3</v>
      </c>
      <c r="AH5">
        <v>0.71751524188133631</v>
      </c>
      <c r="AI5">
        <f t="shared" si="15"/>
        <v>2.4741904892459872E-2</v>
      </c>
      <c r="AJ5">
        <v>0.26594858421906054</v>
      </c>
      <c r="AK5">
        <f t="shared" si="16"/>
        <v>1.5644034365827092E-2</v>
      </c>
      <c r="AL5">
        <v>7.6572772848996357E-3</v>
      </c>
      <c r="AM5">
        <f t="shared" si="17"/>
        <v>6.9611611680905775E-4</v>
      </c>
      <c r="AN5">
        <v>8.0330510775845257E-2</v>
      </c>
      <c r="AO5">
        <f t="shared" si="18"/>
        <v>4.0165255387922625E-3</v>
      </c>
      <c r="AR5">
        <v>0.75452541542501794</v>
      </c>
      <c r="AS5">
        <f t="shared" si="19"/>
        <v>0.10778934506071684</v>
      </c>
      <c r="AV5">
        <v>0.14605547413790049</v>
      </c>
      <c r="AW5">
        <f t="shared" si="20"/>
        <v>1.8256934267237561E-2</v>
      </c>
      <c r="AX5">
        <v>0.27020262715511589</v>
      </c>
      <c r="AY5">
        <f t="shared" si="21"/>
        <v>6.9282724911568176E-3</v>
      </c>
      <c r="AZ5">
        <v>0.27020262715511589</v>
      </c>
      <c r="BA5">
        <f t="shared" si="22"/>
        <v>1.6887664197194743E-2</v>
      </c>
      <c r="BB5">
        <v>8.4230050133895992E-2</v>
      </c>
      <c r="BC5">
        <f t="shared" si="23"/>
        <v>1.2032864304842284E-2</v>
      </c>
      <c r="BD5">
        <v>0.2438984616671736</v>
      </c>
      <c r="BE5">
        <f t="shared" si="24"/>
        <v>4.8779692333434724E-2</v>
      </c>
    </row>
    <row r="6" spans="1:57" x14ac:dyDescent="0.25">
      <c r="A6">
        <v>4</v>
      </c>
      <c r="B6">
        <v>0.26736659853107897</v>
      </c>
      <c r="C6">
        <f t="shared" si="0"/>
        <v>9.5488070903956782E-3</v>
      </c>
      <c r="D6">
        <v>48.901783365699508</v>
      </c>
      <c r="E6">
        <f t="shared" si="1"/>
        <v>1.5281807301781096</v>
      </c>
      <c r="F6">
        <v>0.17661368256189808</v>
      </c>
      <c r="G6">
        <f t="shared" si="2"/>
        <v>3.0450634924465187E-3</v>
      </c>
      <c r="H6">
        <v>0.13804369327499622</v>
      </c>
      <c r="I6">
        <f t="shared" si="3"/>
        <v>9.8602638053568725E-3</v>
      </c>
      <c r="J6">
        <v>2.715497407515334E-2</v>
      </c>
      <c r="K6">
        <f t="shared" si="4"/>
        <v>3.0172193416837046E-3</v>
      </c>
      <c r="R6">
        <v>0.1150009607046964</v>
      </c>
      <c r="S6">
        <f t="shared" si="7"/>
        <v>2.300019214093928E-2</v>
      </c>
      <c r="T6">
        <v>0.10259333547453493</v>
      </c>
      <c r="U6">
        <f t="shared" si="8"/>
        <v>1.4656190782076419E-2</v>
      </c>
      <c r="X6">
        <v>1.4038341688982667E-2</v>
      </c>
      <c r="Y6">
        <f t="shared" si="10"/>
        <v>2.7526160174475819E-4</v>
      </c>
      <c r="Z6">
        <v>0.11230673351186134</v>
      </c>
      <c r="AA6">
        <f t="shared" si="11"/>
        <v>4.679447229660889E-3</v>
      </c>
      <c r="AB6">
        <v>1.9497696790253705E-2</v>
      </c>
      <c r="AC6">
        <f t="shared" si="12"/>
        <v>9.7488483951268525E-4</v>
      </c>
      <c r="AD6">
        <v>0.39427887945673035</v>
      </c>
      <c r="AE6">
        <f t="shared" si="13"/>
        <v>4.3808764384081149E-2</v>
      </c>
      <c r="AF6">
        <v>0.24985412177765112</v>
      </c>
      <c r="AG6">
        <f t="shared" si="14"/>
        <v>2.0821176814804259E-2</v>
      </c>
      <c r="AH6">
        <v>0.2168143883076212</v>
      </c>
      <c r="AI6">
        <f t="shared" si="15"/>
        <v>7.4763582175041794E-3</v>
      </c>
      <c r="AJ6">
        <v>7.9479702188634191E-2</v>
      </c>
      <c r="AK6">
        <f t="shared" si="16"/>
        <v>4.6752765993314229E-3</v>
      </c>
      <c r="AL6">
        <v>4.0413407892525861E-3</v>
      </c>
      <c r="AM6">
        <f t="shared" si="17"/>
        <v>3.6739461720478056E-4</v>
      </c>
      <c r="AN6">
        <v>9.3376242446415014E-2</v>
      </c>
      <c r="AO6">
        <f t="shared" si="18"/>
        <v>4.6688121223207504E-3</v>
      </c>
      <c r="AR6">
        <v>0.6187505450492512</v>
      </c>
      <c r="AS6">
        <f t="shared" si="19"/>
        <v>8.8392935007035892E-2</v>
      </c>
      <c r="AV6">
        <v>0.10401134978655341</v>
      </c>
      <c r="AW6">
        <f t="shared" si="20"/>
        <v>1.3001418723319176E-2</v>
      </c>
      <c r="AX6">
        <v>0.11117232206224659</v>
      </c>
      <c r="AY6">
        <f t="shared" si="21"/>
        <v>2.8505723605704255E-3</v>
      </c>
      <c r="AZ6">
        <v>0.11117232206224659</v>
      </c>
      <c r="BA6">
        <f t="shared" si="22"/>
        <v>6.9482701288904117E-3</v>
      </c>
      <c r="BB6">
        <v>5.7429579636747281E-2</v>
      </c>
      <c r="BC6">
        <f t="shared" si="23"/>
        <v>8.204225662392468E-3</v>
      </c>
      <c r="BD6">
        <v>4.8070685177425493E-2</v>
      </c>
      <c r="BE6">
        <f t="shared" si="24"/>
        <v>9.6141370354850993E-3</v>
      </c>
    </row>
    <row r="7" spans="1:57" x14ac:dyDescent="0.25">
      <c r="A7">
        <v>5</v>
      </c>
      <c r="B7">
        <v>7.2176928481739178E-2</v>
      </c>
      <c r="C7">
        <f t="shared" si="0"/>
        <v>2.5777474457763993E-3</v>
      </c>
      <c r="D7">
        <v>7.4020347087363159E-2</v>
      </c>
      <c r="E7">
        <f t="shared" si="1"/>
        <v>2.3131358464800987E-3</v>
      </c>
      <c r="F7">
        <v>0.44440568538658259</v>
      </c>
      <c r="G7">
        <f t="shared" si="2"/>
        <v>7.6621669894238378E-3</v>
      </c>
      <c r="H7">
        <v>0.10060811543770912</v>
      </c>
      <c r="I7">
        <f t="shared" si="3"/>
        <v>7.1862939598363656E-3</v>
      </c>
      <c r="J7">
        <v>0.29040933110137879</v>
      </c>
      <c r="K7">
        <f t="shared" si="4"/>
        <v>3.2267703455708757E-2</v>
      </c>
      <c r="R7">
        <v>3.9704400736516633E-3</v>
      </c>
      <c r="S7">
        <f t="shared" si="7"/>
        <v>7.9408801473033271E-4</v>
      </c>
      <c r="T7">
        <v>0.1169152800259213</v>
      </c>
      <c r="U7">
        <f t="shared" si="8"/>
        <v>1.6702182860845901E-2</v>
      </c>
      <c r="X7">
        <v>2.7013172643951495E-2</v>
      </c>
      <c r="Y7">
        <f t="shared" si="10"/>
        <v>5.2967005184218613E-4</v>
      </c>
      <c r="Z7">
        <v>0.88817326433275701</v>
      </c>
      <c r="AA7">
        <f t="shared" si="11"/>
        <v>3.7007219347198209E-2</v>
      </c>
      <c r="AB7">
        <v>5.8422189655160182E-2</v>
      </c>
      <c r="AC7">
        <f t="shared" si="12"/>
        <v>2.9211094827580092E-3</v>
      </c>
      <c r="AD7">
        <v>8.9476703088364279E-2</v>
      </c>
      <c r="AE7">
        <f t="shared" si="13"/>
        <v>9.9418558987071429E-3</v>
      </c>
      <c r="AF7">
        <v>7.7919886445413894E-2</v>
      </c>
      <c r="AG7">
        <f t="shared" si="14"/>
        <v>6.4933238704511578E-3</v>
      </c>
      <c r="AH7">
        <v>6.5583161930853368E-2</v>
      </c>
      <c r="AI7">
        <f t="shared" si="15"/>
        <v>2.2614883424432195E-3</v>
      </c>
      <c r="AJ7">
        <v>0.49382348416042565</v>
      </c>
      <c r="AK7">
        <f t="shared" si="16"/>
        <v>2.9048440244730921E-2</v>
      </c>
      <c r="AL7">
        <v>0.28601348673412158</v>
      </c>
      <c r="AM7">
        <f t="shared" si="17"/>
        <v>2.6001226066738325E-2</v>
      </c>
      <c r="AN7">
        <v>0.23957351801551732</v>
      </c>
      <c r="AO7">
        <f t="shared" si="18"/>
        <v>1.1978675900775866E-2</v>
      </c>
      <c r="AR7">
        <v>0.54799163087953051</v>
      </c>
      <c r="AS7">
        <f t="shared" si="19"/>
        <v>7.8284518697075783E-2</v>
      </c>
      <c r="AV7">
        <v>0.11457555641109086</v>
      </c>
      <c r="AW7">
        <f t="shared" si="20"/>
        <v>1.4321944551386358E-2</v>
      </c>
      <c r="AX7">
        <v>0.53147176414451547</v>
      </c>
      <c r="AY7">
        <f t="shared" si="21"/>
        <v>1.3627481131910653E-2</v>
      </c>
      <c r="AZ7">
        <v>0.53147176414451547</v>
      </c>
      <c r="BA7">
        <f t="shared" si="22"/>
        <v>3.3216985259032217E-2</v>
      </c>
      <c r="BB7">
        <v>1.5952661010207578E-2</v>
      </c>
      <c r="BC7">
        <f t="shared" si="23"/>
        <v>2.278951572886797E-3</v>
      </c>
      <c r="BD7">
        <v>0.21830330333524056</v>
      </c>
      <c r="BE7">
        <f t="shared" si="24"/>
        <v>4.3660660667048115E-2</v>
      </c>
    </row>
    <row r="8" spans="1:57" x14ac:dyDescent="0.25">
      <c r="A8">
        <v>6</v>
      </c>
      <c r="B8">
        <v>0.3784680198777246</v>
      </c>
      <c r="C8">
        <f t="shared" si="0"/>
        <v>1.3516714995633021E-2</v>
      </c>
      <c r="D8">
        <v>2.4177144019914592E-2</v>
      </c>
      <c r="E8">
        <f t="shared" si="1"/>
        <v>7.55535750622331E-4</v>
      </c>
      <c r="F8">
        <v>0.21475826755519445</v>
      </c>
      <c r="G8">
        <f t="shared" si="2"/>
        <v>3.7027287509516283E-3</v>
      </c>
      <c r="H8">
        <v>1.5881760294606653E-2</v>
      </c>
      <c r="I8">
        <f t="shared" si="3"/>
        <v>1.1344114496147609E-3</v>
      </c>
      <c r="J8">
        <v>7.2176928481739178E-2</v>
      </c>
      <c r="K8">
        <f t="shared" si="4"/>
        <v>8.0196587201932425E-3</v>
      </c>
      <c r="T8">
        <v>0.16512776663454865</v>
      </c>
      <c r="U8">
        <f t="shared" si="8"/>
        <v>2.3589680947792662E-2</v>
      </c>
      <c r="X8">
        <v>3.8073684277695412E-2</v>
      </c>
      <c r="Y8">
        <f t="shared" si="10"/>
        <v>7.4654282897441981E-4</v>
      </c>
      <c r="Z8">
        <v>9.9757306850498037E-2</v>
      </c>
      <c r="AA8">
        <f t="shared" si="11"/>
        <v>4.1565544521040849E-3</v>
      </c>
      <c r="AB8">
        <v>3.686837211247973E-2</v>
      </c>
      <c r="AC8">
        <f t="shared" si="12"/>
        <v>1.8434186056239866E-3</v>
      </c>
      <c r="AD8">
        <v>8.6782475895529218E-2</v>
      </c>
      <c r="AE8">
        <f t="shared" si="13"/>
        <v>9.6424973217254691E-3</v>
      </c>
      <c r="AF8">
        <v>0.14399935338547373</v>
      </c>
      <c r="AG8">
        <f t="shared" si="14"/>
        <v>1.1999946115456144E-2</v>
      </c>
      <c r="AH8">
        <v>0.10266423619013586</v>
      </c>
      <c r="AI8">
        <f t="shared" si="15"/>
        <v>3.540146075521926E-3</v>
      </c>
      <c r="AJ8">
        <v>7.1326119894528084E-2</v>
      </c>
      <c r="AK8">
        <f t="shared" si="16"/>
        <v>4.1956541114428281E-3</v>
      </c>
      <c r="AL8">
        <v>2.1270214680276768E-2</v>
      </c>
      <c r="AM8">
        <f t="shared" si="17"/>
        <v>1.9336558800251607E-3</v>
      </c>
      <c r="AN8">
        <v>1.8788689634244477E-2</v>
      </c>
      <c r="AO8">
        <f t="shared" si="18"/>
        <v>9.3943448171222388E-4</v>
      </c>
      <c r="AR8">
        <v>0.5881214359096526</v>
      </c>
      <c r="AS8">
        <f t="shared" si="19"/>
        <v>8.4017347987093233E-2</v>
      </c>
      <c r="AV8">
        <v>0.11741158503512776</v>
      </c>
      <c r="AW8">
        <f t="shared" si="20"/>
        <v>1.467644812939097E-2</v>
      </c>
      <c r="AX8">
        <v>1.2549426661363291E-2</v>
      </c>
      <c r="AY8">
        <f t="shared" si="21"/>
        <v>3.2178017080418696E-4</v>
      </c>
      <c r="AZ8">
        <v>1.2549426661363291E-2</v>
      </c>
      <c r="BA8">
        <f t="shared" si="22"/>
        <v>7.843391663352057E-4</v>
      </c>
      <c r="BB8">
        <v>4.9843203067448556E-2</v>
      </c>
      <c r="BC8">
        <f t="shared" si="23"/>
        <v>7.1204575810640798E-3</v>
      </c>
    </row>
    <row r="9" spans="1:57" x14ac:dyDescent="0.25">
      <c r="A9">
        <v>7</v>
      </c>
      <c r="B9">
        <v>1.7016171744221414E-2</v>
      </c>
      <c r="C9">
        <f t="shared" si="0"/>
        <v>6.0772041943647911E-4</v>
      </c>
      <c r="D9">
        <v>2.8360286240369024E-3</v>
      </c>
      <c r="E9">
        <f t="shared" si="1"/>
        <v>8.8625894501153201E-5</v>
      </c>
      <c r="F9">
        <v>0.32919202253508345</v>
      </c>
      <c r="G9">
        <f t="shared" si="2"/>
        <v>5.675724526466956E-3</v>
      </c>
      <c r="H9">
        <v>5.6011565324728821E-3</v>
      </c>
      <c r="I9">
        <f t="shared" si="3"/>
        <v>4.0008260946234871E-4</v>
      </c>
      <c r="J9">
        <v>8.6498873033125524E-3</v>
      </c>
      <c r="K9">
        <f t="shared" si="4"/>
        <v>9.6109858925695027E-4</v>
      </c>
      <c r="T9">
        <v>0.14407025410107466</v>
      </c>
      <c r="U9">
        <f t="shared" si="8"/>
        <v>2.0581464871582095E-2</v>
      </c>
      <c r="X9">
        <v>2.3468136863905368E-2</v>
      </c>
      <c r="Y9">
        <f t="shared" si="10"/>
        <v>4.6015954635108565E-4</v>
      </c>
      <c r="Z9">
        <v>3.7790081415291728E-2</v>
      </c>
      <c r="AA9">
        <f t="shared" si="11"/>
        <v>1.5745867256371554E-3</v>
      </c>
      <c r="AB9">
        <v>7.8628893601423125E-2</v>
      </c>
      <c r="AC9">
        <f t="shared" si="12"/>
        <v>3.9314446800711566E-3</v>
      </c>
      <c r="AD9">
        <v>5.8563991086362031E-2</v>
      </c>
      <c r="AE9">
        <f t="shared" si="13"/>
        <v>6.5071101207068924E-3</v>
      </c>
      <c r="AF9">
        <v>5.9202097526770338E-2</v>
      </c>
      <c r="AG9">
        <f t="shared" si="14"/>
        <v>4.9335081272308618E-3</v>
      </c>
      <c r="AH9">
        <v>0.42044124351347079</v>
      </c>
      <c r="AI9">
        <f t="shared" si="15"/>
        <v>1.4497973914257613E-2</v>
      </c>
      <c r="AJ9">
        <v>9.9331902556892518E-2</v>
      </c>
      <c r="AK9">
        <f t="shared" si="16"/>
        <v>5.843053091581913E-3</v>
      </c>
      <c r="AL9">
        <v>1.630716458821219E-2</v>
      </c>
      <c r="AM9">
        <f t="shared" si="17"/>
        <v>1.48246950801929E-3</v>
      </c>
      <c r="AN9">
        <v>8.3379241546684926E-2</v>
      </c>
      <c r="AO9">
        <f t="shared" si="18"/>
        <v>4.1689620773342467E-3</v>
      </c>
      <c r="AR9">
        <v>0.30813451000160946</v>
      </c>
      <c r="AS9">
        <f t="shared" si="19"/>
        <v>4.4019215714515635E-2</v>
      </c>
      <c r="AV9">
        <v>0.12896840167807813</v>
      </c>
      <c r="AW9">
        <f t="shared" si="20"/>
        <v>1.6121050209759766E-2</v>
      </c>
      <c r="AX9">
        <v>7.48002549589733E-2</v>
      </c>
      <c r="AY9">
        <f t="shared" si="21"/>
        <v>1.9179552553582897E-3</v>
      </c>
      <c r="AZ9">
        <v>7.48002549589733E-2</v>
      </c>
      <c r="BA9">
        <f t="shared" si="22"/>
        <v>4.6750159349358313E-3</v>
      </c>
      <c r="BB9">
        <v>1.6786453425674426</v>
      </c>
      <c r="BC9">
        <f t="shared" si="23"/>
        <v>0.23980647750963466</v>
      </c>
    </row>
    <row r="10" spans="1:57" x14ac:dyDescent="0.25">
      <c r="A10">
        <v>8</v>
      </c>
      <c r="B10">
        <v>3.6088464240869589E-2</v>
      </c>
      <c r="C10">
        <f t="shared" si="0"/>
        <v>1.2888737228881997E-3</v>
      </c>
      <c r="D10">
        <v>1.304573167056975E-2</v>
      </c>
      <c r="E10">
        <f t="shared" si="1"/>
        <v>4.076791147053047E-4</v>
      </c>
      <c r="F10">
        <v>0.24070792946513211</v>
      </c>
      <c r="G10">
        <f t="shared" si="2"/>
        <v>4.1501367149160712E-3</v>
      </c>
      <c r="H10">
        <v>0.17200513604783813</v>
      </c>
      <c r="I10">
        <f t="shared" si="3"/>
        <v>1.2286081146274152E-2</v>
      </c>
      <c r="J10">
        <v>0.6880205441913525</v>
      </c>
      <c r="K10">
        <f t="shared" si="4"/>
        <v>7.6446727132372494E-2</v>
      </c>
      <c r="X10">
        <v>6.5654062646454292E-2</v>
      </c>
      <c r="Y10">
        <f t="shared" si="10"/>
        <v>1.2873345616951821E-3</v>
      </c>
      <c r="Z10">
        <v>9.3588944593217781E-3</v>
      </c>
      <c r="AA10">
        <f t="shared" si="11"/>
        <v>3.8995393580507407E-4</v>
      </c>
      <c r="AB10">
        <v>0.14073792046783129</v>
      </c>
      <c r="AC10">
        <f t="shared" si="12"/>
        <v>7.0368960233915647E-3</v>
      </c>
      <c r="AD10">
        <v>0.1367674803941796</v>
      </c>
      <c r="AE10">
        <f t="shared" si="13"/>
        <v>1.51963867104644E-2</v>
      </c>
      <c r="AF10">
        <v>0.14073792046783129</v>
      </c>
      <c r="AG10">
        <f t="shared" si="14"/>
        <v>1.1728160038985941E-2</v>
      </c>
      <c r="AH10">
        <v>3.3524694364740224</v>
      </c>
      <c r="AI10">
        <f t="shared" si="15"/>
        <v>0.11560239436117319</v>
      </c>
      <c r="AJ10">
        <v>0.15591067360642871</v>
      </c>
      <c r="AK10">
        <f t="shared" si="16"/>
        <v>9.1712160944958064E-3</v>
      </c>
      <c r="AL10">
        <v>3.4741350644452051E-2</v>
      </c>
      <c r="AM10">
        <f t="shared" si="17"/>
        <v>3.1583046040410956E-3</v>
      </c>
      <c r="AN10">
        <v>4.1406017910938772E-2</v>
      </c>
      <c r="AO10">
        <f t="shared" si="18"/>
        <v>2.0703008955469384E-3</v>
      </c>
      <c r="AV10">
        <v>0.24262224878635699</v>
      </c>
      <c r="AW10">
        <f t="shared" si="20"/>
        <v>3.0327781098294624E-2</v>
      </c>
      <c r="AX10">
        <v>5.3459139563095615E-2</v>
      </c>
      <c r="AY10">
        <f t="shared" si="21"/>
        <v>1.3707471682845029E-3</v>
      </c>
      <c r="AZ10">
        <v>5.3459139563095615E-2</v>
      </c>
      <c r="BA10">
        <f t="shared" si="22"/>
        <v>3.3411962226934759E-3</v>
      </c>
    </row>
    <row r="11" spans="1:57" x14ac:dyDescent="0.25">
      <c r="A11">
        <v>9</v>
      </c>
      <c r="B11">
        <v>2.9211094827580091E-2</v>
      </c>
      <c r="C11">
        <f t="shared" si="0"/>
        <v>1.043253386699289E-3</v>
      </c>
      <c r="D11">
        <v>8.0543212922648016E-2</v>
      </c>
      <c r="E11">
        <f t="shared" si="1"/>
        <v>2.5169754038327505E-3</v>
      </c>
      <c r="F11">
        <v>0.47014264514971749</v>
      </c>
      <c r="G11">
        <f t="shared" si="2"/>
        <v>8.1059076749951282E-3</v>
      </c>
      <c r="H11">
        <v>0.95219661052038995</v>
      </c>
      <c r="I11">
        <f t="shared" si="3"/>
        <v>6.8014043608599278E-2</v>
      </c>
      <c r="J11">
        <v>0.40512668894367149</v>
      </c>
      <c r="K11">
        <f t="shared" si="4"/>
        <v>4.501407654929683E-2</v>
      </c>
      <c r="X11">
        <v>0.20008181942580347</v>
      </c>
      <c r="Y11">
        <f t="shared" si="10"/>
        <v>3.9231729299177148E-3</v>
      </c>
      <c r="Z11">
        <v>2.0844810386671232E-2</v>
      </c>
      <c r="AA11">
        <f t="shared" si="11"/>
        <v>8.6853376611130135E-4</v>
      </c>
      <c r="AB11">
        <v>2.3255434717102601E-2</v>
      </c>
      <c r="AC11">
        <f t="shared" si="12"/>
        <v>1.16277173585513E-3</v>
      </c>
      <c r="AD11">
        <v>0.12315454299880249</v>
      </c>
      <c r="AE11">
        <f t="shared" si="13"/>
        <v>1.3683838110978055E-2</v>
      </c>
      <c r="AF11">
        <v>0.3449319813984883</v>
      </c>
      <c r="AG11">
        <f t="shared" si="14"/>
        <v>2.8744331783207358E-2</v>
      </c>
      <c r="AH11">
        <v>0.12740858593485785</v>
      </c>
      <c r="AI11">
        <f t="shared" si="15"/>
        <v>4.3933995149950979E-3</v>
      </c>
      <c r="AJ11">
        <v>0.26346705917302826</v>
      </c>
      <c r="AK11">
        <f t="shared" si="16"/>
        <v>1.5498062304295779E-2</v>
      </c>
      <c r="AL11">
        <v>5.6578771049536195E-2</v>
      </c>
      <c r="AM11">
        <f t="shared" si="17"/>
        <v>5.1435246408669264E-3</v>
      </c>
      <c r="AN11">
        <v>0.24517467454799022</v>
      </c>
      <c r="AO11">
        <f t="shared" si="18"/>
        <v>1.2258733727399511E-2</v>
      </c>
      <c r="AX11">
        <v>2.162471825828138E-2</v>
      </c>
      <c r="AY11">
        <f t="shared" si="21"/>
        <v>5.5447995534054818E-4</v>
      </c>
      <c r="AZ11">
        <v>2.162471825828138E-2</v>
      </c>
      <c r="BA11">
        <f t="shared" si="22"/>
        <v>1.3515448911425863E-3</v>
      </c>
    </row>
    <row r="12" spans="1:57" x14ac:dyDescent="0.25">
      <c r="A12">
        <v>10</v>
      </c>
      <c r="B12">
        <v>6.8419190554890263E-2</v>
      </c>
      <c r="C12">
        <f t="shared" si="0"/>
        <v>2.4435425198175093E-3</v>
      </c>
      <c r="D12">
        <v>0.15300374426679086</v>
      </c>
      <c r="E12">
        <f t="shared" si="1"/>
        <v>4.7813670083372145E-3</v>
      </c>
      <c r="F12">
        <v>1.0244444397177299</v>
      </c>
      <c r="G12">
        <f t="shared" si="2"/>
        <v>1.7662835167547068E-2</v>
      </c>
      <c r="H12">
        <v>7.281503492214747E-2</v>
      </c>
      <c r="I12">
        <f t="shared" si="3"/>
        <v>5.201073923010534E-3</v>
      </c>
      <c r="X12">
        <v>8.4868156574304299E-2</v>
      </c>
      <c r="Y12">
        <f t="shared" si="10"/>
        <v>1.6640815014569471E-3</v>
      </c>
      <c r="Z12">
        <v>1.2903930239367907E-2</v>
      </c>
      <c r="AA12">
        <f t="shared" si="11"/>
        <v>5.3766375997366274E-4</v>
      </c>
      <c r="AB12">
        <v>2.6375066203543195E-2</v>
      </c>
      <c r="AC12">
        <f t="shared" si="12"/>
        <v>1.3187533101771598E-3</v>
      </c>
      <c r="AF12">
        <v>8.9695786299571125</v>
      </c>
      <c r="AG12">
        <f t="shared" si="14"/>
        <v>0.74746488582975934</v>
      </c>
      <c r="AH12">
        <v>0.31543728370850449</v>
      </c>
      <c r="AI12">
        <f t="shared" si="15"/>
        <v>1.0877147714086361E-2</v>
      </c>
      <c r="AJ12">
        <v>0.60719372840630081</v>
      </c>
      <c r="AK12">
        <f t="shared" si="16"/>
        <v>3.5717278141547106E-2</v>
      </c>
      <c r="AL12">
        <v>0.14563006984429494</v>
      </c>
      <c r="AM12">
        <f t="shared" si="17"/>
        <v>1.3239097258572268E-2</v>
      </c>
      <c r="AN12">
        <v>0.20178343660022557</v>
      </c>
      <c r="AO12">
        <f t="shared" si="18"/>
        <v>1.0089171830011279E-2</v>
      </c>
      <c r="AX12">
        <v>0.13464045892615195</v>
      </c>
      <c r="AY12">
        <f t="shared" si="21"/>
        <v>3.4523194596449217E-3</v>
      </c>
      <c r="AZ12">
        <v>0.13464045892615195</v>
      </c>
      <c r="BA12">
        <f t="shared" si="22"/>
        <v>8.415028682884497E-3</v>
      </c>
    </row>
    <row r="13" spans="1:57" x14ac:dyDescent="0.25">
      <c r="A13">
        <v>11</v>
      </c>
      <c r="B13">
        <v>2.247552684549245E-2</v>
      </c>
      <c r="C13">
        <f t="shared" si="0"/>
        <v>8.0269738733901601E-4</v>
      </c>
      <c r="D13">
        <v>0.50793272656500921</v>
      </c>
      <c r="E13">
        <f t="shared" si="1"/>
        <v>1.5872897705156538E-2</v>
      </c>
      <c r="F13">
        <v>2.3184534001501677E-2</v>
      </c>
      <c r="G13">
        <f t="shared" si="2"/>
        <v>3.997333448534772E-4</v>
      </c>
      <c r="H13">
        <v>0.24765619959402252</v>
      </c>
      <c r="I13">
        <f t="shared" si="3"/>
        <v>1.7689728542430179E-2</v>
      </c>
      <c r="X13">
        <v>1.0351504477734693E-2</v>
      </c>
      <c r="Y13">
        <f t="shared" si="10"/>
        <v>2.0297067603401359E-4</v>
      </c>
      <c r="Z13">
        <v>0.10833629343820966</v>
      </c>
      <c r="AA13">
        <f t="shared" si="11"/>
        <v>4.5140122265920693E-3</v>
      </c>
      <c r="AB13">
        <v>0.29877561554228765</v>
      </c>
      <c r="AC13">
        <f t="shared" si="12"/>
        <v>1.4938780777114382E-2</v>
      </c>
      <c r="AF13">
        <v>5.6595078214124417</v>
      </c>
      <c r="AG13">
        <f t="shared" si="14"/>
        <v>0.47162565178437016</v>
      </c>
      <c r="AH13">
        <v>0.35762320949105336</v>
      </c>
      <c r="AI13">
        <f t="shared" si="15"/>
        <v>1.2331834810036323E-2</v>
      </c>
      <c r="AJ13">
        <v>6.1329118994798017E-2</v>
      </c>
      <c r="AK13">
        <f t="shared" si="16"/>
        <v>3.6075952349881187E-3</v>
      </c>
      <c r="AL13">
        <v>1.5669058147803887E-2</v>
      </c>
      <c r="AM13">
        <f t="shared" si="17"/>
        <v>1.4244598316185352E-3</v>
      </c>
      <c r="AN13">
        <v>0.25829130693416091</v>
      </c>
      <c r="AO13">
        <f t="shared" si="18"/>
        <v>1.2914565346708045E-2</v>
      </c>
      <c r="AX13">
        <v>2.2617328276694298E-2</v>
      </c>
      <c r="AY13">
        <f t="shared" si="21"/>
        <v>5.7993149427421281E-4</v>
      </c>
      <c r="AZ13">
        <v>2.2617328276694298E-2</v>
      </c>
      <c r="BA13">
        <f t="shared" si="22"/>
        <v>1.4135830172933937E-3</v>
      </c>
    </row>
    <row r="14" spans="1:57" x14ac:dyDescent="0.25">
      <c r="A14">
        <v>12</v>
      </c>
      <c r="B14">
        <v>7.2885935637748395E-2</v>
      </c>
      <c r="C14">
        <f t="shared" si="0"/>
        <v>2.6030691299195855E-3</v>
      </c>
      <c r="D14">
        <v>0.27743450014640997</v>
      </c>
      <c r="E14">
        <f t="shared" si="1"/>
        <v>8.6698281295753115E-3</v>
      </c>
      <c r="F14">
        <v>5.6436969618334359E-2</v>
      </c>
      <c r="G14">
        <f t="shared" si="2"/>
        <v>9.7305120031610968E-4</v>
      </c>
      <c r="H14">
        <v>2.6729569781547807E-2</v>
      </c>
      <c r="I14">
        <f t="shared" si="3"/>
        <v>1.9092549843962719E-3</v>
      </c>
      <c r="X14">
        <v>4.658177014980612E-2</v>
      </c>
      <c r="Y14">
        <f t="shared" si="10"/>
        <v>9.1336804215306122E-4</v>
      </c>
      <c r="Z14">
        <v>6.5937665508857988E-3</v>
      </c>
      <c r="AA14">
        <f t="shared" si="11"/>
        <v>2.7474027295357493E-4</v>
      </c>
      <c r="AB14">
        <v>0.15066402065196044</v>
      </c>
      <c r="AC14">
        <f t="shared" si="12"/>
        <v>7.5332010325980222E-3</v>
      </c>
      <c r="AF14">
        <v>1.5203240446305823</v>
      </c>
      <c r="AG14">
        <f t="shared" si="14"/>
        <v>0.12669367038588186</v>
      </c>
      <c r="AH14">
        <v>0.19710398937056473</v>
      </c>
      <c r="AI14">
        <f t="shared" si="15"/>
        <v>6.7966892886401628E-3</v>
      </c>
      <c r="AJ14">
        <v>9.1958228134396566E-2</v>
      </c>
      <c r="AK14">
        <f t="shared" si="16"/>
        <v>5.4093075373174452E-3</v>
      </c>
      <c r="AN14">
        <v>2.7934881946763489E-2</v>
      </c>
      <c r="AO14">
        <f t="shared" si="18"/>
        <v>1.3967440973381745E-3</v>
      </c>
      <c r="AX14">
        <v>0.19646588293015643</v>
      </c>
      <c r="AY14">
        <f t="shared" si="21"/>
        <v>5.0375867417988829E-3</v>
      </c>
      <c r="AZ14">
        <v>0.19646588293015643</v>
      </c>
      <c r="BA14">
        <f t="shared" si="22"/>
        <v>1.2279117683134777E-2</v>
      </c>
    </row>
    <row r="15" spans="1:57" x14ac:dyDescent="0.25">
      <c r="A15">
        <v>13</v>
      </c>
      <c r="B15">
        <v>1.9781299652657396E-2</v>
      </c>
      <c r="C15">
        <f t="shared" si="0"/>
        <v>7.0647498759490702E-4</v>
      </c>
      <c r="D15">
        <v>0.1621499365793099</v>
      </c>
      <c r="E15">
        <f t="shared" si="1"/>
        <v>5.0671855181034344E-3</v>
      </c>
      <c r="F15">
        <v>9.3872547455621472E-2</v>
      </c>
      <c r="G15">
        <f t="shared" si="2"/>
        <v>1.6184921975107151E-3</v>
      </c>
      <c r="H15">
        <v>0.11017971204383367</v>
      </c>
      <c r="I15">
        <f t="shared" si="3"/>
        <v>7.8699794317024056E-3</v>
      </c>
      <c r="X15">
        <v>4.5305557268989521E-2</v>
      </c>
      <c r="Y15">
        <f t="shared" si="10"/>
        <v>8.8834426017626509E-4</v>
      </c>
      <c r="Z15">
        <v>2.162471825828138E-2</v>
      </c>
      <c r="AA15">
        <f t="shared" si="11"/>
        <v>9.0102992742839083E-4</v>
      </c>
      <c r="AB15">
        <v>3.3110634185630837E-2</v>
      </c>
      <c r="AC15">
        <f t="shared" si="12"/>
        <v>1.6555317092815419E-3</v>
      </c>
      <c r="AH15">
        <v>0.57947154860634009</v>
      </c>
      <c r="AI15">
        <f t="shared" si="15"/>
        <v>1.9981777538149659E-2</v>
      </c>
      <c r="AJ15">
        <v>0.4096643347421306</v>
      </c>
      <c r="AK15">
        <f t="shared" si="16"/>
        <v>2.409790204365474E-2</v>
      </c>
      <c r="AN15">
        <v>1.9426796074652784E-2</v>
      </c>
      <c r="AO15">
        <f t="shared" si="18"/>
        <v>9.7133980373263914E-4</v>
      </c>
      <c r="AX15">
        <v>3.8995393580507406E-3</v>
      </c>
      <c r="AY15">
        <f t="shared" si="21"/>
        <v>9.9988188667967702E-5</v>
      </c>
      <c r="AZ15">
        <v>3.8995393580507406E-3</v>
      </c>
      <c r="BA15">
        <f t="shared" si="22"/>
        <v>2.4372120987817129E-4</v>
      </c>
    </row>
    <row r="16" spans="1:57" x14ac:dyDescent="0.25">
      <c r="A16">
        <v>14</v>
      </c>
      <c r="B16">
        <v>5.6791473196338975E-2</v>
      </c>
      <c r="C16">
        <f t="shared" si="0"/>
        <v>2.0282668998692489E-3</v>
      </c>
      <c r="D16">
        <v>0.18079682478235251</v>
      </c>
      <c r="E16">
        <f t="shared" si="1"/>
        <v>5.649900774448516E-3</v>
      </c>
      <c r="F16">
        <v>9.9828207566098975E-2</v>
      </c>
      <c r="G16">
        <f t="shared" si="2"/>
        <v>1.7211759925189478E-3</v>
      </c>
      <c r="H16">
        <v>0.26268715130141806</v>
      </c>
      <c r="I16">
        <f t="shared" si="3"/>
        <v>1.8763367950101289E-2</v>
      </c>
      <c r="X16">
        <v>0.10301873976814048</v>
      </c>
      <c r="Y16">
        <f t="shared" si="10"/>
        <v>2.0199752895713819E-3</v>
      </c>
      <c r="Z16">
        <v>0.11882959934714621</v>
      </c>
      <c r="AA16">
        <f t="shared" si="11"/>
        <v>4.951233306131092E-3</v>
      </c>
      <c r="AB16">
        <v>2.2333725414290607E-2</v>
      </c>
      <c r="AC16">
        <f t="shared" si="12"/>
        <v>1.1166862707145304E-3</v>
      </c>
      <c r="AH16">
        <v>3.1905322020415157E-3</v>
      </c>
      <c r="AI16">
        <f t="shared" si="15"/>
        <v>1.1001835179453502E-4</v>
      </c>
      <c r="AJ16">
        <v>9.0398412391176255E-2</v>
      </c>
      <c r="AK16">
        <f t="shared" si="16"/>
        <v>5.3175536700691911E-3</v>
      </c>
      <c r="AN16">
        <v>3.8995393580507406E-3</v>
      </c>
      <c r="AO16">
        <f t="shared" si="18"/>
        <v>1.9497696790253703E-4</v>
      </c>
      <c r="AX16">
        <v>1.3542036679776208E-2</v>
      </c>
      <c r="AY16">
        <f t="shared" si="21"/>
        <v>3.4723170973785148E-4</v>
      </c>
      <c r="AZ16">
        <v>1.3542036679776208E-2</v>
      </c>
      <c r="BA16">
        <f t="shared" si="22"/>
        <v>8.4637729248601299E-4</v>
      </c>
    </row>
    <row r="17" spans="1:53" x14ac:dyDescent="0.25">
      <c r="A17">
        <v>15</v>
      </c>
      <c r="B17">
        <v>9.0752915969180878E-2</v>
      </c>
      <c r="C17">
        <f t="shared" si="0"/>
        <v>3.2411755703278884E-3</v>
      </c>
      <c r="D17">
        <v>4.8425188755430108E-2</v>
      </c>
      <c r="E17">
        <f t="shared" si="1"/>
        <v>1.5132871486071909E-3</v>
      </c>
      <c r="F17">
        <v>0.43660660667048112</v>
      </c>
      <c r="G17">
        <f t="shared" si="2"/>
        <v>7.5277001150082954E-3</v>
      </c>
      <c r="X17">
        <v>4.4100245103773833E-2</v>
      </c>
      <c r="Y17">
        <f t="shared" si="10"/>
        <v>8.6471068830929084E-4</v>
      </c>
      <c r="Z17">
        <v>0.17923700903913223</v>
      </c>
      <c r="AA17">
        <f t="shared" si="11"/>
        <v>7.4682087099638425E-3</v>
      </c>
      <c r="AB17">
        <v>3.99171028833194E-2</v>
      </c>
      <c r="AC17">
        <f t="shared" si="12"/>
        <v>1.9958551441659699E-3</v>
      </c>
      <c r="AH17">
        <v>4.1831422204544307E-3</v>
      </c>
      <c r="AI17">
        <f t="shared" si="15"/>
        <v>1.4424628346394589E-4</v>
      </c>
      <c r="AJ17">
        <v>0.1820021369475682</v>
      </c>
      <c r="AK17">
        <f t="shared" si="16"/>
        <v>1.0706008055739305E-2</v>
      </c>
      <c r="AN17">
        <v>2.7225874790754265E-2</v>
      </c>
      <c r="AO17">
        <f t="shared" si="18"/>
        <v>1.3612937395377132E-3</v>
      </c>
      <c r="AX17">
        <v>1.2053121652156835E-2</v>
      </c>
      <c r="AY17">
        <f t="shared" si="21"/>
        <v>3.0905440133735475E-4</v>
      </c>
      <c r="AZ17">
        <v>1.2053121652156835E-2</v>
      </c>
      <c r="BA17">
        <f t="shared" si="22"/>
        <v>7.5332010325980222E-4</v>
      </c>
    </row>
    <row r="18" spans="1:53" x14ac:dyDescent="0.25">
      <c r="A18">
        <v>16</v>
      </c>
      <c r="B18">
        <v>1.5385455285400196E-2</v>
      </c>
      <c r="C18">
        <f t="shared" si="0"/>
        <v>5.4948054590714987E-4</v>
      </c>
      <c r="D18">
        <v>3.3677839910438219E-2</v>
      </c>
      <c r="E18">
        <f t="shared" si="1"/>
        <v>1.0524324972011943E-3</v>
      </c>
      <c r="F18">
        <v>0.16987811457981047</v>
      </c>
      <c r="G18">
        <f t="shared" si="2"/>
        <v>2.9289330099967325E-3</v>
      </c>
      <c r="X18">
        <v>8.0472312207047106E-2</v>
      </c>
      <c r="Y18">
        <f t="shared" si="10"/>
        <v>1.5778884746479825E-3</v>
      </c>
      <c r="Z18">
        <v>4.4880152975383981E-2</v>
      </c>
      <c r="AA18">
        <f t="shared" si="11"/>
        <v>1.8700063739743326E-3</v>
      </c>
      <c r="AB18">
        <v>7.6501872133395432E-2</v>
      </c>
      <c r="AC18">
        <f t="shared" si="12"/>
        <v>3.8250936066697716E-3</v>
      </c>
      <c r="AH18">
        <v>7.9408801473033266E-3</v>
      </c>
      <c r="AI18">
        <f t="shared" si="15"/>
        <v>2.7382345335528715E-4</v>
      </c>
      <c r="AJ18">
        <v>0.15342914856039644</v>
      </c>
      <c r="AK18">
        <f t="shared" si="16"/>
        <v>9.0252440329644957E-3</v>
      </c>
      <c r="AN18">
        <v>4.8212486608627337E-3</v>
      </c>
      <c r="AO18">
        <f t="shared" si="18"/>
        <v>2.4106243304313667E-4</v>
      </c>
      <c r="AX18">
        <v>2.6800470497148728E-2</v>
      </c>
      <c r="AY18">
        <f t="shared" si="21"/>
        <v>6.8719155120894175E-4</v>
      </c>
      <c r="AZ18">
        <v>2.6800470497148728E-2</v>
      </c>
      <c r="BA18">
        <f t="shared" si="22"/>
        <v>1.6750294060717955E-3</v>
      </c>
    </row>
    <row r="19" spans="1:53" x14ac:dyDescent="0.25">
      <c r="A19">
        <v>17</v>
      </c>
      <c r="B19">
        <v>8.8342291638749515E-2</v>
      </c>
      <c r="C19">
        <f t="shared" si="0"/>
        <v>3.1550818442410539E-3</v>
      </c>
      <c r="D19">
        <v>5.6082466040329751E-2</v>
      </c>
      <c r="E19">
        <f t="shared" si="1"/>
        <v>1.7525770637603047E-3</v>
      </c>
      <c r="F19">
        <v>0.12797579165966522</v>
      </c>
      <c r="G19">
        <f t="shared" si="2"/>
        <v>2.2064791665459518E-3</v>
      </c>
      <c r="X19">
        <v>1.4463745982588202E-2</v>
      </c>
      <c r="Y19">
        <f t="shared" si="10"/>
        <v>2.8360286240369022E-4</v>
      </c>
      <c r="Z19">
        <v>9.5715966061245463E-3</v>
      </c>
      <c r="AA19">
        <f t="shared" si="11"/>
        <v>3.9881652525518941E-4</v>
      </c>
      <c r="AB19">
        <v>2.6516867634745034E-2</v>
      </c>
      <c r="AC19">
        <f t="shared" si="12"/>
        <v>1.3258433817372518E-3</v>
      </c>
      <c r="AH19">
        <v>7.8983397179427733E-2</v>
      </c>
      <c r="AI19">
        <f t="shared" si="15"/>
        <v>2.7235654199802665E-3</v>
      </c>
      <c r="AJ19">
        <v>9.997000899730081E-2</v>
      </c>
      <c r="AK19">
        <f t="shared" si="16"/>
        <v>5.8805887645471061E-3</v>
      </c>
      <c r="AN19">
        <v>0.14109242404583588</v>
      </c>
      <c r="AO19">
        <f t="shared" si="18"/>
        <v>7.0546212022917941E-3</v>
      </c>
      <c r="AX19">
        <v>0.52665051548365271</v>
      </c>
      <c r="AY19">
        <f t="shared" si="21"/>
        <v>1.3503859371375711E-2</v>
      </c>
    </row>
    <row r="20" spans="1:53" x14ac:dyDescent="0.25">
      <c r="A20">
        <v>18</v>
      </c>
      <c r="B20">
        <v>3.155081844241054E-2</v>
      </c>
      <c r="C20">
        <f t="shared" si="0"/>
        <v>1.126814944371805E-3</v>
      </c>
      <c r="D20">
        <v>0.32274005741539946</v>
      </c>
      <c r="E20">
        <f t="shared" si="1"/>
        <v>1.0085626794231233E-2</v>
      </c>
      <c r="F20">
        <v>0.24347305737356809</v>
      </c>
      <c r="G20">
        <f t="shared" si="2"/>
        <v>4.1978113340270361E-3</v>
      </c>
      <c r="X20">
        <v>8.2953837253079404E-3</v>
      </c>
      <c r="Y20">
        <f t="shared" si="10"/>
        <v>1.6265458284917531E-4</v>
      </c>
      <c r="Z20">
        <v>0.93213170800532896</v>
      </c>
      <c r="AA20">
        <f t="shared" si="11"/>
        <v>3.8838821166888707E-2</v>
      </c>
      <c r="AB20">
        <v>2.0919256138052202</v>
      </c>
      <c r="AC20">
        <f t="shared" si="12"/>
        <v>0.10459628069026101</v>
      </c>
      <c r="AH20">
        <v>9.7133980373263918E-3</v>
      </c>
      <c r="AI20">
        <f t="shared" si="15"/>
        <v>3.349447599078066E-4</v>
      </c>
      <c r="AN20">
        <v>0.13102452243050489</v>
      </c>
      <c r="AO20">
        <f t="shared" si="18"/>
        <v>6.5512261215252441E-3</v>
      </c>
      <c r="AX20">
        <v>1.4180143120184511E-4</v>
      </c>
      <c r="AY20">
        <f t="shared" si="21"/>
        <v>3.6359341333806437E-6</v>
      </c>
    </row>
    <row r="21" spans="1:53" x14ac:dyDescent="0.25">
      <c r="A21">
        <v>19</v>
      </c>
      <c r="B21">
        <v>6.997900629811056E-2</v>
      </c>
      <c r="C21">
        <f t="shared" si="0"/>
        <v>2.4992502249325198E-3</v>
      </c>
      <c r="D21">
        <v>0.49403618630722834</v>
      </c>
      <c r="E21">
        <f t="shared" si="1"/>
        <v>1.5438630822100886E-2</v>
      </c>
      <c r="F21">
        <v>7.1042517032124414E-2</v>
      </c>
      <c r="G21">
        <f t="shared" si="2"/>
        <v>1.2248709833124899E-3</v>
      </c>
      <c r="X21">
        <v>1.7016171744221414E-2</v>
      </c>
      <c r="Y21">
        <f t="shared" si="10"/>
        <v>3.336504263572826E-4</v>
      </c>
      <c r="Z21">
        <v>7.1113417747725324E-2</v>
      </c>
      <c r="AA21">
        <f t="shared" si="11"/>
        <v>2.9630590728218884E-3</v>
      </c>
      <c r="AB21">
        <v>1.9596957792094996</v>
      </c>
      <c r="AC21">
        <f t="shared" si="12"/>
        <v>9.7984788960474981E-2</v>
      </c>
      <c r="AH21">
        <v>4.6227266571801512E-2</v>
      </c>
      <c r="AI21">
        <f t="shared" si="15"/>
        <v>1.5940436748897073E-3</v>
      </c>
      <c r="AN21">
        <v>1.077690877134023E-2</v>
      </c>
      <c r="AO21">
        <f t="shared" si="18"/>
        <v>5.3884543856701152E-4</v>
      </c>
      <c r="AX21">
        <v>0.36549318892275579</v>
      </c>
      <c r="AY21">
        <f t="shared" si="21"/>
        <v>9.3716202287886102E-3</v>
      </c>
    </row>
    <row r="22" spans="1:53" x14ac:dyDescent="0.25">
      <c r="A22">
        <v>20</v>
      </c>
      <c r="B22">
        <v>9.415615031802517E-2</v>
      </c>
      <c r="C22">
        <f t="shared" si="0"/>
        <v>3.3627196542151848E-3</v>
      </c>
      <c r="D22">
        <v>9.6992178942062066E-2</v>
      </c>
      <c r="E22">
        <f t="shared" si="1"/>
        <v>3.0310055919394395E-3</v>
      </c>
      <c r="F22">
        <v>0.50467129364736674</v>
      </c>
      <c r="G22">
        <f t="shared" si="2"/>
        <v>8.7012292008166684E-3</v>
      </c>
      <c r="X22">
        <v>0.11407925140188441</v>
      </c>
      <c r="Y22">
        <f t="shared" si="10"/>
        <v>2.2368480667036158E-3</v>
      </c>
      <c r="Z22">
        <v>1.4038341688982667E-2</v>
      </c>
      <c r="AA22">
        <f t="shared" si="11"/>
        <v>5.8493090370761113E-4</v>
      </c>
      <c r="AB22">
        <v>3.3891960071553004</v>
      </c>
      <c r="AC22">
        <f t="shared" si="12"/>
        <v>0.16945980035776503</v>
      </c>
      <c r="AH22">
        <v>7.7281780005005593E-3</v>
      </c>
      <c r="AI22">
        <f t="shared" si="15"/>
        <v>2.664888965689848E-4</v>
      </c>
      <c r="AN22">
        <v>1.4889150276193737E-3</v>
      </c>
      <c r="AO22">
        <f t="shared" si="18"/>
        <v>7.4445751380968685E-5</v>
      </c>
      <c r="AX22">
        <v>8.7136979473533827E-2</v>
      </c>
      <c r="AY22">
        <f t="shared" si="21"/>
        <v>2.2342815249624059E-3</v>
      </c>
    </row>
    <row r="23" spans="1:53" x14ac:dyDescent="0.25">
      <c r="A23">
        <v>21</v>
      </c>
      <c r="B23">
        <v>8.8554993785552275E-2</v>
      </c>
      <c r="C23">
        <f t="shared" si="0"/>
        <v>3.1626783494840098E-3</v>
      </c>
      <c r="D23">
        <v>1.5314554569799271E-2</v>
      </c>
      <c r="E23">
        <f t="shared" si="1"/>
        <v>4.7857983030622723E-4</v>
      </c>
      <c r="F23">
        <v>1.7043823023305773</v>
      </c>
      <c r="G23">
        <f t="shared" si="2"/>
        <v>2.9385901764320297E-2</v>
      </c>
      <c r="X23">
        <v>0.2414169366211413</v>
      </c>
      <c r="Y23">
        <f t="shared" si="10"/>
        <v>4.7336654239439474E-3</v>
      </c>
      <c r="Z23">
        <v>0.40739551184290101</v>
      </c>
      <c r="AA23">
        <f t="shared" si="11"/>
        <v>1.697481299345421E-2</v>
      </c>
      <c r="AH23">
        <v>5.9911104682779562E-2</v>
      </c>
      <c r="AI23">
        <f t="shared" si="15"/>
        <v>2.0659001614751573E-3</v>
      </c>
      <c r="AX23">
        <v>8.4230050133895992E-2</v>
      </c>
      <c r="AY23">
        <f t="shared" si="21"/>
        <v>2.1597448752281026E-3</v>
      </c>
    </row>
    <row r="24" spans="1:53" x14ac:dyDescent="0.25">
      <c r="A24">
        <v>22</v>
      </c>
      <c r="B24">
        <v>8.5506263014712605E-2</v>
      </c>
      <c r="C24">
        <f t="shared" si="0"/>
        <v>3.0537951076683072E-3</v>
      </c>
      <c r="D24">
        <v>0.19745849294856935</v>
      </c>
      <c r="E24">
        <f t="shared" si="1"/>
        <v>6.1705779046427921E-3</v>
      </c>
      <c r="F24">
        <v>0.30664559497399008</v>
      </c>
      <c r="G24">
        <f t="shared" si="2"/>
        <v>5.2869930167929327E-3</v>
      </c>
      <c r="X24">
        <v>5.402634528790299E-2</v>
      </c>
      <c r="Y24">
        <f t="shared" si="10"/>
        <v>1.0593401036843723E-3</v>
      </c>
      <c r="Z24">
        <v>2.247552684549245E-2</v>
      </c>
      <c r="AA24">
        <f t="shared" si="11"/>
        <v>9.364802852288521E-4</v>
      </c>
      <c r="AH24">
        <v>0.2271658927853559</v>
      </c>
      <c r="AI24">
        <f t="shared" si="15"/>
        <v>7.8333066477708924E-3</v>
      </c>
      <c r="AX24">
        <v>5.7429579636747281E-2</v>
      </c>
      <c r="AY24">
        <f t="shared" si="21"/>
        <v>1.472553324019161E-3</v>
      </c>
    </row>
    <row r="25" spans="1:53" x14ac:dyDescent="0.25">
      <c r="A25">
        <v>23</v>
      </c>
      <c r="B25">
        <v>8.1961227234666478E-2</v>
      </c>
      <c r="C25">
        <f t="shared" si="0"/>
        <v>2.9271866869523743E-3</v>
      </c>
      <c r="D25">
        <v>0.14818249560592814</v>
      </c>
      <c r="E25">
        <f t="shared" si="1"/>
        <v>4.6307029876852543E-3</v>
      </c>
      <c r="F25">
        <v>4.6794472296608887E-2</v>
      </c>
      <c r="G25">
        <f t="shared" si="2"/>
        <v>8.0680124649325669E-4</v>
      </c>
      <c r="X25">
        <v>3.1692619873612382E-2</v>
      </c>
      <c r="Y25">
        <f t="shared" si="10"/>
        <v>6.2142391909043892E-4</v>
      </c>
      <c r="Z25">
        <v>3.5095854222456667E-2</v>
      </c>
      <c r="AA25">
        <f t="shared" si="11"/>
        <v>1.4623272592690277E-3</v>
      </c>
      <c r="AH25">
        <v>0.13052821742129844</v>
      </c>
      <c r="AI25">
        <f t="shared" si="15"/>
        <v>4.5009730145275321E-3</v>
      </c>
      <c r="AX25">
        <v>1.5952661010207578E-2</v>
      </c>
      <c r="AY25">
        <f t="shared" si="21"/>
        <v>4.0904259000532252E-4</v>
      </c>
    </row>
    <row r="26" spans="1:53" x14ac:dyDescent="0.25">
      <c r="A26">
        <v>24</v>
      </c>
      <c r="B26">
        <v>8.1464922225460021E-2</v>
      </c>
      <c r="C26">
        <f t="shared" si="0"/>
        <v>2.9094615080521437E-3</v>
      </c>
      <c r="D26">
        <v>7.7494482151808361E-2</v>
      </c>
      <c r="E26">
        <f t="shared" si="1"/>
        <v>2.4217025672440113E-3</v>
      </c>
      <c r="F26">
        <v>0.35216385438978237</v>
      </c>
      <c r="G26">
        <f t="shared" si="2"/>
        <v>6.0717905929272824E-3</v>
      </c>
      <c r="X26">
        <v>0.11003791061263181</v>
      </c>
      <c r="Y26">
        <f t="shared" si="10"/>
        <v>2.1576060904437608E-3</v>
      </c>
      <c r="Z26">
        <v>2.4106243304313668E-3</v>
      </c>
      <c r="AA26">
        <f t="shared" si="11"/>
        <v>1.0044268043464028E-4</v>
      </c>
      <c r="AH26">
        <v>5.2253827397879933E-2</v>
      </c>
      <c r="AI26">
        <f t="shared" si="15"/>
        <v>1.8018561171682735E-3</v>
      </c>
      <c r="AX26">
        <v>4.9843203067448556E-2</v>
      </c>
      <c r="AY26">
        <f t="shared" si="21"/>
        <v>1.2780308478832962E-3</v>
      </c>
    </row>
    <row r="27" spans="1:53" x14ac:dyDescent="0.25">
      <c r="A27">
        <v>25</v>
      </c>
      <c r="B27">
        <v>7.3949446371762234E-2</v>
      </c>
      <c r="C27">
        <f t="shared" si="0"/>
        <v>2.6410516561343653E-3</v>
      </c>
      <c r="D27">
        <v>0.20440676307745975</v>
      </c>
      <c r="E27">
        <f t="shared" si="1"/>
        <v>6.3877113461706173E-3</v>
      </c>
      <c r="F27">
        <v>0.75948846551708249</v>
      </c>
      <c r="G27">
        <f t="shared" si="2"/>
        <v>1.3094628715811766E-2</v>
      </c>
      <c r="X27">
        <v>8.7916887345143978E-3</v>
      </c>
      <c r="Y27">
        <f t="shared" si="10"/>
        <v>1.7238605361792936E-4</v>
      </c>
      <c r="AH27">
        <v>3.6159364956470506E-2</v>
      </c>
      <c r="AI27">
        <f t="shared" si="15"/>
        <v>1.2468746536713968E-3</v>
      </c>
      <c r="AX27">
        <v>1.6786453425674426</v>
      </c>
      <c r="AY27">
        <f t="shared" si="21"/>
        <v>4.3042188270960069E-2</v>
      </c>
    </row>
    <row r="28" spans="1:53" x14ac:dyDescent="0.25">
      <c r="A28">
        <v>26</v>
      </c>
      <c r="B28">
        <v>5.1757522388673465E-3</v>
      </c>
      <c r="C28">
        <f t="shared" si="0"/>
        <v>1.8484829424526237E-4</v>
      </c>
      <c r="D28">
        <v>0.25311555469529357</v>
      </c>
      <c r="E28">
        <f t="shared" si="1"/>
        <v>7.9098610842279239E-3</v>
      </c>
      <c r="F28">
        <v>7.2673233490945635E-2</v>
      </c>
      <c r="G28">
        <f t="shared" si="2"/>
        <v>1.252986784326649E-3</v>
      </c>
      <c r="X28">
        <v>8.8200490207547666E-2</v>
      </c>
      <c r="Y28">
        <f t="shared" si="10"/>
        <v>1.7294213766185817E-3</v>
      </c>
      <c r="AH28">
        <v>4.9346898058242099E-2</v>
      </c>
      <c r="AI28">
        <f t="shared" si="15"/>
        <v>1.7016171744221413E-3</v>
      </c>
      <c r="AX28">
        <v>1.7937881047033408E-2</v>
      </c>
      <c r="AY28">
        <f t="shared" si="21"/>
        <v>4.5994566787265146E-4</v>
      </c>
    </row>
    <row r="29" spans="1:53" x14ac:dyDescent="0.25">
      <c r="A29">
        <v>27</v>
      </c>
      <c r="B29">
        <v>1.134411449614761E-2</v>
      </c>
      <c r="C29">
        <f t="shared" si="0"/>
        <v>4.0514694629098605E-4</v>
      </c>
      <c r="D29">
        <v>0.16548227021255327</v>
      </c>
      <c r="E29">
        <f t="shared" si="1"/>
        <v>5.1713209441422896E-3</v>
      </c>
      <c r="F29">
        <v>2.5382456185130277E-2</v>
      </c>
      <c r="G29">
        <f t="shared" si="2"/>
        <v>4.3762855491603924E-4</v>
      </c>
      <c r="X29">
        <v>48.93411409201353</v>
      </c>
      <c r="Y29">
        <f t="shared" si="10"/>
        <v>0.95949243317673594</v>
      </c>
      <c r="AH29">
        <v>4.0058904314521249E-2</v>
      </c>
      <c r="AI29">
        <f t="shared" si="15"/>
        <v>1.3813415280869395E-3</v>
      </c>
      <c r="AX29">
        <v>6.0265608260784177E-3</v>
      </c>
      <c r="AY29">
        <f t="shared" si="21"/>
        <v>1.5452720066867737E-4</v>
      </c>
    </row>
    <row r="30" spans="1:53" x14ac:dyDescent="0.25">
      <c r="A30">
        <v>28</v>
      </c>
      <c r="B30">
        <v>6.8915495564096721E-2</v>
      </c>
      <c r="C30">
        <f t="shared" si="0"/>
        <v>2.46126769871774E-3</v>
      </c>
      <c r="D30">
        <v>0.10181342760292481</v>
      </c>
      <c r="E30">
        <f t="shared" si="1"/>
        <v>3.1816696125914002E-3</v>
      </c>
      <c r="F30">
        <v>0.24248044735515517</v>
      </c>
      <c r="G30">
        <f t="shared" si="2"/>
        <v>4.1806973681923305E-3</v>
      </c>
      <c r="X30">
        <v>0.33677839910438218</v>
      </c>
      <c r="Y30">
        <f t="shared" si="10"/>
        <v>6.6034980216545525E-3</v>
      </c>
      <c r="AH30">
        <v>7.6076467839789913E-2</v>
      </c>
      <c r="AI30">
        <f t="shared" si="15"/>
        <v>2.6233264772341351E-3</v>
      </c>
      <c r="AX30">
        <v>0.82308640741111005</v>
      </c>
      <c r="AY30">
        <f t="shared" si="21"/>
        <v>2.110477967720795E-2</v>
      </c>
    </row>
    <row r="31" spans="1:53" x14ac:dyDescent="0.25">
      <c r="A31">
        <v>29</v>
      </c>
      <c r="D31">
        <v>8.5222660152308907E-2</v>
      </c>
      <c r="E31">
        <f t="shared" si="1"/>
        <v>2.6632081297596534E-3</v>
      </c>
      <c r="F31">
        <v>0.16044831940488774</v>
      </c>
      <c r="G31">
        <f t="shared" si="2"/>
        <v>2.7663503345670302E-3</v>
      </c>
      <c r="X31">
        <v>0.30154074345072363</v>
      </c>
      <c r="Y31">
        <f t="shared" si="10"/>
        <v>5.9125635970730126E-3</v>
      </c>
      <c r="AH31">
        <v>0.13499496250415657</v>
      </c>
      <c r="AI31">
        <f t="shared" si="15"/>
        <v>4.654998707039882E-3</v>
      </c>
      <c r="AX31">
        <v>2.1979221836285995E-3</v>
      </c>
      <c r="AY31">
        <f t="shared" si="21"/>
        <v>5.6356979067399989E-5</v>
      </c>
    </row>
    <row r="32" spans="1:53" x14ac:dyDescent="0.25">
      <c r="A32">
        <v>30</v>
      </c>
      <c r="D32">
        <v>0.31777700732333491</v>
      </c>
      <c r="E32">
        <f t="shared" si="1"/>
        <v>9.9305314788542161E-3</v>
      </c>
      <c r="F32">
        <v>9.8622895400883287E-2</v>
      </c>
      <c r="G32">
        <f t="shared" si="2"/>
        <v>1.7003947482910912E-3</v>
      </c>
      <c r="X32">
        <v>3.2401627029621613E-2</v>
      </c>
      <c r="Y32">
        <f t="shared" si="10"/>
        <v>6.3532602018865909E-4</v>
      </c>
      <c r="AX32">
        <v>0.5782662364411244</v>
      </c>
      <c r="AY32">
        <f t="shared" si="21"/>
        <v>1.4827339395926268E-2</v>
      </c>
    </row>
    <row r="33" spans="1:51" x14ac:dyDescent="0.25">
      <c r="A33">
        <v>31</v>
      </c>
      <c r="D33">
        <v>0.11308664138347149</v>
      </c>
      <c r="E33">
        <f t="shared" si="1"/>
        <v>3.5339575432334841E-3</v>
      </c>
      <c r="F33">
        <v>4.3958443672571984E-2</v>
      </c>
      <c r="G33">
        <f t="shared" si="2"/>
        <v>7.5790420125124115E-4</v>
      </c>
      <c r="X33">
        <v>3.5521258516062207E-2</v>
      </c>
      <c r="Y33">
        <f t="shared" si="10"/>
        <v>6.9649526502082754E-4</v>
      </c>
      <c r="AX33">
        <v>4.324943651656276E-2</v>
      </c>
      <c r="AY33">
        <f t="shared" si="21"/>
        <v>1.1089599106810964E-3</v>
      </c>
    </row>
    <row r="34" spans="1:51" x14ac:dyDescent="0.25">
      <c r="A34">
        <v>32</v>
      </c>
      <c r="D34">
        <v>8.756238376713936E-2</v>
      </c>
      <c r="E34">
        <f t="shared" si="1"/>
        <v>2.736324492723105E-3</v>
      </c>
      <c r="F34">
        <v>0.24659268886000865</v>
      </c>
      <c r="G34">
        <f t="shared" si="2"/>
        <v>4.2515980837932524E-3</v>
      </c>
      <c r="X34">
        <v>0.20866080601351511</v>
      </c>
      <c r="Y34">
        <f t="shared" si="10"/>
        <v>4.0913883532061783E-3</v>
      </c>
      <c r="AX34">
        <v>6.8064686976885655E-2</v>
      </c>
      <c r="AY34">
        <f t="shared" si="21"/>
        <v>1.7452483840227091E-3</v>
      </c>
    </row>
    <row r="35" spans="1:51" x14ac:dyDescent="0.25">
      <c r="A35">
        <v>33</v>
      </c>
      <c r="F35">
        <v>7.387854565616131E-2</v>
      </c>
      <c r="G35">
        <f t="shared" si="2"/>
        <v>1.2737680285545053E-3</v>
      </c>
      <c r="X35">
        <v>1.9143193212249093E-2</v>
      </c>
      <c r="Y35">
        <f t="shared" si="10"/>
        <v>3.7535672965194301E-4</v>
      </c>
      <c r="AX35">
        <v>0.11599357072310931</v>
      </c>
      <c r="AY35">
        <f t="shared" si="21"/>
        <v>2.9741941211053669E-3</v>
      </c>
    </row>
    <row r="36" spans="1:51" x14ac:dyDescent="0.25">
      <c r="A36">
        <v>34</v>
      </c>
      <c r="F36">
        <v>7.2035127050537329E-2</v>
      </c>
      <c r="G36">
        <f t="shared" si="2"/>
        <v>1.2419849491471953E-3</v>
      </c>
      <c r="X36">
        <v>7.2318729912941009E-3</v>
      </c>
      <c r="Y36">
        <f t="shared" si="10"/>
        <v>1.4180143120184511E-4</v>
      </c>
      <c r="AX36">
        <v>0.50204796717013256</v>
      </c>
      <c r="AY36">
        <f t="shared" si="21"/>
        <v>1.2873024799234169E-2</v>
      </c>
    </row>
    <row r="37" spans="1:51" x14ac:dyDescent="0.25">
      <c r="A37">
        <v>35</v>
      </c>
      <c r="F37">
        <v>4.5943663709397821E-2</v>
      </c>
      <c r="G37">
        <f t="shared" si="2"/>
        <v>7.921321329206521E-4</v>
      </c>
      <c r="X37">
        <v>3.9349897158512018E-2</v>
      </c>
      <c r="Y37">
        <f t="shared" si="10"/>
        <v>7.7156661095121606E-4</v>
      </c>
      <c r="AX37">
        <v>2.9707399836786552E-2</v>
      </c>
      <c r="AY37">
        <f t="shared" si="21"/>
        <v>7.6172820094324494E-4</v>
      </c>
    </row>
    <row r="38" spans="1:51" x14ac:dyDescent="0.25">
      <c r="A38">
        <v>36</v>
      </c>
      <c r="F38">
        <v>0.17335224964425566</v>
      </c>
      <c r="G38">
        <f t="shared" si="2"/>
        <v>2.9888318904182009E-3</v>
      </c>
      <c r="X38">
        <v>7.196422633493639E-2</v>
      </c>
      <c r="Y38">
        <f t="shared" si="10"/>
        <v>1.4110632614693409E-3</v>
      </c>
      <c r="AX38">
        <v>0.5193477417767578</v>
      </c>
      <c r="AY38">
        <f t="shared" si="21"/>
        <v>1.3316608763506611E-2</v>
      </c>
    </row>
    <row r="39" spans="1:51" x14ac:dyDescent="0.25">
      <c r="A39">
        <v>37</v>
      </c>
      <c r="F39">
        <v>0.29749940266147107</v>
      </c>
      <c r="G39">
        <f t="shared" si="2"/>
        <v>5.1293000458874326E-3</v>
      </c>
      <c r="X39">
        <v>6.6646672664867207E-3</v>
      </c>
      <c r="Y39">
        <f t="shared" si="10"/>
        <v>1.3067975032326904E-4</v>
      </c>
      <c r="AX39">
        <v>0.21809060118843779</v>
      </c>
      <c r="AY39">
        <f t="shared" si="21"/>
        <v>5.5920666971394301E-3</v>
      </c>
    </row>
    <row r="40" spans="1:51" x14ac:dyDescent="0.25">
      <c r="A40">
        <v>38</v>
      </c>
      <c r="F40">
        <v>0.19036842138847707</v>
      </c>
      <c r="G40">
        <f t="shared" si="2"/>
        <v>3.2822141618702944E-3</v>
      </c>
      <c r="X40">
        <v>0.22482616917052545</v>
      </c>
      <c r="Y40">
        <f t="shared" si="10"/>
        <v>4.4083562582455972E-3</v>
      </c>
      <c r="AX40">
        <v>0.15846309936806191</v>
      </c>
      <c r="AY40">
        <f t="shared" si="21"/>
        <v>4.0631563940528694E-3</v>
      </c>
    </row>
    <row r="41" spans="1:51" x14ac:dyDescent="0.25">
      <c r="A41">
        <v>39</v>
      </c>
      <c r="F41">
        <v>0.23276704931782877</v>
      </c>
      <c r="G41">
        <f t="shared" si="2"/>
        <v>4.013224988238427E-3</v>
      </c>
      <c r="X41">
        <v>9.3588944593217781E-3</v>
      </c>
      <c r="Y41">
        <f t="shared" si="10"/>
        <v>1.8350773449650546E-4</v>
      </c>
      <c r="AX41">
        <v>0.97928068387994238</v>
      </c>
      <c r="AY41">
        <f t="shared" si="21"/>
        <v>2.5109761125126726E-2</v>
      </c>
    </row>
    <row r="42" spans="1:51" x14ac:dyDescent="0.25">
      <c r="A42">
        <v>40</v>
      </c>
      <c r="F42">
        <v>5.296283455388915E-2</v>
      </c>
      <c r="G42">
        <f t="shared" si="2"/>
        <v>9.1315231989464048E-4</v>
      </c>
      <c r="X42">
        <v>2.3424178420232797</v>
      </c>
      <c r="Y42">
        <f t="shared" si="10"/>
        <v>4.5929761608299605E-2</v>
      </c>
    </row>
    <row r="43" spans="1:51" x14ac:dyDescent="0.25">
      <c r="A43">
        <v>41</v>
      </c>
      <c r="F43">
        <v>0.16817649740538831</v>
      </c>
      <c r="G43">
        <f t="shared" si="2"/>
        <v>2.8995947828515225E-3</v>
      </c>
      <c r="X43">
        <v>0.14165962977064328</v>
      </c>
      <c r="Y43">
        <f t="shared" si="10"/>
        <v>2.777639799424378E-3</v>
      </c>
    </row>
    <row r="44" spans="1:51" x14ac:dyDescent="0.25">
      <c r="A44">
        <v>42</v>
      </c>
      <c r="F44">
        <v>0.46078375069039573</v>
      </c>
      <c r="G44">
        <f t="shared" si="2"/>
        <v>7.9445474256964778E-3</v>
      </c>
      <c r="X44">
        <v>4.43129472505766E-2</v>
      </c>
      <c r="Y44">
        <f t="shared" si="10"/>
        <v>8.6888131863875682E-4</v>
      </c>
    </row>
    <row r="45" spans="1:51" x14ac:dyDescent="0.25">
      <c r="A45">
        <v>43</v>
      </c>
      <c r="F45">
        <v>0.18838320135165124</v>
      </c>
      <c r="G45">
        <f t="shared" si="2"/>
        <v>3.2479862302008835E-3</v>
      </c>
      <c r="X45">
        <v>2.5453356900731201E-2</v>
      </c>
      <c r="Y45">
        <f t="shared" si="10"/>
        <v>4.9908542942610201E-4</v>
      </c>
    </row>
    <row r="46" spans="1:51" x14ac:dyDescent="0.25">
      <c r="A46">
        <v>44</v>
      </c>
      <c r="F46">
        <v>0.31529548227730264</v>
      </c>
      <c r="G46">
        <f t="shared" si="2"/>
        <v>5.4361290047810797E-3</v>
      </c>
      <c r="X46">
        <v>1.1202313064945764E-2</v>
      </c>
      <c r="Y46">
        <f t="shared" si="10"/>
        <v>2.1965319735187772E-4</v>
      </c>
    </row>
    <row r="47" spans="1:51" x14ac:dyDescent="0.25">
      <c r="A47">
        <v>45</v>
      </c>
      <c r="F47">
        <v>0.1719342353322372</v>
      </c>
      <c r="G47">
        <f t="shared" si="2"/>
        <v>2.964383367797193E-3</v>
      </c>
      <c r="X47">
        <v>1.9852200368258317E-2</v>
      </c>
      <c r="Y47">
        <f t="shared" si="10"/>
        <v>3.8925883075016307E-4</v>
      </c>
    </row>
    <row r="48" spans="1:51" x14ac:dyDescent="0.25">
      <c r="A48">
        <v>46</v>
      </c>
      <c r="F48">
        <v>0.30792180785480666</v>
      </c>
      <c r="G48">
        <f t="shared" si="2"/>
        <v>5.3089966871518388E-3</v>
      </c>
      <c r="X48">
        <v>2.0790925842814532</v>
      </c>
      <c r="Y48">
        <f t="shared" si="10"/>
        <v>4.076652126042065E-2</v>
      </c>
    </row>
    <row r="49" spans="1:25" x14ac:dyDescent="0.25">
      <c r="A49">
        <v>47</v>
      </c>
      <c r="F49">
        <v>1.3258433817372519</v>
      </c>
      <c r="G49">
        <f t="shared" si="2"/>
        <v>2.2859368650642274E-2</v>
      </c>
      <c r="X49">
        <v>0.46298167287402425</v>
      </c>
      <c r="Y49">
        <f t="shared" si="10"/>
        <v>9.07807201713773E-3</v>
      </c>
    </row>
    <row r="50" spans="1:25" x14ac:dyDescent="0.25">
      <c r="A50">
        <v>48</v>
      </c>
      <c r="F50">
        <v>3.7435577837287112E-2</v>
      </c>
      <c r="G50">
        <f t="shared" si="2"/>
        <v>6.4544099719460537E-4</v>
      </c>
      <c r="X50">
        <v>0.11032151347503551</v>
      </c>
      <c r="Y50">
        <f t="shared" si="10"/>
        <v>2.1631669308830492E-3</v>
      </c>
    </row>
    <row r="51" spans="1:25" x14ac:dyDescent="0.25">
      <c r="A51">
        <v>49</v>
      </c>
      <c r="F51">
        <v>4.8425188755430108E-2</v>
      </c>
      <c r="G51">
        <f t="shared" si="2"/>
        <v>8.3491704750741566E-4</v>
      </c>
      <c r="X51">
        <v>6.9482701288904117E-3</v>
      </c>
      <c r="Y51">
        <f t="shared" si="10"/>
        <v>1.362405907625571E-4</v>
      </c>
    </row>
    <row r="52" spans="1:25" x14ac:dyDescent="0.25">
      <c r="A52">
        <v>50</v>
      </c>
      <c r="F52">
        <v>1.2053121652156835E-2</v>
      </c>
      <c r="G52">
        <f t="shared" si="2"/>
        <v>2.0781244227856613E-4</v>
      </c>
      <c r="X52">
        <v>5.9627501820375878E-2</v>
      </c>
      <c r="Y52">
        <f t="shared" si="10"/>
        <v>1.1691667023603113E-3</v>
      </c>
    </row>
    <row r="53" spans="1:25" x14ac:dyDescent="0.25">
      <c r="A53">
        <v>51</v>
      </c>
      <c r="F53">
        <v>4.7574380168219042E-2</v>
      </c>
      <c r="G53">
        <f t="shared" si="2"/>
        <v>8.2024793393481107E-4</v>
      </c>
      <c r="X53">
        <v>7.0758914169720716E-2</v>
      </c>
      <c r="Y53">
        <f t="shared" si="10"/>
        <v>1.3874296896023669E-3</v>
      </c>
    </row>
    <row r="54" spans="1:25" x14ac:dyDescent="0.25">
      <c r="A54">
        <v>52</v>
      </c>
      <c r="F54">
        <v>1.2124022367757758E-2</v>
      </c>
      <c r="G54">
        <f t="shared" si="2"/>
        <v>2.0903486840961652E-4</v>
      </c>
    </row>
    <row r="55" spans="1:25" x14ac:dyDescent="0.25">
      <c r="A55">
        <v>53</v>
      </c>
      <c r="F55">
        <v>0.11308664138347149</v>
      </c>
      <c r="G55">
        <f t="shared" si="2"/>
        <v>1.9497696790253705E-3</v>
      </c>
    </row>
    <row r="56" spans="1:25" x14ac:dyDescent="0.25">
      <c r="A56">
        <v>54</v>
      </c>
      <c r="F56">
        <v>9.997000899730081E-3</v>
      </c>
      <c r="G56">
        <f t="shared" si="2"/>
        <v>1.7236208447810484E-4</v>
      </c>
    </row>
    <row r="57" spans="1:25" x14ac:dyDescent="0.25">
      <c r="A57">
        <v>55</v>
      </c>
      <c r="F57">
        <v>4.9772302351847639E-2</v>
      </c>
      <c r="G57">
        <f t="shared" si="2"/>
        <v>8.5814314399737307E-4</v>
      </c>
    </row>
    <row r="58" spans="1:25" x14ac:dyDescent="0.25">
      <c r="A58">
        <v>56</v>
      </c>
      <c r="F58">
        <v>5.7642281783550041E-2</v>
      </c>
      <c r="G58">
        <f t="shared" si="2"/>
        <v>9.9383244454396614E-4</v>
      </c>
    </row>
    <row r="59" spans="1:25" x14ac:dyDescent="0.25">
      <c r="A59">
        <v>57</v>
      </c>
      <c r="F59">
        <v>2.3042732570299831E-2</v>
      </c>
      <c r="G59">
        <f t="shared" si="2"/>
        <v>3.9728849259137642E-4</v>
      </c>
    </row>
    <row r="60" spans="1:25" x14ac:dyDescent="0.25">
      <c r="A60">
        <v>58</v>
      </c>
      <c r="F60">
        <v>3.9491698589713867E-2</v>
      </c>
      <c r="G60">
        <f t="shared" si="2"/>
        <v>6.8089135499506664E-4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CE04-7811-4DCB-B8BC-38CB8D101925}">
  <sheetPr>
    <tabColor theme="9" tint="-0.249977111117893"/>
  </sheetPr>
  <dimension ref="A1:BE61"/>
  <sheetViews>
    <sheetView workbookViewId="0">
      <selection activeCell="O35" sqref="O35"/>
    </sheetView>
  </sheetViews>
  <sheetFormatPr defaultRowHeight="15" x14ac:dyDescent="0.25"/>
  <sheetData>
    <row r="1" spans="1:57" x14ac:dyDescent="0.25">
      <c r="A1" t="s">
        <v>122</v>
      </c>
      <c r="B1">
        <v>28</v>
      </c>
      <c r="D1">
        <v>32</v>
      </c>
      <c r="F1">
        <v>58</v>
      </c>
      <c r="H1">
        <v>14</v>
      </c>
      <c r="J1">
        <v>9</v>
      </c>
      <c r="L1">
        <v>3</v>
      </c>
      <c r="N1">
        <v>0</v>
      </c>
      <c r="P1">
        <v>3</v>
      </c>
      <c r="R1">
        <v>5</v>
      </c>
      <c r="T1">
        <v>7</v>
      </c>
      <c r="V1">
        <v>3</v>
      </c>
      <c r="X1">
        <v>51</v>
      </c>
      <c r="Z1">
        <v>24</v>
      </c>
      <c r="AB1">
        <v>20</v>
      </c>
      <c r="AD1">
        <v>9</v>
      </c>
      <c r="AF1">
        <v>12</v>
      </c>
      <c r="AH1">
        <v>29</v>
      </c>
      <c r="AJ1">
        <v>17</v>
      </c>
      <c r="AL1">
        <v>11</v>
      </c>
      <c r="AN1">
        <v>20</v>
      </c>
      <c r="AP1">
        <v>1</v>
      </c>
      <c r="AR1">
        <v>7</v>
      </c>
      <c r="AT1">
        <v>1</v>
      </c>
      <c r="AV1">
        <v>8</v>
      </c>
      <c r="AX1">
        <v>39</v>
      </c>
      <c r="AZ1">
        <v>16</v>
      </c>
      <c r="BB1">
        <v>7</v>
      </c>
      <c r="BD1">
        <v>5</v>
      </c>
    </row>
    <row r="2" spans="1:57" s="1" customFormat="1" x14ac:dyDescent="0.25">
      <c r="A2" s="1" t="s">
        <v>121</v>
      </c>
      <c r="B2" s="75" t="s">
        <v>68</v>
      </c>
      <c r="C2" s="75"/>
      <c r="D2" s="75" t="s">
        <v>69</v>
      </c>
      <c r="E2" s="75"/>
      <c r="F2" s="75" t="s">
        <v>70</v>
      </c>
      <c r="G2" s="75"/>
      <c r="H2" s="75" t="s">
        <v>71</v>
      </c>
      <c r="I2" s="75"/>
      <c r="J2" s="75" t="s">
        <v>72</v>
      </c>
      <c r="K2" s="75"/>
      <c r="L2" s="75" t="s">
        <v>73</v>
      </c>
      <c r="M2" s="75"/>
      <c r="N2" s="75" t="s">
        <v>74</v>
      </c>
      <c r="O2" s="75"/>
      <c r="P2" s="75" t="s">
        <v>75</v>
      </c>
      <c r="Q2" s="75"/>
      <c r="R2" s="75" t="s">
        <v>76</v>
      </c>
      <c r="S2" s="75"/>
      <c r="T2" s="75" t="s">
        <v>77</v>
      </c>
      <c r="U2" s="75"/>
      <c r="V2" s="75" t="s">
        <v>78</v>
      </c>
      <c r="W2" s="75"/>
      <c r="X2" s="75" t="s">
        <v>79</v>
      </c>
      <c r="Y2" s="75"/>
      <c r="Z2" s="75" t="s">
        <v>80</v>
      </c>
      <c r="AA2" s="75"/>
      <c r="AB2" s="75" t="s">
        <v>81</v>
      </c>
      <c r="AC2" s="75"/>
      <c r="AD2" s="75" t="s">
        <v>82</v>
      </c>
      <c r="AE2" s="75"/>
      <c r="AF2" s="75" t="s">
        <v>83</v>
      </c>
      <c r="AG2" s="75"/>
      <c r="AH2" s="75" t="s">
        <v>44</v>
      </c>
      <c r="AI2" s="75"/>
      <c r="AJ2" s="75" t="s">
        <v>86</v>
      </c>
      <c r="AK2" s="75"/>
      <c r="AL2" s="75" t="s">
        <v>46</v>
      </c>
      <c r="AM2" s="75"/>
      <c r="AN2" s="75" t="s">
        <v>47</v>
      </c>
      <c r="AO2" s="75"/>
      <c r="AP2" s="75" t="s">
        <v>48</v>
      </c>
      <c r="AQ2" s="75"/>
      <c r="AR2" s="75" t="s">
        <v>49</v>
      </c>
      <c r="AS2" s="75"/>
      <c r="AT2" s="75" t="s">
        <v>50</v>
      </c>
      <c r="AU2" s="75"/>
      <c r="AV2" s="75" t="s">
        <v>51</v>
      </c>
      <c r="AW2" s="75"/>
      <c r="AX2" s="75" t="s">
        <v>52</v>
      </c>
      <c r="AY2" s="75"/>
      <c r="AZ2" s="75" t="s">
        <v>58</v>
      </c>
      <c r="BA2" s="75"/>
      <c r="BB2" s="75" t="s">
        <v>59</v>
      </c>
      <c r="BC2" s="75"/>
      <c r="BD2" s="75" t="s">
        <v>57</v>
      </c>
      <c r="BE2" s="75"/>
    </row>
    <row r="3" spans="1:57" s="1" customFormat="1" x14ac:dyDescent="0.25">
      <c r="B3" s="1" t="s">
        <v>123</v>
      </c>
      <c r="C3" s="1" t="s">
        <v>124</v>
      </c>
      <c r="D3" s="1" t="s">
        <v>123</v>
      </c>
      <c r="E3" s="1" t="s">
        <v>124</v>
      </c>
      <c r="F3" s="1" t="s">
        <v>123</v>
      </c>
      <c r="G3" s="1" t="s">
        <v>124</v>
      </c>
      <c r="H3" s="1" t="s">
        <v>123</v>
      </c>
      <c r="I3" s="1" t="s">
        <v>124</v>
      </c>
      <c r="J3" s="1" t="s">
        <v>123</v>
      </c>
      <c r="K3" s="1" t="s">
        <v>124</v>
      </c>
      <c r="L3" s="1" t="s">
        <v>123</v>
      </c>
      <c r="M3" s="1" t="s">
        <v>124</v>
      </c>
      <c r="N3" s="1" t="s">
        <v>123</v>
      </c>
      <c r="O3" s="1" t="s">
        <v>124</v>
      </c>
      <c r="P3" s="1" t="s">
        <v>123</v>
      </c>
      <c r="Q3" s="1" t="s">
        <v>124</v>
      </c>
      <c r="R3" s="1" t="s">
        <v>123</v>
      </c>
      <c r="S3" s="1" t="s">
        <v>124</v>
      </c>
      <c r="T3" s="1" t="s">
        <v>123</v>
      </c>
      <c r="U3" s="1" t="s">
        <v>124</v>
      </c>
      <c r="V3" s="1" t="s">
        <v>123</v>
      </c>
      <c r="W3" s="1" t="s">
        <v>124</v>
      </c>
      <c r="X3" s="1" t="s">
        <v>123</v>
      </c>
      <c r="Y3" s="1" t="s">
        <v>124</v>
      </c>
      <c r="Z3" s="1" t="s">
        <v>123</v>
      </c>
      <c r="AA3" s="1" t="s">
        <v>124</v>
      </c>
      <c r="AB3" s="1" t="s">
        <v>123</v>
      </c>
      <c r="AC3" s="1" t="s">
        <v>124</v>
      </c>
      <c r="AD3" s="1" t="s">
        <v>123</v>
      </c>
      <c r="AE3" s="1" t="s">
        <v>124</v>
      </c>
      <c r="AF3" s="1" t="s">
        <v>123</v>
      </c>
      <c r="AG3" s="1" t="s">
        <v>124</v>
      </c>
      <c r="AH3" s="1" t="s">
        <v>123</v>
      </c>
      <c r="AI3" s="1" t="s">
        <v>124</v>
      </c>
      <c r="AJ3" s="1" t="s">
        <v>123</v>
      </c>
      <c r="AK3" s="1" t="s">
        <v>124</v>
      </c>
      <c r="AL3" s="1" t="s">
        <v>123</v>
      </c>
      <c r="AM3" s="1" t="s">
        <v>124</v>
      </c>
      <c r="AN3" s="1" t="s">
        <v>123</v>
      </c>
      <c r="AO3" s="1" t="s">
        <v>124</v>
      </c>
      <c r="AP3" s="1" t="s">
        <v>123</v>
      </c>
      <c r="AQ3" s="1" t="s">
        <v>124</v>
      </c>
      <c r="AR3" s="1" t="s">
        <v>123</v>
      </c>
      <c r="AS3" s="1" t="s">
        <v>124</v>
      </c>
      <c r="AT3" s="1" t="s">
        <v>123</v>
      </c>
      <c r="AU3" s="1" t="s">
        <v>124</v>
      </c>
      <c r="AV3" s="1" t="s">
        <v>123</v>
      </c>
      <c r="AW3" s="1" t="s">
        <v>124</v>
      </c>
      <c r="AX3" s="1" t="s">
        <v>123</v>
      </c>
      <c r="AY3" s="1" t="s">
        <v>124</v>
      </c>
      <c r="AZ3" s="1" t="s">
        <v>123</v>
      </c>
      <c r="BA3" s="1" t="s">
        <v>124</v>
      </c>
      <c r="BB3" s="1" t="s">
        <v>123</v>
      </c>
      <c r="BC3" s="1" t="s">
        <v>124</v>
      </c>
      <c r="BD3" s="1" t="s">
        <v>123</v>
      </c>
      <c r="BE3" s="1" t="s">
        <v>124</v>
      </c>
    </row>
    <row r="4" spans="1:57" x14ac:dyDescent="0.25">
      <c r="A4">
        <v>1</v>
      </c>
      <c r="B4">
        <v>0.30714189998319652</v>
      </c>
      <c r="C4">
        <v>1.0969353570828446E-2</v>
      </c>
      <c r="D4">
        <v>0.13960350901821653</v>
      </c>
      <c r="E4">
        <v>4.3626096568192664E-3</v>
      </c>
      <c r="F4">
        <v>3.8569989286901869E-2</v>
      </c>
      <c r="G4">
        <v>6.6499981529141152E-4</v>
      </c>
      <c r="H4">
        <v>8.1464922225460021E-2</v>
      </c>
      <c r="I4">
        <v>5.8189230161042873E-3</v>
      </c>
      <c r="J4">
        <v>0.30026453056990704</v>
      </c>
      <c r="K4">
        <v>3.3362725618878562E-2</v>
      </c>
      <c r="L4">
        <v>0.39066294296108328</v>
      </c>
      <c r="M4">
        <v>0.13022098098702775</v>
      </c>
      <c r="P4">
        <v>0.15264924068878627</v>
      </c>
      <c r="Q4">
        <v>5.0883080229595423E-2</v>
      </c>
      <c r="R4">
        <v>1.2903930239367907E-2</v>
      </c>
      <c r="S4">
        <v>2.5807860478735812E-3</v>
      </c>
      <c r="T4">
        <v>0.24148783733674226</v>
      </c>
      <c r="U4">
        <v>3.4498262476677463E-2</v>
      </c>
      <c r="V4">
        <v>0.12911020310927998</v>
      </c>
      <c r="W4">
        <v>4.3036734369759994E-2</v>
      </c>
      <c r="X4">
        <v>0.12911020310927998</v>
      </c>
      <c r="Y4">
        <v>2.5315726099858818E-3</v>
      </c>
      <c r="Z4">
        <v>2.935289625878194E-2</v>
      </c>
      <c r="AA4">
        <v>1.2230373441159141E-3</v>
      </c>
      <c r="AB4">
        <v>1.8788689634244477E-2</v>
      </c>
      <c r="AC4">
        <v>9.3943448171222388E-4</v>
      </c>
      <c r="AD4">
        <v>2.4106243304313671E-2</v>
      </c>
      <c r="AE4">
        <v>2.6784714782570745E-3</v>
      </c>
      <c r="AF4">
        <v>9.2950838152809467E-2</v>
      </c>
      <c r="AG4">
        <v>7.7459031794007887E-3</v>
      </c>
      <c r="AH4">
        <v>6.6788474096069042E-2</v>
      </c>
      <c r="AI4">
        <v>2.3030508308989326E-3</v>
      </c>
      <c r="AJ4">
        <v>8.0968617216253563E-2</v>
      </c>
      <c r="AK4">
        <v>4.7628598362502092E-3</v>
      </c>
      <c r="AL4">
        <v>0.2319162407306177</v>
      </c>
      <c r="AM4">
        <v>2.1083294611874335E-2</v>
      </c>
      <c r="AN4">
        <v>3.8499088571300952E-2</v>
      </c>
      <c r="AO4">
        <v>1.9249544285650476E-3</v>
      </c>
      <c r="AP4">
        <v>1.0405389021591394</v>
      </c>
      <c r="AQ4">
        <v>1.0405389021591394</v>
      </c>
      <c r="AR4">
        <v>0.11322844281467333</v>
      </c>
      <c r="AS4">
        <v>1.6175491830667618E-2</v>
      </c>
      <c r="AT4">
        <v>0.54253227577825902</v>
      </c>
      <c r="AU4">
        <v>0.54253227577825902</v>
      </c>
      <c r="AV4">
        <v>0.51878053605195029</v>
      </c>
      <c r="AW4">
        <v>6.4847567006493786E-2</v>
      </c>
      <c r="AX4">
        <v>4.7574380168219042E-2</v>
      </c>
      <c r="AY4">
        <v>1.2198559017492063E-3</v>
      </c>
      <c r="AZ4">
        <v>4.7574380168219042E-2</v>
      </c>
      <c r="BA4">
        <v>2.9733987605136901E-3</v>
      </c>
      <c r="BB4">
        <v>0.36549318892275579</v>
      </c>
      <c r="BC4">
        <v>5.2213312703250823E-2</v>
      </c>
      <c r="BD4">
        <v>3.5521258516062207E-2</v>
      </c>
      <c r="BE4">
        <v>7.1042517032124412E-3</v>
      </c>
    </row>
    <row r="5" spans="1:57" x14ac:dyDescent="0.25">
      <c r="A5">
        <v>2</v>
      </c>
      <c r="B5">
        <v>7.1680623472532706E-2</v>
      </c>
      <c r="C5">
        <v>2.5600222668761682E-3</v>
      </c>
      <c r="D5">
        <v>0.74360670522247574</v>
      </c>
      <c r="E5">
        <v>2.3237709538202367E-2</v>
      </c>
      <c r="F5">
        <v>0.1423686369266525</v>
      </c>
      <c r="G5">
        <v>2.454631671149181E-3</v>
      </c>
      <c r="H5">
        <v>0.2344686664922509</v>
      </c>
      <c r="I5">
        <v>1.6747761892303637E-2</v>
      </c>
      <c r="J5">
        <v>0.4635488785988317</v>
      </c>
      <c r="K5">
        <v>5.1505430955425743E-2</v>
      </c>
      <c r="L5">
        <v>0.67958335903484279</v>
      </c>
      <c r="M5">
        <v>0.22652778634494761</v>
      </c>
      <c r="P5">
        <v>1.3542036679776208E-2</v>
      </c>
      <c r="Q5">
        <v>4.5140122265920693E-3</v>
      </c>
      <c r="R5">
        <v>9.529056176763992E-2</v>
      </c>
      <c r="S5">
        <v>1.9058112353527983E-2</v>
      </c>
      <c r="T5">
        <v>1.8859590349845402E-2</v>
      </c>
      <c r="U5">
        <v>2.6942271928350574E-3</v>
      </c>
      <c r="V5">
        <v>1.0635107340138384E-3</v>
      </c>
      <c r="W5">
        <v>3.545035780046128E-4</v>
      </c>
      <c r="X5">
        <v>1.0635107340138384E-3</v>
      </c>
      <c r="Y5">
        <v>2.0853151647330163E-5</v>
      </c>
      <c r="Z5">
        <v>0.12847209666887169</v>
      </c>
      <c r="AA5">
        <v>5.3530040278696534E-3</v>
      </c>
      <c r="AB5">
        <v>5.6153366755930668E-2</v>
      </c>
      <c r="AC5">
        <v>2.8076683377965335E-3</v>
      </c>
      <c r="AD5">
        <v>0.41491098769659884</v>
      </c>
      <c r="AE5">
        <v>4.6101220855177649E-2</v>
      </c>
      <c r="AF5">
        <v>0.22447166559252082</v>
      </c>
      <c r="AG5">
        <v>1.870597213271007E-2</v>
      </c>
      <c r="AH5">
        <v>0.69893925439389459</v>
      </c>
      <c r="AI5">
        <v>2.4101353599789467E-2</v>
      </c>
      <c r="AJ5">
        <v>0.10557116552977368</v>
      </c>
      <c r="AK5">
        <v>6.2100685605749224E-3</v>
      </c>
      <c r="AL5">
        <v>7.586376569298714E-2</v>
      </c>
      <c r="AM5">
        <v>6.8967059720897398E-3</v>
      </c>
      <c r="AN5">
        <v>7.5083857821376998E-2</v>
      </c>
      <c r="AO5">
        <v>3.7541928910688497E-3</v>
      </c>
      <c r="AR5">
        <v>0.86683214893687921</v>
      </c>
      <c r="AS5">
        <v>0.12383316413383989</v>
      </c>
      <c r="AV5">
        <v>0.57358678921146355</v>
      </c>
      <c r="AW5">
        <v>7.1698348651432944E-2</v>
      </c>
      <c r="AX5">
        <v>0.28757330247734192</v>
      </c>
      <c r="AY5">
        <v>7.3736744224959464E-3</v>
      </c>
      <c r="AZ5">
        <v>0.28757330247734192</v>
      </c>
      <c r="BA5">
        <v>1.797333140483387E-2</v>
      </c>
      <c r="BB5">
        <v>8.7136979473533827E-2</v>
      </c>
      <c r="BC5">
        <v>1.2448139924790547E-2</v>
      </c>
      <c r="BD5">
        <v>6.4803254059243226E-2</v>
      </c>
      <c r="BE5">
        <v>1.2960650811848645E-2</v>
      </c>
    </row>
    <row r="6" spans="1:57" x14ac:dyDescent="0.25">
      <c r="A6">
        <v>3</v>
      </c>
      <c r="B6">
        <v>0.42852392509197595</v>
      </c>
      <c r="C6">
        <v>1.5304425896141999E-2</v>
      </c>
      <c r="D6">
        <v>0.38442367998820215</v>
      </c>
      <c r="E6">
        <v>1.2013239999631317E-2</v>
      </c>
      <c r="F6">
        <v>0.13648387753177593</v>
      </c>
      <c r="G6">
        <v>2.353170302271999E-3</v>
      </c>
      <c r="H6">
        <v>0.12124022367757759</v>
      </c>
      <c r="I6">
        <v>8.660015976969828E-3</v>
      </c>
      <c r="J6">
        <v>0.10415315121775524</v>
      </c>
      <c r="K6">
        <v>1.1572572357528361E-2</v>
      </c>
      <c r="L6">
        <v>6.7993786261284744E-2</v>
      </c>
      <c r="M6">
        <v>2.2664595420428247E-2</v>
      </c>
      <c r="P6">
        <v>0.35251835796778697</v>
      </c>
      <c r="Q6">
        <v>0.11750611932259565</v>
      </c>
      <c r="R6">
        <v>9.8481093969681438E-2</v>
      </c>
      <c r="S6">
        <v>1.9696218793936286E-2</v>
      </c>
      <c r="T6">
        <v>1.2053121652156834E-3</v>
      </c>
      <c r="U6">
        <v>1.7218745217366906E-4</v>
      </c>
      <c r="V6">
        <v>8.5080858721107077E-4</v>
      </c>
      <c r="W6">
        <v>2.8360286240369028E-4</v>
      </c>
      <c r="X6">
        <v>8.5080858721107077E-4</v>
      </c>
      <c r="Y6">
        <v>1.6682521317864132E-5</v>
      </c>
      <c r="Z6">
        <v>0.31905322020415156</v>
      </c>
      <c r="AA6">
        <v>1.3293884175172981E-2</v>
      </c>
      <c r="AB6">
        <v>1.4180143120184512E-3</v>
      </c>
      <c r="AC6">
        <v>7.0900715600922555E-5</v>
      </c>
      <c r="AD6">
        <v>0.17682638470870085</v>
      </c>
      <c r="AE6">
        <v>1.964737607874454E-2</v>
      </c>
      <c r="AF6">
        <v>4.3320337232163685E-2</v>
      </c>
      <c r="AG6">
        <v>3.6100281026803069E-3</v>
      </c>
      <c r="AH6">
        <v>0.71751524188133631</v>
      </c>
      <c r="AI6">
        <v>2.4741904892459872E-2</v>
      </c>
      <c r="AJ6">
        <v>0.26594858421906054</v>
      </c>
      <c r="AK6">
        <v>1.5644034365827092E-2</v>
      </c>
      <c r="AL6">
        <v>7.6572772848996357E-3</v>
      </c>
      <c r="AM6">
        <v>6.9611611680905775E-4</v>
      </c>
      <c r="AN6">
        <v>8.0330510775845257E-2</v>
      </c>
      <c r="AO6">
        <v>4.0165255387922625E-3</v>
      </c>
      <c r="AR6">
        <v>0.75452541542501794</v>
      </c>
      <c r="AS6">
        <v>0.10778934506071684</v>
      </c>
      <c r="AV6">
        <v>0.14605547413790049</v>
      </c>
      <c r="AW6">
        <v>1.8256934267237561E-2</v>
      </c>
      <c r="AX6">
        <v>0.27020262715511589</v>
      </c>
      <c r="AY6">
        <v>6.9282724911568176E-3</v>
      </c>
      <c r="AZ6">
        <v>0.27020262715511589</v>
      </c>
      <c r="BA6">
        <v>1.6887664197194743E-2</v>
      </c>
      <c r="BB6">
        <v>8.4230050133895992E-2</v>
      </c>
      <c r="BC6">
        <v>1.2032864304842284E-2</v>
      </c>
      <c r="BD6">
        <v>0.2438984616671736</v>
      </c>
      <c r="BE6">
        <v>4.8779692333434724E-2</v>
      </c>
    </row>
    <row r="7" spans="1:57" x14ac:dyDescent="0.25">
      <c r="A7">
        <v>4</v>
      </c>
      <c r="B7">
        <v>0.26736659853107897</v>
      </c>
      <c r="C7">
        <v>9.5488070903956782E-3</v>
      </c>
      <c r="D7">
        <v>48.901783365699508</v>
      </c>
      <c r="E7">
        <v>1.5281807301781096</v>
      </c>
      <c r="F7">
        <v>0.17661368256189808</v>
      </c>
      <c r="G7">
        <v>3.0450634924465187E-3</v>
      </c>
      <c r="H7">
        <v>0.13804369327499622</v>
      </c>
      <c r="I7">
        <v>9.8602638053568725E-3</v>
      </c>
      <c r="J7">
        <v>2.715497407515334E-2</v>
      </c>
      <c r="K7">
        <v>3.0172193416837046E-3</v>
      </c>
      <c r="R7">
        <v>0.1150009607046964</v>
      </c>
      <c r="S7">
        <v>2.300019214093928E-2</v>
      </c>
      <c r="T7">
        <v>0.10259333547453493</v>
      </c>
      <c r="U7">
        <v>1.4656190782076419E-2</v>
      </c>
      <c r="X7">
        <v>1.4038341688982667E-2</v>
      </c>
      <c r="Y7">
        <v>2.7526160174475819E-4</v>
      </c>
      <c r="Z7">
        <v>0.11230673351186134</v>
      </c>
      <c r="AA7">
        <v>4.679447229660889E-3</v>
      </c>
      <c r="AB7">
        <v>1.9497696790253705E-2</v>
      </c>
      <c r="AC7">
        <v>9.7488483951268525E-4</v>
      </c>
      <c r="AD7">
        <v>0.39427887945673035</v>
      </c>
      <c r="AE7">
        <v>4.3808764384081149E-2</v>
      </c>
      <c r="AF7">
        <v>0.24985412177765112</v>
      </c>
      <c r="AG7">
        <v>2.0821176814804259E-2</v>
      </c>
      <c r="AH7">
        <v>0.2168143883076212</v>
      </c>
      <c r="AI7">
        <v>7.4763582175041794E-3</v>
      </c>
      <c r="AJ7">
        <v>7.9479702188634191E-2</v>
      </c>
      <c r="AK7">
        <v>4.6752765993314229E-3</v>
      </c>
      <c r="AL7">
        <v>4.0413407892525861E-3</v>
      </c>
      <c r="AM7">
        <v>3.6739461720478056E-4</v>
      </c>
      <c r="AN7">
        <v>9.3376242446415014E-2</v>
      </c>
      <c r="AO7">
        <v>4.6688121223207504E-3</v>
      </c>
      <c r="AR7">
        <v>0.6187505450492512</v>
      </c>
      <c r="AS7">
        <v>8.8392935007035892E-2</v>
      </c>
      <c r="AV7">
        <v>0.10401134978655341</v>
      </c>
      <c r="AW7">
        <v>1.3001418723319176E-2</v>
      </c>
      <c r="AX7">
        <v>0.11117232206224659</v>
      </c>
      <c r="AY7">
        <v>2.8505723605704255E-3</v>
      </c>
      <c r="AZ7">
        <v>0.11117232206224659</v>
      </c>
      <c r="BA7">
        <v>6.9482701288904117E-3</v>
      </c>
      <c r="BB7">
        <v>5.7429579636747281E-2</v>
      </c>
      <c r="BC7">
        <v>8.204225662392468E-3</v>
      </c>
      <c r="BD7">
        <v>4.8070685177425493E-2</v>
      </c>
      <c r="BE7">
        <v>9.6141370354850993E-3</v>
      </c>
    </row>
    <row r="8" spans="1:57" x14ac:dyDescent="0.25">
      <c r="A8">
        <v>5</v>
      </c>
      <c r="B8">
        <v>7.2176928481739178E-2</v>
      </c>
      <c r="C8">
        <v>2.5777474457763993E-3</v>
      </c>
      <c r="D8">
        <v>7.4020347087363159E-2</v>
      </c>
      <c r="E8">
        <v>2.3131358464800987E-3</v>
      </c>
      <c r="F8">
        <v>0.44440568538658259</v>
      </c>
      <c r="G8">
        <v>7.6621669894238378E-3</v>
      </c>
      <c r="H8">
        <v>0.10060811543770912</v>
      </c>
      <c r="I8">
        <v>7.1862939598363656E-3</v>
      </c>
      <c r="J8">
        <v>0.29040933110137879</v>
      </c>
      <c r="K8">
        <v>3.2267703455708757E-2</v>
      </c>
      <c r="R8">
        <v>3.9704400736516633E-3</v>
      </c>
      <c r="S8">
        <v>7.9408801473033271E-4</v>
      </c>
      <c r="T8">
        <v>0.1169152800259213</v>
      </c>
      <c r="U8">
        <v>1.6702182860845901E-2</v>
      </c>
      <c r="X8">
        <v>2.7013172643951495E-2</v>
      </c>
      <c r="Y8">
        <v>5.2967005184218613E-4</v>
      </c>
      <c r="Z8">
        <v>0.88817326433275701</v>
      </c>
      <c r="AA8">
        <v>3.7007219347198209E-2</v>
      </c>
      <c r="AB8">
        <v>5.8422189655160182E-2</v>
      </c>
      <c r="AC8">
        <v>2.9211094827580092E-3</v>
      </c>
      <c r="AD8">
        <v>8.9476703088364279E-2</v>
      </c>
      <c r="AE8">
        <v>9.9418558987071429E-3</v>
      </c>
      <c r="AF8">
        <v>7.7919886445413894E-2</v>
      </c>
      <c r="AG8">
        <v>6.4933238704511578E-3</v>
      </c>
      <c r="AH8">
        <v>6.5583161930853368E-2</v>
      </c>
      <c r="AI8">
        <v>2.2614883424432195E-3</v>
      </c>
      <c r="AJ8">
        <v>0.49382348416042565</v>
      </c>
      <c r="AK8">
        <v>2.9048440244730921E-2</v>
      </c>
      <c r="AL8">
        <v>0.28601348673412158</v>
      </c>
      <c r="AM8">
        <v>2.6001226066738325E-2</v>
      </c>
      <c r="AN8">
        <v>0.23957351801551732</v>
      </c>
      <c r="AO8">
        <v>1.1978675900775866E-2</v>
      </c>
      <c r="AR8">
        <v>0.54799163087953051</v>
      </c>
      <c r="AS8">
        <v>7.8284518697075783E-2</v>
      </c>
      <c r="AV8">
        <v>0.11457555641109086</v>
      </c>
      <c r="AW8">
        <v>1.4321944551386358E-2</v>
      </c>
      <c r="AX8">
        <v>0.53147176414451547</v>
      </c>
      <c r="AY8">
        <v>1.3627481131910653E-2</v>
      </c>
      <c r="AZ8">
        <v>0.53147176414451547</v>
      </c>
      <c r="BA8">
        <v>3.3216985259032217E-2</v>
      </c>
      <c r="BB8">
        <v>1.5952661010207578E-2</v>
      </c>
      <c r="BC8">
        <v>2.278951572886797E-3</v>
      </c>
      <c r="BD8">
        <v>0.21830330333524056</v>
      </c>
      <c r="BE8">
        <v>4.3660660667048115E-2</v>
      </c>
    </row>
    <row r="9" spans="1:57" x14ac:dyDescent="0.25">
      <c r="A9">
        <v>6</v>
      </c>
      <c r="B9">
        <v>0.3784680198777246</v>
      </c>
      <c r="C9">
        <v>1.3516714995633021E-2</v>
      </c>
      <c r="D9">
        <v>2.4177144019914592E-2</v>
      </c>
      <c r="E9">
        <v>7.55535750622331E-4</v>
      </c>
      <c r="F9">
        <v>0.21475826755519445</v>
      </c>
      <c r="G9">
        <v>3.7027287509516283E-3</v>
      </c>
      <c r="H9">
        <v>1.5881760294606653E-2</v>
      </c>
      <c r="I9">
        <v>1.1344114496147609E-3</v>
      </c>
      <c r="J9">
        <v>7.2176928481739178E-2</v>
      </c>
      <c r="K9">
        <v>8.0196587201932425E-3</v>
      </c>
      <c r="T9">
        <v>0.16512776663454865</v>
      </c>
      <c r="U9">
        <v>2.3589680947792662E-2</v>
      </c>
      <c r="X9">
        <v>3.8073684277695412E-2</v>
      </c>
      <c r="Y9">
        <v>7.4654282897441981E-4</v>
      </c>
      <c r="Z9">
        <v>9.9757306850498037E-2</v>
      </c>
      <c r="AA9">
        <v>4.1565544521040849E-3</v>
      </c>
      <c r="AB9">
        <v>3.686837211247973E-2</v>
      </c>
      <c r="AC9">
        <v>1.8434186056239866E-3</v>
      </c>
      <c r="AD9">
        <v>8.6782475895529218E-2</v>
      </c>
      <c r="AE9">
        <v>9.6424973217254691E-3</v>
      </c>
      <c r="AF9">
        <v>0.14399935338547373</v>
      </c>
      <c r="AG9">
        <v>1.1999946115456144E-2</v>
      </c>
      <c r="AH9">
        <v>0.10266423619013586</v>
      </c>
      <c r="AI9">
        <v>3.540146075521926E-3</v>
      </c>
      <c r="AJ9">
        <v>7.1326119894528084E-2</v>
      </c>
      <c r="AK9">
        <v>4.1956541114428281E-3</v>
      </c>
      <c r="AL9">
        <v>2.1270214680276768E-2</v>
      </c>
      <c r="AM9">
        <v>1.9336558800251607E-3</v>
      </c>
      <c r="AN9">
        <v>1.8788689634244477E-2</v>
      </c>
      <c r="AO9">
        <v>9.3943448171222388E-4</v>
      </c>
      <c r="AR9">
        <v>0.5881214359096526</v>
      </c>
      <c r="AS9">
        <v>8.4017347987093233E-2</v>
      </c>
      <c r="AV9">
        <v>0.11741158503512776</v>
      </c>
      <c r="AW9">
        <v>1.467644812939097E-2</v>
      </c>
      <c r="AX9">
        <v>1.2549426661363291E-2</v>
      </c>
      <c r="AY9">
        <v>3.2178017080418696E-4</v>
      </c>
      <c r="AZ9">
        <v>1.2549426661363291E-2</v>
      </c>
      <c r="BA9">
        <v>7.843391663352057E-4</v>
      </c>
      <c r="BB9">
        <v>4.9843203067448556E-2</v>
      </c>
      <c r="BC9">
        <v>7.1204575810640798E-3</v>
      </c>
    </row>
    <row r="10" spans="1:57" x14ac:dyDescent="0.25">
      <c r="A10">
        <v>7</v>
      </c>
      <c r="B10">
        <v>1.7016171744221414E-2</v>
      </c>
      <c r="C10">
        <v>6.0772041943647911E-4</v>
      </c>
      <c r="D10">
        <v>2.8360286240369024E-3</v>
      </c>
      <c r="E10">
        <v>8.8625894501153201E-5</v>
      </c>
      <c r="F10">
        <v>0.32919202253508345</v>
      </c>
      <c r="G10">
        <v>5.675724526466956E-3</v>
      </c>
      <c r="H10">
        <v>5.6011565324728821E-3</v>
      </c>
      <c r="I10">
        <v>4.0008260946234871E-4</v>
      </c>
      <c r="J10">
        <v>8.6498873033125524E-3</v>
      </c>
      <c r="K10">
        <v>9.6109858925695027E-4</v>
      </c>
      <c r="T10">
        <v>0.14407025410107466</v>
      </c>
      <c r="U10">
        <v>2.0581464871582095E-2</v>
      </c>
      <c r="X10">
        <v>2.3468136863905368E-2</v>
      </c>
      <c r="Y10">
        <v>4.6015954635108565E-4</v>
      </c>
      <c r="Z10">
        <v>3.7790081415291728E-2</v>
      </c>
      <c r="AA10">
        <v>1.5745867256371554E-3</v>
      </c>
      <c r="AB10">
        <v>7.8628893601423125E-2</v>
      </c>
      <c r="AC10">
        <v>3.9314446800711566E-3</v>
      </c>
      <c r="AD10">
        <v>5.8563991086362031E-2</v>
      </c>
      <c r="AE10">
        <v>6.5071101207068924E-3</v>
      </c>
      <c r="AF10">
        <v>5.9202097526770338E-2</v>
      </c>
      <c r="AG10">
        <v>4.9335081272308618E-3</v>
      </c>
      <c r="AH10">
        <v>0.42044124351347079</v>
      </c>
      <c r="AI10">
        <v>1.4497973914257613E-2</v>
      </c>
      <c r="AJ10">
        <v>9.9331902556892518E-2</v>
      </c>
      <c r="AK10">
        <v>5.843053091581913E-3</v>
      </c>
      <c r="AL10">
        <v>1.630716458821219E-2</v>
      </c>
      <c r="AM10">
        <v>1.48246950801929E-3</v>
      </c>
      <c r="AN10">
        <v>8.3379241546684926E-2</v>
      </c>
      <c r="AO10">
        <v>4.1689620773342467E-3</v>
      </c>
      <c r="AR10">
        <v>0.30813451000160946</v>
      </c>
      <c r="AS10">
        <v>4.4019215714515635E-2</v>
      </c>
      <c r="AV10">
        <v>0.12896840167807813</v>
      </c>
      <c r="AW10">
        <v>1.6121050209759766E-2</v>
      </c>
      <c r="AX10">
        <v>7.48002549589733E-2</v>
      </c>
      <c r="AY10">
        <v>1.9179552553582897E-3</v>
      </c>
      <c r="AZ10">
        <v>7.48002549589733E-2</v>
      </c>
      <c r="BA10">
        <v>4.6750159349358313E-3</v>
      </c>
      <c r="BB10">
        <v>1.6786453425674426</v>
      </c>
      <c r="BC10">
        <v>0.23980647750963466</v>
      </c>
    </row>
    <row r="11" spans="1:57" x14ac:dyDescent="0.25">
      <c r="A11">
        <v>8</v>
      </c>
      <c r="B11">
        <v>3.6088464240869589E-2</v>
      </c>
      <c r="C11">
        <v>1.2888737228881997E-3</v>
      </c>
      <c r="D11">
        <v>1.304573167056975E-2</v>
      </c>
      <c r="E11">
        <v>4.076791147053047E-4</v>
      </c>
      <c r="F11">
        <v>0.24070792946513211</v>
      </c>
      <c r="G11">
        <v>4.1501367149160712E-3</v>
      </c>
      <c r="H11">
        <v>0.17200513604783813</v>
      </c>
      <c r="I11">
        <v>1.2286081146274152E-2</v>
      </c>
      <c r="J11">
        <v>0.6880205441913525</v>
      </c>
      <c r="K11">
        <v>7.6446727132372494E-2</v>
      </c>
      <c r="X11">
        <v>6.5654062646454292E-2</v>
      </c>
      <c r="Y11">
        <v>1.2873345616951821E-3</v>
      </c>
      <c r="Z11">
        <v>9.3588944593217781E-3</v>
      </c>
      <c r="AA11">
        <v>3.8995393580507407E-4</v>
      </c>
      <c r="AB11">
        <v>0.14073792046783129</v>
      </c>
      <c r="AC11">
        <v>7.0368960233915647E-3</v>
      </c>
      <c r="AD11">
        <v>0.1367674803941796</v>
      </c>
      <c r="AE11">
        <v>1.51963867104644E-2</v>
      </c>
      <c r="AF11">
        <v>0.14073792046783129</v>
      </c>
      <c r="AG11">
        <v>1.1728160038985941E-2</v>
      </c>
      <c r="AH11">
        <v>3.3524694364740224</v>
      </c>
      <c r="AI11">
        <v>0.11560239436117319</v>
      </c>
      <c r="AJ11">
        <v>0.15591067360642871</v>
      </c>
      <c r="AK11">
        <v>9.1712160944958064E-3</v>
      </c>
      <c r="AL11">
        <v>3.4741350644452051E-2</v>
      </c>
      <c r="AM11">
        <v>3.1583046040410956E-3</v>
      </c>
      <c r="AN11">
        <v>4.1406017910938772E-2</v>
      </c>
      <c r="AO11">
        <v>2.0703008955469384E-3</v>
      </c>
      <c r="AV11">
        <v>0.24262224878635699</v>
      </c>
      <c r="AW11">
        <v>3.0327781098294624E-2</v>
      </c>
      <c r="AX11">
        <v>5.3459139563095615E-2</v>
      </c>
      <c r="AY11">
        <v>1.3707471682845029E-3</v>
      </c>
      <c r="AZ11">
        <v>5.3459139563095615E-2</v>
      </c>
      <c r="BA11">
        <v>3.3411962226934759E-3</v>
      </c>
    </row>
    <row r="12" spans="1:57" x14ac:dyDescent="0.25">
      <c r="A12">
        <v>9</v>
      </c>
      <c r="B12">
        <v>2.9211094827580091E-2</v>
      </c>
      <c r="C12">
        <v>1.043253386699289E-3</v>
      </c>
      <c r="D12">
        <v>8.0543212922648016E-2</v>
      </c>
      <c r="E12">
        <v>2.5169754038327505E-3</v>
      </c>
      <c r="F12">
        <v>0.47014264514971749</v>
      </c>
      <c r="G12">
        <v>8.1059076749951282E-3</v>
      </c>
      <c r="H12">
        <v>0.95219661052038995</v>
      </c>
      <c r="I12">
        <v>6.8014043608599278E-2</v>
      </c>
      <c r="J12">
        <v>0.40512668894367149</v>
      </c>
      <c r="K12">
        <v>4.501407654929683E-2</v>
      </c>
      <c r="X12">
        <v>0.20008181942580347</v>
      </c>
      <c r="Y12">
        <v>3.9231729299177148E-3</v>
      </c>
      <c r="Z12">
        <v>2.0844810386671232E-2</v>
      </c>
      <c r="AA12">
        <v>8.6853376611130135E-4</v>
      </c>
      <c r="AB12">
        <v>2.3255434717102601E-2</v>
      </c>
      <c r="AC12">
        <v>1.16277173585513E-3</v>
      </c>
      <c r="AD12">
        <v>0.12315454299880249</v>
      </c>
      <c r="AE12">
        <v>1.3683838110978055E-2</v>
      </c>
      <c r="AF12">
        <v>0.3449319813984883</v>
      </c>
      <c r="AG12">
        <v>2.8744331783207358E-2</v>
      </c>
      <c r="AH12">
        <v>0.12740858593485785</v>
      </c>
      <c r="AI12">
        <v>4.3933995149950979E-3</v>
      </c>
      <c r="AJ12">
        <v>0.26346705917302826</v>
      </c>
      <c r="AK12">
        <v>1.5498062304295779E-2</v>
      </c>
      <c r="AL12">
        <v>5.6578771049536195E-2</v>
      </c>
      <c r="AM12">
        <v>5.1435246408669264E-3</v>
      </c>
      <c r="AN12">
        <v>0.24517467454799022</v>
      </c>
      <c r="AO12">
        <v>1.2258733727399511E-2</v>
      </c>
      <c r="AX12">
        <v>2.162471825828138E-2</v>
      </c>
      <c r="AY12">
        <v>5.5447995534054818E-4</v>
      </c>
      <c r="AZ12">
        <v>2.162471825828138E-2</v>
      </c>
      <c r="BA12">
        <v>1.3515448911425863E-3</v>
      </c>
    </row>
    <row r="13" spans="1:57" x14ac:dyDescent="0.25">
      <c r="A13">
        <v>10</v>
      </c>
      <c r="B13">
        <v>6.8419190554890263E-2</v>
      </c>
      <c r="C13">
        <v>2.4435425198175093E-3</v>
      </c>
      <c r="D13">
        <v>0.15300374426679086</v>
      </c>
      <c r="E13">
        <v>4.7813670083372145E-3</v>
      </c>
      <c r="F13">
        <v>1.0244444397177299</v>
      </c>
      <c r="G13">
        <v>1.7662835167547068E-2</v>
      </c>
      <c r="H13">
        <v>7.281503492214747E-2</v>
      </c>
      <c r="I13">
        <v>5.201073923010534E-3</v>
      </c>
      <c r="X13">
        <v>8.4868156574304299E-2</v>
      </c>
      <c r="Y13">
        <v>1.6640815014569471E-3</v>
      </c>
      <c r="Z13">
        <v>1.2903930239367907E-2</v>
      </c>
      <c r="AA13">
        <v>5.3766375997366274E-4</v>
      </c>
      <c r="AB13">
        <v>2.6375066203543195E-2</v>
      </c>
      <c r="AC13">
        <v>1.3187533101771598E-3</v>
      </c>
      <c r="AF13">
        <v>8.9695786299571125</v>
      </c>
      <c r="AG13">
        <v>0.74746488582975934</v>
      </c>
      <c r="AH13">
        <v>0.31543728370850449</v>
      </c>
      <c r="AI13">
        <v>1.0877147714086361E-2</v>
      </c>
      <c r="AJ13">
        <v>0.60719372840630081</v>
      </c>
      <c r="AK13">
        <v>3.5717278141547106E-2</v>
      </c>
      <c r="AL13">
        <v>0.14563006984429494</v>
      </c>
      <c r="AM13">
        <v>1.3239097258572268E-2</v>
      </c>
      <c r="AN13">
        <v>0.20178343660022557</v>
      </c>
      <c r="AO13">
        <v>1.0089171830011279E-2</v>
      </c>
      <c r="AX13">
        <v>0.13464045892615195</v>
      </c>
      <c r="AY13">
        <v>3.4523194596449217E-3</v>
      </c>
      <c r="AZ13">
        <v>0.13464045892615195</v>
      </c>
      <c r="BA13">
        <v>8.415028682884497E-3</v>
      </c>
    </row>
    <row r="14" spans="1:57" x14ac:dyDescent="0.25">
      <c r="A14">
        <v>11</v>
      </c>
      <c r="B14">
        <v>2.247552684549245E-2</v>
      </c>
      <c r="C14">
        <v>8.0269738733901601E-4</v>
      </c>
      <c r="D14">
        <v>0.50793272656500921</v>
      </c>
      <c r="E14">
        <v>1.5872897705156538E-2</v>
      </c>
      <c r="F14">
        <v>2.3184534001501677E-2</v>
      </c>
      <c r="G14">
        <v>3.997333448534772E-4</v>
      </c>
      <c r="H14">
        <v>0.24765619959402252</v>
      </c>
      <c r="I14">
        <v>1.7689728542430179E-2</v>
      </c>
      <c r="X14">
        <v>1.0351504477734693E-2</v>
      </c>
      <c r="Y14">
        <v>2.0297067603401359E-4</v>
      </c>
      <c r="Z14">
        <v>0.10833629343820966</v>
      </c>
      <c r="AA14">
        <v>4.5140122265920693E-3</v>
      </c>
      <c r="AB14">
        <v>0.29877561554228765</v>
      </c>
      <c r="AC14">
        <v>1.4938780777114382E-2</v>
      </c>
      <c r="AF14">
        <v>5.6595078214124417</v>
      </c>
      <c r="AG14">
        <v>0.47162565178437016</v>
      </c>
      <c r="AH14">
        <v>0.35762320949105336</v>
      </c>
      <c r="AI14">
        <v>1.2331834810036323E-2</v>
      </c>
      <c r="AJ14">
        <v>6.1329118994798017E-2</v>
      </c>
      <c r="AK14">
        <v>3.6075952349881187E-3</v>
      </c>
      <c r="AL14">
        <v>1.5669058147803887E-2</v>
      </c>
      <c r="AM14">
        <v>1.4244598316185352E-3</v>
      </c>
      <c r="AN14">
        <v>0.25829130693416091</v>
      </c>
      <c r="AO14">
        <v>1.2914565346708045E-2</v>
      </c>
      <c r="AX14">
        <v>2.2617328276694298E-2</v>
      </c>
      <c r="AY14">
        <v>5.7993149427421281E-4</v>
      </c>
      <c r="AZ14">
        <v>2.2617328276694298E-2</v>
      </c>
      <c r="BA14">
        <v>1.4135830172933937E-3</v>
      </c>
    </row>
    <row r="15" spans="1:57" x14ac:dyDescent="0.25">
      <c r="A15">
        <v>12</v>
      </c>
      <c r="B15">
        <v>7.2885935637748395E-2</v>
      </c>
      <c r="C15">
        <v>2.6030691299195855E-3</v>
      </c>
      <c r="D15">
        <v>0.27743450014640997</v>
      </c>
      <c r="E15">
        <v>8.6698281295753115E-3</v>
      </c>
      <c r="F15">
        <v>5.6436969618334359E-2</v>
      </c>
      <c r="G15">
        <v>9.7305120031610968E-4</v>
      </c>
      <c r="H15">
        <v>2.6729569781547807E-2</v>
      </c>
      <c r="I15">
        <v>1.9092549843962719E-3</v>
      </c>
      <c r="X15">
        <v>4.658177014980612E-2</v>
      </c>
      <c r="Y15">
        <v>9.1336804215306122E-4</v>
      </c>
      <c r="Z15">
        <v>6.5937665508857988E-3</v>
      </c>
      <c r="AA15">
        <v>2.7474027295357493E-4</v>
      </c>
      <c r="AB15">
        <v>0.15066402065196044</v>
      </c>
      <c r="AC15">
        <v>7.5332010325980222E-3</v>
      </c>
      <c r="AF15">
        <v>1.5203240446305823</v>
      </c>
      <c r="AG15">
        <v>0.12669367038588186</v>
      </c>
      <c r="AH15">
        <v>0.19710398937056473</v>
      </c>
      <c r="AI15">
        <v>6.7966892886401628E-3</v>
      </c>
      <c r="AJ15">
        <v>9.1958228134396566E-2</v>
      </c>
      <c r="AK15">
        <v>5.4093075373174452E-3</v>
      </c>
      <c r="AN15">
        <v>2.7934881946763489E-2</v>
      </c>
      <c r="AO15">
        <v>1.3967440973381745E-3</v>
      </c>
      <c r="AX15">
        <v>0.19646588293015643</v>
      </c>
      <c r="AY15">
        <v>5.0375867417988829E-3</v>
      </c>
      <c r="AZ15">
        <v>0.19646588293015643</v>
      </c>
      <c r="BA15">
        <v>1.2279117683134777E-2</v>
      </c>
    </row>
    <row r="16" spans="1:57" x14ac:dyDescent="0.25">
      <c r="A16">
        <v>13</v>
      </c>
      <c r="B16">
        <v>1.9781299652657396E-2</v>
      </c>
      <c r="C16">
        <v>7.0647498759490702E-4</v>
      </c>
      <c r="D16">
        <v>0.1621499365793099</v>
      </c>
      <c r="E16">
        <v>5.0671855181034344E-3</v>
      </c>
      <c r="F16">
        <v>9.3872547455621472E-2</v>
      </c>
      <c r="G16">
        <v>1.6184921975107151E-3</v>
      </c>
      <c r="H16">
        <v>0.11017971204383367</v>
      </c>
      <c r="I16">
        <v>7.8699794317024056E-3</v>
      </c>
      <c r="X16">
        <v>4.5305557268989521E-2</v>
      </c>
      <c r="Y16">
        <v>8.8834426017626509E-4</v>
      </c>
      <c r="Z16">
        <v>2.162471825828138E-2</v>
      </c>
      <c r="AA16">
        <v>9.0102992742839083E-4</v>
      </c>
      <c r="AB16">
        <v>3.3110634185630837E-2</v>
      </c>
      <c r="AC16">
        <v>1.6555317092815419E-3</v>
      </c>
      <c r="AH16">
        <v>0.57947154860634009</v>
      </c>
      <c r="AI16">
        <v>1.9981777538149659E-2</v>
      </c>
      <c r="AJ16">
        <v>0.4096643347421306</v>
      </c>
      <c r="AK16">
        <v>2.409790204365474E-2</v>
      </c>
      <c r="AN16">
        <v>1.9426796074652784E-2</v>
      </c>
      <c r="AO16">
        <v>9.7133980373263914E-4</v>
      </c>
      <c r="AX16">
        <v>3.8995393580507406E-3</v>
      </c>
      <c r="AY16">
        <v>9.9988188667967702E-5</v>
      </c>
      <c r="AZ16">
        <v>3.8995393580507406E-3</v>
      </c>
      <c r="BA16">
        <v>2.4372120987817129E-4</v>
      </c>
    </row>
    <row r="17" spans="1:53" x14ac:dyDescent="0.25">
      <c r="A17">
        <v>14</v>
      </c>
      <c r="B17">
        <v>5.6791473196338975E-2</v>
      </c>
      <c r="C17">
        <v>2.0282668998692489E-3</v>
      </c>
      <c r="D17">
        <v>0.18079682478235251</v>
      </c>
      <c r="E17">
        <v>5.649900774448516E-3</v>
      </c>
      <c r="F17">
        <v>9.9828207566098975E-2</v>
      </c>
      <c r="G17">
        <v>1.7211759925189478E-3</v>
      </c>
      <c r="H17">
        <v>0.26268715130141806</v>
      </c>
      <c r="I17">
        <v>1.8763367950101289E-2</v>
      </c>
      <c r="X17">
        <v>0.10301873976814048</v>
      </c>
      <c r="Y17">
        <v>2.0199752895713819E-3</v>
      </c>
      <c r="Z17">
        <v>0.11882959934714621</v>
      </c>
      <c r="AA17">
        <v>4.951233306131092E-3</v>
      </c>
      <c r="AB17">
        <v>2.2333725414290607E-2</v>
      </c>
      <c r="AC17">
        <v>1.1166862707145304E-3</v>
      </c>
      <c r="AH17">
        <v>3.1905322020415157E-3</v>
      </c>
      <c r="AI17">
        <v>1.1001835179453502E-4</v>
      </c>
      <c r="AJ17">
        <v>9.0398412391176255E-2</v>
      </c>
      <c r="AK17">
        <v>5.3175536700691911E-3</v>
      </c>
      <c r="AN17">
        <v>3.8995393580507406E-3</v>
      </c>
      <c r="AO17">
        <v>1.9497696790253703E-4</v>
      </c>
      <c r="AX17">
        <v>1.3542036679776208E-2</v>
      </c>
      <c r="AY17">
        <v>3.4723170973785148E-4</v>
      </c>
      <c r="AZ17">
        <v>1.3542036679776208E-2</v>
      </c>
      <c r="BA17">
        <v>8.4637729248601299E-4</v>
      </c>
    </row>
    <row r="18" spans="1:53" x14ac:dyDescent="0.25">
      <c r="A18">
        <v>15</v>
      </c>
      <c r="B18">
        <v>9.0752915969180878E-2</v>
      </c>
      <c r="C18">
        <v>3.2411755703278884E-3</v>
      </c>
      <c r="D18">
        <v>4.8425188755430108E-2</v>
      </c>
      <c r="E18">
        <v>1.5132871486071909E-3</v>
      </c>
      <c r="F18">
        <v>0.43660660667048112</v>
      </c>
      <c r="G18">
        <v>7.5277001150082954E-3</v>
      </c>
      <c r="X18">
        <v>4.4100245103773833E-2</v>
      </c>
      <c r="Y18">
        <v>8.6471068830929084E-4</v>
      </c>
      <c r="Z18">
        <v>0.17923700903913223</v>
      </c>
      <c r="AA18">
        <v>7.4682087099638425E-3</v>
      </c>
      <c r="AB18">
        <v>3.99171028833194E-2</v>
      </c>
      <c r="AC18">
        <v>1.9958551441659699E-3</v>
      </c>
      <c r="AH18">
        <v>4.1831422204544307E-3</v>
      </c>
      <c r="AI18">
        <v>1.4424628346394589E-4</v>
      </c>
      <c r="AJ18">
        <v>0.1820021369475682</v>
      </c>
      <c r="AK18">
        <v>1.0706008055739305E-2</v>
      </c>
      <c r="AN18">
        <v>2.7225874790754265E-2</v>
      </c>
      <c r="AO18">
        <v>1.3612937395377132E-3</v>
      </c>
      <c r="AX18">
        <v>1.2053121652156835E-2</v>
      </c>
      <c r="AY18">
        <v>3.0905440133735475E-4</v>
      </c>
      <c r="AZ18">
        <v>1.2053121652156835E-2</v>
      </c>
      <c r="BA18">
        <v>7.5332010325980222E-4</v>
      </c>
    </row>
    <row r="19" spans="1:53" x14ac:dyDescent="0.25">
      <c r="A19">
        <v>16</v>
      </c>
      <c r="B19">
        <v>1.5385455285400196E-2</v>
      </c>
      <c r="C19">
        <v>5.4948054590714987E-4</v>
      </c>
      <c r="D19">
        <v>3.3677839910438219E-2</v>
      </c>
      <c r="E19">
        <v>1.0524324972011943E-3</v>
      </c>
      <c r="F19">
        <v>0.16987811457981047</v>
      </c>
      <c r="G19">
        <v>2.9289330099967325E-3</v>
      </c>
      <c r="X19">
        <v>8.0472312207047106E-2</v>
      </c>
      <c r="Y19">
        <v>1.5778884746479825E-3</v>
      </c>
      <c r="Z19">
        <v>4.4880152975383981E-2</v>
      </c>
      <c r="AA19">
        <v>1.8700063739743326E-3</v>
      </c>
      <c r="AB19">
        <v>7.6501872133395432E-2</v>
      </c>
      <c r="AC19">
        <v>3.8250936066697716E-3</v>
      </c>
      <c r="AH19">
        <v>7.9408801473033266E-3</v>
      </c>
      <c r="AI19">
        <v>2.7382345335528715E-4</v>
      </c>
      <c r="AJ19">
        <v>0.15342914856039644</v>
      </c>
      <c r="AK19">
        <v>9.0252440329644957E-3</v>
      </c>
      <c r="AN19">
        <v>4.8212486608627337E-3</v>
      </c>
      <c r="AO19">
        <v>2.4106243304313667E-4</v>
      </c>
      <c r="AX19">
        <v>2.6800470497148728E-2</v>
      </c>
      <c r="AY19">
        <v>6.8719155120894175E-4</v>
      </c>
      <c r="AZ19">
        <v>2.6800470497148728E-2</v>
      </c>
      <c r="BA19">
        <v>1.6750294060717955E-3</v>
      </c>
    </row>
    <row r="20" spans="1:53" x14ac:dyDescent="0.25">
      <c r="A20">
        <v>17</v>
      </c>
      <c r="B20">
        <v>8.8342291638749515E-2</v>
      </c>
      <c r="C20">
        <v>3.1550818442410539E-3</v>
      </c>
      <c r="D20">
        <v>5.6082466040329751E-2</v>
      </c>
      <c r="E20">
        <v>1.7525770637603047E-3</v>
      </c>
      <c r="F20">
        <v>0.12797579165966522</v>
      </c>
      <c r="G20">
        <v>2.2064791665459518E-3</v>
      </c>
      <c r="X20">
        <v>1.4463745982588202E-2</v>
      </c>
      <c r="Y20">
        <v>2.8360286240369022E-4</v>
      </c>
      <c r="Z20">
        <v>9.5715966061245463E-3</v>
      </c>
      <c r="AA20">
        <v>3.9881652525518941E-4</v>
      </c>
      <c r="AB20">
        <v>2.6516867634745034E-2</v>
      </c>
      <c r="AC20">
        <v>1.3258433817372518E-3</v>
      </c>
      <c r="AH20">
        <v>7.8983397179427733E-2</v>
      </c>
      <c r="AI20">
        <v>2.7235654199802665E-3</v>
      </c>
      <c r="AJ20">
        <v>9.997000899730081E-2</v>
      </c>
      <c r="AK20">
        <v>5.8805887645471061E-3</v>
      </c>
      <c r="AN20">
        <v>0.14109242404583588</v>
      </c>
      <c r="AO20">
        <v>7.0546212022917941E-3</v>
      </c>
      <c r="AX20">
        <v>0.52665051548365271</v>
      </c>
      <c r="AY20">
        <v>1.3503859371375711E-2</v>
      </c>
    </row>
    <row r="21" spans="1:53" x14ac:dyDescent="0.25">
      <c r="A21">
        <v>18</v>
      </c>
      <c r="B21">
        <v>3.155081844241054E-2</v>
      </c>
      <c r="C21">
        <v>1.126814944371805E-3</v>
      </c>
      <c r="D21">
        <v>0.32274005741539946</v>
      </c>
      <c r="E21">
        <v>1.0085626794231233E-2</v>
      </c>
      <c r="F21">
        <v>0.24347305737356809</v>
      </c>
      <c r="G21">
        <v>4.1978113340270361E-3</v>
      </c>
      <c r="X21">
        <v>8.2953837253079404E-3</v>
      </c>
      <c r="Y21">
        <v>1.6265458284917531E-4</v>
      </c>
      <c r="Z21">
        <v>0.93213170800532896</v>
      </c>
      <c r="AA21">
        <v>3.8838821166888707E-2</v>
      </c>
      <c r="AB21">
        <v>2.0919256138052202</v>
      </c>
      <c r="AC21">
        <v>0.10459628069026101</v>
      </c>
      <c r="AH21">
        <v>9.7133980373263918E-3</v>
      </c>
      <c r="AI21">
        <v>3.349447599078066E-4</v>
      </c>
      <c r="AN21">
        <v>0.13102452243050489</v>
      </c>
      <c r="AO21">
        <v>6.5512261215252441E-3</v>
      </c>
      <c r="AX21">
        <v>1.4180143120184511E-4</v>
      </c>
      <c r="AY21">
        <v>3.6359341333806437E-6</v>
      </c>
    </row>
    <row r="22" spans="1:53" x14ac:dyDescent="0.25">
      <c r="A22">
        <v>19</v>
      </c>
      <c r="B22">
        <v>6.997900629811056E-2</v>
      </c>
      <c r="C22">
        <v>2.4992502249325198E-3</v>
      </c>
      <c r="D22">
        <v>0.49403618630722834</v>
      </c>
      <c r="E22">
        <v>1.5438630822100886E-2</v>
      </c>
      <c r="F22">
        <v>7.1042517032124414E-2</v>
      </c>
      <c r="G22">
        <v>1.2248709833124899E-3</v>
      </c>
      <c r="X22">
        <v>1.7016171744221414E-2</v>
      </c>
      <c r="Y22">
        <v>3.336504263572826E-4</v>
      </c>
      <c r="Z22">
        <v>7.1113417747725324E-2</v>
      </c>
      <c r="AA22">
        <v>2.9630590728218884E-3</v>
      </c>
      <c r="AB22">
        <v>1.9596957792094996</v>
      </c>
      <c r="AC22">
        <v>9.7984788960474981E-2</v>
      </c>
      <c r="AH22">
        <v>4.6227266571801512E-2</v>
      </c>
      <c r="AI22">
        <v>1.5940436748897073E-3</v>
      </c>
      <c r="AN22">
        <v>1.077690877134023E-2</v>
      </c>
      <c r="AO22">
        <v>5.3884543856701152E-4</v>
      </c>
      <c r="AX22">
        <v>0.36549318892275579</v>
      </c>
      <c r="AY22">
        <v>9.3716202287886102E-3</v>
      </c>
    </row>
    <row r="23" spans="1:53" x14ac:dyDescent="0.25">
      <c r="A23">
        <v>20</v>
      </c>
      <c r="B23">
        <v>9.415615031802517E-2</v>
      </c>
      <c r="C23">
        <v>3.3627196542151848E-3</v>
      </c>
      <c r="D23">
        <v>9.6992178942062066E-2</v>
      </c>
      <c r="E23">
        <v>3.0310055919394395E-3</v>
      </c>
      <c r="F23">
        <v>0.50467129364736674</v>
      </c>
      <c r="G23">
        <v>8.7012292008166684E-3</v>
      </c>
      <c r="X23">
        <v>0.11407925140188441</v>
      </c>
      <c r="Y23">
        <v>2.2368480667036158E-3</v>
      </c>
      <c r="Z23">
        <v>1.4038341688982667E-2</v>
      </c>
      <c r="AA23">
        <v>5.8493090370761113E-4</v>
      </c>
      <c r="AB23">
        <v>3.3891960071553004</v>
      </c>
      <c r="AC23">
        <v>0.16945980035776503</v>
      </c>
      <c r="AH23">
        <v>7.7281780005005593E-3</v>
      </c>
      <c r="AI23">
        <v>2.664888965689848E-4</v>
      </c>
      <c r="AN23">
        <v>1.4889150276193737E-3</v>
      </c>
      <c r="AO23">
        <v>7.4445751380968685E-5</v>
      </c>
      <c r="AX23">
        <v>8.7136979473533827E-2</v>
      </c>
      <c r="AY23">
        <v>2.2342815249624059E-3</v>
      </c>
    </row>
    <row r="24" spans="1:53" x14ac:dyDescent="0.25">
      <c r="A24">
        <v>21</v>
      </c>
      <c r="B24">
        <v>8.8554993785552275E-2</v>
      </c>
      <c r="C24">
        <v>3.1626783494840098E-3</v>
      </c>
      <c r="D24">
        <v>1.5314554569799271E-2</v>
      </c>
      <c r="E24">
        <v>4.7857983030622723E-4</v>
      </c>
      <c r="F24">
        <v>1.7043823023305773</v>
      </c>
      <c r="G24">
        <v>2.9385901764320297E-2</v>
      </c>
      <c r="X24">
        <v>0.2414169366211413</v>
      </c>
      <c r="Y24">
        <v>4.7336654239439474E-3</v>
      </c>
      <c r="Z24">
        <v>0.40739551184290101</v>
      </c>
      <c r="AA24">
        <v>1.697481299345421E-2</v>
      </c>
      <c r="AH24">
        <v>5.9911104682779562E-2</v>
      </c>
      <c r="AI24">
        <v>2.0659001614751573E-3</v>
      </c>
      <c r="AX24">
        <v>8.4230050133895992E-2</v>
      </c>
      <c r="AY24">
        <v>2.1597448752281026E-3</v>
      </c>
    </row>
    <row r="25" spans="1:53" x14ac:dyDescent="0.25">
      <c r="A25">
        <v>22</v>
      </c>
      <c r="B25">
        <v>8.5506263014712605E-2</v>
      </c>
      <c r="C25">
        <v>3.0537951076683072E-3</v>
      </c>
      <c r="D25">
        <v>0.19745849294856935</v>
      </c>
      <c r="E25">
        <v>6.1705779046427921E-3</v>
      </c>
      <c r="F25">
        <v>0.30664559497399008</v>
      </c>
      <c r="G25">
        <v>5.2869930167929327E-3</v>
      </c>
      <c r="X25">
        <v>5.402634528790299E-2</v>
      </c>
      <c r="Y25">
        <v>1.0593401036843723E-3</v>
      </c>
      <c r="Z25">
        <v>2.247552684549245E-2</v>
      </c>
      <c r="AA25">
        <v>9.364802852288521E-4</v>
      </c>
      <c r="AH25">
        <v>0.2271658927853559</v>
      </c>
      <c r="AI25">
        <v>7.8333066477708924E-3</v>
      </c>
      <c r="AX25">
        <v>5.7429579636747281E-2</v>
      </c>
      <c r="AY25">
        <v>1.472553324019161E-3</v>
      </c>
    </row>
    <row r="26" spans="1:53" x14ac:dyDescent="0.25">
      <c r="A26">
        <v>23</v>
      </c>
      <c r="B26">
        <v>8.1961227234666478E-2</v>
      </c>
      <c r="C26">
        <v>2.9271866869523743E-3</v>
      </c>
      <c r="D26">
        <v>0.14818249560592814</v>
      </c>
      <c r="E26">
        <v>4.6307029876852543E-3</v>
      </c>
      <c r="F26">
        <v>4.6794472296608887E-2</v>
      </c>
      <c r="G26">
        <v>8.0680124649325669E-4</v>
      </c>
      <c r="X26">
        <v>3.1692619873612382E-2</v>
      </c>
      <c r="Y26">
        <v>6.2142391909043892E-4</v>
      </c>
      <c r="Z26">
        <v>3.5095854222456667E-2</v>
      </c>
      <c r="AA26">
        <v>1.4623272592690277E-3</v>
      </c>
      <c r="AH26">
        <v>0.13052821742129844</v>
      </c>
      <c r="AI26">
        <v>4.5009730145275321E-3</v>
      </c>
      <c r="AX26">
        <v>1.5952661010207578E-2</v>
      </c>
      <c r="AY26">
        <v>4.0904259000532252E-4</v>
      </c>
    </row>
    <row r="27" spans="1:53" x14ac:dyDescent="0.25">
      <c r="A27">
        <v>24</v>
      </c>
      <c r="B27">
        <v>8.1464922225460021E-2</v>
      </c>
      <c r="C27">
        <v>2.9094615080521437E-3</v>
      </c>
      <c r="D27">
        <v>7.7494482151808361E-2</v>
      </c>
      <c r="E27">
        <v>2.4217025672440113E-3</v>
      </c>
      <c r="F27">
        <v>0.35216385438978237</v>
      </c>
      <c r="G27">
        <v>6.0717905929272824E-3</v>
      </c>
      <c r="X27">
        <v>0.11003791061263181</v>
      </c>
      <c r="Y27">
        <v>2.1576060904437608E-3</v>
      </c>
      <c r="Z27">
        <v>2.4106243304313668E-3</v>
      </c>
      <c r="AA27">
        <v>1.0044268043464028E-4</v>
      </c>
      <c r="AH27">
        <v>5.2253827397879933E-2</v>
      </c>
      <c r="AI27">
        <v>1.8018561171682735E-3</v>
      </c>
      <c r="AX27">
        <v>4.9843203067448556E-2</v>
      </c>
      <c r="AY27">
        <v>1.2780308478832962E-3</v>
      </c>
    </row>
    <row r="28" spans="1:53" x14ac:dyDescent="0.25">
      <c r="A28">
        <v>25</v>
      </c>
      <c r="B28">
        <v>7.3949446371762234E-2</v>
      </c>
      <c r="C28">
        <v>2.6410516561343653E-3</v>
      </c>
      <c r="D28">
        <v>0.20440676307745975</v>
      </c>
      <c r="E28">
        <v>6.3877113461706173E-3</v>
      </c>
      <c r="F28">
        <v>0.75948846551708249</v>
      </c>
      <c r="G28">
        <v>1.3094628715811766E-2</v>
      </c>
      <c r="X28">
        <v>8.7916887345143978E-3</v>
      </c>
      <c r="Y28">
        <v>1.7238605361792936E-4</v>
      </c>
      <c r="AH28">
        <v>3.6159364956470506E-2</v>
      </c>
      <c r="AI28">
        <v>1.2468746536713968E-3</v>
      </c>
      <c r="AX28">
        <v>1.6786453425674426</v>
      </c>
      <c r="AY28">
        <v>4.3042188270960069E-2</v>
      </c>
    </row>
    <row r="29" spans="1:53" x14ac:dyDescent="0.25">
      <c r="A29">
        <v>26</v>
      </c>
      <c r="B29">
        <v>5.1757522388673465E-3</v>
      </c>
      <c r="C29">
        <v>1.8484829424526237E-4</v>
      </c>
      <c r="D29">
        <v>0.25311555469529357</v>
      </c>
      <c r="E29">
        <v>7.9098610842279239E-3</v>
      </c>
      <c r="F29">
        <v>7.2673233490945635E-2</v>
      </c>
      <c r="G29">
        <v>1.252986784326649E-3</v>
      </c>
      <c r="X29">
        <v>8.8200490207547666E-2</v>
      </c>
      <c r="Y29">
        <v>1.7294213766185817E-3</v>
      </c>
      <c r="AH29">
        <v>4.9346898058242099E-2</v>
      </c>
      <c r="AI29">
        <v>1.7016171744221413E-3</v>
      </c>
      <c r="AX29">
        <v>1.7937881047033408E-2</v>
      </c>
      <c r="AY29">
        <v>4.5994566787265146E-4</v>
      </c>
    </row>
    <row r="30" spans="1:53" x14ac:dyDescent="0.25">
      <c r="A30">
        <v>27</v>
      </c>
      <c r="B30">
        <v>1.134411449614761E-2</v>
      </c>
      <c r="C30">
        <v>4.0514694629098605E-4</v>
      </c>
      <c r="D30">
        <v>0.16548227021255327</v>
      </c>
      <c r="E30">
        <v>5.1713209441422896E-3</v>
      </c>
      <c r="F30">
        <v>2.5382456185130277E-2</v>
      </c>
      <c r="G30">
        <v>4.3762855491603924E-4</v>
      </c>
      <c r="X30">
        <v>48.93411409201353</v>
      </c>
      <c r="Y30">
        <v>0.95949243317673594</v>
      </c>
      <c r="AH30">
        <v>4.0058904314521249E-2</v>
      </c>
      <c r="AI30">
        <v>1.3813415280869395E-3</v>
      </c>
      <c r="AX30">
        <v>6.0265608260784177E-3</v>
      </c>
      <c r="AY30">
        <v>1.5452720066867737E-4</v>
      </c>
    </row>
    <row r="31" spans="1:53" x14ac:dyDescent="0.25">
      <c r="A31">
        <v>28</v>
      </c>
      <c r="B31">
        <v>6.8915495564096721E-2</v>
      </c>
      <c r="C31">
        <v>2.46126769871774E-3</v>
      </c>
      <c r="D31">
        <v>0.10181342760292481</v>
      </c>
      <c r="E31">
        <v>3.1816696125914002E-3</v>
      </c>
      <c r="F31">
        <v>0.24248044735515517</v>
      </c>
      <c r="G31">
        <v>4.1806973681923305E-3</v>
      </c>
      <c r="X31">
        <v>0.33677839910438218</v>
      </c>
      <c r="Y31">
        <v>6.6034980216545525E-3</v>
      </c>
      <c r="AH31">
        <v>7.6076467839789913E-2</v>
      </c>
      <c r="AI31">
        <v>2.6233264772341351E-3</v>
      </c>
      <c r="AX31">
        <v>0.82308640741111005</v>
      </c>
      <c r="AY31">
        <v>2.110477967720795E-2</v>
      </c>
    </row>
    <row r="32" spans="1:53" x14ac:dyDescent="0.25">
      <c r="A32">
        <v>29</v>
      </c>
      <c r="D32">
        <v>8.5222660152308907E-2</v>
      </c>
      <c r="E32">
        <v>2.6632081297596534E-3</v>
      </c>
      <c r="F32">
        <v>0.16044831940488774</v>
      </c>
      <c r="G32">
        <v>2.7663503345670302E-3</v>
      </c>
      <c r="X32">
        <v>0.30154074345072363</v>
      </c>
      <c r="Y32">
        <v>5.9125635970730126E-3</v>
      </c>
      <c r="AH32">
        <v>0.13499496250415657</v>
      </c>
      <c r="AI32">
        <v>4.654998707039882E-3</v>
      </c>
      <c r="AX32">
        <v>2.1979221836285995E-3</v>
      </c>
      <c r="AY32">
        <v>5.6356979067399989E-5</v>
      </c>
    </row>
    <row r="33" spans="1:51" x14ac:dyDescent="0.25">
      <c r="A33">
        <v>30</v>
      </c>
      <c r="D33">
        <v>0.31777700732333491</v>
      </c>
      <c r="E33">
        <v>9.9305314788542161E-3</v>
      </c>
      <c r="F33">
        <v>9.8622895400883287E-2</v>
      </c>
      <c r="G33">
        <v>1.7003947482910912E-3</v>
      </c>
      <c r="X33">
        <v>3.2401627029621613E-2</v>
      </c>
      <c r="Y33">
        <v>6.3532602018865909E-4</v>
      </c>
      <c r="AX33">
        <v>0.5782662364411244</v>
      </c>
      <c r="AY33">
        <v>1.4827339395926268E-2</v>
      </c>
    </row>
    <row r="34" spans="1:51" x14ac:dyDescent="0.25">
      <c r="A34">
        <v>31</v>
      </c>
      <c r="D34">
        <v>0.11308664138347149</v>
      </c>
      <c r="E34">
        <v>3.5339575432334841E-3</v>
      </c>
      <c r="F34">
        <v>4.3958443672571984E-2</v>
      </c>
      <c r="G34">
        <v>7.5790420125124115E-4</v>
      </c>
      <c r="X34">
        <v>3.5521258516062207E-2</v>
      </c>
      <c r="Y34">
        <v>6.9649526502082754E-4</v>
      </c>
      <c r="AX34">
        <v>4.324943651656276E-2</v>
      </c>
      <c r="AY34">
        <v>1.1089599106810964E-3</v>
      </c>
    </row>
    <row r="35" spans="1:51" x14ac:dyDescent="0.25">
      <c r="A35">
        <v>32</v>
      </c>
      <c r="D35">
        <v>8.756238376713936E-2</v>
      </c>
      <c r="E35">
        <v>2.736324492723105E-3</v>
      </c>
      <c r="F35">
        <v>0.24659268886000865</v>
      </c>
      <c r="G35">
        <v>4.2515980837932524E-3</v>
      </c>
      <c r="X35">
        <v>0.20866080601351511</v>
      </c>
      <c r="Y35">
        <v>4.0913883532061783E-3</v>
      </c>
      <c r="AX35">
        <v>6.8064686976885655E-2</v>
      </c>
      <c r="AY35">
        <v>1.7452483840227091E-3</v>
      </c>
    </row>
    <row r="36" spans="1:51" x14ac:dyDescent="0.25">
      <c r="A36">
        <v>33</v>
      </c>
      <c r="F36">
        <v>7.387854565616131E-2</v>
      </c>
      <c r="G36">
        <v>1.2737680285545053E-3</v>
      </c>
      <c r="X36">
        <v>1.9143193212249093E-2</v>
      </c>
      <c r="Y36">
        <v>3.7535672965194301E-4</v>
      </c>
      <c r="AX36">
        <v>0.11599357072310931</v>
      </c>
      <c r="AY36">
        <v>2.9741941211053669E-3</v>
      </c>
    </row>
    <row r="37" spans="1:51" x14ac:dyDescent="0.25">
      <c r="A37">
        <v>34</v>
      </c>
      <c r="F37">
        <v>7.2035127050537329E-2</v>
      </c>
      <c r="G37">
        <v>1.2419849491471953E-3</v>
      </c>
      <c r="X37">
        <v>7.2318729912941009E-3</v>
      </c>
      <c r="Y37">
        <v>1.4180143120184511E-4</v>
      </c>
      <c r="AX37">
        <v>0.50204796717013256</v>
      </c>
      <c r="AY37">
        <v>1.2873024799234169E-2</v>
      </c>
    </row>
    <row r="38" spans="1:51" x14ac:dyDescent="0.25">
      <c r="A38">
        <v>35</v>
      </c>
      <c r="F38">
        <v>4.5943663709397821E-2</v>
      </c>
      <c r="G38">
        <v>7.921321329206521E-4</v>
      </c>
      <c r="X38">
        <v>3.9349897158512018E-2</v>
      </c>
      <c r="Y38">
        <v>7.7156661095121606E-4</v>
      </c>
      <c r="AX38">
        <v>2.9707399836786552E-2</v>
      </c>
      <c r="AY38">
        <v>7.6172820094324494E-4</v>
      </c>
    </row>
    <row r="39" spans="1:51" x14ac:dyDescent="0.25">
      <c r="A39">
        <v>36</v>
      </c>
      <c r="F39">
        <v>0.17335224964425566</v>
      </c>
      <c r="G39">
        <v>2.9888318904182009E-3</v>
      </c>
      <c r="X39">
        <v>7.196422633493639E-2</v>
      </c>
      <c r="Y39">
        <v>1.4110632614693409E-3</v>
      </c>
      <c r="AX39">
        <v>0.5193477417767578</v>
      </c>
      <c r="AY39">
        <v>1.3316608763506611E-2</v>
      </c>
    </row>
    <row r="40" spans="1:51" x14ac:dyDescent="0.25">
      <c r="A40">
        <v>37</v>
      </c>
      <c r="F40">
        <v>0.29749940266147107</v>
      </c>
      <c r="G40">
        <v>5.1293000458874326E-3</v>
      </c>
      <c r="X40">
        <v>6.6646672664867207E-3</v>
      </c>
      <c r="Y40">
        <v>1.3067975032326904E-4</v>
      </c>
      <c r="AX40">
        <v>0.21809060118843779</v>
      </c>
      <c r="AY40">
        <v>5.5920666971394301E-3</v>
      </c>
    </row>
    <row r="41" spans="1:51" x14ac:dyDescent="0.25">
      <c r="A41">
        <v>38</v>
      </c>
      <c r="F41">
        <v>0.19036842138847707</v>
      </c>
      <c r="G41">
        <v>3.2822141618702944E-3</v>
      </c>
      <c r="X41">
        <v>0.22482616917052545</v>
      </c>
      <c r="Y41">
        <v>4.4083562582455972E-3</v>
      </c>
      <c r="AX41">
        <v>0.15846309936806191</v>
      </c>
      <c r="AY41">
        <v>4.0631563940528694E-3</v>
      </c>
    </row>
    <row r="42" spans="1:51" x14ac:dyDescent="0.25">
      <c r="A42">
        <v>39</v>
      </c>
      <c r="F42">
        <v>0.23276704931782877</v>
      </c>
      <c r="G42">
        <v>4.013224988238427E-3</v>
      </c>
      <c r="X42">
        <v>9.3588944593217781E-3</v>
      </c>
      <c r="Y42">
        <v>1.8350773449650546E-4</v>
      </c>
      <c r="AX42">
        <v>0.97928068387994238</v>
      </c>
      <c r="AY42">
        <v>2.5109761125126726E-2</v>
      </c>
    </row>
    <row r="43" spans="1:51" x14ac:dyDescent="0.25">
      <c r="A43">
        <v>40</v>
      </c>
      <c r="F43">
        <v>5.296283455388915E-2</v>
      </c>
      <c r="G43">
        <v>9.1315231989464048E-4</v>
      </c>
      <c r="X43">
        <v>2.3424178420232797</v>
      </c>
      <c r="Y43">
        <v>4.5929761608299605E-2</v>
      </c>
    </row>
    <row r="44" spans="1:51" x14ac:dyDescent="0.25">
      <c r="A44">
        <v>41</v>
      </c>
      <c r="F44">
        <v>0.16817649740538831</v>
      </c>
      <c r="G44">
        <v>2.8995947828515225E-3</v>
      </c>
      <c r="X44">
        <v>0.14165962977064328</v>
      </c>
      <c r="Y44">
        <v>2.777639799424378E-3</v>
      </c>
    </row>
    <row r="45" spans="1:51" x14ac:dyDescent="0.25">
      <c r="A45">
        <v>42</v>
      </c>
      <c r="F45">
        <v>0.46078375069039573</v>
      </c>
      <c r="G45">
        <v>7.9445474256964778E-3</v>
      </c>
      <c r="X45">
        <v>4.43129472505766E-2</v>
      </c>
      <c r="Y45">
        <v>8.6888131863875682E-4</v>
      </c>
    </row>
    <row r="46" spans="1:51" x14ac:dyDescent="0.25">
      <c r="A46">
        <v>43</v>
      </c>
      <c r="F46">
        <v>0.18838320135165124</v>
      </c>
      <c r="G46">
        <v>3.2479862302008835E-3</v>
      </c>
      <c r="X46">
        <v>2.5453356900731201E-2</v>
      </c>
      <c r="Y46">
        <v>4.9908542942610201E-4</v>
      </c>
    </row>
    <row r="47" spans="1:51" x14ac:dyDescent="0.25">
      <c r="A47">
        <v>44</v>
      </c>
      <c r="F47">
        <v>0.31529548227730264</v>
      </c>
      <c r="G47">
        <v>5.4361290047810797E-3</v>
      </c>
      <c r="X47">
        <v>1.1202313064945764E-2</v>
      </c>
      <c r="Y47">
        <v>2.1965319735187772E-4</v>
      </c>
    </row>
    <row r="48" spans="1:51" x14ac:dyDescent="0.25">
      <c r="A48">
        <v>45</v>
      </c>
      <c r="F48">
        <v>0.1719342353322372</v>
      </c>
      <c r="G48">
        <v>2.964383367797193E-3</v>
      </c>
      <c r="X48">
        <v>1.9852200368258317E-2</v>
      </c>
      <c r="Y48">
        <v>3.8925883075016307E-4</v>
      </c>
    </row>
    <row r="49" spans="1:25" x14ac:dyDescent="0.25">
      <c r="A49">
        <v>46</v>
      </c>
      <c r="F49">
        <v>0.30792180785480666</v>
      </c>
      <c r="G49">
        <v>5.3089966871518388E-3</v>
      </c>
      <c r="X49">
        <v>2.0790925842814532</v>
      </c>
      <c r="Y49">
        <v>4.076652126042065E-2</v>
      </c>
    </row>
    <row r="50" spans="1:25" x14ac:dyDescent="0.25">
      <c r="A50">
        <v>47</v>
      </c>
      <c r="F50">
        <v>1.3258433817372519</v>
      </c>
      <c r="G50">
        <v>2.2859368650642274E-2</v>
      </c>
      <c r="X50">
        <v>0.46298167287402425</v>
      </c>
      <c r="Y50">
        <v>9.07807201713773E-3</v>
      </c>
    </row>
    <row r="51" spans="1:25" x14ac:dyDescent="0.25">
      <c r="A51">
        <v>48</v>
      </c>
      <c r="F51">
        <v>3.7435577837287112E-2</v>
      </c>
      <c r="G51">
        <v>6.4544099719460537E-4</v>
      </c>
      <c r="X51">
        <v>0.11032151347503551</v>
      </c>
      <c r="Y51">
        <v>2.1631669308830492E-3</v>
      </c>
    </row>
    <row r="52" spans="1:25" x14ac:dyDescent="0.25">
      <c r="A52">
        <v>49</v>
      </c>
      <c r="F52">
        <v>4.8425188755430108E-2</v>
      </c>
      <c r="G52">
        <v>8.3491704750741566E-4</v>
      </c>
      <c r="X52">
        <v>6.9482701288904117E-3</v>
      </c>
      <c r="Y52">
        <v>1.362405907625571E-4</v>
      </c>
    </row>
    <row r="53" spans="1:25" x14ac:dyDescent="0.25">
      <c r="A53">
        <v>50</v>
      </c>
      <c r="F53">
        <v>1.2053121652156835E-2</v>
      </c>
      <c r="G53">
        <v>2.0781244227856613E-4</v>
      </c>
      <c r="X53">
        <v>5.9627501820375878E-2</v>
      </c>
      <c r="Y53">
        <v>1.1691667023603113E-3</v>
      </c>
    </row>
    <row r="54" spans="1:25" x14ac:dyDescent="0.25">
      <c r="A54">
        <v>51</v>
      </c>
      <c r="F54">
        <v>4.7574380168219042E-2</v>
      </c>
      <c r="G54">
        <v>8.2024793393481107E-4</v>
      </c>
      <c r="X54">
        <v>7.0758914169720716E-2</v>
      </c>
      <c r="Y54">
        <v>1.3874296896023669E-3</v>
      </c>
    </row>
    <row r="55" spans="1:25" x14ac:dyDescent="0.25">
      <c r="A55">
        <v>52</v>
      </c>
      <c r="F55">
        <v>1.2124022367757758E-2</v>
      </c>
      <c r="G55">
        <v>2.0903486840961652E-4</v>
      </c>
    </row>
    <row r="56" spans="1:25" x14ac:dyDescent="0.25">
      <c r="A56">
        <v>53</v>
      </c>
      <c r="F56">
        <v>0.11308664138347149</v>
      </c>
      <c r="G56">
        <v>1.9497696790253705E-3</v>
      </c>
    </row>
    <row r="57" spans="1:25" x14ac:dyDescent="0.25">
      <c r="A57">
        <v>54</v>
      </c>
      <c r="F57">
        <v>9.997000899730081E-3</v>
      </c>
      <c r="G57">
        <v>1.7236208447810484E-4</v>
      </c>
    </row>
    <row r="58" spans="1:25" x14ac:dyDescent="0.25">
      <c r="A58">
        <v>55</v>
      </c>
      <c r="F58">
        <v>4.9772302351847639E-2</v>
      </c>
      <c r="G58">
        <v>8.5814314399737307E-4</v>
      </c>
    </row>
    <row r="59" spans="1:25" x14ac:dyDescent="0.25">
      <c r="A59">
        <v>56</v>
      </c>
      <c r="F59">
        <v>5.7642281783550041E-2</v>
      </c>
      <c r="G59">
        <v>9.9383244454396614E-4</v>
      </c>
    </row>
    <row r="60" spans="1:25" x14ac:dyDescent="0.25">
      <c r="A60">
        <v>57</v>
      </c>
      <c r="F60">
        <v>2.3042732570299831E-2</v>
      </c>
      <c r="G60">
        <v>3.9728849259137642E-4</v>
      </c>
    </row>
    <row r="61" spans="1:25" x14ac:dyDescent="0.25">
      <c r="A61">
        <v>58</v>
      </c>
      <c r="F61">
        <v>3.9491698589713867E-2</v>
      </c>
      <c r="G61">
        <v>6.8089135499506664E-4</v>
      </c>
    </row>
  </sheetData>
  <mergeCells count="28">
    <mergeCell ref="AX2:AY2"/>
    <mergeCell ref="AZ2:BA2"/>
    <mergeCell ref="BB2:BC2"/>
    <mergeCell ref="BD2:BE2"/>
    <mergeCell ref="AL2:AM2"/>
    <mergeCell ref="AN2:AO2"/>
    <mergeCell ref="AP2:AQ2"/>
    <mergeCell ref="AR2:AS2"/>
    <mergeCell ref="AT2:AU2"/>
    <mergeCell ref="AV2:AW2"/>
    <mergeCell ref="AJ2:AK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L2:M2"/>
    <mergeCell ref="B2:C2"/>
    <mergeCell ref="D2:E2"/>
    <mergeCell ref="F2:G2"/>
    <mergeCell ref="H2:I2"/>
    <mergeCell ref="J2:K2"/>
  </mergeCells>
  <conditionalFormatting sqref="A3:XFD3">
    <cfRule type="containsText" dxfId="3" priority="1" operator="containsText" text="ori">
      <formula>NOT(ISERROR(SEARCH("ori",A3)))</formula>
    </cfRule>
    <cfRule type="containsText" dxfId="2" priority="2" operator="containsText" text="Norm">
      <formula>NOT(ISERROR(SEARCH("Norm",A3)))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E049-276D-4AAA-8659-33868E2A1391}">
  <dimension ref="A1:AC59"/>
  <sheetViews>
    <sheetView workbookViewId="0">
      <selection activeCell="Q31" sqref="Q31"/>
    </sheetView>
  </sheetViews>
  <sheetFormatPr defaultRowHeight="15" x14ac:dyDescent="0.25"/>
  <sheetData>
    <row r="1" spans="1:29" s="2" customFormat="1" x14ac:dyDescent="0.25">
      <c r="B1" s="2" t="s">
        <v>68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2" t="s">
        <v>75</v>
      </c>
      <c r="J1" s="2" t="s">
        <v>76</v>
      </c>
      <c r="K1" s="2" t="s">
        <v>77</v>
      </c>
      <c r="L1" s="2" t="s">
        <v>78</v>
      </c>
      <c r="M1" s="2" t="s">
        <v>79</v>
      </c>
      <c r="N1" s="2" t="s">
        <v>80</v>
      </c>
      <c r="O1" s="2" t="s">
        <v>81</v>
      </c>
      <c r="P1" s="2" t="s">
        <v>82</v>
      </c>
      <c r="Q1" s="2" t="s">
        <v>83</v>
      </c>
      <c r="R1" s="2" t="s">
        <v>44</v>
      </c>
      <c r="S1" s="2" t="s">
        <v>86</v>
      </c>
      <c r="T1" s="2" t="s">
        <v>46</v>
      </c>
      <c r="U1" s="2" t="s">
        <v>47</v>
      </c>
      <c r="V1" s="2" t="s">
        <v>48</v>
      </c>
      <c r="W1" s="2" t="s">
        <v>49</v>
      </c>
      <c r="X1" s="2" t="s">
        <v>50</v>
      </c>
      <c r="Y1" s="2" t="s">
        <v>51</v>
      </c>
      <c r="Z1" s="2" t="s">
        <v>52</v>
      </c>
      <c r="AA1" s="2" t="s">
        <v>58</v>
      </c>
      <c r="AB1" s="2" t="s">
        <v>59</v>
      </c>
      <c r="AC1" s="2" t="s">
        <v>57</v>
      </c>
    </row>
    <row r="2" spans="1:29" x14ac:dyDescent="0.25">
      <c r="A2">
        <v>1</v>
      </c>
      <c r="B2">
        <v>4332</v>
      </c>
      <c r="C2">
        <v>1969</v>
      </c>
      <c r="D2">
        <v>544</v>
      </c>
      <c r="E2">
        <v>1149</v>
      </c>
      <c r="F2">
        <v>4235</v>
      </c>
      <c r="G2">
        <v>5510</v>
      </c>
      <c r="I2">
        <v>2153</v>
      </c>
      <c r="J2">
        <v>182</v>
      </c>
      <c r="K2">
        <v>3406</v>
      </c>
      <c r="L2">
        <v>1821</v>
      </c>
      <c r="M2">
        <v>1821</v>
      </c>
      <c r="N2">
        <v>414</v>
      </c>
      <c r="O2">
        <v>265</v>
      </c>
      <c r="P2">
        <v>340</v>
      </c>
      <c r="Q2">
        <v>1311</v>
      </c>
      <c r="R2">
        <v>942</v>
      </c>
      <c r="S2">
        <v>1142</v>
      </c>
      <c r="T2">
        <v>3271</v>
      </c>
      <c r="U2">
        <v>543</v>
      </c>
      <c r="V2">
        <v>14676</v>
      </c>
      <c r="W2">
        <v>8982</v>
      </c>
      <c r="X2">
        <v>7652</v>
      </c>
      <c r="Y2">
        <v>7317</v>
      </c>
      <c r="Z2">
        <v>671</v>
      </c>
      <c r="AA2">
        <v>671</v>
      </c>
      <c r="AB2">
        <v>5155</v>
      </c>
      <c r="AC2">
        <v>501</v>
      </c>
    </row>
    <row r="3" spans="1:29" x14ac:dyDescent="0.25">
      <c r="A3">
        <v>2</v>
      </c>
      <c r="B3">
        <v>1011</v>
      </c>
      <c r="C3">
        <v>10488</v>
      </c>
      <c r="D3">
        <v>2008</v>
      </c>
      <c r="E3">
        <v>3307</v>
      </c>
      <c r="F3">
        <v>6538</v>
      </c>
      <c r="G3">
        <v>9585</v>
      </c>
      <c r="I3">
        <v>191</v>
      </c>
      <c r="J3">
        <v>1344</v>
      </c>
      <c r="K3">
        <v>266</v>
      </c>
      <c r="L3">
        <v>15</v>
      </c>
      <c r="M3">
        <v>15</v>
      </c>
      <c r="N3">
        <v>1812</v>
      </c>
      <c r="O3">
        <v>792</v>
      </c>
      <c r="P3">
        <v>5852</v>
      </c>
      <c r="Q3">
        <v>3166</v>
      </c>
      <c r="R3">
        <v>9858</v>
      </c>
      <c r="S3">
        <v>1489</v>
      </c>
      <c r="T3">
        <v>1070</v>
      </c>
      <c r="U3">
        <v>1059</v>
      </c>
      <c r="W3">
        <v>1597</v>
      </c>
      <c r="Y3">
        <v>8090</v>
      </c>
      <c r="Z3">
        <v>4056</v>
      </c>
      <c r="AA3">
        <v>4056</v>
      </c>
      <c r="AB3">
        <v>1229</v>
      </c>
      <c r="AC3">
        <v>914</v>
      </c>
    </row>
    <row r="4" spans="1:29" x14ac:dyDescent="0.25">
      <c r="A4">
        <v>3</v>
      </c>
      <c r="B4">
        <v>6044</v>
      </c>
      <c r="C4">
        <v>5422</v>
      </c>
      <c r="D4">
        <v>1925</v>
      </c>
      <c r="E4">
        <v>1710</v>
      </c>
      <c r="F4">
        <v>1469</v>
      </c>
      <c r="G4">
        <v>959</v>
      </c>
      <c r="I4">
        <v>4972</v>
      </c>
      <c r="J4">
        <v>1389</v>
      </c>
      <c r="K4">
        <v>17</v>
      </c>
      <c r="L4">
        <v>12</v>
      </c>
      <c r="M4">
        <v>12</v>
      </c>
      <c r="N4">
        <v>4500</v>
      </c>
      <c r="O4">
        <v>20</v>
      </c>
      <c r="P4">
        <v>2494</v>
      </c>
      <c r="Q4">
        <v>611</v>
      </c>
      <c r="R4">
        <v>10120</v>
      </c>
      <c r="S4">
        <v>3751</v>
      </c>
      <c r="T4">
        <v>108</v>
      </c>
      <c r="U4">
        <v>1133</v>
      </c>
      <c r="W4">
        <v>12226</v>
      </c>
      <c r="Y4">
        <v>2060</v>
      </c>
      <c r="Z4">
        <v>3811</v>
      </c>
      <c r="AA4">
        <v>3811</v>
      </c>
      <c r="AB4">
        <v>1188</v>
      </c>
      <c r="AC4">
        <v>3440</v>
      </c>
    </row>
    <row r="5" spans="1:29" x14ac:dyDescent="0.25">
      <c r="A5">
        <v>4</v>
      </c>
      <c r="B5">
        <v>3771</v>
      </c>
      <c r="C5">
        <v>689722</v>
      </c>
      <c r="D5">
        <v>2491</v>
      </c>
      <c r="E5">
        <v>1947</v>
      </c>
      <c r="F5">
        <v>383</v>
      </c>
      <c r="J5">
        <v>1622</v>
      </c>
      <c r="K5">
        <v>1447</v>
      </c>
      <c r="M5">
        <v>198</v>
      </c>
      <c r="N5">
        <v>1584</v>
      </c>
      <c r="O5">
        <v>275</v>
      </c>
      <c r="P5">
        <v>5561</v>
      </c>
      <c r="Q5">
        <v>3524</v>
      </c>
      <c r="R5">
        <v>3058</v>
      </c>
      <c r="S5">
        <v>1121</v>
      </c>
      <c r="T5">
        <v>57</v>
      </c>
      <c r="U5">
        <v>1317</v>
      </c>
      <c r="W5">
        <v>10642</v>
      </c>
      <c r="Y5">
        <v>1467</v>
      </c>
      <c r="Z5">
        <v>1568</v>
      </c>
      <c r="AA5">
        <v>1568</v>
      </c>
      <c r="AB5">
        <v>810</v>
      </c>
      <c r="AC5">
        <v>678</v>
      </c>
    </row>
    <row r="6" spans="1:29" x14ac:dyDescent="0.25">
      <c r="A6">
        <v>5</v>
      </c>
      <c r="B6">
        <v>1018</v>
      </c>
      <c r="C6">
        <v>1044</v>
      </c>
      <c r="D6">
        <v>6268</v>
      </c>
      <c r="E6">
        <v>1419</v>
      </c>
      <c r="F6">
        <v>4096</v>
      </c>
      <c r="J6">
        <v>56</v>
      </c>
      <c r="K6">
        <v>1649</v>
      </c>
      <c r="M6">
        <v>381</v>
      </c>
      <c r="N6">
        <v>12527</v>
      </c>
      <c r="O6">
        <v>824</v>
      </c>
      <c r="P6">
        <v>1262</v>
      </c>
      <c r="Q6">
        <v>1099</v>
      </c>
      <c r="R6">
        <v>925</v>
      </c>
      <c r="S6">
        <v>6965</v>
      </c>
      <c r="T6">
        <v>4034</v>
      </c>
      <c r="U6">
        <v>3379</v>
      </c>
      <c r="W6">
        <v>8727</v>
      </c>
      <c r="Y6">
        <v>1616</v>
      </c>
      <c r="Z6">
        <v>7496</v>
      </c>
      <c r="AA6">
        <v>7496</v>
      </c>
      <c r="AB6">
        <v>225</v>
      </c>
      <c r="AC6">
        <v>3079</v>
      </c>
    </row>
    <row r="7" spans="1:29" x14ac:dyDescent="0.25">
      <c r="A7">
        <v>6</v>
      </c>
      <c r="B7">
        <v>5338</v>
      </c>
      <c r="C7">
        <v>341</v>
      </c>
      <c r="D7">
        <v>3029</v>
      </c>
      <c r="E7">
        <v>224</v>
      </c>
      <c r="F7">
        <v>1018</v>
      </c>
      <c r="K7">
        <v>2329</v>
      </c>
      <c r="M7">
        <v>537</v>
      </c>
      <c r="N7">
        <v>1407</v>
      </c>
      <c r="O7">
        <v>520</v>
      </c>
      <c r="P7">
        <v>1224</v>
      </c>
      <c r="Q7">
        <v>2031</v>
      </c>
      <c r="R7">
        <v>1448</v>
      </c>
      <c r="S7">
        <v>1006</v>
      </c>
      <c r="T7">
        <v>300</v>
      </c>
      <c r="U7">
        <v>265</v>
      </c>
      <c r="W7">
        <v>7729</v>
      </c>
      <c r="Y7">
        <v>1656</v>
      </c>
      <c r="Z7">
        <v>177</v>
      </c>
      <c r="AA7">
        <v>177</v>
      </c>
      <c r="AB7">
        <v>703</v>
      </c>
    </row>
    <row r="8" spans="1:29" x14ac:dyDescent="0.25">
      <c r="A8">
        <v>7</v>
      </c>
      <c r="B8">
        <v>240</v>
      </c>
      <c r="C8">
        <v>40</v>
      </c>
      <c r="D8">
        <v>4643</v>
      </c>
      <c r="E8">
        <v>79</v>
      </c>
      <c r="F8">
        <v>122</v>
      </c>
      <c r="K8">
        <v>2032</v>
      </c>
      <c r="M8">
        <v>331</v>
      </c>
      <c r="N8">
        <v>533</v>
      </c>
      <c r="O8">
        <v>1109</v>
      </c>
      <c r="P8">
        <v>826</v>
      </c>
      <c r="Q8">
        <v>835</v>
      </c>
      <c r="R8">
        <v>5930</v>
      </c>
      <c r="S8">
        <v>1401</v>
      </c>
      <c r="T8">
        <v>230</v>
      </c>
      <c r="U8">
        <v>1176</v>
      </c>
      <c r="W8">
        <v>8295</v>
      </c>
      <c r="Y8">
        <v>1819</v>
      </c>
      <c r="Z8">
        <v>1055</v>
      </c>
      <c r="AA8">
        <v>1055</v>
      </c>
      <c r="AB8">
        <v>23676</v>
      </c>
    </row>
    <row r="9" spans="1:29" x14ac:dyDescent="0.25">
      <c r="A9">
        <v>8</v>
      </c>
      <c r="B9">
        <v>509</v>
      </c>
      <c r="C9">
        <v>184</v>
      </c>
      <c r="D9">
        <v>3395</v>
      </c>
      <c r="E9">
        <v>2426</v>
      </c>
      <c r="F9">
        <v>9704</v>
      </c>
      <c r="M9">
        <v>926</v>
      </c>
      <c r="N9">
        <v>132</v>
      </c>
      <c r="O9">
        <v>1985</v>
      </c>
      <c r="P9">
        <v>1929</v>
      </c>
      <c r="Q9">
        <v>1985</v>
      </c>
      <c r="R9">
        <v>47284</v>
      </c>
      <c r="S9">
        <v>2199</v>
      </c>
      <c r="T9">
        <v>490</v>
      </c>
      <c r="U9">
        <v>584</v>
      </c>
      <c r="W9">
        <v>4346</v>
      </c>
      <c r="Y9">
        <v>3422</v>
      </c>
      <c r="Z9">
        <v>754</v>
      </c>
      <c r="AA9">
        <v>754</v>
      </c>
    </row>
    <row r="10" spans="1:29" x14ac:dyDescent="0.25">
      <c r="A10">
        <v>9</v>
      </c>
      <c r="B10">
        <v>412</v>
      </c>
      <c r="C10">
        <v>1136</v>
      </c>
      <c r="D10">
        <v>6631</v>
      </c>
      <c r="E10">
        <v>13430</v>
      </c>
      <c r="F10">
        <v>5714</v>
      </c>
      <c r="M10">
        <v>2822</v>
      </c>
      <c r="N10">
        <v>294</v>
      </c>
      <c r="O10">
        <v>328</v>
      </c>
      <c r="P10">
        <v>1737</v>
      </c>
      <c r="Q10">
        <v>4865</v>
      </c>
      <c r="R10">
        <v>1797</v>
      </c>
      <c r="S10">
        <v>3716</v>
      </c>
      <c r="T10">
        <v>798</v>
      </c>
      <c r="U10">
        <v>3458</v>
      </c>
      <c r="Z10">
        <v>305</v>
      </c>
      <c r="AA10">
        <v>305</v>
      </c>
    </row>
    <row r="11" spans="1:29" x14ac:dyDescent="0.25">
      <c r="A11">
        <v>10</v>
      </c>
      <c r="B11">
        <v>965</v>
      </c>
      <c r="C11">
        <v>2158</v>
      </c>
      <c r="D11">
        <v>14449</v>
      </c>
      <c r="E11">
        <v>1027</v>
      </c>
      <c r="M11">
        <v>1197</v>
      </c>
      <c r="N11">
        <v>182</v>
      </c>
      <c r="O11">
        <v>372</v>
      </c>
      <c r="Q11">
        <v>126509</v>
      </c>
      <c r="R11">
        <v>4449</v>
      </c>
      <c r="S11">
        <v>8564</v>
      </c>
      <c r="T11">
        <v>2054</v>
      </c>
      <c r="U11">
        <v>2846</v>
      </c>
      <c r="Z11">
        <v>1899</v>
      </c>
      <c r="AA11">
        <v>1899</v>
      </c>
    </row>
    <row r="12" spans="1:29" x14ac:dyDescent="0.25">
      <c r="A12">
        <v>11</v>
      </c>
      <c r="B12">
        <v>317</v>
      </c>
      <c r="C12">
        <v>7164</v>
      </c>
      <c r="D12">
        <v>327</v>
      </c>
      <c r="E12">
        <v>3493</v>
      </c>
      <c r="M12">
        <v>146</v>
      </c>
      <c r="N12">
        <v>1528</v>
      </c>
      <c r="O12">
        <v>4214</v>
      </c>
      <c r="Q12">
        <v>79823</v>
      </c>
      <c r="R12">
        <v>5044</v>
      </c>
      <c r="S12">
        <v>865</v>
      </c>
      <c r="T12">
        <v>221</v>
      </c>
      <c r="U12">
        <v>3643</v>
      </c>
      <c r="Z12">
        <v>319</v>
      </c>
      <c r="AA12">
        <v>319</v>
      </c>
    </row>
    <row r="13" spans="1:29" x14ac:dyDescent="0.25">
      <c r="A13">
        <v>12</v>
      </c>
      <c r="B13">
        <v>1028</v>
      </c>
      <c r="C13">
        <v>3913</v>
      </c>
      <c r="D13">
        <v>796</v>
      </c>
      <c r="E13">
        <v>377</v>
      </c>
      <c r="M13">
        <v>657</v>
      </c>
      <c r="N13">
        <v>93</v>
      </c>
      <c r="O13">
        <v>2125</v>
      </c>
      <c r="Q13">
        <v>21443</v>
      </c>
      <c r="R13">
        <v>2780</v>
      </c>
      <c r="S13">
        <v>1297</v>
      </c>
      <c r="U13">
        <v>394</v>
      </c>
      <c r="Z13">
        <v>2771</v>
      </c>
      <c r="AA13">
        <v>2771</v>
      </c>
    </row>
    <row r="14" spans="1:29" x14ac:dyDescent="0.25">
      <c r="A14">
        <v>13</v>
      </c>
      <c r="B14">
        <v>279</v>
      </c>
      <c r="C14">
        <v>2287</v>
      </c>
      <c r="D14">
        <v>1324</v>
      </c>
      <c r="E14">
        <v>1554</v>
      </c>
      <c r="M14">
        <v>639</v>
      </c>
      <c r="N14">
        <v>305</v>
      </c>
      <c r="O14">
        <v>467</v>
      </c>
      <c r="Q14">
        <v>1448</v>
      </c>
      <c r="R14">
        <v>8173</v>
      </c>
      <c r="S14">
        <v>5778</v>
      </c>
      <c r="U14">
        <v>274</v>
      </c>
      <c r="Z14">
        <v>55</v>
      </c>
      <c r="AA14">
        <v>55</v>
      </c>
    </row>
    <row r="15" spans="1:29" x14ac:dyDescent="0.25">
      <c r="A15">
        <v>14</v>
      </c>
      <c r="B15">
        <v>801</v>
      </c>
      <c r="C15">
        <v>2550</v>
      </c>
      <c r="D15">
        <v>1408</v>
      </c>
      <c r="E15">
        <v>3705</v>
      </c>
      <c r="M15">
        <v>1453</v>
      </c>
      <c r="N15">
        <v>1676</v>
      </c>
      <c r="O15">
        <v>315</v>
      </c>
      <c r="R15">
        <v>45</v>
      </c>
      <c r="S15">
        <v>1275</v>
      </c>
      <c r="U15">
        <v>55</v>
      </c>
      <c r="Z15">
        <v>191</v>
      </c>
      <c r="AA15">
        <v>191</v>
      </c>
    </row>
    <row r="16" spans="1:29" x14ac:dyDescent="0.25">
      <c r="A16">
        <v>15</v>
      </c>
      <c r="B16">
        <v>1280</v>
      </c>
      <c r="C16">
        <v>683</v>
      </c>
      <c r="D16">
        <v>6158</v>
      </c>
      <c r="M16">
        <v>622</v>
      </c>
      <c r="N16">
        <v>2528</v>
      </c>
      <c r="O16">
        <v>563</v>
      </c>
      <c r="R16">
        <v>59</v>
      </c>
      <c r="S16">
        <v>2567</v>
      </c>
      <c r="U16">
        <v>384</v>
      </c>
      <c r="Z16">
        <v>170</v>
      </c>
      <c r="AA16">
        <v>170</v>
      </c>
    </row>
    <row r="17" spans="1:27" x14ac:dyDescent="0.25">
      <c r="A17">
        <v>16</v>
      </c>
      <c r="B17">
        <v>217</v>
      </c>
      <c r="C17">
        <v>475</v>
      </c>
      <c r="D17">
        <v>2396</v>
      </c>
      <c r="M17">
        <v>1135</v>
      </c>
      <c r="N17">
        <v>633</v>
      </c>
      <c r="O17">
        <v>1079</v>
      </c>
      <c r="R17">
        <v>112</v>
      </c>
      <c r="S17">
        <v>2164</v>
      </c>
      <c r="U17">
        <v>68</v>
      </c>
      <c r="Z17">
        <v>378</v>
      </c>
      <c r="AA17">
        <v>378</v>
      </c>
    </row>
    <row r="18" spans="1:27" x14ac:dyDescent="0.25">
      <c r="A18">
        <v>17</v>
      </c>
      <c r="B18">
        <v>1246</v>
      </c>
      <c r="C18">
        <v>791</v>
      </c>
      <c r="D18">
        <v>1805</v>
      </c>
      <c r="M18">
        <v>204</v>
      </c>
      <c r="N18">
        <v>135</v>
      </c>
      <c r="O18">
        <v>374</v>
      </c>
      <c r="R18">
        <v>1114</v>
      </c>
      <c r="S18">
        <v>1410</v>
      </c>
      <c r="U18">
        <v>1990</v>
      </c>
      <c r="Z18">
        <v>7428</v>
      </c>
    </row>
    <row r="19" spans="1:27" x14ac:dyDescent="0.25">
      <c r="A19">
        <v>18</v>
      </c>
      <c r="B19">
        <v>445</v>
      </c>
      <c r="C19">
        <v>4552</v>
      </c>
      <c r="D19">
        <v>3434</v>
      </c>
      <c r="M19">
        <v>117</v>
      </c>
      <c r="N19">
        <v>13147</v>
      </c>
      <c r="O19">
        <v>29505</v>
      </c>
      <c r="R19">
        <v>137</v>
      </c>
      <c r="U19">
        <v>1848</v>
      </c>
      <c r="Z19">
        <v>2</v>
      </c>
    </row>
    <row r="20" spans="1:27" x14ac:dyDescent="0.25">
      <c r="A20">
        <v>19</v>
      </c>
      <c r="B20">
        <v>987</v>
      </c>
      <c r="C20">
        <v>6968</v>
      </c>
      <c r="D20">
        <v>1002</v>
      </c>
      <c r="M20">
        <v>240</v>
      </c>
      <c r="N20">
        <v>1003</v>
      </c>
      <c r="O20">
        <v>27640</v>
      </c>
      <c r="R20">
        <v>652</v>
      </c>
      <c r="U20">
        <v>152</v>
      </c>
      <c r="Z20">
        <v>5155</v>
      </c>
    </row>
    <row r="21" spans="1:27" x14ac:dyDescent="0.25">
      <c r="A21">
        <v>20</v>
      </c>
      <c r="B21">
        <v>1328</v>
      </c>
      <c r="C21">
        <v>1368</v>
      </c>
      <c r="D21">
        <v>7118</v>
      </c>
      <c r="M21">
        <v>1609</v>
      </c>
      <c r="N21">
        <v>198</v>
      </c>
      <c r="O21">
        <v>47802</v>
      </c>
      <c r="R21">
        <v>109</v>
      </c>
      <c r="U21">
        <v>21</v>
      </c>
      <c r="Z21">
        <v>1229</v>
      </c>
    </row>
    <row r="22" spans="1:27" x14ac:dyDescent="0.25">
      <c r="A22">
        <v>21</v>
      </c>
      <c r="B22">
        <v>1249</v>
      </c>
      <c r="C22">
        <v>216</v>
      </c>
      <c r="D22">
        <v>24039</v>
      </c>
      <c r="M22">
        <v>3405</v>
      </c>
      <c r="N22">
        <v>5746</v>
      </c>
      <c r="R22">
        <v>845</v>
      </c>
      <c r="Z22">
        <v>1188</v>
      </c>
    </row>
    <row r="23" spans="1:27" x14ac:dyDescent="0.25">
      <c r="A23">
        <v>22</v>
      </c>
      <c r="B23">
        <v>1206</v>
      </c>
      <c r="C23">
        <v>2785</v>
      </c>
      <c r="D23">
        <v>4325</v>
      </c>
      <c r="M23">
        <v>762</v>
      </c>
      <c r="N23">
        <v>317</v>
      </c>
      <c r="R23">
        <v>3204</v>
      </c>
      <c r="Z23">
        <v>810</v>
      </c>
    </row>
    <row r="24" spans="1:27" x14ac:dyDescent="0.25">
      <c r="A24">
        <v>23</v>
      </c>
      <c r="B24">
        <v>1156</v>
      </c>
      <c r="C24">
        <v>2090</v>
      </c>
      <c r="D24">
        <v>660</v>
      </c>
      <c r="M24">
        <v>447</v>
      </c>
      <c r="N24">
        <v>495</v>
      </c>
      <c r="R24">
        <v>1841</v>
      </c>
      <c r="Z24">
        <v>225</v>
      </c>
    </row>
    <row r="25" spans="1:27" x14ac:dyDescent="0.25">
      <c r="A25">
        <v>24</v>
      </c>
      <c r="B25">
        <v>1149</v>
      </c>
      <c r="C25">
        <v>1093</v>
      </c>
      <c r="D25">
        <v>4967</v>
      </c>
      <c r="M25">
        <v>1552</v>
      </c>
      <c r="N25">
        <v>34</v>
      </c>
      <c r="R25">
        <v>737</v>
      </c>
      <c r="Z25">
        <v>703</v>
      </c>
    </row>
    <row r="26" spans="1:27" x14ac:dyDescent="0.25">
      <c r="A26">
        <v>25</v>
      </c>
      <c r="B26">
        <v>1043</v>
      </c>
      <c r="C26">
        <v>2883</v>
      </c>
      <c r="D26">
        <v>10712</v>
      </c>
      <c r="M26">
        <v>124</v>
      </c>
      <c r="R26">
        <v>510</v>
      </c>
      <c r="Z26">
        <v>23676</v>
      </c>
    </row>
    <row r="27" spans="1:27" x14ac:dyDescent="0.25">
      <c r="A27">
        <v>26</v>
      </c>
      <c r="B27">
        <v>73</v>
      </c>
      <c r="C27">
        <v>3570</v>
      </c>
      <c r="D27">
        <v>1025</v>
      </c>
      <c r="M27">
        <v>1244</v>
      </c>
      <c r="R27">
        <v>696</v>
      </c>
      <c r="Z27">
        <v>253</v>
      </c>
    </row>
    <row r="28" spans="1:27" x14ac:dyDescent="0.25">
      <c r="A28">
        <v>27</v>
      </c>
      <c r="B28">
        <v>160</v>
      </c>
      <c r="C28">
        <v>2334</v>
      </c>
      <c r="D28">
        <v>358</v>
      </c>
      <c r="M28">
        <v>690178</v>
      </c>
      <c r="R28">
        <v>565</v>
      </c>
      <c r="Z28">
        <v>85</v>
      </c>
    </row>
    <row r="29" spans="1:27" x14ac:dyDescent="0.25">
      <c r="A29">
        <v>28</v>
      </c>
      <c r="B29">
        <v>972</v>
      </c>
      <c r="C29">
        <v>1436</v>
      </c>
      <c r="D29">
        <v>3420</v>
      </c>
      <c r="M29">
        <v>4750</v>
      </c>
      <c r="R29">
        <v>1073</v>
      </c>
      <c r="Z29">
        <v>11609</v>
      </c>
    </row>
    <row r="30" spans="1:27" x14ac:dyDescent="0.25">
      <c r="A30">
        <v>29</v>
      </c>
      <c r="C30">
        <v>1202</v>
      </c>
      <c r="D30">
        <v>2263</v>
      </c>
      <c r="M30">
        <v>4253</v>
      </c>
      <c r="R30">
        <v>1904</v>
      </c>
      <c r="Z30">
        <v>31</v>
      </c>
    </row>
    <row r="31" spans="1:27" x14ac:dyDescent="0.25">
      <c r="A31">
        <v>30</v>
      </c>
      <c r="C31">
        <v>4482</v>
      </c>
      <c r="D31">
        <v>1391</v>
      </c>
      <c r="M31">
        <v>457</v>
      </c>
      <c r="Z31">
        <v>8156</v>
      </c>
    </row>
    <row r="32" spans="1:27" x14ac:dyDescent="0.25">
      <c r="A32">
        <v>31</v>
      </c>
      <c r="C32">
        <v>1595</v>
      </c>
      <c r="D32">
        <v>620</v>
      </c>
      <c r="M32">
        <v>501</v>
      </c>
      <c r="Z32">
        <v>610</v>
      </c>
    </row>
    <row r="33" spans="1:26" x14ac:dyDescent="0.25">
      <c r="A33">
        <v>32</v>
      </c>
      <c r="C33">
        <v>1235</v>
      </c>
      <c r="D33">
        <v>3478</v>
      </c>
      <c r="M33">
        <v>2943</v>
      </c>
      <c r="Z33">
        <v>960</v>
      </c>
    </row>
    <row r="34" spans="1:26" x14ac:dyDescent="0.25">
      <c r="A34">
        <v>33</v>
      </c>
      <c r="D34">
        <v>1042</v>
      </c>
      <c r="M34">
        <v>270</v>
      </c>
      <c r="Z34">
        <v>1636</v>
      </c>
    </row>
    <row r="35" spans="1:26" x14ac:dyDescent="0.25">
      <c r="A35">
        <v>34</v>
      </c>
      <c r="D35">
        <v>1016</v>
      </c>
      <c r="M35">
        <v>102</v>
      </c>
      <c r="Z35">
        <v>7081</v>
      </c>
    </row>
    <row r="36" spans="1:26" x14ac:dyDescent="0.25">
      <c r="A36">
        <v>35</v>
      </c>
      <c r="D36">
        <v>648</v>
      </c>
      <c r="M36">
        <v>555</v>
      </c>
      <c r="Z36">
        <v>419</v>
      </c>
    </row>
    <row r="37" spans="1:26" x14ac:dyDescent="0.25">
      <c r="A37">
        <v>36</v>
      </c>
      <c r="D37">
        <v>2445</v>
      </c>
      <c r="M37">
        <v>1015</v>
      </c>
      <c r="Z37">
        <v>7325</v>
      </c>
    </row>
    <row r="38" spans="1:26" x14ac:dyDescent="0.25">
      <c r="A38">
        <v>37</v>
      </c>
      <c r="D38">
        <v>4196</v>
      </c>
      <c r="M38">
        <v>94</v>
      </c>
      <c r="Z38">
        <v>3076</v>
      </c>
    </row>
    <row r="39" spans="1:26" x14ac:dyDescent="0.25">
      <c r="A39">
        <v>38</v>
      </c>
      <c r="D39">
        <v>2685</v>
      </c>
      <c r="M39">
        <v>3171</v>
      </c>
      <c r="Z39">
        <v>2235</v>
      </c>
    </row>
    <row r="40" spans="1:26" x14ac:dyDescent="0.25">
      <c r="A40">
        <v>39</v>
      </c>
      <c r="D40">
        <v>3283</v>
      </c>
      <c r="M40">
        <v>132</v>
      </c>
      <c r="Z40">
        <v>13812</v>
      </c>
    </row>
    <row r="41" spans="1:26" x14ac:dyDescent="0.25">
      <c r="A41">
        <v>40</v>
      </c>
      <c r="D41">
        <v>747</v>
      </c>
      <c r="M41">
        <v>33038</v>
      </c>
    </row>
    <row r="42" spans="1:26" x14ac:dyDescent="0.25">
      <c r="A42">
        <v>41</v>
      </c>
      <c r="D42">
        <v>2372</v>
      </c>
      <c r="M42">
        <v>1998</v>
      </c>
    </row>
    <row r="43" spans="1:26" x14ac:dyDescent="0.25">
      <c r="A43">
        <v>42</v>
      </c>
      <c r="D43">
        <v>6499</v>
      </c>
      <c r="M43">
        <v>625</v>
      </c>
    </row>
    <row r="44" spans="1:26" x14ac:dyDescent="0.25">
      <c r="A44">
        <v>43</v>
      </c>
      <c r="D44">
        <v>2657</v>
      </c>
      <c r="M44">
        <v>359</v>
      </c>
    </row>
    <row r="45" spans="1:26" x14ac:dyDescent="0.25">
      <c r="A45">
        <v>44</v>
      </c>
      <c r="D45">
        <v>4447</v>
      </c>
      <c r="M45">
        <v>158</v>
      </c>
    </row>
    <row r="46" spans="1:26" x14ac:dyDescent="0.25">
      <c r="A46">
        <v>45</v>
      </c>
      <c r="D46">
        <v>2425</v>
      </c>
      <c r="M46">
        <v>280</v>
      </c>
    </row>
    <row r="47" spans="1:26" x14ac:dyDescent="0.25">
      <c r="A47">
        <v>46</v>
      </c>
      <c r="D47">
        <v>4343</v>
      </c>
      <c r="M47">
        <v>29324</v>
      </c>
    </row>
    <row r="48" spans="1:26" x14ac:dyDescent="0.25">
      <c r="A48">
        <v>47</v>
      </c>
      <c r="D48">
        <v>18700</v>
      </c>
      <c r="M48">
        <v>6530</v>
      </c>
    </row>
    <row r="49" spans="1:13" x14ac:dyDescent="0.25">
      <c r="A49">
        <v>48</v>
      </c>
      <c r="D49">
        <v>528</v>
      </c>
      <c r="M49">
        <v>1556</v>
      </c>
    </row>
    <row r="50" spans="1:13" x14ac:dyDescent="0.25">
      <c r="A50">
        <v>49</v>
      </c>
      <c r="D50">
        <v>683</v>
      </c>
      <c r="M50">
        <v>98</v>
      </c>
    </row>
    <row r="51" spans="1:13" x14ac:dyDescent="0.25">
      <c r="A51">
        <v>50</v>
      </c>
      <c r="D51">
        <v>170</v>
      </c>
      <c r="M51">
        <v>841</v>
      </c>
    </row>
    <row r="52" spans="1:13" x14ac:dyDescent="0.25">
      <c r="A52">
        <v>51</v>
      </c>
      <c r="D52">
        <v>671</v>
      </c>
      <c r="M52">
        <v>998</v>
      </c>
    </row>
    <row r="53" spans="1:13" x14ac:dyDescent="0.25">
      <c r="A53">
        <v>52</v>
      </c>
      <c r="D53">
        <v>171</v>
      </c>
    </row>
    <row r="54" spans="1:13" x14ac:dyDescent="0.25">
      <c r="A54">
        <v>53</v>
      </c>
      <c r="D54">
        <v>1595</v>
      </c>
    </row>
    <row r="55" spans="1:13" x14ac:dyDescent="0.25">
      <c r="A55">
        <v>54</v>
      </c>
      <c r="D55">
        <v>141</v>
      </c>
    </row>
    <row r="56" spans="1:13" x14ac:dyDescent="0.25">
      <c r="A56">
        <v>55</v>
      </c>
      <c r="D56">
        <v>702</v>
      </c>
    </row>
    <row r="57" spans="1:13" x14ac:dyDescent="0.25">
      <c r="A57">
        <v>56</v>
      </c>
      <c r="D57">
        <v>813</v>
      </c>
    </row>
    <row r="58" spans="1:13" x14ac:dyDescent="0.25">
      <c r="A58">
        <v>57</v>
      </c>
      <c r="D58">
        <v>325</v>
      </c>
    </row>
    <row r="59" spans="1:13" x14ac:dyDescent="0.25">
      <c r="A59">
        <v>58</v>
      </c>
      <c r="D59">
        <v>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 annotation</vt:lpstr>
      <vt:lpstr>Distribution across genome</vt:lpstr>
      <vt:lpstr>High % mutations</vt:lpstr>
      <vt:lpstr>Distribution in % across genome</vt:lpstr>
      <vt:lpstr>All Sites annotation</vt:lpstr>
      <vt:lpstr>% Median</vt:lpstr>
      <vt:lpstr>% Median Norm</vt:lpstr>
      <vt:lpstr>%Normalized</vt:lpstr>
      <vt:lpstr># Median</vt:lpstr>
      <vt:lpstr># Median Norm</vt:lpstr>
      <vt:lpstr>#Normalized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sonam dhamija</cp:lastModifiedBy>
  <dcterms:created xsi:type="dcterms:W3CDTF">2021-09-20T15:46:25Z</dcterms:created>
  <dcterms:modified xsi:type="dcterms:W3CDTF">2021-10-10T08:09:11Z</dcterms:modified>
</cp:coreProperties>
</file>