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utta\Desktop\Vebholic\"/>
    </mc:Choice>
  </mc:AlternateContent>
  <xr:revisionPtr revIDLastSave="0" documentId="13_ncr:9_{DF69B53C-3FFF-4B7D-A9EB-52C38E246B4F}" xr6:coauthVersionLast="47" xr6:coauthVersionMax="47" xr10:uidLastSave="{00000000-0000-0000-0000-000000000000}"/>
  <bookViews>
    <workbookView xWindow="-120" yWindow="-120" windowWidth="20730" windowHeight="11160" xr2:uid="{3BE5FC41-1A90-4F69-8744-905FAB49D20D}"/>
  </bookViews>
  <sheets>
    <sheet name="Ownership Research" sheetId="1" r:id="rId1"/>
    <sheet name="Sheet2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3" i="4"/>
  <c r="D19" i="4" l="1"/>
</calcChain>
</file>

<file path=xl/sharedStrings.xml><?xml version="1.0" encoding="utf-8"?>
<sst xmlns="http://schemas.openxmlformats.org/spreadsheetml/2006/main" count="355" uniqueCount="206">
  <si>
    <t>GENERATOR_ID</t>
  </si>
  <si>
    <t>GENERATOR_NAME</t>
  </si>
  <si>
    <t>PROJECT_NAME</t>
  </si>
  <si>
    <t>TYPE</t>
  </si>
  <si>
    <t>CAPACITY_MW</t>
  </si>
  <si>
    <t>STATUS</t>
  </si>
  <si>
    <t>STATE</t>
  </si>
  <si>
    <t>COUNTY</t>
  </si>
  <si>
    <t>ISO</t>
  </si>
  <si>
    <t>EIA_PLANT_ID</t>
  </si>
  <si>
    <t>QUEUE_ID</t>
  </si>
  <si>
    <t>EIA_GENERATOR_ID</t>
  </si>
  <si>
    <t>FIRST_POWER_DATE</t>
  </si>
  <si>
    <t>ASSUMED_RETIREMENT_DATE</t>
  </si>
  <si>
    <t>REPORTED_RETIREMENT_DATE</t>
  </si>
  <si>
    <t>POINT_OF_INTERCONNECTION</t>
  </si>
  <si>
    <t>TRANSMISSION_OWNER</t>
  </si>
  <si>
    <t>Owner</t>
  </si>
  <si>
    <t>SOURCE</t>
  </si>
  <si>
    <t>or:generator:444417</t>
  </si>
  <si>
    <t>Elora BESS</t>
  </si>
  <si>
    <t>Storage</t>
  </si>
  <si>
    <t>Studies Undergoing</t>
  </si>
  <si>
    <t>ON</t>
  </si>
  <si>
    <t>Wellington</t>
  </si>
  <si>
    <t>IESO</t>
  </si>
  <si>
    <t>or:generator:228545</t>
  </si>
  <si>
    <t>Monroe Power: BA</t>
  </si>
  <si>
    <t>Monroe Power</t>
  </si>
  <si>
    <t>IA Executed</t>
  </si>
  <si>
    <t>IN</t>
  </si>
  <si>
    <t>LaPorte</t>
  </si>
  <si>
    <t>MISO</t>
  </si>
  <si>
    <t>J1355</t>
  </si>
  <si>
    <t>Stillwell 138kV Subtation</t>
  </si>
  <si>
    <t>NORTHERN INDIANA PUBLIC SERVICE COMPANY LLC</t>
  </si>
  <si>
    <t>or:generator:437172</t>
  </si>
  <si>
    <t>St. Albert Solar</t>
  </si>
  <si>
    <t>Solar</t>
  </si>
  <si>
    <t>AB</t>
  </si>
  <si>
    <t>Sturgeon</t>
  </si>
  <si>
    <t>AESO</t>
  </si>
  <si>
    <t>P2777</t>
  </si>
  <si>
    <t>or:generator:260627</t>
  </si>
  <si>
    <t>Riverstart Solar Park II</t>
  </si>
  <si>
    <t>Randolph</t>
  </si>
  <si>
    <t>PJM</t>
  </si>
  <si>
    <t>AE2-220</t>
  </si>
  <si>
    <t>Losantville 345 kV</t>
  </si>
  <si>
    <t>AEP</t>
  </si>
  <si>
    <t>or:generator:231853</t>
  </si>
  <si>
    <t>Chariot Solar II</t>
  </si>
  <si>
    <t>Chariot Solar</t>
  </si>
  <si>
    <t>IL</t>
  </si>
  <si>
    <t>Saline</t>
  </si>
  <si>
    <t>J1209</t>
  </si>
  <si>
    <t>Muddy - Crab Orchard 138kV Line</t>
  </si>
  <si>
    <t>AMEREN ILLINOIS</t>
  </si>
  <si>
    <t>or:generator:229747</t>
  </si>
  <si>
    <t>Moonshine Solar</t>
  </si>
  <si>
    <t>Clark</t>
  </si>
  <si>
    <t>J1382</t>
  </si>
  <si>
    <t>Hutsonville - Neoga 138 kV Line tap</t>
  </si>
  <si>
    <t>or:generator:262234</t>
  </si>
  <si>
    <t>CO-Frosty Valley 2: PV</t>
  </si>
  <si>
    <t>CO-Frosty Valley 2</t>
  </si>
  <si>
    <t>MD</t>
  </si>
  <si>
    <t>Anne Arundel</t>
  </si>
  <si>
    <t>AF2-434</t>
  </si>
  <si>
    <t>Columbia-Geisinger Tap #1 69 kV</t>
  </si>
  <si>
    <t>Pennsylvania Power &amp; Light</t>
  </si>
  <si>
    <t>or:generator:437280</t>
  </si>
  <si>
    <t>Rich Valley Solar</t>
  </si>
  <si>
    <t>Lac Ste. Anne</t>
  </si>
  <si>
    <t>P2778</t>
  </si>
  <si>
    <t>or:generator:300676</t>
  </si>
  <si>
    <t>Courthouse Solar: CHSL</t>
  </si>
  <si>
    <t>Courthouse Solar</t>
  </si>
  <si>
    <t>In Construction</t>
  </si>
  <si>
    <t>VA</t>
  </si>
  <si>
    <t>Charlotte</t>
  </si>
  <si>
    <t>AF2-222 - moved to TC1</t>
  </si>
  <si>
    <t>CHSL</t>
  </si>
  <si>
    <t>Madisonville DP-Twitty's Creek 115 kV</t>
  </si>
  <si>
    <t>Dominion Energy</t>
  </si>
  <si>
    <t>or:generator:262710</t>
  </si>
  <si>
    <t>NC3 Ahoskie South Solar Project</t>
  </si>
  <si>
    <t>NC</t>
  </si>
  <si>
    <t>Hertford</t>
  </si>
  <si>
    <t>AG1-037</t>
  </si>
  <si>
    <t>Ahoskie 34.5 kV</t>
  </si>
  <si>
    <t>or:generator:262870</t>
  </si>
  <si>
    <t>Momentum Wind</t>
  </si>
  <si>
    <t>Wind</t>
  </si>
  <si>
    <t>DE</t>
  </si>
  <si>
    <t>Sussex</t>
  </si>
  <si>
    <t>AG2-348</t>
  </si>
  <si>
    <t>Indian River 230 kV II</t>
  </si>
  <si>
    <t>Delmarva Power &amp; Light Company</t>
  </si>
  <si>
    <t>or:generator:260623</t>
  </si>
  <si>
    <t>Turkey Solar</t>
  </si>
  <si>
    <t>Louisa</t>
  </si>
  <si>
    <t>AG1-469</t>
  </si>
  <si>
    <t>Gordonsville 34.5 kV</t>
  </si>
  <si>
    <t>or:generator:261283</t>
  </si>
  <si>
    <t>Gibson Solar I</t>
  </si>
  <si>
    <t>Suspended</t>
  </si>
  <si>
    <t>King George</t>
  </si>
  <si>
    <t>AF1-114</t>
  </si>
  <si>
    <t>Oak Grove-Dahlgren 230 kV</t>
  </si>
  <si>
    <t>or:generator:229724</t>
  </si>
  <si>
    <t>Wold Creek Solar</t>
  </si>
  <si>
    <t>MO</t>
  </si>
  <si>
    <t>Montgomery</t>
  </si>
  <si>
    <t>J1352</t>
  </si>
  <si>
    <t>Spencer Creek - Montgomery 345kV Line</t>
  </si>
  <si>
    <t>Ameren</t>
  </si>
  <si>
    <t>or:generator:440160</t>
  </si>
  <si>
    <t>Erin MPC Solar Battery</t>
  </si>
  <si>
    <t>Kitscoty</t>
  </si>
  <si>
    <t>P2838</t>
  </si>
  <si>
    <t>or:generator:262964</t>
  </si>
  <si>
    <t>CO-Frosty Valley: PV</t>
  </si>
  <si>
    <t>CO-Frosty Valley</t>
  </si>
  <si>
    <t>PA</t>
  </si>
  <si>
    <t>Columbia</t>
  </si>
  <si>
    <t>AF2-433</t>
  </si>
  <si>
    <t>or:generator:436193</t>
  </si>
  <si>
    <t>Eagle Butte Wind</t>
  </si>
  <si>
    <t>Cypress</t>
  </si>
  <si>
    <t>P2745</t>
  </si>
  <si>
    <t>or:generator:444420</t>
  </si>
  <si>
    <t>Fitzroy BESS</t>
  </si>
  <si>
    <t>Fitzroy Harbour</t>
  </si>
  <si>
    <t>or:generator:444441</t>
  </si>
  <si>
    <t>Oxford BESS</t>
  </si>
  <si>
    <t>Oxford</t>
  </si>
  <si>
    <t>or:generator:262036</t>
  </si>
  <si>
    <t>Railroad Avenue Energy Storage</t>
  </si>
  <si>
    <t>NJ</t>
  </si>
  <si>
    <t>Bergen</t>
  </si>
  <si>
    <t>AF2-416</t>
  </si>
  <si>
    <t>Bergen 26 kV</t>
  </si>
  <si>
    <t>Public Service Elec &amp; Gas Co</t>
  </si>
  <si>
    <t>or:generator:439819</t>
  </si>
  <si>
    <t>Dawn Harvest Storage</t>
  </si>
  <si>
    <t>Dawn Harvest</t>
  </si>
  <si>
    <t>WI</t>
  </si>
  <si>
    <t>Rock</t>
  </si>
  <si>
    <t>J1460</t>
  </si>
  <si>
    <t>Sunrise 138 kV Substation</t>
  </si>
  <si>
    <t>American Transmission Co</t>
  </si>
  <si>
    <t>or:generator:258440</t>
  </si>
  <si>
    <t>Fortis Rimbey 297S DER Gas</t>
  </si>
  <si>
    <t>Natural Gas</t>
  </si>
  <si>
    <t>Bluffton</t>
  </si>
  <si>
    <t>WLC1</t>
  </si>
  <si>
    <t>P2515</t>
  </si>
  <si>
    <t>AltaLink</t>
  </si>
  <si>
    <t>or:generator:260495</t>
  </si>
  <si>
    <t>Evergreen Solar</t>
  </si>
  <si>
    <t>Elk</t>
  </si>
  <si>
    <t>AF2-295</t>
  </si>
  <si>
    <t>Wilcox-Paper City 46 kV</t>
  </si>
  <si>
    <t>Allegheny Power</t>
  </si>
  <si>
    <t>or:generator:260979</t>
  </si>
  <si>
    <t>CG Fulton County</t>
  </si>
  <si>
    <t>OH</t>
  </si>
  <si>
    <t>Fulton</t>
  </si>
  <si>
    <t>AF1-206</t>
  </si>
  <si>
    <t>East Fayette 138 kV</t>
  </si>
  <si>
    <t>American Transmission Systems Inc</t>
  </si>
  <si>
    <t>or:generator:444432</t>
  </si>
  <si>
    <t>Hedley BESS</t>
  </si>
  <si>
    <t>Haldimand-norfolk</t>
  </si>
  <si>
    <t>EDP Renewables</t>
  </si>
  <si>
    <t>Soltage LLC</t>
  </si>
  <si>
    <t>NextEra Energy Resources</t>
  </si>
  <si>
    <t>Invenergy</t>
  </si>
  <si>
    <t>FortisAlberta</t>
  </si>
  <si>
    <t>https://www.edpr.com/north-america/our-projects</t>
  </si>
  <si>
    <t>https://www.pjm.com/planning/services-requests/interconnection-queues.aspx</t>
  </si>
  <si>
    <t>https://www.nexteraenergyresources.com/</t>
  </si>
  <si>
    <t>Column1</t>
  </si>
  <si>
    <t>Aypa Power</t>
  </si>
  <si>
    <t>https://elora.aypa.com/ (or Wellington County Planning: https://www.wellington.ca/business-development/planning-development/development-applications/active-applications/elora-bess</t>
  </si>
  <si>
    <t>US Wind</t>
  </si>
  <si>
    <t xml:space="preserve"> https://uswindinc.com/momentumwind/ (or Offshore Wind Power Hub: https://offshorewindpowerhub.org/project/momentum-wind</t>
  </si>
  <si>
    <t>NOVI Energy</t>
  </si>
  <si>
    <t>https://www.novienergy.com/project/courthouse-solar-pv-development/ (or Charlotte County documents e.g., https://cms8.revize.com/revize/charlottecountyva/Document_Center/Departments/Planning%20&amp;%20Zoning/Agenda%20&amp;%20Minutes/2020/Packets/2020-10%20Packet.pdf</t>
  </si>
  <si>
    <t>Brookfield Renewable</t>
  </si>
  <si>
    <t>Boralex Inc.</t>
  </si>
  <si>
    <t>https://www.boralex.com/en/projects-and-sites/storage-oxford/</t>
  </si>
  <si>
    <t>https://evolugen.com/wp-content/uploads/2023/11/Fitzroy-BESS_Community-and-Indigenous-Engagement-Plan-Posted-November-14-2023.pdf  or IESO Results (https://www.ieso.ca/-/media/Files/IESO/Document-Library/long-term-rfp/LT1-RFP-results-table-20241218.pdf)</t>
  </si>
  <si>
    <t>Aypa Power (via Hedley BESS LP)</t>
  </si>
  <si>
    <t>https://hedley.aypa.com/</t>
  </si>
  <si>
    <t>Project Cancelled. Ownership by Atura Power</t>
  </si>
  <si>
    <t>Project Withdrawn from PJM queue. Interconnecting Entity listed as EL-Evergreen LLC. A link between EL-Evergreen LLC and Leeward was not established in the searches.</t>
  </si>
  <si>
    <t>https://www.interconnection.fyi/project/pjm-af2-295</t>
  </si>
  <si>
    <t>Project Suspended in PJM queue. Ownership by Summit Ridge Energy was not verified.</t>
  </si>
  <si>
    <t>https://www.interconnection.fyi/project/pjm-af2-41</t>
  </si>
  <si>
    <t>There is no Direct Ownership Found</t>
  </si>
  <si>
    <t>https://www.aeso.ca/assets/Uploads/project-reporting/January-2025-Project-List.xlsx    https://www.aeso.ca/assets/Uploads/project-reporting/</t>
  </si>
  <si>
    <t>https://invenergy.com/projects/our-projects</t>
  </si>
  <si>
    <t>(GENERATOR_NAME-Fortis Rimbey 297S DER Gas)(PROJECT_NAME-Fortis Rimbey 297S DER Gas)(TYPE-Natural Gas)(CAPACITY_MW-7.25)(STATUS-In Construction)(STATE-AB)(COUNTY-Bluffton)(ISO-AESO)(EIA_PLANT_ID-WLC1)(QUEUE_ID-P2515)(EIA_GENERATOR_ID-)(FIRST_POWER_DATE-45931)(ASSUMED_RETIREMENT_DATE-63179)(REPORTED_RETIREMENT_DATE-)(POINT_OF_INTERCONNECTION-)(TRANSMISSION_OWNER-AltaLink)</t>
  </si>
  <si>
    <t>https://service.fortisalberta.com/projects/find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</si>
</sst>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8" fillId="0" borderId="0" xfId="42" applyAlignment="1">
      <alignment vertical="center"/>
    </xf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8" fillId="0" borderId="0" xfId="42"/>
    <xf numFmtId="0" fontId="0" fillId="37" borderId="0" xfId="0" applyFill="1"/>
    <xf numFmtId="0" fontId="0" fillId="35" borderId="10" xfId="0" applyFont="1" applyFill="1" applyBorder="1"/>
    <xf numFmtId="14" fontId="0" fillId="0" borderId="10" xfId="0" applyNumberFormat="1" applyFont="1" applyBorder="1"/>
    <xf numFmtId="14" fontId="0" fillId="34" borderId="10" xfId="0" applyNumberFormat="1" applyFont="1" applyFill="1" applyBorder="1"/>
    <xf numFmtId="0" fontId="0" fillId="37" borderId="0" xfId="0" applyFill="1" applyAlignment="1">
      <alignment vertical="center"/>
    </xf>
    <xf numFmtId="0" fontId="0" fillId="36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6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fgColor rgb="FFF1A983"/>
          <bgColor rgb="FF000000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dd/mm/yy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B2E22-1A30-2F41-8E12-2053C315B620}" name="Table1" displayName="Table1" ref="A1:T27" totalsRowShown="0">
  <autoFilter ref="A1:T27" xr:uid="{D98B2E22-1A30-2F41-8E12-2053C315B620}"/>
  <sortState xmlns:xlrd2="http://schemas.microsoft.com/office/spreadsheetml/2017/richdata2" ref="A2:S27">
    <sortCondition sortBy="cellColor" ref="B1:B27" dxfId="0"/>
  </sortState>
  <tableColumns count="20">
    <tableColumn id="1" xr3:uid="{8B1DFE12-7987-154D-9CE1-BB14051009BE}" name="GENERATOR_ID"/>
    <tableColumn id="2" xr3:uid="{850A0115-2890-C34F-968C-A19EA33B50D5}" name="GENERATOR_NAME"/>
    <tableColumn id="3" xr3:uid="{A714F033-CFF6-814D-AAB1-02EAA5B9749E}" name="PROJECT_NAME"/>
    <tableColumn id="8" xr3:uid="{2E65D9A7-CA83-DB4B-A6B2-B70CA0B49320}" name="TYPE"/>
    <tableColumn id="9" xr3:uid="{5A833CF1-A904-C146-ACBF-3FD4C4C8C798}" name="CAPACITY_MW"/>
    <tableColumn id="10" xr3:uid="{EBF9CE7D-C6A0-3948-AB02-C5953B7E2A91}" name="STATUS"/>
    <tableColumn id="11" xr3:uid="{423B74F0-5EC5-F041-BDA1-4079B254D5A9}" name="STATE"/>
    <tableColumn id="12" xr3:uid="{C7062C84-57AB-F842-9ABF-5333D4998D8C}" name="COUNTY"/>
    <tableColumn id="13" xr3:uid="{1C2559BF-BC54-2F4B-AD00-B6A2E1DEE9C7}" name="ISO"/>
    <tableColumn id="14" xr3:uid="{F189C1C5-842E-A340-95A2-3B732DA916A6}" name="EIA_PLANT_ID"/>
    <tableColumn id="15" xr3:uid="{B7B5382D-963B-2444-86C1-6A711C624BB2}" name="QUEUE_ID"/>
    <tableColumn id="16" xr3:uid="{5B2FDF11-550C-934D-893E-B327020E8D35}" name="EIA_GENERATOR_ID"/>
    <tableColumn id="17" xr3:uid="{1383F605-D49A-874B-874F-1645A82D6143}" name="FIRST_POWER_DATE" dataDxfId="4"/>
    <tableColumn id="18" xr3:uid="{CC986742-A6CA-264C-9478-46F255AA8131}" name="ASSUMED_RETIREMENT_DATE" dataDxfId="3"/>
    <tableColumn id="19" xr3:uid="{29C8A847-CDF2-6149-B0C3-AB9CC0112868}" name="REPORTED_RETIREMENT_DATE"/>
    <tableColumn id="20" xr3:uid="{15853DC4-C8D3-F643-9B55-4C9FE924B536}" name="POINT_OF_INTERCONNECTION"/>
    <tableColumn id="21" xr3:uid="{95FC4F52-1E0C-4747-B937-70B67984D212}" name="TRANSMISSION_OWNER"/>
    <tableColumn id="22" xr3:uid="{8519A4D8-AB8B-A140-BF0A-9FEAC19C4C34}" name="Owner" dataDxfId="2"/>
    <tableColumn id="23" xr3:uid="{C5E7EF8D-A00F-B149-A502-269BB81F1F31}" name="SOURCE" dataDxfId="1" dataCellStyle="Hyperlink"/>
    <tableColumn id="27" xr3:uid="{0028A372-72DC-45E6-903E-40FA70B08D1D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erconnection.fyi/project/pjm-af2-41" TargetMode="External"/><Relationship Id="rId3" Type="http://schemas.openxmlformats.org/officeDocument/2006/relationships/hyperlink" Target="https://www.nexteraenergyresources.com/" TargetMode="External"/><Relationship Id="rId7" Type="http://schemas.openxmlformats.org/officeDocument/2006/relationships/hyperlink" Target="https://www.interconnection.fyi/project/pjm-af2-295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pjm.com/planning/services-requests/interconnection-queues.aspx" TargetMode="External"/><Relationship Id="rId1" Type="http://schemas.openxmlformats.org/officeDocument/2006/relationships/hyperlink" Target="https://www.edpr.com/north-america/our-projects" TargetMode="External"/><Relationship Id="rId6" Type="http://schemas.openxmlformats.org/officeDocument/2006/relationships/hyperlink" Target="https://hedley.aypa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invenergy.com/projects/our-projects" TargetMode="External"/><Relationship Id="rId10" Type="http://schemas.openxmlformats.org/officeDocument/2006/relationships/hyperlink" Target="https://service.fortisalberta.com/projects/find" TargetMode="External"/><Relationship Id="rId4" Type="http://schemas.openxmlformats.org/officeDocument/2006/relationships/hyperlink" Target="https://www.pjm.com/planning/services-requests/interconnection-queues.aspx" TargetMode="External"/><Relationship Id="rId9" Type="http://schemas.openxmlformats.org/officeDocument/2006/relationships/hyperlink" Target="https://www.aeso.ca/assets/Uploads/project-reporting/January-2025-Project-Lis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75E2-DC51-48E4-8512-99DCEB093B53}">
  <dimension ref="A1:T27"/>
  <sheetViews>
    <sheetView tabSelected="1" zoomScale="93" zoomScaleNormal="93" workbookViewId="0">
      <selection activeCell="S18" sqref="S18"/>
    </sheetView>
  </sheetViews>
  <sheetFormatPr defaultColWidth="8.85546875" defaultRowHeight="15" x14ac:dyDescent="0.25"/>
  <cols>
    <col min="1" max="1" width="24.28515625" customWidth="1"/>
    <col min="2" max="2" width="39.140625" bestFit="1" customWidth="1"/>
    <col min="3" max="3" width="36" customWidth="1"/>
    <col min="4" max="4" width="10.42578125" customWidth="1"/>
    <col min="5" max="5" width="18.42578125" customWidth="1"/>
    <col min="6" max="6" width="22.7109375" customWidth="1"/>
    <col min="7" max="7" width="10.7109375" customWidth="1"/>
    <col min="8" max="8" width="16.28515625" customWidth="1"/>
    <col min="9" max="9" width="11.42578125" customWidth="1"/>
    <col min="10" max="10" width="17" customWidth="1"/>
    <col min="11" max="11" width="24.140625" customWidth="1"/>
    <col min="12" max="12" width="17.28515625" customWidth="1"/>
    <col min="13" max="13" width="18" customWidth="1"/>
    <col min="14" max="14" width="25.42578125" customWidth="1"/>
    <col min="15" max="15" width="26.140625" customWidth="1"/>
    <col min="16" max="16" width="45.28515625" customWidth="1"/>
    <col min="17" max="17" width="44.140625" customWidth="1"/>
    <col min="18" max="18" width="40.140625" customWidth="1"/>
    <col min="19" max="19" width="28.855468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183</v>
      </c>
    </row>
    <row r="2" spans="1:20" x14ac:dyDescent="0.25">
      <c r="A2" t="s">
        <v>117</v>
      </c>
      <c r="B2" s="12" t="s">
        <v>118</v>
      </c>
      <c r="C2" t="s">
        <v>118</v>
      </c>
      <c r="D2" t="s">
        <v>21</v>
      </c>
      <c r="E2">
        <v>43</v>
      </c>
      <c r="F2" t="s">
        <v>22</v>
      </c>
      <c r="G2" t="s">
        <v>39</v>
      </c>
      <c r="H2" t="s">
        <v>119</v>
      </c>
      <c r="I2" t="s">
        <v>41</v>
      </c>
      <c r="K2" t="s">
        <v>120</v>
      </c>
      <c r="M2" s="1">
        <v>46905</v>
      </c>
      <c r="R2" s="16" t="s">
        <v>196</v>
      </c>
      <c r="S2" s="3" t="s">
        <v>202</v>
      </c>
      <c r="T2" s="11"/>
    </row>
    <row r="3" spans="1:20" x14ac:dyDescent="0.25">
      <c r="A3" t="s">
        <v>137</v>
      </c>
      <c r="B3" s="12" t="s">
        <v>138</v>
      </c>
      <c r="C3" t="s">
        <v>138</v>
      </c>
      <c r="D3" t="s">
        <v>21</v>
      </c>
      <c r="E3">
        <v>10</v>
      </c>
      <c r="F3" t="s">
        <v>106</v>
      </c>
      <c r="G3" t="s">
        <v>139</v>
      </c>
      <c r="H3" t="s">
        <v>140</v>
      </c>
      <c r="I3" t="s">
        <v>46</v>
      </c>
      <c r="K3" t="s">
        <v>141</v>
      </c>
      <c r="M3" s="1">
        <v>46174</v>
      </c>
      <c r="P3" t="s">
        <v>142</v>
      </c>
      <c r="Q3" t="s">
        <v>143</v>
      </c>
      <c r="R3" s="16" t="s">
        <v>199</v>
      </c>
      <c r="S3" s="3" t="s">
        <v>200</v>
      </c>
    </row>
    <row r="4" spans="1:20" x14ac:dyDescent="0.25">
      <c r="A4" t="s">
        <v>159</v>
      </c>
      <c r="B4" s="12" t="s">
        <v>160</v>
      </c>
      <c r="C4" t="s">
        <v>160</v>
      </c>
      <c r="D4" t="s">
        <v>38</v>
      </c>
      <c r="E4">
        <v>20</v>
      </c>
      <c r="F4" t="s">
        <v>78</v>
      </c>
      <c r="G4" t="s">
        <v>124</v>
      </c>
      <c r="H4" t="s">
        <v>161</v>
      </c>
      <c r="I4" t="s">
        <v>46</v>
      </c>
      <c r="K4" t="s">
        <v>162</v>
      </c>
      <c r="M4" s="1">
        <v>46569</v>
      </c>
      <c r="N4" s="1">
        <v>59382</v>
      </c>
      <c r="P4" t="s">
        <v>163</v>
      </c>
      <c r="Q4" t="s">
        <v>164</v>
      </c>
      <c r="R4" s="16" t="s">
        <v>197</v>
      </c>
      <c r="S4" s="3" t="s">
        <v>198</v>
      </c>
    </row>
    <row r="5" spans="1:20" x14ac:dyDescent="0.25">
      <c r="A5" t="s">
        <v>19</v>
      </c>
      <c r="B5" s="9" t="s">
        <v>20</v>
      </c>
      <c r="C5" t="s">
        <v>20</v>
      </c>
      <c r="D5" t="s">
        <v>21</v>
      </c>
      <c r="E5">
        <v>211</v>
      </c>
      <c r="F5" t="s">
        <v>22</v>
      </c>
      <c r="G5" t="s">
        <v>23</v>
      </c>
      <c r="H5" t="s">
        <v>24</v>
      </c>
      <c r="I5" t="s">
        <v>25</v>
      </c>
      <c r="K5">
        <v>776</v>
      </c>
      <c r="M5" s="1">
        <v>46388</v>
      </c>
      <c r="Q5" t="s">
        <v>25</v>
      </c>
      <c r="R5" s="17" t="s">
        <v>184</v>
      </c>
      <c r="S5" s="3" t="s">
        <v>185</v>
      </c>
    </row>
    <row r="6" spans="1:20" x14ac:dyDescent="0.25">
      <c r="A6" t="s">
        <v>43</v>
      </c>
      <c r="B6" s="9" t="s">
        <v>44</v>
      </c>
      <c r="C6" t="s">
        <v>44</v>
      </c>
      <c r="D6" t="s">
        <v>38</v>
      </c>
      <c r="E6">
        <v>125</v>
      </c>
      <c r="F6" t="s">
        <v>22</v>
      </c>
      <c r="G6" t="s">
        <v>30</v>
      </c>
      <c r="H6" t="s">
        <v>45</v>
      </c>
      <c r="I6" t="s">
        <v>46</v>
      </c>
      <c r="K6" t="s">
        <v>47</v>
      </c>
      <c r="M6" s="1">
        <v>46419</v>
      </c>
      <c r="N6" s="1">
        <v>57649</v>
      </c>
      <c r="P6" t="s">
        <v>48</v>
      </c>
      <c r="Q6" t="s">
        <v>49</v>
      </c>
      <c r="R6" s="17" t="s">
        <v>175</v>
      </c>
      <c r="S6" s="3" t="s">
        <v>180</v>
      </c>
    </row>
    <row r="7" spans="1:20" x14ac:dyDescent="0.25">
      <c r="A7" t="s">
        <v>63</v>
      </c>
      <c r="B7" s="9" t="s">
        <v>64</v>
      </c>
      <c r="C7" t="s">
        <v>65</v>
      </c>
      <c r="D7" t="s">
        <v>38</v>
      </c>
      <c r="E7">
        <v>20</v>
      </c>
      <c r="F7" t="s">
        <v>22</v>
      </c>
      <c r="G7" t="s">
        <v>66</v>
      </c>
      <c r="H7" t="s">
        <v>67</v>
      </c>
      <c r="I7" t="s">
        <v>46</v>
      </c>
      <c r="K7" t="s">
        <v>68</v>
      </c>
      <c r="M7" s="1">
        <v>46419</v>
      </c>
      <c r="N7" s="1">
        <v>57497</v>
      </c>
      <c r="P7" t="s">
        <v>69</v>
      </c>
      <c r="Q7" t="s">
        <v>70</v>
      </c>
      <c r="R7" s="17" t="s">
        <v>176</v>
      </c>
      <c r="S7" s="3" t="s">
        <v>181</v>
      </c>
    </row>
    <row r="8" spans="1:20" x14ac:dyDescent="0.25">
      <c r="A8" t="s">
        <v>75</v>
      </c>
      <c r="B8" s="9" t="s">
        <v>76</v>
      </c>
      <c r="C8" t="s">
        <v>77</v>
      </c>
      <c r="D8" t="s">
        <v>38</v>
      </c>
      <c r="E8">
        <v>167</v>
      </c>
      <c r="F8" t="s">
        <v>78</v>
      </c>
      <c r="G8" t="s">
        <v>79</v>
      </c>
      <c r="H8" t="s">
        <v>80</v>
      </c>
      <c r="I8" t="s">
        <v>46</v>
      </c>
      <c r="J8">
        <v>66312</v>
      </c>
      <c r="K8" t="s">
        <v>81</v>
      </c>
      <c r="L8" t="s">
        <v>82</v>
      </c>
      <c r="M8" s="1">
        <v>45658</v>
      </c>
      <c r="N8" s="1">
        <v>58988</v>
      </c>
      <c r="P8" t="s">
        <v>83</v>
      </c>
      <c r="Q8" t="s">
        <v>84</v>
      </c>
      <c r="R8" s="17" t="s">
        <v>188</v>
      </c>
      <c r="S8" s="3" t="s">
        <v>189</v>
      </c>
    </row>
    <row r="9" spans="1:20" x14ac:dyDescent="0.25">
      <c r="A9" t="s">
        <v>85</v>
      </c>
      <c r="B9" s="9" t="s">
        <v>86</v>
      </c>
      <c r="C9" t="s">
        <v>86</v>
      </c>
      <c r="D9" t="s">
        <v>38</v>
      </c>
      <c r="E9">
        <v>5</v>
      </c>
      <c r="F9" t="s">
        <v>78</v>
      </c>
      <c r="G9" t="s">
        <v>87</v>
      </c>
      <c r="H9" t="s">
        <v>88</v>
      </c>
      <c r="I9" t="s">
        <v>46</v>
      </c>
      <c r="K9" t="s">
        <v>89</v>
      </c>
      <c r="M9" s="1">
        <v>46600</v>
      </c>
      <c r="N9" s="1">
        <v>59412</v>
      </c>
      <c r="P9" t="s">
        <v>90</v>
      </c>
      <c r="Q9" t="s">
        <v>84</v>
      </c>
      <c r="R9" s="17" t="s">
        <v>177</v>
      </c>
      <c r="S9" s="3" t="s">
        <v>182</v>
      </c>
    </row>
    <row r="10" spans="1:20" x14ac:dyDescent="0.25">
      <c r="A10" t="s">
        <v>91</v>
      </c>
      <c r="B10" s="9" t="s">
        <v>92</v>
      </c>
      <c r="C10" t="s">
        <v>92</v>
      </c>
      <c r="D10" t="s">
        <v>93</v>
      </c>
      <c r="E10">
        <v>134.66666666699999</v>
      </c>
      <c r="F10" t="s">
        <v>22</v>
      </c>
      <c r="G10" t="s">
        <v>94</v>
      </c>
      <c r="H10" t="s">
        <v>95</v>
      </c>
      <c r="I10" t="s">
        <v>46</v>
      </c>
      <c r="K10" t="s">
        <v>96</v>
      </c>
      <c r="M10" s="1">
        <v>47331</v>
      </c>
      <c r="N10" s="1">
        <v>55031</v>
      </c>
      <c r="P10" t="s">
        <v>97</v>
      </c>
      <c r="Q10" t="s">
        <v>98</v>
      </c>
      <c r="R10" s="17" t="s">
        <v>186</v>
      </c>
      <c r="S10" s="3" t="s">
        <v>187</v>
      </c>
    </row>
    <row r="11" spans="1:20" x14ac:dyDescent="0.25">
      <c r="A11" t="s">
        <v>121</v>
      </c>
      <c r="B11" s="9" t="s">
        <v>122</v>
      </c>
      <c r="C11" t="s">
        <v>123</v>
      </c>
      <c r="D11" t="s">
        <v>38</v>
      </c>
      <c r="E11">
        <v>20</v>
      </c>
      <c r="F11" t="s">
        <v>22</v>
      </c>
      <c r="G11" t="s">
        <v>124</v>
      </c>
      <c r="H11" t="s">
        <v>125</v>
      </c>
      <c r="I11" t="s">
        <v>46</v>
      </c>
      <c r="K11" t="s">
        <v>126</v>
      </c>
      <c r="M11" s="1">
        <v>46419</v>
      </c>
      <c r="N11" s="1">
        <v>57497</v>
      </c>
      <c r="P11" t="s">
        <v>69</v>
      </c>
      <c r="Q11" t="s">
        <v>70</v>
      </c>
      <c r="R11" s="17" t="s">
        <v>176</v>
      </c>
      <c r="S11" s="3" t="s">
        <v>181</v>
      </c>
    </row>
    <row r="12" spans="1:20" x14ac:dyDescent="0.25">
      <c r="A12" t="s">
        <v>131</v>
      </c>
      <c r="B12" s="9" t="s">
        <v>132</v>
      </c>
      <c r="C12" t="s">
        <v>132</v>
      </c>
      <c r="D12" t="s">
        <v>21</v>
      </c>
      <c r="E12">
        <v>250</v>
      </c>
      <c r="F12" t="s">
        <v>22</v>
      </c>
      <c r="G12" t="s">
        <v>23</v>
      </c>
      <c r="H12" t="s">
        <v>133</v>
      </c>
      <c r="I12" t="s">
        <v>25</v>
      </c>
      <c r="K12">
        <v>799</v>
      </c>
      <c r="M12" s="1">
        <v>46539</v>
      </c>
      <c r="Q12" t="s">
        <v>25</v>
      </c>
      <c r="R12" s="17" t="s">
        <v>190</v>
      </c>
      <c r="S12" s="3" t="s">
        <v>193</v>
      </c>
    </row>
    <row r="13" spans="1:20" x14ac:dyDescent="0.25">
      <c r="A13" t="s">
        <v>134</v>
      </c>
      <c r="B13" s="9" t="s">
        <v>135</v>
      </c>
      <c r="C13" t="s">
        <v>135</v>
      </c>
      <c r="D13" t="s">
        <v>21</v>
      </c>
      <c r="E13">
        <v>125</v>
      </c>
      <c r="F13" t="s">
        <v>22</v>
      </c>
      <c r="G13" t="s">
        <v>23</v>
      </c>
      <c r="H13" t="s">
        <v>136</v>
      </c>
      <c r="I13" t="s">
        <v>25</v>
      </c>
      <c r="K13">
        <v>780</v>
      </c>
      <c r="M13" s="1">
        <v>46296</v>
      </c>
      <c r="Q13" t="s">
        <v>25</v>
      </c>
      <c r="R13" s="17" t="s">
        <v>191</v>
      </c>
      <c r="S13" s="3" t="s">
        <v>192</v>
      </c>
    </row>
    <row r="14" spans="1:20" x14ac:dyDescent="0.25">
      <c r="A14" t="s">
        <v>144</v>
      </c>
      <c r="B14" s="9" t="s">
        <v>145</v>
      </c>
      <c r="C14" t="s">
        <v>146</v>
      </c>
      <c r="D14" t="s">
        <v>21</v>
      </c>
      <c r="E14">
        <v>50</v>
      </c>
      <c r="F14" t="s">
        <v>78</v>
      </c>
      <c r="G14" t="s">
        <v>147</v>
      </c>
      <c r="H14" t="s">
        <v>148</v>
      </c>
      <c r="I14" t="s">
        <v>32</v>
      </c>
      <c r="K14" t="s">
        <v>149</v>
      </c>
      <c r="M14" s="1">
        <v>46357</v>
      </c>
      <c r="P14" t="s">
        <v>150</v>
      </c>
      <c r="Q14" t="s">
        <v>151</v>
      </c>
      <c r="R14" s="17" t="s">
        <v>178</v>
      </c>
      <c r="S14" s="3" t="s">
        <v>203</v>
      </c>
    </row>
    <row r="15" spans="1:20" x14ac:dyDescent="0.25">
      <c r="A15" t="s">
        <v>152</v>
      </c>
      <c r="B15" s="9" t="s">
        <v>153</v>
      </c>
      <c r="C15" t="s">
        <v>153</v>
      </c>
      <c r="D15" t="s">
        <v>154</v>
      </c>
      <c r="E15">
        <v>7.25</v>
      </c>
      <c r="F15" t="s">
        <v>78</v>
      </c>
      <c r="G15" t="s">
        <v>39</v>
      </c>
      <c r="H15" t="s">
        <v>155</v>
      </c>
      <c r="I15" t="s">
        <v>41</v>
      </c>
      <c r="J15" t="s">
        <v>156</v>
      </c>
      <c r="K15" t="s">
        <v>157</v>
      </c>
      <c r="M15" s="1">
        <v>45931</v>
      </c>
      <c r="N15" s="1">
        <v>63179</v>
      </c>
      <c r="Q15" t="s">
        <v>158</v>
      </c>
      <c r="R15" s="17" t="s">
        <v>179</v>
      </c>
      <c r="S15" s="11" t="s">
        <v>205</v>
      </c>
    </row>
    <row r="16" spans="1:20" x14ac:dyDescent="0.25">
      <c r="A16" t="s">
        <v>172</v>
      </c>
      <c r="B16" s="9" t="s">
        <v>173</v>
      </c>
      <c r="C16" t="s">
        <v>173</v>
      </c>
      <c r="D16" t="s">
        <v>21</v>
      </c>
      <c r="E16">
        <v>211</v>
      </c>
      <c r="F16" t="s">
        <v>22</v>
      </c>
      <c r="G16" t="s">
        <v>23</v>
      </c>
      <c r="H16" t="s">
        <v>174</v>
      </c>
      <c r="I16" t="s">
        <v>25</v>
      </c>
      <c r="K16">
        <v>777</v>
      </c>
      <c r="M16" s="1">
        <v>46388</v>
      </c>
      <c r="Q16" t="s">
        <v>25</v>
      </c>
      <c r="R16" s="17" t="s">
        <v>194</v>
      </c>
      <c r="S16" s="3" t="s">
        <v>195</v>
      </c>
    </row>
    <row r="17" spans="1:19" x14ac:dyDescent="0.25">
      <c r="A17" t="s">
        <v>26</v>
      </c>
      <c r="B17" s="8" t="s">
        <v>27</v>
      </c>
      <c r="C17" t="s">
        <v>28</v>
      </c>
      <c r="D17" t="s">
        <v>21</v>
      </c>
      <c r="E17">
        <v>160</v>
      </c>
      <c r="F17" t="s">
        <v>29</v>
      </c>
      <c r="G17" t="s">
        <v>30</v>
      </c>
      <c r="H17" t="s">
        <v>31</v>
      </c>
      <c r="I17" t="s">
        <v>32</v>
      </c>
      <c r="K17" t="s">
        <v>33</v>
      </c>
      <c r="M17" s="1">
        <v>46143</v>
      </c>
      <c r="P17" t="s">
        <v>34</v>
      </c>
      <c r="Q17" t="s">
        <v>35</v>
      </c>
      <c r="R17" s="18" t="s">
        <v>201</v>
      </c>
      <c r="S17" s="3"/>
    </row>
    <row r="18" spans="1:19" x14ac:dyDescent="0.25">
      <c r="A18" t="s">
        <v>36</v>
      </c>
      <c r="B18" s="8" t="s">
        <v>37</v>
      </c>
      <c r="C18" t="s">
        <v>37</v>
      </c>
      <c r="D18" t="s">
        <v>38</v>
      </c>
      <c r="E18">
        <v>200</v>
      </c>
      <c r="F18" t="s">
        <v>22</v>
      </c>
      <c r="G18" t="s">
        <v>39</v>
      </c>
      <c r="H18" t="s">
        <v>40</v>
      </c>
      <c r="I18" t="s">
        <v>41</v>
      </c>
      <c r="K18" t="s">
        <v>42</v>
      </c>
      <c r="M18" s="1">
        <v>46784</v>
      </c>
      <c r="N18" s="1">
        <v>58776</v>
      </c>
      <c r="R18" s="18" t="s">
        <v>201</v>
      </c>
      <c r="S18" s="3"/>
    </row>
    <row r="19" spans="1:19" x14ac:dyDescent="0.25">
      <c r="A19" t="s">
        <v>50</v>
      </c>
      <c r="B19" s="8" t="s">
        <v>51</v>
      </c>
      <c r="C19" t="s">
        <v>52</v>
      </c>
      <c r="D19" t="s">
        <v>38</v>
      </c>
      <c r="E19">
        <v>80</v>
      </c>
      <c r="F19" t="s">
        <v>29</v>
      </c>
      <c r="G19" t="s">
        <v>53</v>
      </c>
      <c r="H19" t="s">
        <v>54</v>
      </c>
      <c r="I19" t="s">
        <v>32</v>
      </c>
      <c r="K19" t="s">
        <v>55</v>
      </c>
      <c r="M19" s="1">
        <v>46204</v>
      </c>
      <c r="N19" s="1">
        <v>58018</v>
      </c>
      <c r="P19" t="s">
        <v>56</v>
      </c>
      <c r="Q19" t="s">
        <v>57</v>
      </c>
      <c r="R19" s="18" t="s">
        <v>201</v>
      </c>
      <c r="S19" s="3"/>
    </row>
    <row r="20" spans="1:19" x14ac:dyDescent="0.25">
      <c r="A20" t="s">
        <v>58</v>
      </c>
      <c r="B20" s="8" t="s">
        <v>59</v>
      </c>
      <c r="C20" t="s">
        <v>59</v>
      </c>
      <c r="D20" t="s">
        <v>38</v>
      </c>
      <c r="E20">
        <v>150</v>
      </c>
      <c r="F20" t="s">
        <v>29</v>
      </c>
      <c r="G20" t="s">
        <v>53</v>
      </c>
      <c r="H20" t="s">
        <v>60</v>
      </c>
      <c r="I20" t="s">
        <v>32</v>
      </c>
      <c r="K20" t="s">
        <v>61</v>
      </c>
      <c r="M20" s="1">
        <v>46204</v>
      </c>
      <c r="N20" s="1">
        <v>58592</v>
      </c>
      <c r="P20" t="s">
        <v>62</v>
      </c>
      <c r="Q20" t="s">
        <v>57</v>
      </c>
      <c r="R20" s="18" t="s">
        <v>201</v>
      </c>
      <c r="S20" s="3"/>
    </row>
    <row r="21" spans="1:19" x14ac:dyDescent="0.25">
      <c r="A21" t="s">
        <v>71</v>
      </c>
      <c r="B21" s="8" t="s">
        <v>72</v>
      </c>
      <c r="C21" t="s">
        <v>72</v>
      </c>
      <c r="D21" t="s">
        <v>38</v>
      </c>
      <c r="E21">
        <v>200</v>
      </c>
      <c r="F21" t="s">
        <v>22</v>
      </c>
      <c r="G21" t="s">
        <v>39</v>
      </c>
      <c r="H21" t="s">
        <v>73</v>
      </c>
      <c r="I21" t="s">
        <v>41</v>
      </c>
      <c r="K21" t="s">
        <v>74</v>
      </c>
      <c r="M21" s="1">
        <v>46784</v>
      </c>
      <c r="N21" s="1">
        <v>58776</v>
      </c>
      <c r="R21" s="18" t="s">
        <v>201</v>
      </c>
      <c r="S21" s="3"/>
    </row>
    <row r="22" spans="1:19" x14ac:dyDescent="0.25">
      <c r="A22" t="s">
        <v>99</v>
      </c>
      <c r="B22" s="8" t="s">
        <v>100</v>
      </c>
      <c r="C22" t="s">
        <v>100</v>
      </c>
      <c r="D22" t="s">
        <v>38</v>
      </c>
      <c r="E22">
        <v>14.04</v>
      </c>
      <c r="F22" t="s">
        <v>78</v>
      </c>
      <c r="G22" t="s">
        <v>79</v>
      </c>
      <c r="H22" t="s">
        <v>101</v>
      </c>
      <c r="I22" t="s">
        <v>46</v>
      </c>
      <c r="K22" t="s">
        <v>102</v>
      </c>
      <c r="M22" s="1">
        <v>46600</v>
      </c>
      <c r="N22" s="1">
        <v>59412</v>
      </c>
      <c r="P22" t="s">
        <v>103</v>
      </c>
      <c r="Q22" t="s">
        <v>84</v>
      </c>
      <c r="R22" s="18" t="s">
        <v>201</v>
      </c>
      <c r="S22" s="3"/>
    </row>
    <row r="23" spans="1:19" x14ac:dyDescent="0.25">
      <c r="A23" t="s">
        <v>104</v>
      </c>
      <c r="B23" s="8" t="s">
        <v>105</v>
      </c>
      <c r="C23" t="s">
        <v>105</v>
      </c>
      <c r="D23" t="s">
        <v>38</v>
      </c>
      <c r="E23">
        <v>100</v>
      </c>
      <c r="F23" t="s">
        <v>106</v>
      </c>
      <c r="G23" t="s">
        <v>79</v>
      </c>
      <c r="H23" t="s">
        <v>107</v>
      </c>
      <c r="I23" t="s">
        <v>46</v>
      </c>
      <c r="K23" t="s">
        <v>108</v>
      </c>
      <c r="M23" s="1">
        <v>46508</v>
      </c>
      <c r="N23" s="1">
        <v>59292</v>
      </c>
      <c r="P23" t="s">
        <v>109</v>
      </c>
      <c r="Q23" t="s">
        <v>84</v>
      </c>
      <c r="R23" s="18" t="s">
        <v>201</v>
      </c>
      <c r="S23" s="3"/>
    </row>
    <row r="24" spans="1:19" x14ac:dyDescent="0.25">
      <c r="A24" t="s">
        <v>110</v>
      </c>
      <c r="B24" s="8" t="s">
        <v>111</v>
      </c>
      <c r="C24" t="s">
        <v>111</v>
      </c>
      <c r="D24" t="s">
        <v>38</v>
      </c>
      <c r="E24">
        <v>100</v>
      </c>
      <c r="F24" t="s">
        <v>29</v>
      </c>
      <c r="G24" t="s">
        <v>112</v>
      </c>
      <c r="H24" t="s">
        <v>113</v>
      </c>
      <c r="I24" t="s">
        <v>32</v>
      </c>
      <c r="K24" t="s">
        <v>114</v>
      </c>
      <c r="M24" s="1">
        <v>46204</v>
      </c>
      <c r="N24" s="1">
        <v>58410</v>
      </c>
      <c r="P24" t="s">
        <v>115</v>
      </c>
      <c r="Q24" t="s">
        <v>116</v>
      </c>
      <c r="R24" s="18" t="s">
        <v>201</v>
      </c>
      <c r="S24" s="3"/>
    </row>
    <row r="25" spans="1:19" x14ac:dyDescent="0.25">
      <c r="A25" t="s">
        <v>127</v>
      </c>
      <c r="B25" s="8" t="s">
        <v>128</v>
      </c>
      <c r="C25" t="s">
        <v>128</v>
      </c>
      <c r="D25" t="s">
        <v>93</v>
      </c>
      <c r="E25">
        <v>200</v>
      </c>
      <c r="F25" t="s">
        <v>22</v>
      </c>
      <c r="G25" t="s">
        <v>39</v>
      </c>
      <c r="H25" t="s">
        <v>129</v>
      </c>
      <c r="I25" t="s">
        <v>41</v>
      </c>
      <c r="K25" t="s">
        <v>130</v>
      </c>
      <c r="M25" s="1">
        <v>46753</v>
      </c>
      <c r="N25" s="1">
        <v>55228</v>
      </c>
      <c r="R25" s="18" t="s">
        <v>201</v>
      </c>
      <c r="S25" s="3"/>
    </row>
    <row r="26" spans="1:19" x14ac:dyDescent="0.25">
      <c r="A26" t="s">
        <v>165</v>
      </c>
      <c r="B26" s="8" t="s">
        <v>166</v>
      </c>
      <c r="C26" t="s">
        <v>166</v>
      </c>
      <c r="D26" t="s">
        <v>38</v>
      </c>
      <c r="E26">
        <v>199</v>
      </c>
      <c r="F26" t="s">
        <v>22</v>
      </c>
      <c r="G26" t="s">
        <v>167</v>
      </c>
      <c r="H26" t="s">
        <v>168</v>
      </c>
      <c r="I26" t="s">
        <v>46</v>
      </c>
      <c r="K26" t="s">
        <v>169</v>
      </c>
      <c r="M26" s="1">
        <v>46874</v>
      </c>
      <c r="N26" s="1">
        <v>59687</v>
      </c>
      <c r="P26" t="s">
        <v>170</v>
      </c>
      <c r="Q26" t="s">
        <v>171</v>
      </c>
      <c r="R26" s="18" t="s">
        <v>201</v>
      </c>
      <c r="S26" s="3"/>
    </row>
    <row r="27" spans="1:19" x14ac:dyDescent="0.25">
      <c r="M27" s="10"/>
      <c r="N27" s="10"/>
      <c r="R27" s="2"/>
      <c r="S27" s="3"/>
    </row>
  </sheetData>
  <phoneticPr fontId="19" type="noConversion"/>
  <hyperlinks>
    <hyperlink ref="S6" r:id="rId1" xr:uid="{E87F21FD-5D6C-4FA2-967B-6A29CFCDEF8F}"/>
    <hyperlink ref="S7" r:id="rId2" xr:uid="{255681E4-D651-48E7-9676-6B79E17CC626}"/>
    <hyperlink ref="S9" r:id="rId3" xr:uid="{CAC9FE07-7DDA-419C-99E2-FB9551EAFCA6}"/>
    <hyperlink ref="S11" r:id="rId4" xr:uid="{7E93672D-C429-4BD1-B74A-C2047A9143BA}"/>
    <hyperlink ref="S14" r:id="rId5" xr:uid="{D0AEC0CA-B646-4FC4-8AB4-4361474B06B1}"/>
    <hyperlink ref="S16" r:id="rId6" xr:uid="{595F6F94-4741-497A-8FDD-A6E7DF00210E}"/>
    <hyperlink ref="S4" r:id="rId7" xr:uid="{D15792CE-D61A-44FF-BB33-4D245F496E81}"/>
    <hyperlink ref="S3" r:id="rId8" xr:uid="{57FD43A7-718F-49B2-97D7-98294ADEFCAE}"/>
    <hyperlink ref="S2" r:id="rId9" display="https://www.aeso.ca/assets/Uploads/project-reporting/January-2025-Project-List.xlsx    " xr:uid="{649F0E01-5E3E-4069-8DFA-BDD7D10039F1}"/>
    <hyperlink ref="S15" r:id="rId10" xr:uid="{659D85BA-C38F-4061-824F-C37E8C79E52B}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3154-CD47-47E6-9514-94FA7CC28F10}">
  <dimension ref="B2:E20"/>
  <sheetViews>
    <sheetView topLeftCell="A9" workbookViewId="0">
      <selection activeCell="D20" sqref="D20"/>
    </sheetView>
  </sheetViews>
  <sheetFormatPr defaultRowHeight="15" x14ac:dyDescent="0.25"/>
  <cols>
    <col min="2" max="2" width="40.5703125" customWidth="1"/>
    <col min="3" max="3" width="44.42578125" customWidth="1"/>
    <col min="4" max="4" width="51.5703125" customWidth="1"/>
    <col min="5" max="5" width="12.85546875" customWidth="1"/>
  </cols>
  <sheetData>
    <row r="2" spans="2:5" x14ac:dyDescent="0.25">
      <c r="C2" s="7"/>
    </row>
    <row r="3" spans="2:5" x14ac:dyDescent="0.25">
      <c r="B3" s="4" t="s">
        <v>1</v>
      </c>
      <c r="C3" s="19" t="s">
        <v>153</v>
      </c>
      <c r="D3" t="str">
        <f>_xlfn.CONCAT(B3,"-",C3)</f>
        <v>GENERATOR_NAME-Fortis Rimbey 297S DER Gas</v>
      </c>
      <c r="E3" s="13" t="s">
        <v>37</v>
      </c>
    </row>
    <row r="4" spans="2:5" x14ac:dyDescent="0.25">
      <c r="B4" s="4" t="s">
        <v>2</v>
      </c>
      <c r="C4" s="6" t="s">
        <v>153</v>
      </c>
      <c r="D4" t="str">
        <f>_xlfn.CONCAT(B4,"-",C4)</f>
        <v>PROJECT_NAME-Fortis Rimbey 297S DER Gas</v>
      </c>
      <c r="E4" s="5" t="s">
        <v>37</v>
      </c>
    </row>
    <row r="5" spans="2:5" x14ac:dyDescent="0.25">
      <c r="B5" s="4" t="s">
        <v>3</v>
      </c>
      <c r="C5" s="6" t="s">
        <v>154</v>
      </c>
      <c r="D5" t="str">
        <f>_xlfn.CONCAT(B5,"-",C5)</f>
        <v>TYPE-Natural Gas</v>
      </c>
      <c r="E5" s="5" t="s">
        <v>38</v>
      </c>
    </row>
    <row r="6" spans="2:5" x14ac:dyDescent="0.25">
      <c r="B6" s="4" t="s">
        <v>4</v>
      </c>
      <c r="C6" s="6">
        <v>7.25</v>
      </c>
      <c r="D6" t="str">
        <f>_xlfn.CONCAT(B6,"-",C6)</f>
        <v>CAPACITY_MW-7.25</v>
      </c>
      <c r="E6" s="5">
        <v>200</v>
      </c>
    </row>
    <row r="7" spans="2:5" x14ac:dyDescent="0.25">
      <c r="B7" s="4" t="s">
        <v>5</v>
      </c>
      <c r="C7" s="6" t="s">
        <v>78</v>
      </c>
      <c r="D7" t="str">
        <f>_xlfn.CONCAT(B7,"-",C7)</f>
        <v>STATUS-In Construction</v>
      </c>
      <c r="E7" s="5" t="s">
        <v>22</v>
      </c>
    </row>
    <row r="8" spans="2:5" x14ac:dyDescent="0.25">
      <c r="B8" s="4" t="s">
        <v>6</v>
      </c>
      <c r="C8" s="6" t="s">
        <v>39</v>
      </c>
      <c r="D8" t="str">
        <f>_xlfn.CONCAT(B8,"-",C8)</f>
        <v>STATE-AB</v>
      </c>
      <c r="E8" s="5" t="s">
        <v>39</v>
      </c>
    </row>
    <row r="9" spans="2:5" x14ac:dyDescent="0.25">
      <c r="B9" s="4" t="s">
        <v>7</v>
      </c>
      <c r="C9" s="6" t="s">
        <v>155</v>
      </c>
      <c r="D9" t="str">
        <f>_xlfn.CONCAT(B9,"-",C9)</f>
        <v>COUNTY-Bluffton</v>
      </c>
      <c r="E9" s="5" t="s">
        <v>40</v>
      </c>
    </row>
    <row r="10" spans="2:5" x14ac:dyDescent="0.25">
      <c r="B10" s="4" t="s">
        <v>8</v>
      </c>
      <c r="C10" s="6" t="s">
        <v>41</v>
      </c>
      <c r="D10" t="str">
        <f>_xlfn.CONCAT(B10,"-",C10)</f>
        <v>ISO-AESO</v>
      </c>
      <c r="E10" s="5" t="s">
        <v>41</v>
      </c>
    </row>
    <row r="11" spans="2:5" x14ac:dyDescent="0.25">
      <c r="B11" s="4" t="s">
        <v>9</v>
      </c>
      <c r="C11" s="6" t="s">
        <v>156</v>
      </c>
      <c r="D11" t="str">
        <f>_xlfn.CONCAT(B11,"-",C11)</f>
        <v>EIA_PLANT_ID-WLC1</v>
      </c>
      <c r="E11" s="5"/>
    </row>
    <row r="12" spans="2:5" x14ac:dyDescent="0.25">
      <c r="B12" s="4" t="s">
        <v>10</v>
      </c>
      <c r="C12" s="6" t="s">
        <v>157</v>
      </c>
      <c r="D12" t="str">
        <f>_xlfn.CONCAT(B12,"-",C12)</f>
        <v>QUEUE_ID-P2515</v>
      </c>
      <c r="E12" s="5" t="s">
        <v>42</v>
      </c>
    </row>
    <row r="13" spans="2:5" x14ac:dyDescent="0.25">
      <c r="B13" s="4" t="s">
        <v>11</v>
      </c>
      <c r="C13" s="6"/>
      <c r="D13" t="str">
        <f>_xlfn.CONCAT(B13,"-",C13)</f>
        <v>EIA_GENERATOR_ID-</v>
      </c>
      <c r="E13" s="5"/>
    </row>
    <row r="14" spans="2:5" x14ac:dyDescent="0.25">
      <c r="B14" s="4" t="s">
        <v>12</v>
      </c>
      <c r="C14" s="14">
        <v>45931</v>
      </c>
      <c r="D14" t="str">
        <f>_xlfn.CONCAT(B14,"-",C14)</f>
        <v>FIRST_POWER_DATE-45931</v>
      </c>
      <c r="E14" s="15">
        <v>46784</v>
      </c>
    </row>
    <row r="15" spans="2:5" x14ac:dyDescent="0.25">
      <c r="B15" s="4" t="s">
        <v>13</v>
      </c>
      <c r="C15" s="14">
        <v>63179</v>
      </c>
      <c r="D15" t="str">
        <f>_xlfn.CONCAT(B15,"-",C15)</f>
        <v>ASSUMED_RETIREMENT_DATE-63179</v>
      </c>
      <c r="E15" s="15">
        <v>58776</v>
      </c>
    </row>
    <row r="16" spans="2:5" x14ac:dyDescent="0.25">
      <c r="B16" s="4" t="s">
        <v>14</v>
      </c>
      <c r="C16" s="6"/>
      <c r="D16" t="str">
        <f>_xlfn.CONCAT(B16,"-",C16)</f>
        <v>REPORTED_RETIREMENT_DATE-</v>
      </c>
      <c r="E16" s="5"/>
    </row>
    <row r="17" spans="2:5" x14ac:dyDescent="0.25">
      <c r="B17" s="4" t="s">
        <v>15</v>
      </c>
      <c r="C17" s="6"/>
      <c r="D17" t="str">
        <f>_xlfn.CONCAT(B17,"-",C17)</f>
        <v>POINT_OF_INTERCONNECTION-</v>
      </c>
      <c r="E17" s="5"/>
    </row>
    <row r="18" spans="2:5" x14ac:dyDescent="0.25">
      <c r="B18" s="4" t="s">
        <v>16</v>
      </c>
      <c r="C18" s="6" t="s">
        <v>158</v>
      </c>
      <c r="D18" t="str">
        <f>_xlfn.CONCAT(B18,"-",C18)</f>
        <v>TRANSMISSION_OWNER-AltaLink</v>
      </c>
      <c r="E18" s="5"/>
    </row>
    <row r="19" spans="2:5" x14ac:dyDescent="0.25">
      <c r="D19" t="str">
        <f>_xlfn.TEXTJOIN(")(", TRUE,D3:D18)</f>
        <v>GENERATOR_NAME-Fortis Rimbey 297S DER Gas)(PROJECT_NAME-Fortis Rimbey 297S DER Gas)(TYPE-Natural Gas)(CAPACITY_MW-7.25)(STATUS-In Construction)(STATE-AB)(COUNTY-Bluffton)(ISO-AESO)(EIA_PLANT_ID-WLC1)(QUEUE_ID-P2515)(EIA_GENERATOR_ID-)(FIRST_POWER_DATE-45931)(ASSUMED_RETIREMENT_DATE-63179)(REPORTED_RETIREMENT_DATE-)(POINT_OF_INTERCONNECTION-)(TRANSMISSION_OWNER-AltaLink</v>
      </c>
    </row>
    <row r="20" spans="2:5" x14ac:dyDescent="0.25">
      <c r="D20" t="s">
        <v>204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77BE2DC8F38F41AF506FBEB7A67EE5" ma:contentTypeVersion="22" ma:contentTypeDescription="Create a new document." ma:contentTypeScope="" ma:versionID="96b76a5aff442d6f5464ba4a8b8b42af">
  <xsd:schema xmlns:xsd="http://www.w3.org/2001/XMLSchema" xmlns:xs="http://www.w3.org/2001/XMLSchema" xmlns:p="http://schemas.microsoft.com/office/2006/metadata/properties" xmlns:ns1="http://schemas.microsoft.com/sharepoint/v3" xmlns:ns2="d5f54e57-2935-4e4d-a887-275eea1ab103" xmlns:ns3="8408e76a-1bc6-452a-b31e-bdf88c47849f" targetNamespace="http://schemas.microsoft.com/office/2006/metadata/properties" ma:root="true" ma:fieldsID="b63794d3640a9063c8c7c0078fc6a0d6" ns1:_="" ns2:_="" ns3:_="">
    <xsd:import namespace="http://schemas.microsoft.com/sharepoint/v3"/>
    <xsd:import namespace="d5f54e57-2935-4e4d-a887-275eea1ab103"/>
    <xsd:import namespace="8408e76a-1bc6-452a-b31e-bdf88c4784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Link" minOccurs="0"/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54e57-2935-4e4d-a887-275eea1ab1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7e9a961-aa0a-45b4-8708-5744fa8cd9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ink" ma:index="27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Year" ma:index="28" nillable="true" ma:displayName="Year" ma:format="Dropdown" ma:internalName="Ye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08e76a-1bc6-452a-b31e-bdf88c4784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955c215-8dee-4239-9da3-42de8aad8a26}" ma:internalName="TaxCatchAll" ma:showField="CatchAllData" ma:web="8408e76a-1bc6-452a-b31e-bdf88c4784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Year xmlns="d5f54e57-2935-4e4d-a887-275eea1ab103" xsi:nil="true"/>
    <lcf76f155ced4ddcb4097134ff3c332f xmlns="d5f54e57-2935-4e4d-a887-275eea1ab103">
      <Terms xmlns="http://schemas.microsoft.com/office/infopath/2007/PartnerControls"/>
    </lcf76f155ced4ddcb4097134ff3c332f>
    <_ip_UnifiedCompliancePolicyProperties xmlns="http://schemas.microsoft.com/sharepoint/v3" xsi:nil="true"/>
    <Link xmlns="d5f54e57-2935-4e4d-a887-275eea1ab103">
      <Url xsi:nil="true"/>
      <Description xsi:nil="true"/>
    </Link>
    <TaxCatchAll xmlns="8408e76a-1bc6-452a-b31e-bdf88c47849f"/>
  </documentManagement>
</p:properties>
</file>

<file path=customXml/itemProps1.xml><?xml version="1.0" encoding="utf-8"?>
<ds:datastoreItem xmlns:ds="http://schemas.openxmlformats.org/officeDocument/2006/customXml" ds:itemID="{2F434994-C86E-4D0D-BA2F-7AF965B03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5f54e57-2935-4e4d-a887-275eea1ab103"/>
    <ds:schemaRef ds:uri="8408e76a-1bc6-452a-b31e-bdf88c4784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2CEF6B-1546-4062-A190-48690B6550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5CF0B0-91D1-4B4D-A7D1-5C1535BBDA4A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sharepoint/v3"/>
    <ds:schemaRef ds:uri="http://schemas.microsoft.com/office/2006/documentManagement/types"/>
    <ds:schemaRef ds:uri="http://www.w3.org/XML/1998/namespace"/>
    <ds:schemaRef ds:uri="8408e76a-1bc6-452a-b31e-bdf88c47849f"/>
    <ds:schemaRef ds:uri="http://schemas.openxmlformats.org/package/2006/metadata/core-properties"/>
    <ds:schemaRef ds:uri="d5f54e57-2935-4e4d-a887-275eea1ab1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Ownership Research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Pallabi_DGP</dc:creator>
  <cp:keywords/>
  <dc:description/>
  <cp:lastModifiedBy>Pallabi Dutta</cp:lastModifiedBy>
  <cp:revision/>
  <cp:lastPrinted>2025-05-07T12:46:59Z</cp:lastPrinted>
  <dcterms:created xsi:type="dcterms:W3CDTF">2024-09-03T18:05:19Z</dcterms:created>
  <dcterms:modified xsi:type="dcterms:W3CDTF">2025-05-07T16:32:44Z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0x010100B577BE2DC8F38F41AF506FBEB7A67EE5</vt:lpwstr>
  </property>
</Properties>
</file>