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EBFBF5D-62F8-476A-845E-61AFB542BEE9}" xr6:coauthVersionLast="36" xr6:coauthVersionMax="36" xr10:uidLastSave="{00000000-0000-0000-0000-000000000000}"/>
  <bookViews>
    <workbookView xWindow="-120" yWindow="-120" windowWidth="29040" windowHeight="15528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신청가능수량'!$A$6:$BD$7</definedName>
    <definedName name="_xlnm._FilterDatabase" localSheetId="2" hidden="1">'(참고)학급수'!$A$4:$H$5</definedName>
    <definedName name="_xlnm._FilterDatabase" localSheetId="0" hidden="1">'1. 신청서식'!$A$7:$CD$8</definedName>
    <definedName name="_xlnm.Print_Area" localSheetId="0">'1. 신청서식'!$A$1:$AG$8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8" i="8"/>
  <c r="BD9" i="9"/>
  <c r="R2" i="9"/>
  <c r="Q2" i="9"/>
  <c r="P2" i="9"/>
  <c r="O2" i="9"/>
  <c r="N2" i="9"/>
  <c r="M2" i="9"/>
  <c r="L2" i="9"/>
  <c r="K2" i="9"/>
  <c r="J2" i="9"/>
  <c r="I2" i="9"/>
  <c r="H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<sst xmlns="http://schemas.openxmlformats.org/spreadsheetml/2006/main" count="158" uniqueCount="79">
  <si>
    <t>학교 기초 정보</t>
  </si>
  <si>
    <t>지역</t>
  </si>
  <si>
    <t>구분</t>
  </si>
  <si>
    <t>학교명</t>
  </si>
  <si>
    <t>데스크톱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</si>
  <si>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</si>
  <si>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</si>
  <si>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</si>
  <si>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</si>
  <si>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</si>
  <si>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포항</t>
  </si>
  <si>
    <t>공립</t>
  </si>
  <si>
    <t>초</t>
  </si>
  <si>
    <t>양학초등학교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</si>
  <si>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</si>
  <si>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</si>
  <si>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</si>
  <si>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</si>
  <si>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</si>
  <si>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</si>
  <si>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</si>
  <si>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</si>
  <si>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</si>
  <si>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</si>
  <si>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</si>
  <si>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</si>
  <si>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</si>
  <si>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</si>
  <si>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</si>
  <si>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학급용 컴퓨터</t>
  </si>
  <si>
    <t>설립구분</t>
  </si>
  <si>
    <t>2017년</t>
  </si>
  <si>
    <t>2018년</t>
  </si>
  <si>
    <t>병설</t>
    <phoneticPr fontId="2" type="noConversion"/>
  </si>
  <si>
    <t>포항양학초등학교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</si>
  <si>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</si>
  <si>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</si>
  <si>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</si>
  <si>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</si>
  <si>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</si>
  <si>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</si>
  <si>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</si>
  <si>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</si>
  <si>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</si>
  <si>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</si>
  <si>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</si>
  <si>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</si>
  <si>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</si>
  <si>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</si>
  <si>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</si>
  <si>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</si>
  <si>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</si>
  <si>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</si>
  <si>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</si>
  <si>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</si>
  <si>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</si>
  <si>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</si>
  <si>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</si>
  <si>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</si>
  <si>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</si>
  <si>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</si>
  <si>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</si>
  <si>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</si>
  <si>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</si>
  <si>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</si>
  <si>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</si>
  <si>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</si>
  <si>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</si>
  <si>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</si>
  <si>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</si>
  <si>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</si>
  <si>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</si>
  <si>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</si>
  <si>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</si>
  <si>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</si>
  <si>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</si>
  <si>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</si>
  <si>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</si>
  <si>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업무용 컴퓨터 모니터 8대(각 2대) 신청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</si>
</sst>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2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3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3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43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0" xfId="0" applyFont="1" applyFill="1" applyBorder="1" applyAlignment="1">
      <alignment horizontal="center" vertical="center"/>
    </xf>
    <xf numFmtId="0" fontId="16" fillId="8" borderId="42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3" borderId="33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74" xfId="0" applyFont="1" applyFill="1" applyBorder="1" applyAlignment="1" applyProtection="1">
      <alignment horizontal="center" vertical="center"/>
      <protection locked="0"/>
    </xf>
    <xf numFmtId="0" fontId="0" fillId="9" borderId="70" xfId="0" applyFill="1" applyBorder="1" applyProtection="1">
      <protection locked="0"/>
    </xf>
    <xf numFmtId="0" fontId="0" fillId="9" borderId="76" xfId="0" applyFill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74" xfId="0" applyFont="1" applyFill="1" applyBorder="1" applyAlignment="1" applyProtection="1">
      <alignment horizontal="center" vertical="center"/>
      <protection locked="0"/>
    </xf>
    <xf numFmtId="0" fontId="0" fillId="10" borderId="70" xfId="0" applyFill="1" applyBorder="1" applyProtection="1">
      <protection locked="0"/>
    </xf>
    <xf numFmtId="0" fontId="0" fillId="10" borderId="76" xfId="0" applyFill="1" applyBorder="1" applyProtection="1">
      <protection locked="0"/>
    </xf>
    <xf numFmtId="0" fontId="16" fillId="3" borderId="84" xfId="0" applyFont="1" applyFill="1" applyBorder="1" applyAlignment="1" applyProtection="1">
      <alignment horizontal="center" vertical="center"/>
    </xf>
    <xf numFmtId="0" fontId="16" fillId="3" borderId="75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 wrapText="1"/>
    </xf>
    <xf numFmtId="0" fontId="8" fillId="3" borderId="86" xfId="0" applyFont="1" applyFill="1" applyBorder="1" applyAlignment="1" applyProtection="1">
      <alignment horizontal="center" vertical="center" wrapText="1"/>
    </xf>
    <xf numFmtId="0" fontId="0" fillId="0" borderId="49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6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70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68" xfId="0" applyFont="1" applyFill="1" applyBorder="1" applyAlignment="1" applyProtection="1">
      <alignment horizontal="center" vertical="center" wrapText="1"/>
      <protection locked="0"/>
    </xf>
    <xf numFmtId="0" fontId="18" fillId="9" borderId="69" xfId="0" applyFont="1" applyFill="1" applyBorder="1" applyAlignment="1" applyProtection="1">
      <alignment horizontal="center" vertical="center" wrapText="1"/>
      <protection locked="0"/>
    </xf>
    <xf numFmtId="0" fontId="18" fillId="9" borderId="36" xfId="0" applyFont="1" applyFill="1" applyBorder="1" applyAlignment="1" applyProtection="1">
      <alignment horizontal="center" vertical="center" wrapText="1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18" fillId="10" borderId="78" xfId="0" applyFont="1" applyFill="1" applyBorder="1" applyAlignment="1" applyProtection="1">
      <alignment horizontal="center" vertical="center"/>
      <protection locked="0"/>
    </xf>
    <xf numFmtId="0" fontId="18" fillId="10" borderId="79" xfId="0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65" xfId="0" applyFont="1" applyFill="1" applyBorder="1" applyAlignment="1" applyProtection="1">
      <alignment horizontal="center" vertical="center"/>
      <protection locked="0"/>
    </xf>
    <xf numFmtId="0" fontId="18" fillId="9" borderId="66" xfId="0" applyFont="1" applyFill="1" applyBorder="1" applyAlignment="1" applyProtection="1">
      <alignment horizontal="center" vertical="center"/>
      <protection locked="0"/>
    </xf>
    <xf numFmtId="0" fontId="18" fillId="9" borderId="67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0" xfId="0" applyFont="1" applyFill="1" applyBorder="1" applyAlignment="1" applyProtection="1">
      <alignment horizontal="center" vertical="center" wrapText="1"/>
      <protection locked="0"/>
    </xf>
    <xf numFmtId="0" fontId="8" fillId="4" borderId="24" xfId="0" applyFont="1" applyFill="1" applyBorder="1" applyAlignment="1" applyProtection="1">
      <alignment horizontal="center" vertical="center"/>
    </xf>
    <xf numFmtId="0" fontId="8" fillId="4" borderId="62" xfId="0" applyFont="1" applyFill="1" applyBorder="1" applyAlignment="1" applyProtection="1">
      <alignment horizontal="center" vertical="center"/>
    </xf>
    <xf numFmtId="0" fontId="8" fillId="4" borderId="25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6" xfId="0" applyFont="1" applyFill="1" applyBorder="1" applyAlignment="1" applyProtection="1">
      <alignment horizontal="center" vertical="center"/>
    </xf>
    <xf numFmtId="0" fontId="8" fillId="3" borderId="82" xfId="0" applyFont="1" applyFill="1" applyBorder="1" applyAlignment="1" applyProtection="1">
      <alignment horizontal="center" vertical="center"/>
    </xf>
    <xf numFmtId="0" fontId="8" fillId="3" borderId="34" xfId="0" applyFont="1" applyFill="1" applyBorder="1" applyAlignment="1" applyProtection="1">
      <alignment horizontal="center" vertical="center"/>
    </xf>
    <xf numFmtId="0" fontId="8" fillId="3" borderId="35" xfId="0" applyFont="1" applyFill="1" applyBorder="1" applyAlignment="1" applyProtection="1">
      <alignment horizontal="center" vertical="center"/>
    </xf>
    <xf numFmtId="0" fontId="8" fillId="3" borderId="83" xfId="0" applyFont="1" applyFill="1" applyBorder="1" applyAlignment="1" applyProtection="1">
      <alignment horizontal="center" vertical="center"/>
    </xf>
    <xf numFmtId="0" fontId="8" fillId="3" borderId="50" xfId="0" applyFont="1" applyFill="1" applyBorder="1" applyAlignment="1" applyProtection="1">
      <alignment horizontal="center" vertical="center"/>
    </xf>
    <xf numFmtId="0" fontId="8" fillId="3" borderId="51" xfId="0" applyFont="1" applyFill="1" applyBorder="1" applyAlignment="1" applyProtection="1">
      <alignment horizontal="center" vertical="center"/>
    </xf>
    <xf numFmtId="0" fontId="8" fillId="3" borderId="81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6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4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62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53" xfId="0" applyFont="1" applyFill="1" applyBorder="1" applyAlignment="1">
      <alignment horizontal="center" vertical="center"/>
    </xf>
    <xf numFmtId="0" fontId="8" fillId="5" borderId="55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4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6" borderId="55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4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7" borderId="55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4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0" fontId="8" fillId="7" borderId="47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AH10" sqref="AH10"/>
    </sheetView>
  </sheetViews>
  <sheetFormatPr defaultColWidth="9" defaultRowHeight="17.399999999999999" x14ac:dyDescent="0.4"/>
  <cols>
    <col min="1" max="1" width="5.69921875" style="69" customWidth="1"/>
    <col min="2" max="2" width="5" style="69" customWidth="1"/>
    <col min="3" max="3" width="13.8984375" style="69" customWidth="1"/>
    <col min="4" max="4" width="6.3984375" style="69" bestFit="1" customWidth="1"/>
    <col min="5" max="9" width="8" style="69" bestFit="1" customWidth="1"/>
    <col min="10" max="10" width="7.5" style="69" bestFit="1" customWidth="1"/>
    <col min="11" max="11" width="6" style="69" bestFit="1" customWidth="1"/>
    <col min="12" max="14" width="7.5" style="69" bestFit="1" customWidth="1"/>
    <col min="15" max="16" width="5.5" style="69" customWidth="1"/>
    <col min="17" max="17" width="6" style="69" bestFit="1" customWidth="1"/>
    <col min="18" max="19" width="7.5" style="69" bestFit="1" customWidth="1"/>
    <col min="20" max="20" width="6" style="69" bestFit="1" customWidth="1"/>
    <col min="21" max="23" width="7.5" style="69" bestFit="1" customWidth="1"/>
    <col min="24" max="25" width="6" style="69" bestFit="1" customWidth="1"/>
    <col min="26" max="27" width="7.5" style="69" bestFit="1" customWidth="1"/>
    <col min="28" max="28" width="6" style="69" bestFit="1" customWidth="1"/>
    <col min="29" max="31" width="7.5" style="69" bestFit="1" customWidth="1"/>
    <col min="32" max="32" width="6" style="69" bestFit="1" customWidth="1"/>
    <col min="33" max="33" width="6" style="70" bestFit="1" customWidth="1"/>
    <col min="34" max="34" width="32.8984375" style="69" customWidth="1"/>
    <col min="35" max="37" width="9" style="69"/>
    <col min="38" max="38" width="9" style="69" hidden="1" customWidth="1"/>
    <col min="39" max="16384" width="9" style="69"/>
  </cols>
  <sheetData>
    <row r="1" spans="1:38" ht="25.2" x14ac:dyDescent="0.4">
      <c r="A1" s="103" t="s">
        <v>19</v>
      </c>
      <c r="B1" s="68" t="s">
        <v>47</v>
      </c>
    </row>
    <row r="2" spans="1:38" ht="85.5" customHeight="1" x14ac:dyDescent="0.4">
      <c r="A2" s="67"/>
      <c r="B2" s="68"/>
      <c r="J2" s="135" t="s">
        <v>75</v>
      </c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L2" s="71" t="s">
        <v>69</v>
      </c>
    </row>
    <row r="3" spans="1:38" s="71" customFormat="1" ht="35.25" customHeight="1" thickBot="1" x14ac:dyDescent="0.45">
      <c r="E3" s="72">
        <f>SUBTOTAL(9,E8:E8)</f>
        <v>4</v>
      </c>
      <c r="F3" s="72">
        <f>SUBTOTAL(9,F8:F8)</f>
        <v>0</v>
      </c>
      <c r="G3" s="72">
        <f>SUBTOTAL(9,G8:G8)</f>
        <v>0</v>
      </c>
      <c r="H3" s="72">
        <f>SUBTOTAL(9,H8:H8)</f>
        <v>2</v>
      </c>
      <c r="I3" s="72">
        <f>SUBTOTAL(9,I8:I8)</f>
        <v>1</v>
      </c>
      <c r="AG3" s="73"/>
    </row>
    <row r="4" spans="1:38" s="74" customFormat="1" ht="17.25" customHeight="1" x14ac:dyDescent="0.4">
      <c r="A4" s="120" t="s">
        <v>0</v>
      </c>
      <c r="B4" s="121"/>
      <c r="C4" s="121"/>
      <c r="D4" s="121"/>
      <c r="E4" s="138" t="s">
        <v>74</v>
      </c>
      <c r="F4" s="139"/>
      <c r="G4" s="139"/>
      <c r="H4" s="139"/>
      <c r="I4" s="140"/>
      <c r="J4" s="122" t="s">
        <v>60</v>
      </c>
      <c r="K4" s="123"/>
      <c r="L4" s="123"/>
      <c r="M4" s="123"/>
      <c r="N4" s="124"/>
      <c r="O4" s="111" t="s">
        <v>68</v>
      </c>
      <c r="P4" s="112"/>
      <c r="Q4" s="117" t="s">
        <v>27</v>
      </c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9"/>
      <c r="AG4" s="144" t="s">
        <v>39</v>
      </c>
      <c r="AH4" s="133" t="s">
        <v>73</v>
      </c>
    </row>
    <row r="5" spans="1:38" s="74" customFormat="1" ht="17.25" customHeight="1" thickBot="1" x14ac:dyDescent="0.45">
      <c r="A5" s="127" t="s">
        <v>1</v>
      </c>
      <c r="B5" s="130" t="s">
        <v>2</v>
      </c>
      <c r="C5" s="130" t="s">
        <v>3</v>
      </c>
      <c r="D5" s="104" t="s">
        <v>72</v>
      </c>
      <c r="E5" s="141"/>
      <c r="F5" s="142"/>
      <c r="G5" s="142"/>
      <c r="H5" s="142"/>
      <c r="I5" s="143"/>
      <c r="J5" s="109" t="s">
        <v>24</v>
      </c>
      <c r="K5" s="110"/>
      <c r="L5" s="110" t="s">
        <v>23</v>
      </c>
      <c r="M5" s="110" t="s">
        <v>42</v>
      </c>
      <c r="N5" s="110"/>
      <c r="O5" s="113"/>
      <c r="P5" s="114"/>
      <c r="Q5" s="107" t="s">
        <v>23</v>
      </c>
      <c r="R5" s="108"/>
      <c r="S5" s="108"/>
      <c r="T5" s="108"/>
      <c r="U5" s="108"/>
      <c r="V5" s="108"/>
      <c r="W5" s="108"/>
      <c r="X5" s="108"/>
      <c r="Y5" s="108" t="s">
        <v>37</v>
      </c>
      <c r="Z5" s="108"/>
      <c r="AA5" s="108"/>
      <c r="AB5" s="108"/>
      <c r="AC5" s="108"/>
      <c r="AD5" s="108"/>
      <c r="AE5" s="108"/>
      <c r="AF5" s="146"/>
      <c r="AG5" s="144"/>
      <c r="AH5" s="133"/>
    </row>
    <row r="6" spans="1:38" s="74" customFormat="1" ht="32.25" customHeight="1" thickBot="1" x14ac:dyDescent="0.45">
      <c r="A6" s="128"/>
      <c r="B6" s="131"/>
      <c r="C6" s="131"/>
      <c r="D6" s="105"/>
      <c r="E6" s="136" t="s">
        <v>60</v>
      </c>
      <c r="F6" s="136"/>
      <c r="G6" s="136"/>
      <c r="H6" s="136" t="s">
        <v>27</v>
      </c>
      <c r="I6" s="137"/>
      <c r="J6" s="109"/>
      <c r="K6" s="110"/>
      <c r="L6" s="110"/>
      <c r="M6" s="110"/>
      <c r="N6" s="110"/>
      <c r="O6" s="115"/>
      <c r="P6" s="116"/>
      <c r="Q6" s="107" t="s">
        <v>70</v>
      </c>
      <c r="R6" s="108"/>
      <c r="S6" s="108"/>
      <c r="T6" s="108" t="s">
        <v>71</v>
      </c>
      <c r="U6" s="108"/>
      <c r="V6" s="108"/>
      <c r="W6" s="125" t="s">
        <v>21</v>
      </c>
      <c r="X6" s="147"/>
      <c r="Y6" s="108" t="s">
        <v>70</v>
      </c>
      <c r="Z6" s="108"/>
      <c r="AA6" s="108"/>
      <c r="AB6" s="108" t="s">
        <v>71</v>
      </c>
      <c r="AC6" s="108"/>
      <c r="AD6" s="108"/>
      <c r="AE6" s="125" t="s">
        <v>21</v>
      </c>
      <c r="AF6" s="126"/>
      <c r="AG6" s="144"/>
      <c r="AH6" s="133"/>
    </row>
    <row r="7" spans="1:38" s="102" customFormat="1" ht="36" customHeight="1" thickBot="1" x14ac:dyDescent="0.45">
      <c r="A7" s="129"/>
      <c r="B7" s="132"/>
      <c r="C7" s="132"/>
      <c r="D7" s="106"/>
      <c r="E7" s="100" t="s">
        <v>24</v>
      </c>
      <c r="F7" s="100" t="s">
        <v>23</v>
      </c>
      <c r="G7" s="100" t="s">
        <v>61</v>
      </c>
      <c r="H7" s="100" t="s">
        <v>23</v>
      </c>
      <c r="I7" s="101" t="s">
        <v>61</v>
      </c>
      <c r="J7" s="89" t="s">
        <v>4</v>
      </c>
      <c r="K7" s="85" t="s">
        <v>5</v>
      </c>
      <c r="L7" s="85" t="s">
        <v>62</v>
      </c>
      <c r="M7" s="86" t="s">
        <v>63</v>
      </c>
      <c r="N7" s="86" t="s">
        <v>64</v>
      </c>
      <c r="O7" s="85" t="s">
        <v>65</v>
      </c>
      <c r="P7" s="90" t="s">
        <v>66</v>
      </c>
      <c r="Q7" s="94" t="s">
        <v>6</v>
      </c>
      <c r="R7" s="87" t="s">
        <v>25</v>
      </c>
      <c r="S7" s="87" t="s">
        <v>26</v>
      </c>
      <c r="T7" s="87" t="s">
        <v>6</v>
      </c>
      <c r="U7" s="87" t="s">
        <v>25</v>
      </c>
      <c r="V7" s="87" t="s">
        <v>26</v>
      </c>
      <c r="W7" s="88" t="s">
        <v>28</v>
      </c>
      <c r="X7" s="87" t="s">
        <v>67</v>
      </c>
      <c r="Y7" s="87" t="s">
        <v>6</v>
      </c>
      <c r="Z7" s="87" t="s">
        <v>25</v>
      </c>
      <c r="AA7" s="87" t="s">
        <v>26</v>
      </c>
      <c r="AB7" s="87" t="s">
        <v>6</v>
      </c>
      <c r="AC7" s="87" t="s">
        <v>25</v>
      </c>
      <c r="AD7" s="87" t="s">
        <v>26</v>
      </c>
      <c r="AE7" s="88" t="s">
        <v>28</v>
      </c>
      <c r="AF7" s="95" t="s">
        <v>67</v>
      </c>
      <c r="AG7" s="145"/>
      <c r="AH7" s="134"/>
    </row>
    <row r="8" spans="1:38" ht="18" thickTop="1" x14ac:dyDescent="0.4">
      <c r="A8" s="79" t="s">
        <v>10</v>
      </c>
      <c r="B8" s="80" t="s">
        <v>12</v>
      </c>
      <c r="C8" s="81" t="s">
        <v>13</v>
      </c>
      <c r="D8" s="82" t="s">
        <v>22</v>
      </c>
      <c r="E8" s="98">
        <v>4</v>
      </c>
      <c r="F8" s="78">
        <v>0</v>
      </c>
      <c r="G8" s="78">
        <v>0</v>
      </c>
      <c r="H8" s="78">
        <v>2</v>
      </c>
      <c r="I8" s="99">
        <v>1</v>
      </c>
      <c r="J8" s="91">
        <v>4</v>
      </c>
      <c r="K8" s="83"/>
      <c r="L8" s="83"/>
      <c r="M8" s="83"/>
      <c r="N8" s="83"/>
      <c r="O8" s="83"/>
      <c r="P8" s="92"/>
      <c r="Q8" s="96"/>
      <c r="R8" s="84"/>
      <c r="S8" s="84"/>
      <c r="T8" s="84">
        <v>2</v>
      </c>
      <c r="U8" s="84"/>
      <c r="V8" s="84"/>
      <c r="W8" s="84"/>
      <c r="X8" s="84"/>
      <c r="Y8" s="84"/>
      <c r="Z8" s="84"/>
      <c r="AA8" s="84"/>
      <c r="AB8" s="84">
        <v>1</v>
      </c>
      <c r="AC8" s="84"/>
      <c r="AD8" s="84"/>
      <c r="AE8" s="84"/>
      <c r="AF8" s="97"/>
      <c r="AG8" s="93" t="b">
        <f t="shared" ref="AG8" si="0">AND(L8&lt;=F8,J8&lt;=E8,(J8+K8)&lt;=E8,(M8+N8)&lt;=G8,SUM(Q8:X8)&lt;=H8,SUM(Y8:AF8)&lt;=I8)</f>
        <v>1</v>
      </c>
      <c r="AH8" s="75" t="s">
        <v>78</v>
      </c>
    </row>
    <row r="10" spans="1:38" x14ac:dyDescent="0.4">
      <c r="D10" s="76"/>
      <c r="E10" s="77"/>
      <c r="F10" s="77"/>
      <c r="G10" s="77"/>
      <c r="H10" s="77"/>
      <c r="I10" s="77"/>
    </row>
    <row r="11" spans="1:38" x14ac:dyDescent="0.4">
      <c r="D11" s="77"/>
      <c r="E11" s="77"/>
      <c r="F11" s="77"/>
      <c r="G11" s="77"/>
      <c r="H11" s="77"/>
      <c r="I11" s="77"/>
    </row>
  </sheetData>
  <autoFilter ref="A7:CD8" xr:uid="{00000000-0009-0000-0000-000000000000}"/>
  <sortState ref="A8:I887">
    <sortCondition ref="A8:A887" customList="포항,경주,김천,안동,구미,영주,영천,상주,문경,경산,군위,의성,청송,영양,영덕,청도,고령,성주,칠곡,예천,봉화,울진,울릉"/>
    <sortCondition ref="B8:B887" customList="유,초,중,고,특,청"/>
    <sortCondition ref="C8:C887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8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0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K14" sqref="K14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6" ht="25.2" x14ac:dyDescent="0.4">
      <c r="A1" s="8" t="s">
        <v>76</v>
      </c>
      <c r="B1" s="1" t="s">
        <v>77</v>
      </c>
    </row>
    <row r="2" spans="1:56" s="11" customFormat="1" ht="35.25" customHeight="1" thickBot="1" x14ac:dyDescent="0.45">
      <c r="I2" s="59">
        <f t="shared" ref="I2:AJ2" si="0">SUBTOTAL(9,I7:I7)</f>
        <v>26</v>
      </c>
      <c r="J2" s="59">
        <f t="shared" si="0"/>
        <v>4</v>
      </c>
      <c r="K2" s="59">
        <f t="shared" si="0"/>
        <v>29</v>
      </c>
      <c r="L2" s="59">
        <f t="shared" si="0"/>
        <v>0</v>
      </c>
      <c r="M2" s="59">
        <f t="shared" si="0"/>
        <v>58</v>
      </c>
      <c r="N2" s="59">
        <f t="shared" si="0"/>
        <v>0</v>
      </c>
      <c r="O2" s="59">
        <f t="shared" si="0"/>
        <v>29</v>
      </c>
      <c r="P2" s="59">
        <f t="shared" si="0"/>
        <v>2</v>
      </c>
      <c r="Q2" s="59">
        <f t="shared" si="0"/>
        <v>2</v>
      </c>
      <c r="R2" s="59">
        <f t="shared" si="0"/>
        <v>1</v>
      </c>
      <c r="S2" s="10">
        <f t="shared" si="0"/>
        <v>5</v>
      </c>
      <c r="T2" s="10">
        <f t="shared" si="0"/>
        <v>6</v>
      </c>
      <c r="U2" s="10">
        <f t="shared" si="0"/>
        <v>13</v>
      </c>
      <c r="V2" s="10">
        <f t="shared" si="0"/>
        <v>3</v>
      </c>
      <c r="W2" s="10">
        <f t="shared" si="0"/>
        <v>0</v>
      </c>
      <c r="X2" s="10">
        <f t="shared" si="0"/>
        <v>0</v>
      </c>
      <c r="Y2" s="10">
        <f t="shared" si="0"/>
        <v>0</v>
      </c>
      <c r="Z2" s="10">
        <f t="shared" si="0"/>
        <v>8</v>
      </c>
      <c r="AA2" s="10">
        <f t="shared" si="0"/>
        <v>21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2">
        <f t="shared" si="0"/>
        <v>0</v>
      </c>
      <c r="AF2" s="12">
        <f t="shared" si="0"/>
        <v>0</v>
      </c>
      <c r="AG2" s="12">
        <f t="shared" si="0"/>
        <v>0</v>
      </c>
      <c r="AH2" s="12">
        <f t="shared" si="0"/>
        <v>0</v>
      </c>
      <c r="AI2" s="12">
        <f t="shared" si="0"/>
        <v>27</v>
      </c>
      <c r="AJ2" s="12">
        <f t="shared" si="0"/>
        <v>31</v>
      </c>
      <c r="AK2" s="12">
        <v>1308</v>
      </c>
      <c r="AL2" s="12">
        <f t="shared" ref="AL2:AS2" si="1">SUBTOTAL(9,AL7:AL7)</f>
        <v>0</v>
      </c>
      <c r="AM2" s="12">
        <f t="shared" si="1"/>
        <v>22</v>
      </c>
      <c r="AN2" s="12">
        <f t="shared" si="1"/>
        <v>4</v>
      </c>
      <c r="AO2" s="12">
        <f t="shared" si="1"/>
        <v>1</v>
      </c>
      <c r="AP2" s="12">
        <f t="shared" si="1"/>
        <v>0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v>126</v>
      </c>
      <c r="AU2" s="12">
        <f t="shared" ref="AU2:BB2" si="2">SUBTOTAL(9,AU7:AU7)</f>
        <v>0</v>
      </c>
      <c r="AV2" s="12">
        <f t="shared" si="2"/>
        <v>0</v>
      </c>
      <c r="AW2" s="12">
        <f t="shared" si="2"/>
        <v>0</v>
      </c>
      <c r="AX2" s="12">
        <f t="shared" si="2"/>
        <v>1</v>
      </c>
      <c r="AY2" s="12">
        <f t="shared" si="2"/>
        <v>0</v>
      </c>
      <c r="AZ2" s="12">
        <f t="shared" si="2"/>
        <v>0</v>
      </c>
      <c r="BA2" s="12">
        <f t="shared" si="2"/>
        <v>0</v>
      </c>
      <c r="BB2" s="12">
        <f t="shared" si="2"/>
        <v>0</v>
      </c>
    </row>
    <row r="3" spans="1:56" s="19" customFormat="1" ht="17.25" customHeight="1" thickBot="1" x14ac:dyDescent="0.45">
      <c r="A3" s="168" t="s">
        <v>0</v>
      </c>
      <c r="B3" s="169"/>
      <c r="C3" s="169"/>
      <c r="D3" s="169"/>
      <c r="E3" s="169"/>
      <c r="F3" s="169"/>
      <c r="G3" s="169"/>
      <c r="H3" s="169"/>
      <c r="I3" s="170" t="s">
        <v>46</v>
      </c>
      <c r="J3" s="171"/>
      <c r="K3" s="171"/>
      <c r="L3" s="171"/>
      <c r="M3" s="171"/>
      <c r="N3" s="171"/>
      <c r="O3" s="171"/>
      <c r="P3" s="171"/>
      <c r="Q3" s="171"/>
      <c r="R3" s="172"/>
      <c r="S3" s="173" t="s">
        <v>48</v>
      </c>
      <c r="T3" s="174"/>
      <c r="U3" s="174"/>
      <c r="V3" s="174"/>
      <c r="W3" s="174"/>
      <c r="X3" s="175"/>
      <c r="Y3" s="179" t="s">
        <v>29</v>
      </c>
      <c r="Z3" s="180"/>
      <c r="AA3" s="180"/>
      <c r="AB3" s="180"/>
      <c r="AC3" s="180"/>
      <c r="AD3" s="181"/>
      <c r="AE3" s="185" t="s">
        <v>56</v>
      </c>
      <c r="AF3" s="186"/>
      <c r="AG3" s="186"/>
      <c r="AH3" s="186"/>
      <c r="AI3" s="186"/>
      <c r="AJ3" s="187"/>
      <c r="AK3" s="191" t="s">
        <v>49</v>
      </c>
      <c r="AL3" s="192"/>
      <c r="AM3" s="192"/>
      <c r="AN3" s="192"/>
      <c r="AO3" s="192"/>
      <c r="AP3" s="192"/>
      <c r="AQ3" s="192"/>
      <c r="AR3" s="192"/>
      <c r="AS3" s="193"/>
      <c r="AT3" s="150" t="s">
        <v>59</v>
      </c>
      <c r="AU3" s="151"/>
      <c r="AV3" s="151"/>
      <c r="AW3" s="151"/>
      <c r="AX3" s="151"/>
      <c r="AY3" s="151"/>
      <c r="AZ3" s="151"/>
      <c r="BA3" s="151"/>
      <c r="BB3" s="152"/>
    </row>
    <row r="4" spans="1:56" s="19" customFormat="1" ht="17.25" customHeight="1" thickBot="1" x14ac:dyDescent="0.45">
      <c r="A4" s="156" t="s">
        <v>1</v>
      </c>
      <c r="B4" s="159" t="s">
        <v>2</v>
      </c>
      <c r="C4" s="159" t="s">
        <v>3</v>
      </c>
      <c r="D4" s="159" t="s">
        <v>41</v>
      </c>
      <c r="E4" s="159" t="s">
        <v>30</v>
      </c>
      <c r="F4" s="159" t="s">
        <v>33</v>
      </c>
      <c r="G4" s="162" t="s">
        <v>40</v>
      </c>
      <c r="H4" s="165" t="s">
        <v>35</v>
      </c>
      <c r="I4" s="148" t="s">
        <v>60</v>
      </c>
      <c r="J4" s="148"/>
      <c r="K4" s="148"/>
      <c r="L4" s="148"/>
      <c r="M4" s="148"/>
      <c r="N4" s="148"/>
      <c r="O4" s="148" t="s">
        <v>27</v>
      </c>
      <c r="P4" s="148"/>
      <c r="Q4" s="148"/>
      <c r="R4" s="149"/>
      <c r="S4" s="176"/>
      <c r="T4" s="177"/>
      <c r="U4" s="177"/>
      <c r="V4" s="177"/>
      <c r="W4" s="177"/>
      <c r="X4" s="178"/>
      <c r="Y4" s="182"/>
      <c r="Z4" s="183"/>
      <c r="AA4" s="183"/>
      <c r="AB4" s="183"/>
      <c r="AC4" s="183"/>
      <c r="AD4" s="184"/>
      <c r="AE4" s="188"/>
      <c r="AF4" s="189"/>
      <c r="AG4" s="189"/>
      <c r="AH4" s="189"/>
      <c r="AI4" s="189"/>
      <c r="AJ4" s="190"/>
      <c r="AK4" s="194"/>
      <c r="AL4" s="195"/>
      <c r="AM4" s="195"/>
      <c r="AN4" s="195"/>
      <c r="AO4" s="195"/>
      <c r="AP4" s="195"/>
      <c r="AQ4" s="195"/>
      <c r="AR4" s="195"/>
      <c r="AS4" s="196"/>
      <c r="AT4" s="153"/>
      <c r="AU4" s="154"/>
      <c r="AV4" s="154"/>
      <c r="AW4" s="154"/>
      <c r="AX4" s="154"/>
      <c r="AY4" s="154"/>
      <c r="AZ4" s="154"/>
      <c r="BA4" s="154"/>
      <c r="BB4" s="155"/>
    </row>
    <row r="5" spans="1:56" s="19" customFormat="1" ht="32.25" customHeight="1" x14ac:dyDescent="0.4">
      <c r="A5" s="157"/>
      <c r="B5" s="160"/>
      <c r="C5" s="160"/>
      <c r="D5" s="160"/>
      <c r="E5" s="160"/>
      <c r="F5" s="160"/>
      <c r="G5" s="163"/>
      <c r="H5" s="166"/>
      <c r="I5" s="212" t="s">
        <v>24</v>
      </c>
      <c r="J5" s="213"/>
      <c r="K5" s="212" t="s">
        <v>23</v>
      </c>
      <c r="L5" s="213"/>
      <c r="M5" s="212" t="s">
        <v>37</v>
      </c>
      <c r="N5" s="213"/>
      <c r="O5" s="212" t="s">
        <v>23</v>
      </c>
      <c r="P5" s="213"/>
      <c r="Q5" s="212" t="s">
        <v>37</v>
      </c>
      <c r="R5" s="214"/>
      <c r="S5" s="209" t="s">
        <v>51</v>
      </c>
      <c r="T5" s="210"/>
      <c r="U5" s="210"/>
      <c r="V5" s="210"/>
      <c r="W5" s="210"/>
      <c r="X5" s="211"/>
      <c r="Y5" s="197" t="s">
        <v>51</v>
      </c>
      <c r="Z5" s="198"/>
      <c r="AA5" s="198"/>
      <c r="AB5" s="198"/>
      <c r="AC5" s="198"/>
      <c r="AD5" s="199"/>
      <c r="AE5" s="200" t="s">
        <v>51</v>
      </c>
      <c r="AF5" s="201"/>
      <c r="AG5" s="201"/>
      <c r="AH5" s="201"/>
      <c r="AI5" s="201"/>
      <c r="AJ5" s="202"/>
      <c r="AK5" s="203" t="s">
        <v>58</v>
      </c>
      <c r="AL5" s="204"/>
      <c r="AM5" s="204"/>
      <c r="AN5" s="204"/>
      <c r="AO5" s="204"/>
      <c r="AP5" s="204"/>
      <c r="AQ5" s="204"/>
      <c r="AR5" s="204"/>
      <c r="AS5" s="205"/>
      <c r="AT5" s="206" t="s">
        <v>57</v>
      </c>
      <c r="AU5" s="207"/>
      <c r="AV5" s="207"/>
      <c r="AW5" s="207"/>
      <c r="AX5" s="207"/>
      <c r="AY5" s="207"/>
      <c r="AZ5" s="207"/>
      <c r="BA5" s="207"/>
      <c r="BB5" s="208"/>
    </row>
    <row r="6" spans="1:56" s="19" customFormat="1" ht="36" customHeight="1" thickBot="1" x14ac:dyDescent="0.45">
      <c r="A6" s="158"/>
      <c r="B6" s="161"/>
      <c r="C6" s="161"/>
      <c r="D6" s="161"/>
      <c r="E6" s="161"/>
      <c r="F6" s="161"/>
      <c r="G6" s="164"/>
      <c r="H6" s="167"/>
      <c r="I6" s="23" t="s">
        <v>38</v>
      </c>
      <c r="J6" s="24" t="s">
        <v>36</v>
      </c>
      <c r="K6" s="23" t="s">
        <v>38</v>
      </c>
      <c r="L6" s="24" t="s">
        <v>36</v>
      </c>
      <c r="M6" s="23" t="s">
        <v>38</v>
      </c>
      <c r="N6" s="24" t="s">
        <v>36</v>
      </c>
      <c r="O6" s="23" t="s">
        <v>38</v>
      </c>
      <c r="P6" s="24" t="s">
        <v>36</v>
      </c>
      <c r="Q6" s="23" t="s">
        <v>38</v>
      </c>
      <c r="R6" s="25" t="s">
        <v>36</v>
      </c>
      <c r="S6" s="65" t="s">
        <v>31</v>
      </c>
      <c r="T6" s="26" t="s">
        <v>32</v>
      </c>
      <c r="U6" s="26" t="s">
        <v>9</v>
      </c>
      <c r="V6" s="26" t="s">
        <v>7</v>
      </c>
      <c r="W6" s="26" t="s">
        <v>44</v>
      </c>
      <c r="X6" s="27" t="s">
        <v>50</v>
      </c>
      <c r="Y6" s="28" t="s">
        <v>31</v>
      </c>
      <c r="Z6" s="29" t="s">
        <v>32</v>
      </c>
      <c r="AA6" s="29" t="s">
        <v>9</v>
      </c>
      <c r="AB6" s="29" t="s">
        <v>7</v>
      </c>
      <c r="AC6" s="29" t="s">
        <v>44</v>
      </c>
      <c r="AD6" s="30" t="s">
        <v>50</v>
      </c>
      <c r="AE6" s="31" t="s">
        <v>31</v>
      </c>
      <c r="AF6" s="32" t="s">
        <v>32</v>
      </c>
      <c r="AG6" s="32" t="s">
        <v>9</v>
      </c>
      <c r="AH6" s="32" t="s">
        <v>7</v>
      </c>
      <c r="AI6" s="32" t="s">
        <v>44</v>
      </c>
      <c r="AJ6" s="33" t="s">
        <v>50</v>
      </c>
      <c r="AK6" s="62" t="s">
        <v>52</v>
      </c>
      <c r="AL6" s="34" t="s">
        <v>53</v>
      </c>
      <c r="AM6" s="34" t="s">
        <v>54</v>
      </c>
      <c r="AN6" s="34" t="s">
        <v>55</v>
      </c>
      <c r="AO6" s="34" t="s">
        <v>32</v>
      </c>
      <c r="AP6" s="34" t="s">
        <v>9</v>
      </c>
      <c r="AQ6" s="34" t="s">
        <v>8</v>
      </c>
      <c r="AR6" s="34" t="s">
        <v>44</v>
      </c>
      <c r="AS6" s="35" t="s">
        <v>50</v>
      </c>
      <c r="AT6" s="60" t="s">
        <v>52</v>
      </c>
      <c r="AU6" s="36" t="s">
        <v>53</v>
      </c>
      <c r="AV6" s="36" t="s">
        <v>54</v>
      </c>
      <c r="AW6" s="36" t="s">
        <v>55</v>
      </c>
      <c r="AX6" s="36" t="s">
        <v>32</v>
      </c>
      <c r="AY6" s="36" t="s">
        <v>9</v>
      </c>
      <c r="AZ6" s="36" t="s">
        <v>8</v>
      </c>
      <c r="BA6" s="36" t="s">
        <v>44</v>
      </c>
      <c r="BB6" s="37" t="s">
        <v>50</v>
      </c>
    </row>
    <row r="7" spans="1:56" ht="18" thickTop="1" x14ac:dyDescent="0.4">
      <c r="A7" s="55" t="s">
        <v>10</v>
      </c>
      <c r="B7" s="56" t="s">
        <v>12</v>
      </c>
      <c r="C7" s="57" t="s">
        <v>13</v>
      </c>
      <c r="D7" s="39" t="s">
        <v>34</v>
      </c>
      <c r="E7" s="56" t="s">
        <v>11</v>
      </c>
      <c r="F7" s="56"/>
      <c r="G7" s="38">
        <v>2</v>
      </c>
      <c r="H7" s="58" t="s">
        <v>22</v>
      </c>
      <c r="I7" s="40">
        <v>26</v>
      </c>
      <c r="J7" s="41">
        <v>4</v>
      </c>
      <c r="K7" s="40">
        <v>29</v>
      </c>
      <c r="L7" s="41">
        <v>0</v>
      </c>
      <c r="M7" s="40">
        <v>58</v>
      </c>
      <c r="N7" s="41">
        <v>0</v>
      </c>
      <c r="O7" s="40">
        <v>29</v>
      </c>
      <c r="P7" s="41">
        <v>2</v>
      </c>
      <c r="Q7" s="40">
        <v>2</v>
      </c>
      <c r="R7" s="64">
        <v>1</v>
      </c>
      <c r="S7" s="66">
        <v>5</v>
      </c>
      <c r="T7" s="42">
        <v>6</v>
      </c>
      <c r="U7" s="42">
        <v>13</v>
      </c>
      <c r="V7" s="42">
        <v>3</v>
      </c>
      <c r="W7" s="42">
        <v>0</v>
      </c>
      <c r="X7" s="43">
        <v>0</v>
      </c>
      <c r="Y7" s="44">
        <v>0</v>
      </c>
      <c r="Z7" s="45">
        <v>8</v>
      </c>
      <c r="AA7" s="45">
        <v>21</v>
      </c>
      <c r="AB7" s="45">
        <v>0</v>
      </c>
      <c r="AC7" s="45">
        <v>0</v>
      </c>
      <c r="AD7" s="46">
        <v>0</v>
      </c>
      <c r="AE7" s="47">
        <v>0</v>
      </c>
      <c r="AF7" s="48">
        <v>0</v>
      </c>
      <c r="AG7" s="48">
        <v>0</v>
      </c>
      <c r="AH7" s="48">
        <v>0</v>
      </c>
      <c r="AI7" s="48">
        <v>27</v>
      </c>
      <c r="AJ7" s="49">
        <v>31</v>
      </c>
      <c r="AK7" s="63">
        <v>5</v>
      </c>
      <c r="AL7" s="50">
        <v>0</v>
      </c>
      <c r="AM7" s="50">
        <v>22</v>
      </c>
      <c r="AN7" s="50">
        <v>4</v>
      </c>
      <c r="AO7" s="50">
        <v>1</v>
      </c>
      <c r="AP7" s="50">
        <v>0</v>
      </c>
      <c r="AQ7" s="50">
        <v>0</v>
      </c>
      <c r="AR7" s="50">
        <v>0</v>
      </c>
      <c r="AS7" s="51">
        <v>0</v>
      </c>
      <c r="AT7" s="61">
        <v>1</v>
      </c>
      <c r="AU7" s="52">
        <v>0</v>
      </c>
      <c r="AV7" s="52">
        <v>0</v>
      </c>
      <c r="AW7" s="52">
        <v>0</v>
      </c>
      <c r="AX7" s="52">
        <v>1</v>
      </c>
      <c r="AY7" s="52">
        <v>0</v>
      </c>
      <c r="AZ7" s="53">
        <v>0</v>
      </c>
      <c r="BA7" s="53">
        <v>0</v>
      </c>
      <c r="BB7" s="54">
        <v>0</v>
      </c>
    </row>
    <row r="9" spans="1:56" x14ac:dyDescent="0.4"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T9" s="22"/>
      <c r="BD9" s="22">
        <f>SUM(J9:R9)</f>
        <v>0</v>
      </c>
    </row>
    <row r="10" spans="1:56" x14ac:dyDescent="0.4"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</sheetData>
  <autoFilter ref="A6:BD7" xr:uid="{00000000-0009-0000-0000-000001000000}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pane ySplit="4" topLeftCell="A5" activePane="bottomLeft" state="frozen"/>
      <selection pane="bottomLeft" activeCell="F13" sqref="F13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17</v>
      </c>
      <c r="B1" s="5" t="s">
        <v>43</v>
      </c>
    </row>
    <row r="2" spans="1:8" ht="20.100000000000001" customHeight="1" thickBot="1" x14ac:dyDescent="0.45"/>
    <row r="3" spans="1:8" ht="27.75" customHeight="1" x14ac:dyDescent="0.4">
      <c r="A3" s="215" t="s">
        <v>14</v>
      </c>
      <c r="B3" s="216"/>
      <c r="C3" s="216"/>
      <c r="D3" s="216"/>
      <c r="E3" s="217" t="s">
        <v>16</v>
      </c>
      <c r="F3" s="218"/>
      <c r="G3" s="218"/>
      <c r="H3" s="219"/>
    </row>
    <row r="4" spans="1:8" ht="48.75" customHeight="1" thickBot="1" x14ac:dyDescent="0.45">
      <c r="A4" s="15" t="s">
        <v>1</v>
      </c>
      <c r="B4" s="16" t="s">
        <v>2</v>
      </c>
      <c r="C4" s="16" t="s">
        <v>3</v>
      </c>
      <c r="D4" s="16" t="s">
        <v>18</v>
      </c>
      <c r="E4" s="16" t="s">
        <v>8</v>
      </c>
      <c r="F4" s="16" t="s">
        <v>20</v>
      </c>
      <c r="G4" s="17" t="s">
        <v>45</v>
      </c>
      <c r="H4" s="18" t="s">
        <v>15</v>
      </c>
    </row>
    <row r="5" spans="1:8" ht="20.100000000000001" customHeight="1" thickTop="1" x14ac:dyDescent="0.4">
      <c r="A5" s="13" t="s">
        <v>10</v>
      </c>
      <c r="B5" s="4" t="s">
        <v>12</v>
      </c>
      <c r="C5" s="7" t="s">
        <v>13</v>
      </c>
      <c r="D5" s="4" t="s">
        <v>11</v>
      </c>
      <c r="E5" s="4">
        <v>28</v>
      </c>
      <c r="F5" s="4">
        <v>28</v>
      </c>
      <c r="G5" s="4">
        <v>29</v>
      </c>
      <c r="H5" s="14">
        <f t="shared" ref="H5" si="0">MAX(E5:G5)</f>
        <v>29</v>
      </c>
    </row>
  </sheetData>
  <autoFilter ref="A4:H5" xr:uid="{00000000-0009-0000-0000-000002000000}"/>
  <sortState ref="A3:I884">
    <sortCondition ref="A3:A884" customList="포항,경주,김천,안동,구미,영주,영천,상주,문경,경산,군위,의성,청송,영양,영덕,청도,고령,성주,칠곡,예천,봉화,울진,울릉"/>
    <sortCondition ref="B3:B884" customList="유,초,중,고,특,청"/>
    <sortCondition ref="C3:C884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2023-02-07T01:44:57Z</dcterms:modified>
</cp:coreProperties>
</file>