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"/>
    </mc:Choice>
  </mc:AlternateContent>
  <xr:revisionPtr revIDLastSave="0" documentId="13_ncr:1_{6C495158-D334-4E4C-8475-DB9E1FC377FF}" xr6:coauthVersionLast="45" xr6:coauthVersionMax="45" xr10:uidLastSave="{00000000-0000-0000-0000-000000000000}"/>
  <bookViews>
    <workbookView xWindow="-21720" yWindow="12435" windowWidth="21840" windowHeight="13290" xr2:uid="{B5C7CE0B-E319-4246-998E-0FF9A3EDB2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3" i="1"/>
  <c r="E12" i="1"/>
  <c r="K11" i="1"/>
  <c r="J11" i="1"/>
  <c r="I11" i="1"/>
  <c r="E11" i="1"/>
  <c r="K10" i="1"/>
  <c r="J10" i="1"/>
  <c r="I10" i="1"/>
  <c r="E10" i="1"/>
  <c r="K9" i="1"/>
  <c r="J9" i="1"/>
  <c r="I9" i="1"/>
  <c r="E9" i="1"/>
  <c r="K8" i="1"/>
  <c r="K12" i="1" s="1"/>
  <c r="J8" i="1"/>
  <c r="I16" i="1" s="1"/>
  <c r="I8" i="1"/>
  <c r="I15" i="1" s="1"/>
  <c r="D6" i="1"/>
  <c r="D5" i="1"/>
  <c r="D4" i="1"/>
  <c r="D3" i="1"/>
  <c r="D2" i="1"/>
  <c r="I14" i="1" l="1"/>
  <c r="J12" i="1"/>
  <c r="I12" i="1"/>
</calcChain>
</file>

<file path=xl/sharedStrings.xml><?xml version="1.0" encoding="utf-8"?>
<sst xmlns="http://schemas.openxmlformats.org/spreadsheetml/2006/main" count="49" uniqueCount="21">
  <si>
    <t>West</t>
  </si>
  <si>
    <t>Isabella</t>
  </si>
  <si>
    <t>Rincon</t>
  </si>
  <si>
    <t>Total</t>
  </si>
  <si>
    <t>South</t>
  </si>
  <si>
    <t>East</t>
  </si>
  <si>
    <t>Bacteroidetes</t>
  </si>
  <si>
    <t>Proteobacteria</t>
  </si>
  <si>
    <t>Firmicutes</t>
  </si>
  <si>
    <t>Tenericutes</t>
  </si>
  <si>
    <t>Guanica</t>
  </si>
  <si>
    <t>Ponce</t>
  </si>
  <si>
    <t>Guayama</t>
  </si>
  <si>
    <t>west-south</t>
  </si>
  <si>
    <t>chi-squared</t>
  </si>
  <si>
    <t>Luquillo</t>
  </si>
  <si>
    <t>Culebra</t>
  </si>
  <si>
    <t>Ceiba</t>
  </si>
  <si>
    <t>west-east</t>
  </si>
  <si>
    <t>south-east</t>
  </si>
  <si>
    <t>this one is almost significant 0.056…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</si>
</sst>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Island</a:t>
            </a:r>
            <a:r>
              <a:rPr lang="en-US" baseline="0"/>
              <a:t> Alingment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</c:strCache>
            </c:strRef>
          </c:cat>
          <c:val>
            <c:numRef>
              <c:f>Sheet1!$I$2:$K$2</c:f>
              <c:numCache>
                <c:formatCode>General</c:formatCode>
                <c:ptCount val="3"/>
                <c:pt idx="0">
                  <c:v>3.6413749451921253</c:v>
                </c:pt>
                <c:pt idx="1">
                  <c:v>4.5453071164658247</c:v>
                </c:pt>
                <c:pt idx="2">
                  <c:v>3.9125939977521056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E-40FE-84F0-C86FD71556AC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</c:strCache>
            </c:strRef>
          </c:cat>
          <c:val>
            <c:numRef>
              <c:f>Sheet1!$I$3:$K$3</c:f>
              <c:numCache>
                <c:formatCode>General</c:formatCode>
                <c:ptCount val="3"/>
                <c:pt idx="0">
                  <c:v>8.8848970675442622</c:v>
                </c:pt>
                <c:pt idx="1">
                  <c:v>12.065127704793046</c:v>
                </c:pt>
                <c:pt idx="2">
                  <c:v>13.392260174169664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E-40FE-84F0-C86FD71556AC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4.9024598029992958</c:v>
                </c:pt>
                <c:pt idx="1">
                  <c:v>5.2683275251708253</c:v>
                </c:pt>
                <c:pt idx="2">
                  <c:v>4.4463041139519239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E-40FE-84F0-C86FD71556AC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</c:strCache>
            </c:strRef>
          </c:cat>
          <c:val>
            <c:numRef>
              <c:f>Sheet1!$I$5:$K$5</c:f>
              <c:numCache>
                <c:formatCode>General</c:formatCode>
                <c:ptCount val="3"/>
                <c:pt idx="0">
                  <c:v>0.3010299956639812</c:v>
                </c:pt>
                <c:pt idx="1">
                  <c:v>0.47712125471966244</c:v>
                </c:pt>
                <c:pt idx="2">
                  <c:v>2.3010299956639813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E-40FE-84F0-C86FD715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004024"/>
        <c:axId val="430001728"/>
      </c:barChart>
      <c:catAx>
        <c:axId val="4300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01728"/>
        <c:crosses val="autoZero"/>
        <c:auto val="1"/>
        <c:lblAlgn val="ctr"/>
        <c:lblOffset val="100"/>
        <c:noMultiLvlLbl val="0"/>
      </c:catAx>
      <c:valAx>
        <c:axId val="4300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598170</xdr:colOff>
      <xdr:row>0</xdr:row>
      <xdr:rowOff>45720</xdr:rowOff>
    </xdr:from>
    <xdr:to>
      <xdr:col>18</xdr:col>
      <xdr:colOff>236220</xdr:colOff>
      <xdr:row>14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91236-D912-4182-B611-64D93F59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D67F-41D8-1F42-991E-1D3E7AE27E86}">
  <dimension ref="A1:K20"/>
  <sheetViews>
    <sheetView tabSelected="1" zoomScaleNormal="100" workbookViewId="0">
      <selection activeCell="H14" sqref="H14:I16"/>
    </sheetView>
  </sheetViews>
  <sheetFormatPr defaultColWidth="10.796875" defaultRowHeight="15.6" x14ac:dyDescent="0.6"/>
  <sheetData>
    <row r="1" spans="1:11" x14ac:dyDescent="0.6">
      <c r="A1" t="s">
        <v>0</v>
      </c>
      <c r="B1" t="s">
        <v>1</v>
      </c>
      <c r="C1" t="s">
        <v>2</v>
      </c>
      <c r="D1" t="s">
        <v>3</v>
      </c>
      <c r="I1" t="s">
        <v>0</v>
      </c>
      <c r="J1" t="s">
        <v>4</v>
      </c>
      <c r="K1" t="s">
        <v>5</v>
      </c>
    </row>
    <row r="2" spans="1:11" x14ac:dyDescent="0.6">
      <c r="A2" t="s">
        <v>6</v>
      </c>
      <c r="B2">
        <v>1.4623979978989561</v>
      </c>
      <c r="C2">
        <v>2.1789769472931693</v>
      </c>
      <c r="D2">
        <f>SUM(B2:C2)</f>
        <v>3.6413749451921253</v>
      </c>
      <c r="H2" t="s">
        <v>6</v>
      </c>
      <c r="I2">
        <v>3.6413749451921253</v>
      </c>
      <c r="J2">
        <v>4.5453071164658247</v>
      </c>
      <c r="K2">
        <v>3.9125939977521056</v>
      </c>
    </row>
    <row r="3" spans="1:11" x14ac:dyDescent="0.6">
      <c r="A3" t="s">
        <v>7</v>
      </c>
      <c r="B3">
        <v>4.3181885941517963</v>
      </c>
      <c r="C3">
        <v>4.5667084733924668</v>
      </c>
      <c r="D3">
        <f t="shared" ref="D3:D6" si="0">SUM(B3:C3)</f>
        <v>8.8848970675442622</v>
      </c>
      <c r="H3" t="s">
        <v>7</v>
      </c>
      <c r="I3">
        <v>8.8848970675442622</v>
      </c>
      <c r="J3">
        <v>12.065127704793046</v>
      </c>
      <c r="K3">
        <v>13.392260174169664</v>
      </c>
    </row>
    <row r="4" spans="1:11" x14ac:dyDescent="0.6">
      <c r="A4" t="s">
        <v>8</v>
      </c>
      <c r="B4">
        <v>2.1003705451175629</v>
      </c>
      <c r="C4">
        <v>2.8020892578817329</v>
      </c>
      <c r="D4">
        <f t="shared" si="0"/>
        <v>4.9024598029992958</v>
      </c>
      <c r="H4" t="s">
        <v>8</v>
      </c>
      <c r="I4">
        <v>4.9024598029992958</v>
      </c>
      <c r="J4">
        <v>5.2683275251708253</v>
      </c>
      <c r="K4">
        <v>4.4463041139519239</v>
      </c>
    </row>
    <row r="5" spans="1:11" x14ac:dyDescent="0.6">
      <c r="A5" t="s">
        <v>9</v>
      </c>
      <c r="B5">
        <v>0</v>
      </c>
      <c r="C5">
        <v>0.3010299956639812</v>
      </c>
      <c r="D5">
        <f t="shared" si="0"/>
        <v>0.3010299956639812</v>
      </c>
      <c r="H5" t="s">
        <v>9</v>
      </c>
      <c r="I5">
        <v>0.3010299956639812</v>
      </c>
      <c r="J5">
        <v>0.47712125471966244</v>
      </c>
      <c r="K5">
        <v>2.3010299956639813</v>
      </c>
    </row>
    <row r="6" spans="1:11" x14ac:dyDescent="0.6">
      <c r="A6" t="s">
        <v>3</v>
      </c>
      <c r="B6">
        <v>7.8809571371683163</v>
      </c>
      <c r="C6">
        <v>9.8488046742313493</v>
      </c>
      <c r="D6">
        <f t="shared" si="0"/>
        <v>17.729761811399666</v>
      </c>
      <c r="H6" t="s">
        <v>3</v>
      </c>
      <c r="I6">
        <v>17.729761811399666</v>
      </c>
      <c r="J6">
        <v>22.355883601149355</v>
      </c>
      <c r="K6">
        <v>24.052188281537674</v>
      </c>
    </row>
    <row r="8" spans="1:11" x14ac:dyDescent="0.6">
      <c r="A8" t="s">
        <v>4</v>
      </c>
      <c r="B8" t="s">
        <v>10</v>
      </c>
      <c r="C8" t="s">
        <v>11</v>
      </c>
      <c r="D8" t="s">
        <v>12</v>
      </c>
      <c r="E8" t="s">
        <v>3</v>
      </c>
      <c r="H8" t="s">
        <v>6</v>
      </c>
      <c r="I8">
        <f>100*I2/I6+1</f>
        <v>21.538205667550695</v>
      </c>
      <c r="J8">
        <f>100*J2/J6+1</f>
        <v>21.331592334074159</v>
      </c>
      <c r="K8">
        <f>100*K2/K6+1</f>
        <v>17.267101986538957</v>
      </c>
    </row>
    <row r="9" spans="1:11" x14ac:dyDescent="0.6">
      <c r="A9" t="s">
        <v>6</v>
      </c>
      <c r="B9">
        <v>1.414973347970818</v>
      </c>
      <c r="C9">
        <v>1.3979400086720377</v>
      </c>
      <c r="D9">
        <v>1.7323937598229686</v>
      </c>
      <c r="E9">
        <f>SUM(B9:D9)</f>
        <v>4.5453071164658247</v>
      </c>
      <c r="H9" t="s">
        <v>7</v>
      </c>
      <c r="I9">
        <f>100*I3/I6+1</f>
        <v>51.112895830510027</v>
      </c>
      <c r="J9">
        <f>100*J3/J6+1</f>
        <v>54.968467183165856</v>
      </c>
      <c r="K9">
        <f>100*K3/K6+1</f>
        <v>56.680007230150814</v>
      </c>
    </row>
    <row r="10" spans="1:11" x14ac:dyDescent="0.6">
      <c r="A10" t="s">
        <v>7</v>
      </c>
      <c r="B10">
        <v>3.9391696796251776</v>
      </c>
      <c r="C10">
        <v>4.2165089781866003</v>
      </c>
      <c r="D10">
        <v>3.9094490469812664</v>
      </c>
      <c r="E10">
        <f t="shared" ref="E10:E13" si="1">SUM(B10:D10)</f>
        <v>12.065127704793046</v>
      </c>
      <c r="H10" t="s">
        <v>8</v>
      </c>
      <c r="I10">
        <f>100*I4/I6+1</f>
        <v>28.651018976730821</v>
      </c>
      <c r="J10">
        <f>100*J4/J6+1</f>
        <v>24.56573159514917</v>
      </c>
      <c r="K10">
        <f>100*K4/K6+1</f>
        <v>19.48606896764101</v>
      </c>
    </row>
    <row r="11" spans="1:11" x14ac:dyDescent="0.6">
      <c r="A11" t="s">
        <v>8</v>
      </c>
      <c r="B11">
        <v>2.5599066250361124</v>
      </c>
      <c r="C11">
        <v>1.8633228601204559</v>
      </c>
      <c r="D11">
        <v>0.84509804001425681</v>
      </c>
      <c r="E11">
        <f t="shared" si="1"/>
        <v>5.2683275251708253</v>
      </c>
      <c r="H11" t="s">
        <v>9</v>
      </c>
      <c r="I11">
        <f>100*I5/I6+1</f>
        <v>2.6978795252084469</v>
      </c>
      <c r="J11">
        <f>100*J5/J6+1</f>
        <v>3.1342088876108338</v>
      </c>
      <c r="K11">
        <f>100*K5/K6+1</f>
        <v>10.566821815669217</v>
      </c>
    </row>
    <row r="12" spans="1:11" x14ac:dyDescent="0.6">
      <c r="A12" t="s">
        <v>9</v>
      </c>
      <c r="B12">
        <v>0.47712125471966244</v>
      </c>
      <c r="C12">
        <v>0</v>
      </c>
      <c r="D12">
        <v>0</v>
      </c>
      <c r="E12">
        <f t="shared" si="1"/>
        <v>0.47712125471966244</v>
      </c>
      <c r="H12" t="s">
        <v>3</v>
      </c>
      <c r="I12">
        <f>SUM(I8:I11)</f>
        <v>104</v>
      </c>
      <c r="J12">
        <f>SUM(J8:J11)</f>
        <v>104.00000000000003</v>
      </c>
      <c r="K12">
        <f>SUM(K8:K11)</f>
        <v>104</v>
      </c>
    </row>
    <row r="13" spans="1:11" x14ac:dyDescent="0.6">
      <c r="A13" t="s">
        <v>3</v>
      </c>
      <c r="B13">
        <v>8.3911709073517695</v>
      </c>
      <c r="C13">
        <v>7.4777718469790937</v>
      </c>
      <c r="D13">
        <v>6.4869408468184915</v>
      </c>
      <c r="E13">
        <f t="shared" si="1"/>
        <v>22.355883601149355</v>
      </c>
    </row>
    <row r="14" spans="1:11" x14ac:dyDescent="0.6">
      <c r="H14" t="s">
        <v>13</v>
      </c>
      <c r="I14">
        <f>_xlfn.CHISQ.TEST(I8:I11,J8:J11)</f>
        <v>0.79821168342243798</v>
      </c>
      <c r="J14" t="s">
        <v>14</v>
      </c>
    </row>
    <row r="15" spans="1:11" x14ac:dyDescent="0.6">
      <c r="A15" t="s">
        <v>5</v>
      </c>
      <c r="B15" t="s">
        <v>15</v>
      </c>
      <c r="C15" t="s">
        <v>16</v>
      </c>
      <c r="D15" t="s">
        <v>17</v>
      </c>
      <c r="E15" t="s">
        <v>3</v>
      </c>
      <c r="H15" t="s">
        <v>18</v>
      </c>
      <c r="I15" s="1">
        <f>_xlfn.CHISQ.TEST(I8:I11,K8:K11)</f>
        <v>8.199829030279087E-3</v>
      </c>
      <c r="J15" t="s">
        <v>14</v>
      </c>
    </row>
    <row r="16" spans="1:11" x14ac:dyDescent="0.6">
      <c r="A16" t="s">
        <v>6</v>
      </c>
      <c r="B16">
        <v>1.2304489213782739</v>
      </c>
      <c r="C16">
        <v>1.1139433523068367</v>
      </c>
      <c r="D16">
        <v>1.568201724066995</v>
      </c>
      <c r="E16">
        <f>SUM(B16:D16)</f>
        <v>3.9125939977521056</v>
      </c>
      <c r="H16" t="s">
        <v>19</v>
      </c>
      <c r="I16">
        <f>_xlfn.CHISQ.TEST(J8:J11,K8:K11)</f>
        <v>5.6020845958176094E-2</v>
      </c>
      <c r="J16" t="s">
        <v>14</v>
      </c>
      <c r="K16" t="s">
        <v>20</v>
      </c>
    </row>
    <row r="17" spans="1:5" x14ac:dyDescent="0.6">
      <c r="A17" t="s">
        <v>7</v>
      </c>
      <c r="B17">
        <v>4.3944867031625847</v>
      </c>
      <c r="C17">
        <v>4.4022441823326197</v>
      </c>
      <c r="D17">
        <v>4.5955292886744594</v>
      </c>
      <c r="E17">
        <f t="shared" ref="E17:E20" si="2">SUM(B17:D17)</f>
        <v>13.392260174169664</v>
      </c>
    </row>
    <row r="18" spans="1:5" x14ac:dyDescent="0.6">
      <c r="A18" t="s">
        <v>8</v>
      </c>
      <c r="B18">
        <v>1.9084850188786497</v>
      </c>
      <c r="C18">
        <v>1.1760912590556813</v>
      </c>
      <c r="D18">
        <v>1.3617278360175928</v>
      </c>
      <c r="E18">
        <f t="shared" si="2"/>
        <v>4.4463041139519239</v>
      </c>
    </row>
    <row r="19" spans="1:5" x14ac:dyDescent="0.6">
      <c r="A19" t="s">
        <v>9</v>
      </c>
      <c r="B19">
        <v>0.69897000433601886</v>
      </c>
      <c r="C19">
        <v>0.90308998699194354</v>
      </c>
      <c r="D19">
        <v>0.69897000433601886</v>
      </c>
      <c r="E19">
        <f t="shared" si="2"/>
        <v>2.3010299956639813</v>
      </c>
    </row>
    <row r="20" spans="1:5" x14ac:dyDescent="0.6">
      <c r="A20" t="s">
        <v>3</v>
      </c>
      <c r="B20">
        <v>8.232390647755528</v>
      </c>
      <c r="C20">
        <v>7.5953687806870818</v>
      </c>
      <c r="D20">
        <v>8.2244288530950662</v>
      </c>
      <c r="E20">
        <f t="shared" si="2"/>
        <v>24.052188281537674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Mercado</cp:lastModifiedBy>
  <dcterms:created xsi:type="dcterms:W3CDTF">2020-10-30T21:35:27Z</dcterms:created>
  <dcterms:modified xsi:type="dcterms:W3CDTF">2020-10-31T01:31:29Z</dcterms:modified>
</cp:coreProperties>
</file>