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80" yWindow="0" windowWidth="23820" windowHeight="179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2" l="1"/>
  <c r="L34" i="2"/>
  <c r="L35" i="2"/>
  <c r="L32" i="2"/>
  <c r="N32" i="2"/>
  <c r="P32" i="2"/>
  <c r="N33" i="2"/>
  <c r="P33" i="2"/>
  <c r="N34" i="2"/>
  <c r="P34" i="2"/>
  <c r="N35" i="2"/>
  <c r="P35" i="2"/>
  <c r="P36" i="2"/>
  <c r="P26" i="2"/>
  <c r="N23" i="2"/>
  <c r="N24" i="2"/>
  <c r="N25" i="2"/>
  <c r="L23" i="2"/>
  <c r="L24" i="2"/>
  <c r="L25" i="2"/>
  <c r="N22" i="2"/>
  <c r="L22" i="2"/>
  <c r="P23" i="2"/>
  <c r="P24" i="2"/>
  <c r="P25" i="2"/>
  <c r="P22" i="2"/>
  <c r="B10" i="1"/>
  <c r="B11" i="1"/>
  <c r="C8" i="1"/>
  <c r="D8" i="1"/>
  <c r="C7" i="1"/>
  <c r="D7" i="1"/>
  <c r="C6" i="1"/>
  <c r="D6" i="1"/>
  <c r="C5" i="1"/>
  <c r="D5" i="1"/>
  <c r="C4" i="1"/>
  <c r="D4" i="1"/>
  <c r="C2" i="1"/>
  <c r="D2" i="1"/>
  <c r="C3" i="1"/>
  <c r="D3" i="1"/>
  <c r="D9" i="1"/>
  <c r="B12" i="1"/>
  <c r="B18" i="1"/>
  <c r="B16" i="1"/>
  <c r="B17" i="1"/>
  <c r="B13" i="1"/>
  <c r="C9" i="1"/>
</calcChain>
</file>

<file path=xl/sharedStrings.xml><?xml version="1.0" encoding="utf-8"?>
<sst xmlns="http://schemas.openxmlformats.org/spreadsheetml/2006/main" count="349" uniqueCount="55">
  <si>
    <t>Sum</t>
  </si>
  <si>
    <t>x-μ</t>
  </si>
  <si>
    <t>x</t>
  </si>
  <si>
    <t>Mean (μ)</t>
  </si>
  <si>
    <t>Std Dev(σ)</t>
  </si>
  <si>
    <t>(x-μ)^2</t>
  </si>
  <si>
    <t>Variance (v)</t>
  </si>
  <si>
    <t xml:space="preserve">Check </t>
  </si>
  <si>
    <t>TOTAL</t>
  </si>
  <si>
    <t>%</t>
  </si>
  <si>
    <t>0) No formal schooling</t>
  </si>
  <si>
    <t>1) 1st grade</t>
  </si>
  <si>
    <t>2) 2nd grade</t>
  </si>
  <si>
    <t>3) 3rd grade</t>
  </si>
  <si>
    <t>4) 4th grade</t>
  </si>
  <si>
    <t>5) 5th grade</t>
  </si>
  <si>
    <t>6) 6th grade</t>
  </si>
  <si>
    <t>7) 7th grade</t>
  </si>
  <si>
    <t>8) 8th grade</t>
  </si>
  <si>
    <t>9) 9th grade</t>
  </si>
  <si>
    <t>10) 10th grade</t>
  </si>
  <si>
    <t>11) 11th grade</t>
  </si>
  <si>
    <t>12) 12th grade</t>
  </si>
  <si>
    <t>13) 1 year of college</t>
  </si>
  <si>
    <t>14) 2 years</t>
  </si>
  <si>
    <t>15) 3 years</t>
  </si>
  <si>
    <t>16) 4 years</t>
  </si>
  <si>
    <t>17) 5 years</t>
  </si>
  <si>
    <t>18) 6 years</t>
  </si>
  <si>
    <t>19) 7 years</t>
  </si>
  <si>
    <t>20) 8 years</t>
  </si>
  <si>
    <t>98) Don't know</t>
  </si>
  <si>
    <t>99) No answer</t>
  </si>
  <si>
    <t>|</t>
  </si>
  <si>
    <t>-----------------</t>
  </si>
  <si>
    <t>Answer</t>
  </si>
  <si>
    <t>0) None</t>
  </si>
  <si>
    <t>1) One</t>
  </si>
  <si>
    <t>2) Two</t>
  </si>
  <si>
    <t>3) Three</t>
  </si>
  <si>
    <t>4) Four</t>
  </si>
  <si>
    <t>5) Five</t>
  </si>
  <si>
    <t>6) Six</t>
  </si>
  <si>
    <t>7) Seven</t>
  </si>
  <si>
    <t>8) Eight or more</t>
  </si>
  <si>
    <t>9) No answer</t>
  </si>
  <si>
    <t>y</t>
  </si>
  <si>
    <t>yHat</t>
  </si>
  <si>
    <t xml:space="preserve">e </t>
  </si>
  <si>
    <t>e2</t>
  </si>
  <si>
    <t xml:space="preserve">Line A: y = 1.5 + 0.5x  </t>
  </si>
  <si>
    <t>Line B: y = 1.125 + 0.375x</t>
  </si>
  <si>
    <t>----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</si>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</sst>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.8"/>
      <color rgb="FF000000"/>
      <name val="Verdana"/>
    </font>
    <font>
      <sz val="10.8"/>
      <color rgb="FF000000"/>
      <name val="Verdana"/>
    </font>
    <font>
      <sz val="11"/>
      <color theme="1"/>
      <name val="Times New Roman"/>
    </font>
    <font>
      <b/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0" fontId="0" fillId="0" borderId="0" xfId="0" quotePrefix="1"/>
    <xf numFmtId="2" fontId="0" fillId="0" borderId="0" xfId="0" applyNumberFormat="1" applyAlignment="1">
      <alignment horizontal="right" vertical="center"/>
    </xf>
    <xf numFmtId="2" fontId="0" fillId="0" borderId="0" xfId="1" applyNumberFormat="1" applyFont="1" applyAlignment="1">
      <alignment horizontal="right" vertical="center"/>
    </xf>
    <xf numFmtId="2" fontId="0" fillId="0" borderId="0" xfId="1" applyNumberFormat="1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0" fillId="0" borderId="0" xfId="0" applyAlignment="1">
      <alignment horizontal="left" vertical="top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</cellXfs>
  <cellStyles count="5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sqref="A1:D18"/>
    </sheetView>
  </sheetViews>
  <sheetFormatPr baseColWidth="10" defaultRowHeight="15" x14ac:dyDescent="0"/>
  <cols>
    <col min="1" max="1" width="11.5" style="2" customWidth="1"/>
    <col min="2" max="2" width="9" customWidth="1"/>
    <col min="3" max="3" width="8.1640625" customWidth="1"/>
    <col min="4" max="4" width="7.5" customWidth="1"/>
  </cols>
  <sheetData>
    <row r="1" spans="1:5" s="3" customFormat="1">
      <c r="A1" s="4"/>
      <c r="B1" s="4" t="s">
        <v>2</v>
      </c>
      <c r="C1" s="4" t="s">
        <v>1</v>
      </c>
      <c r="D1" s="4" t="s">
        <v>5</v>
      </c>
      <c r="E1" s="4"/>
    </row>
    <row r="2" spans="1:5">
      <c r="B2" s="10">
        <v>6.7</v>
      </c>
      <c r="C2" s="10">
        <f t="shared" ref="C2:C8" si="0">B2-$B$11</f>
        <v>2.7285714285714291</v>
      </c>
      <c r="D2" s="10">
        <f>C2^2</f>
        <v>7.4451020408163293</v>
      </c>
    </row>
    <row r="3" spans="1:5">
      <c r="B3" s="10">
        <v>2.7</v>
      </c>
      <c r="C3" s="10">
        <f t="shared" si="0"/>
        <v>-1.2714285714285709</v>
      </c>
      <c r="D3" s="10">
        <f t="shared" ref="D3:D8" si="1">C3^2</f>
        <v>1.6165306122448966</v>
      </c>
    </row>
    <row r="4" spans="1:5">
      <c r="B4" s="10">
        <v>2.5</v>
      </c>
      <c r="C4" s="10">
        <f t="shared" si="0"/>
        <v>-1.4714285714285711</v>
      </c>
      <c r="D4" s="10">
        <f t="shared" si="1"/>
        <v>2.1651020408163255</v>
      </c>
    </row>
    <row r="5" spans="1:5">
      <c r="B5" s="10">
        <v>3.6</v>
      </c>
      <c r="C5" s="10">
        <f t="shared" si="0"/>
        <v>-0.371428571428571</v>
      </c>
      <c r="D5" s="10">
        <f t="shared" si="1"/>
        <v>0.13795918367346907</v>
      </c>
    </row>
    <row r="6" spans="1:5">
      <c r="B6" s="10">
        <v>3.4</v>
      </c>
      <c r="C6" s="10">
        <f t="shared" si="0"/>
        <v>-0.57142857142857117</v>
      </c>
      <c r="D6" s="10">
        <f t="shared" si="1"/>
        <v>0.32653061224489766</v>
      </c>
    </row>
    <row r="7" spans="1:5">
      <c r="B7" s="10">
        <v>4.0999999999999996</v>
      </c>
      <c r="C7" s="10">
        <f t="shared" si="0"/>
        <v>0.12857142857142856</v>
      </c>
      <c r="D7" s="10">
        <f t="shared" si="1"/>
        <v>1.6530612244897956E-2</v>
      </c>
    </row>
    <row r="8" spans="1:5">
      <c r="B8" s="10">
        <v>4.8</v>
      </c>
      <c r="C8" s="10">
        <f t="shared" si="0"/>
        <v>0.82857142857142874</v>
      </c>
      <c r="D8" s="10">
        <f t="shared" si="1"/>
        <v>0.6865306122448982</v>
      </c>
    </row>
    <row r="9" spans="1:5">
      <c r="C9" s="5">
        <f>C8+C7+C6+C5+C4+C2+C3</f>
        <v>2.2204460492503131E-15</v>
      </c>
      <c r="D9">
        <f>D8+D7+D6+D5+D4+D2+D3</f>
        <v>12.394285714285715</v>
      </c>
    </row>
    <row r="10" spans="1:5">
      <c r="A10" s="2" t="s">
        <v>0</v>
      </c>
      <c r="B10" s="7">
        <f>B8+B7+B6+B5+B4+B3+B2</f>
        <v>27.799999999999997</v>
      </c>
      <c r="C10" s="6"/>
      <c r="D10" s="1"/>
    </row>
    <row r="11" spans="1:5">
      <c r="A11" s="2" t="s">
        <v>3</v>
      </c>
      <c r="B11" s="7">
        <f>B10/7</f>
        <v>3.9714285714285711</v>
      </c>
      <c r="C11" s="6"/>
      <c r="D11" s="1"/>
    </row>
    <row r="12" spans="1:5">
      <c r="A12" s="2" t="s">
        <v>6</v>
      </c>
      <c r="B12" s="7">
        <f>D9/6</f>
        <v>2.0657142857142858</v>
      </c>
    </row>
    <row r="13" spans="1:5">
      <c r="A13" s="2" t="s">
        <v>4</v>
      </c>
      <c r="B13" s="8">
        <f>SQRT(B12)</f>
        <v>1.4372592966177975</v>
      </c>
    </row>
    <row r="15" spans="1:5">
      <c r="A15" s="2" t="s">
        <v>7</v>
      </c>
    </row>
    <row r="16" spans="1:5">
      <c r="A16" s="2" t="s">
        <v>3</v>
      </c>
      <c r="B16" s="9">
        <f>AVERAGE(B2:B8)</f>
        <v>3.9714285714285715</v>
      </c>
    </row>
    <row r="17" spans="1:2">
      <c r="A17" s="2" t="s">
        <v>6</v>
      </c>
      <c r="B17" s="9">
        <f>VAR(B2:B8)</f>
        <v>2.0657142857142858</v>
      </c>
    </row>
    <row r="18" spans="1:2">
      <c r="A18" s="2" t="s">
        <v>4</v>
      </c>
      <c r="B18" s="9">
        <f>STDEV(B2:B8)</f>
        <v>1.4372592966177975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4" workbookViewId="0">
      <selection activeCell="H14" sqref="H14:P17"/>
    </sheetView>
  </sheetViews>
  <sheetFormatPr baseColWidth="10" defaultRowHeight="15" x14ac:dyDescent="0"/>
  <cols>
    <col min="1" max="1" width="22.33203125" customWidth="1"/>
    <col min="2" max="2" width="4" customWidth="1"/>
    <col min="4" max="4" width="4" customWidth="1"/>
    <col min="8" max="16" width="6.5" customWidth="1"/>
  </cols>
  <sheetData>
    <row r="1" spans="1:16">
      <c r="A1" t="s">
        <v>35</v>
      </c>
      <c r="B1" s="11" t="s">
        <v>33</v>
      </c>
      <c r="C1" s="11" t="s">
        <v>8</v>
      </c>
      <c r="D1" s="11" t="s">
        <v>33</v>
      </c>
      <c r="E1" t="s">
        <v>9</v>
      </c>
    </row>
    <row r="2" spans="1:16">
      <c r="A2" s="13" t="s">
        <v>34</v>
      </c>
      <c r="B2" s="11" t="s">
        <v>33</v>
      </c>
      <c r="C2" s="13" t="s">
        <v>34</v>
      </c>
      <c r="D2" s="11" t="s">
        <v>33</v>
      </c>
      <c r="E2" s="13" t="s">
        <v>34</v>
      </c>
    </row>
    <row r="3" spans="1:16">
      <c r="A3" s="12" t="s">
        <v>10</v>
      </c>
      <c r="B3" s="11" t="s">
        <v>33</v>
      </c>
      <c r="C3" s="12">
        <v>5</v>
      </c>
      <c r="D3" s="11" t="s">
        <v>33</v>
      </c>
      <c r="E3" s="12">
        <v>0.2</v>
      </c>
    </row>
    <row r="4" spans="1:16">
      <c r="A4" s="12" t="s">
        <v>11</v>
      </c>
      <c r="B4" s="11" t="s">
        <v>33</v>
      </c>
      <c r="C4" s="12">
        <v>2</v>
      </c>
      <c r="D4" s="11" t="s">
        <v>33</v>
      </c>
      <c r="E4" s="12">
        <v>0.1</v>
      </c>
      <c r="G4" t="s">
        <v>54</v>
      </c>
      <c r="H4" s="4" t="s">
        <v>2</v>
      </c>
      <c r="I4" s="4" t="s">
        <v>33</v>
      </c>
      <c r="J4" s="4" t="s">
        <v>46</v>
      </c>
      <c r="K4" s="4" t="s">
        <v>33</v>
      </c>
      <c r="L4" s="4" t="s">
        <v>47</v>
      </c>
      <c r="M4" s="4" t="s">
        <v>33</v>
      </c>
      <c r="N4" s="4" t="s">
        <v>48</v>
      </c>
      <c r="O4" s="4" t="s">
        <v>33</v>
      </c>
      <c r="P4" t="s">
        <v>49</v>
      </c>
    </row>
    <row r="5" spans="1:16">
      <c r="A5" s="12" t="s">
        <v>12</v>
      </c>
      <c r="B5" s="11" t="s">
        <v>33</v>
      </c>
      <c r="C5" s="12">
        <v>15</v>
      </c>
      <c r="D5" s="11" t="s">
        <v>33</v>
      </c>
      <c r="E5" s="12">
        <v>0.5</v>
      </c>
      <c r="H5" s="2" t="s">
        <v>52</v>
      </c>
      <c r="I5" s="2" t="s">
        <v>33</v>
      </c>
      <c r="J5" s="10" t="s">
        <v>52</v>
      </c>
      <c r="K5" s="10" t="s">
        <v>33</v>
      </c>
      <c r="L5" s="10" t="s">
        <v>52</v>
      </c>
      <c r="M5" s="10" t="s">
        <v>33</v>
      </c>
      <c r="N5" s="10" t="s">
        <v>52</v>
      </c>
      <c r="O5" s="10" t="s">
        <v>33</v>
      </c>
      <c r="P5" t="s">
        <v>52</v>
      </c>
    </row>
    <row r="6" spans="1:16">
      <c r="A6" s="12" t="s">
        <v>13</v>
      </c>
      <c r="B6" s="11" t="s">
        <v>33</v>
      </c>
      <c r="C6" s="12">
        <v>2</v>
      </c>
      <c r="D6" s="11" t="s">
        <v>33</v>
      </c>
      <c r="E6" s="12">
        <v>0.1</v>
      </c>
      <c r="H6">
        <v>1</v>
      </c>
      <c r="I6" t="s">
        <v>33</v>
      </c>
      <c r="J6">
        <v>1</v>
      </c>
      <c r="K6" t="s">
        <v>33</v>
      </c>
      <c r="L6">
        <v>2</v>
      </c>
      <c r="M6" t="s">
        <v>33</v>
      </c>
      <c r="N6">
        <v>-1</v>
      </c>
      <c r="O6" t="s">
        <v>33</v>
      </c>
      <c r="P6">
        <v>1</v>
      </c>
    </row>
    <row r="7" spans="1:16">
      <c r="A7" s="12" t="s">
        <v>14</v>
      </c>
      <c r="B7" s="11" t="s">
        <v>33</v>
      </c>
      <c r="C7" s="12">
        <v>6</v>
      </c>
      <c r="D7" s="11" t="s">
        <v>33</v>
      </c>
      <c r="E7" s="12">
        <v>0.2</v>
      </c>
      <c r="H7">
        <v>1</v>
      </c>
      <c r="I7" t="s">
        <v>33</v>
      </c>
      <c r="J7">
        <v>3</v>
      </c>
      <c r="K7" t="s">
        <v>33</v>
      </c>
      <c r="L7">
        <v>2</v>
      </c>
      <c r="M7" t="s">
        <v>33</v>
      </c>
      <c r="N7">
        <v>1</v>
      </c>
      <c r="O7" t="s">
        <v>33</v>
      </c>
      <c r="P7">
        <v>1</v>
      </c>
    </row>
    <row r="8" spans="1:16">
      <c r="A8" s="12" t="s">
        <v>15</v>
      </c>
      <c r="B8" s="11" t="s">
        <v>33</v>
      </c>
      <c r="C8" s="12">
        <v>8</v>
      </c>
      <c r="D8" s="11" t="s">
        <v>33</v>
      </c>
      <c r="E8" s="12">
        <v>0.3</v>
      </c>
      <c r="H8">
        <v>5</v>
      </c>
      <c r="I8" t="s">
        <v>33</v>
      </c>
      <c r="J8">
        <v>2</v>
      </c>
      <c r="K8" t="s">
        <v>33</v>
      </c>
      <c r="L8">
        <v>4</v>
      </c>
      <c r="M8" t="s">
        <v>33</v>
      </c>
      <c r="N8">
        <v>-2</v>
      </c>
      <c r="O8" t="s">
        <v>33</v>
      </c>
      <c r="P8">
        <v>4</v>
      </c>
    </row>
    <row r="9" spans="1:16">
      <c r="A9" s="12" t="s">
        <v>16</v>
      </c>
      <c r="B9" s="11" t="s">
        <v>33</v>
      </c>
      <c r="C9" s="12">
        <v>25</v>
      </c>
      <c r="D9" s="11" t="s">
        <v>33</v>
      </c>
      <c r="E9" s="12">
        <v>0.9</v>
      </c>
      <c r="H9">
        <v>5</v>
      </c>
      <c r="I9" t="s">
        <v>33</v>
      </c>
      <c r="J9">
        <v>4</v>
      </c>
      <c r="K9" t="s">
        <v>33</v>
      </c>
      <c r="L9">
        <v>4</v>
      </c>
      <c r="M9" t="s">
        <v>33</v>
      </c>
      <c r="N9">
        <v>0</v>
      </c>
      <c r="O9" t="s">
        <v>33</v>
      </c>
      <c r="P9">
        <v>0</v>
      </c>
    </row>
    <row r="10" spans="1:16">
      <c r="A10" s="12" t="s">
        <v>17</v>
      </c>
      <c r="B10" s="11" t="s">
        <v>33</v>
      </c>
      <c r="C10" s="12">
        <v>14</v>
      </c>
      <c r="D10" s="11" t="s">
        <v>33</v>
      </c>
      <c r="E10" s="12">
        <v>0.5</v>
      </c>
      <c r="I10" t="s">
        <v>33</v>
      </c>
      <c r="K10" t="s">
        <v>33</v>
      </c>
      <c r="M10" t="s">
        <v>33</v>
      </c>
      <c r="O10" t="s">
        <v>33</v>
      </c>
      <c r="P10">
        <v>6</v>
      </c>
    </row>
    <row r="11" spans="1:16">
      <c r="A11" s="12" t="s">
        <v>18</v>
      </c>
      <c r="B11" s="11" t="s">
        <v>33</v>
      </c>
      <c r="C11" s="12">
        <v>66</v>
      </c>
      <c r="D11" s="11" t="s">
        <v>33</v>
      </c>
      <c r="E11" s="12">
        <v>2.4</v>
      </c>
    </row>
    <row r="12" spans="1:16">
      <c r="A12" s="12" t="s">
        <v>19</v>
      </c>
      <c r="B12" s="11" t="s">
        <v>33</v>
      </c>
      <c r="C12" s="12">
        <v>60</v>
      </c>
      <c r="D12" s="11" t="s">
        <v>33</v>
      </c>
      <c r="E12" s="12">
        <v>2.2000000000000002</v>
      </c>
      <c r="G12" t="s">
        <v>53</v>
      </c>
      <c r="H12" s="4" t="s">
        <v>2</v>
      </c>
      <c r="I12" s="4" t="s">
        <v>33</v>
      </c>
      <c r="J12" s="4" t="s">
        <v>46</v>
      </c>
      <c r="K12" s="4" t="s">
        <v>33</v>
      </c>
      <c r="L12" s="4" t="s">
        <v>47</v>
      </c>
      <c r="M12" s="4" t="s">
        <v>33</v>
      </c>
      <c r="N12" s="4" t="s">
        <v>48</v>
      </c>
      <c r="O12" s="4" t="s">
        <v>33</v>
      </c>
      <c r="P12" t="s">
        <v>49</v>
      </c>
    </row>
    <row r="13" spans="1:16">
      <c r="A13" s="12" t="s">
        <v>20</v>
      </c>
      <c r="B13" s="11" t="s">
        <v>33</v>
      </c>
      <c r="C13" s="12">
        <v>88</v>
      </c>
      <c r="D13" s="11" t="s">
        <v>33</v>
      </c>
      <c r="E13" s="12">
        <v>3.2</v>
      </c>
      <c r="H13" s="2" t="s">
        <v>52</v>
      </c>
      <c r="I13" s="2" t="s">
        <v>33</v>
      </c>
      <c r="J13" s="10" t="s">
        <v>52</v>
      </c>
      <c r="K13" s="10" t="s">
        <v>33</v>
      </c>
      <c r="L13" s="10" t="s">
        <v>52</v>
      </c>
      <c r="M13" s="10" t="s">
        <v>33</v>
      </c>
      <c r="N13" s="10" t="s">
        <v>52</v>
      </c>
      <c r="O13" s="10" t="s">
        <v>33</v>
      </c>
      <c r="P13" t="s">
        <v>52</v>
      </c>
    </row>
    <row r="14" spans="1:16">
      <c r="A14" s="12" t="s">
        <v>21</v>
      </c>
      <c r="B14" s="11" t="s">
        <v>33</v>
      </c>
      <c r="C14" s="12">
        <v>137</v>
      </c>
      <c r="D14" s="11" t="s">
        <v>33</v>
      </c>
      <c r="E14" s="12">
        <v>5</v>
      </c>
      <c r="H14" s="2">
        <v>1</v>
      </c>
      <c r="I14" s="2" t="s">
        <v>33</v>
      </c>
      <c r="J14" s="10">
        <v>1</v>
      </c>
      <c r="K14" s="10" t="s">
        <v>33</v>
      </c>
      <c r="L14" s="10">
        <v>1.5</v>
      </c>
      <c r="M14" s="10" t="s">
        <v>33</v>
      </c>
      <c r="N14" s="10">
        <v>-0.5</v>
      </c>
      <c r="O14" s="10" t="s">
        <v>33</v>
      </c>
      <c r="P14">
        <v>0.25</v>
      </c>
    </row>
    <row r="15" spans="1:16">
      <c r="A15" s="12" t="s">
        <v>22</v>
      </c>
      <c r="B15" s="11" t="s">
        <v>33</v>
      </c>
      <c r="C15" s="12">
        <v>818</v>
      </c>
      <c r="D15" s="11" t="s">
        <v>33</v>
      </c>
      <c r="E15" s="12">
        <v>29.6</v>
      </c>
      <c r="H15" s="2">
        <v>1</v>
      </c>
      <c r="I15" s="2" t="s">
        <v>33</v>
      </c>
      <c r="J15" s="10">
        <v>3</v>
      </c>
      <c r="K15" s="10" t="s">
        <v>33</v>
      </c>
      <c r="L15" s="10">
        <v>1.5</v>
      </c>
      <c r="M15" s="10" t="s">
        <v>33</v>
      </c>
      <c r="N15" s="10">
        <v>1.5</v>
      </c>
      <c r="O15" s="10" t="s">
        <v>33</v>
      </c>
      <c r="P15">
        <v>2.25</v>
      </c>
    </row>
    <row r="16" spans="1:16">
      <c r="A16" s="12" t="s">
        <v>23</v>
      </c>
      <c r="B16" s="11" t="s">
        <v>33</v>
      </c>
      <c r="C16" s="12">
        <v>265</v>
      </c>
      <c r="D16" s="11" t="s">
        <v>33</v>
      </c>
      <c r="E16" s="12">
        <v>9.6</v>
      </c>
      <c r="H16" s="2">
        <v>5</v>
      </c>
      <c r="I16" s="2" t="s">
        <v>33</v>
      </c>
      <c r="J16" s="10">
        <v>2</v>
      </c>
      <c r="K16" s="10" t="s">
        <v>33</v>
      </c>
      <c r="L16" s="10">
        <v>3</v>
      </c>
      <c r="M16" s="10" t="s">
        <v>33</v>
      </c>
      <c r="N16" s="10">
        <v>-1</v>
      </c>
      <c r="O16" s="10" t="s">
        <v>33</v>
      </c>
      <c r="P16">
        <v>1</v>
      </c>
    </row>
    <row r="17" spans="1:16">
      <c r="A17" s="12" t="s">
        <v>24</v>
      </c>
      <c r="B17" s="11" t="s">
        <v>33</v>
      </c>
      <c r="C17" s="12">
        <v>374</v>
      </c>
      <c r="D17" s="11" t="s">
        <v>33</v>
      </c>
      <c r="E17" s="12">
        <v>13.5</v>
      </c>
      <c r="H17">
        <v>5</v>
      </c>
      <c r="I17" t="s">
        <v>33</v>
      </c>
      <c r="J17">
        <v>4</v>
      </c>
      <c r="K17" t="s">
        <v>33</v>
      </c>
      <c r="L17" s="10">
        <v>3</v>
      </c>
      <c r="M17" s="10" t="s">
        <v>33</v>
      </c>
      <c r="N17" s="10">
        <v>1</v>
      </c>
      <c r="O17" s="10" t="s">
        <v>33</v>
      </c>
      <c r="P17">
        <v>1</v>
      </c>
    </row>
    <row r="18" spans="1:16">
      <c r="A18" s="12" t="s">
        <v>25</v>
      </c>
      <c r="B18" s="11" t="s">
        <v>33</v>
      </c>
      <c r="C18" s="12">
        <v>157</v>
      </c>
      <c r="D18" s="11" t="s">
        <v>33</v>
      </c>
      <c r="E18" s="12">
        <v>5.7</v>
      </c>
      <c r="I18" t="s">
        <v>33</v>
      </c>
      <c r="K18" t="s">
        <v>33</v>
      </c>
      <c r="L18" s="10"/>
      <c r="M18" s="10" t="s">
        <v>33</v>
      </c>
      <c r="N18" s="10"/>
      <c r="O18" s="10" t="s">
        <v>33</v>
      </c>
      <c r="P18">
        <v>4.5</v>
      </c>
    </row>
    <row r="19" spans="1:16">
      <c r="A19" s="12" t="s">
        <v>26</v>
      </c>
      <c r="B19" s="11" t="s">
        <v>33</v>
      </c>
      <c r="C19" s="12">
        <v>377</v>
      </c>
      <c r="D19" s="11" t="s">
        <v>33</v>
      </c>
      <c r="E19" s="12">
        <v>13.6</v>
      </c>
      <c r="H19" s="2"/>
      <c r="I19" s="2"/>
      <c r="L19" s="5"/>
      <c r="M19" s="5"/>
    </row>
    <row r="20" spans="1:16">
      <c r="A20" s="12" t="s">
        <v>27</v>
      </c>
      <c r="B20" s="11" t="s">
        <v>33</v>
      </c>
      <c r="C20" s="12">
        <v>93</v>
      </c>
      <c r="D20" s="11" t="s">
        <v>33</v>
      </c>
      <c r="E20" s="12">
        <v>3.4</v>
      </c>
      <c r="H20" s="14" t="s">
        <v>50</v>
      </c>
      <c r="I20" s="14"/>
      <c r="J20" s="7"/>
      <c r="K20" s="7"/>
      <c r="L20" s="6"/>
      <c r="M20" s="6"/>
      <c r="N20" s="1"/>
      <c r="O20" s="1"/>
    </row>
    <row r="21" spans="1:16">
      <c r="A21" s="12" t="s">
        <v>28</v>
      </c>
      <c r="B21" s="11" t="s">
        <v>33</v>
      </c>
      <c r="C21" s="12">
        <v>128</v>
      </c>
      <c r="D21" s="11" t="s">
        <v>33</v>
      </c>
      <c r="E21" s="12">
        <v>4.5999999999999996</v>
      </c>
      <c r="H21" s="17" t="s">
        <v>2</v>
      </c>
      <c r="I21" s="11" t="s">
        <v>33</v>
      </c>
      <c r="J21" s="17" t="s">
        <v>46</v>
      </c>
      <c r="K21" s="11" t="s">
        <v>33</v>
      </c>
      <c r="L21" s="18" t="s">
        <v>47</v>
      </c>
      <c r="M21" s="11" t="s">
        <v>33</v>
      </c>
      <c r="N21" s="19" t="s">
        <v>48</v>
      </c>
      <c r="O21" s="11" t="s">
        <v>33</v>
      </c>
      <c r="P21" s="20" t="s">
        <v>49</v>
      </c>
    </row>
    <row r="22" spans="1:16">
      <c r="A22" s="12" t="s">
        <v>29</v>
      </c>
      <c r="B22" s="11" t="s">
        <v>33</v>
      </c>
      <c r="C22" s="12">
        <v>43</v>
      </c>
      <c r="D22" s="11" t="s">
        <v>33</v>
      </c>
      <c r="E22" s="12">
        <v>1.6</v>
      </c>
      <c r="H22" s="15">
        <v>1</v>
      </c>
      <c r="I22" s="11" t="s">
        <v>33</v>
      </c>
      <c r="J22" s="15">
        <v>1</v>
      </c>
      <c r="K22" s="11" t="s">
        <v>33</v>
      </c>
      <c r="L22" s="16">
        <f>1.5+0.5*H22</f>
        <v>2</v>
      </c>
      <c r="M22" s="11" t="s">
        <v>33</v>
      </c>
      <c r="N22" s="16">
        <f>J22-L22</f>
        <v>-1</v>
      </c>
      <c r="O22" s="11" t="s">
        <v>33</v>
      </c>
      <c r="P22" s="16">
        <f>N22^2</f>
        <v>1</v>
      </c>
    </row>
    <row r="23" spans="1:16">
      <c r="A23" s="12" t="s">
        <v>30</v>
      </c>
      <c r="B23" s="11" t="s">
        <v>33</v>
      </c>
      <c r="C23" s="12">
        <v>70</v>
      </c>
      <c r="D23" s="11" t="s">
        <v>33</v>
      </c>
      <c r="E23" s="12">
        <v>2.5</v>
      </c>
      <c r="H23" s="15">
        <v>1</v>
      </c>
      <c r="I23" s="11" t="s">
        <v>33</v>
      </c>
      <c r="J23" s="15">
        <v>3</v>
      </c>
      <c r="K23" s="11" t="s">
        <v>33</v>
      </c>
      <c r="L23" s="16">
        <f t="shared" ref="L23:L25" si="0">1.5+0.5*H23</f>
        <v>2</v>
      </c>
      <c r="M23" s="11" t="s">
        <v>33</v>
      </c>
      <c r="N23" s="16">
        <f t="shared" ref="N23:N25" si="1">J23-L23</f>
        <v>1</v>
      </c>
      <c r="O23" s="11" t="s">
        <v>33</v>
      </c>
      <c r="P23" s="16">
        <f t="shared" ref="P23:P25" si="2">N23^2</f>
        <v>1</v>
      </c>
    </row>
    <row r="24" spans="1:16">
      <c r="A24" s="12" t="s">
        <v>31</v>
      </c>
      <c r="B24" s="11" t="s">
        <v>33</v>
      </c>
      <c r="C24" s="12">
        <v>5</v>
      </c>
      <c r="D24" s="11" t="s">
        <v>33</v>
      </c>
      <c r="E24" s="12">
        <v>0.2</v>
      </c>
      <c r="H24" s="15">
        <v>5</v>
      </c>
      <c r="I24" s="11" t="s">
        <v>33</v>
      </c>
      <c r="J24" s="15">
        <v>2</v>
      </c>
      <c r="K24" s="11" t="s">
        <v>33</v>
      </c>
      <c r="L24" s="16">
        <f t="shared" si="0"/>
        <v>4</v>
      </c>
      <c r="M24" s="11" t="s">
        <v>33</v>
      </c>
      <c r="N24" s="16">
        <f t="shared" si="1"/>
        <v>-2</v>
      </c>
      <c r="O24" s="11" t="s">
        <v>33</v>
      </c>
      <c r="P24" s="16">
        <f t="shared" si="2"/>
        <v>4</v>
      </c>
    </row>
    <row r="25" spans="1:16">
      <c r="A25" s="12" t="s">
        <v>32</v>
      </c>
      <c r="B25" s="11" t="s">
        <v>33</v>
      </c>
      <c r="C25" s="12">
        <v>7</v>
      </c>
      <c r="D25" s="11" t="s">
        <v>33</v>
      </c>
      <c r="E25" s="12">
        <v>0.3</v>
      </c>
      <c r="H25" s="15">
        <v>5</v>
      </c>
      <c r="I25" s="11" t="s">
        <v>33</v>
      </c>
      <c r="J25" s="15">
        <v>4</v>
      </c>
      <c r="K25" s="11" t="s">
        <v>33</v>
      </c>
      <c r="L25" s="16">
        <f t="shared" si="0"/>
        <v>4</v>
      </c>
      <c r="M25" s="11" t="s">
        <v>33</v>
      </c>
      <c r="N25" s="16">
        <f t="shared" si="1"/>
        <v>0</v>
      </c>
      <c r="O25" s="11" t="s">
        <v>33</v>
      </c>
      <c r="P25" s="16">
        <f t="shared" si="2"/>
        <v>0</v>
      </c>
    </row>
    <row r="26" spans="1:16">
      <c r="A26" s="11" t="s">
        <v>8</v>
      </c>
      <c r="B26" s="11" t="s">
        <v>33</v>
      </c>
      <c r="C26" s="12">
        <v>2765</v>
      </c>
      <c r="D26" s="11" t="s">
        <v>33</v>
      </c>
      <c r="E26" s="12">
        <v>100</v>
      </c>
      <c r="H26" s="16"/>
      <c r="I26" s="11" t="s">
        <v>33</v>
      </c>
      <c r="J26" s="16"/>
      <c r="K26" s="11" t="s">
        <v>33</v>
      </c>
      <c r="L26" s="16"/>
      <c r="M26" s="11" t="s">
        <v>33</v>
      </c>
      <c r="N26" s="16"/>
      <c r="O26" s="11" t="s">
        <v>33</v>
      </c>
      <c r="P26" s="16">
        <f>SUM(P22:P25)</f>
        <v>6</v>
      </c>
    </row>
    <row r="27" spans="1:16">
      <c r="H27" s="2"/>
      <c r="I27" s="11" t="s">
        <v>33</v>
      </c>
      <c r="J27" s="9"/>
      <c r="K27" s="11" t="s">
        <v>33</v>
      </c>
      <c r="M27" s="11" t="s">
        <v>33</v>
      </c>
      <c r="O27" s="11" t="s">
        <v>33</v>
      </c>
    </row>
    <row r="28" spans="1:16">
      <c r="H28" s="2"/>
      <c r="I28" s="11" t="s">
        <v>33</v>
      </c>
      <c r="J28" s="9"/>
      <c r="K28" s="11" t="s">
        <v>33</v>
      </c>
      <c r="M28" s="11" t="s">
        <v>33</v>
      </c>
      <c r="O28" s="11" t="s">
        <v>33</v>
      </c>
    </row>
    <row r="29" spans="1:16">
      <c r="A29" t="s">
        <v>35</v>
      </c>
      <c r="B29" s="11" t="s">
        <v>33</v>
      </c>
      <c r="C29" s="11" t="s">
        <v>8</v>
      </c>
      <c r="D29" s="11" t="s">
        <v>33</v>
      </c>
      <c r="E29" s="11" t="s">
        <v>9</v>
      </c>
      <c r="H29" s="14" t="s">
        <v>51</v>
      </c>
      <c r="I29" s="11" t="s">
        <v>33</v>
      </c>
      <c r="K29" s="11" t="s">
        <v>33</v>
      </c>
      <c r="M29" s="11" t="s">
        <v>33</v>
      </c>
      <c r="O29" s="11" t="s">
        <v>33</v>
      </c>
    </row>
    <row r="30" spans="1:16">
      <c r="A30" s="13" t="s">
        <v>34</v>
      </c>
      <c r="B30" s="11" t="s">
        <v>33</v>
      </c>
      <c r="C30" s="13" t="s">
        <v>34</v>
      </c>
      <c r="D30" s="11" t="s">
        <v>33</v>
      </c>
      <c r="E30" s="13" t="s">
        <v>34</v>
      </c>
      <c r="H30" s="17" t="s">
        <v>2</v>
      </c>
      <c r="I30" s="11" t="s">
        <v>33</v>
      </c>
      <c r="J30" s="17" t="s">
        <v>46</v>
      </c>
      <c r="K30" s="11" t="s">
        <v>33</v>
      </c>
      <c r="L30" s="18" t="s">
        <v>47</v>
      </c>
      <c r="M30" s="11" t="s">
        <v>33</v>
      </c>
      <c r="N30" s="19" t="s">
        <v>48</v>
      </c>
      <c r="O30" s="11" t="s">
        <v>33</v>
      </c>
      <c r="P30" s="20" t="s">
        <v>49</v>
      </c>
    </row>
    <row r="31" spans="1:16">
      <c r="A31" s="12" t="s">
        <v>36</v>
      </c>
      <c r="B31" s="11" t="s">
        <v>33</v>
      </c>
      <c r="C31" s="12">
        <v>799</v>
      </c>
      <c r="D31" s="11" t="s">
        <v>33</v>
      </c>
      <c r="E31" s="12">
        <v>28.9</v>
      </c>
      <c r="H31" s="6" t="s">
        <v>52</v>
      </c>
      <c r="I31" s="11" t="s">
        <v>33</v>
      </c>
      <c r="J31" s="6" t="s">
        <v>52</v>
      </c>
      <c r="K31" s="11" t="s">
        <v>33</v>
      </c>
      <c r="L31" s="6" t="s">
        <v>52</v>
      </c>
      <c r="M31" s="11" t="s">
        <v>33</v>
      </c>
      <c r="N31" s="6" t="s">
        <v>52</v>
      </c>
      <c r="O31" s="11" t="s">
        <v>33</v>
      </c>
      <c r="P31" s="6" t="s">
        <v>52</v>
      </c>
    </row>
    <row r="32" spans="1:16">
      <c r="A32" s="12" t="s">
        <v>37</v>
      </c>
      <c r="B32" s="11" t="s">
        <v>33</v>
      </c>
      <c r="C32" s="12">
        <v>469</v>
      </c>
      <c r="D32" s="11" t="s">
        <v>33</v>
      </c>
      <c r="E32" s="12">
        <v>17</v>
      </c>
      <c r="H32" s="15">
        <v>1</v>
      </c>
      <c r="I32" s="11" t="s">
        <v>33</v>
      </c>
      <c r="J32" s="15">
        <v>1</v>
      </c>
      <c r="K32" s="11" t="s">
        <v>33</v>
      </c>
      <c r="L32" s="16">
        <f>1.125+0.375*H32</f>
        <v>1.5</v>
      </c>
      <c r="M32" s="11" t="s">
        <v>33</v>
      </c>
      <c r="N32" s="16">
        <f>J32-L32</f>
        <v>-0.5</v>
      </c>
      <c r="O32" s="11" t="s">
        <v>33</v>
      </c>
      <c r="P32" s="16">
        <f>N32^2</f>
        <v>0.25</v>
      </c>
    </row>
    <row r="33" spans="1:16">
      <c r="A33" s="12" t="s">
        <v>38</v>
      </c>
      <c r="B33" s="11" t="s">
        <v>33</v>
      </c>
      <c r="C33" s="12">
        <v>657</v>
      </c>
      <c r="D33" s="11" t="s">
        <v>33</v>
      </c>
      <c r="E33" s="12">
        <v>23.8</v>
      </c>
      <c r="H33" s="15">
        <v>1</v>
      </c>
      <c r="I33" s="11" t="s">
        <v>33</v>
      </c>
      <c r="J33" s="15">
        <v>3</v>
      </c>
      <c r="K33" s="11" t="s">
        <v>33</v>
      </c>
      <c r="L33" s="16">
        <f t="shared" ref="L33:L35" si="3">1.125+0.375*H33</f>
        <v>1.5</v>
      </c>
      <c r="M33" s="11" t="s">
        <v>33</v>
      </c>
      <c r="N33" s="16">
        <f t="shared" ref="N33:N35" si="4">J33-L33</f>
        <v>1.5</v>
      </c>
      <c r="O33" s="11" t="s">
        <v>33</v>
      </c>
      <c r="P33" s="16">
        <f t="shared" ref="P33:P35" si="5">N33^2</f>
        <v>2.25</v>
      </c>
    </row>
    <row r="34" spans="1:16">
      <c r="A34" s="12" t="s">
        <v>39</v>
      </c>
      <c r="B34" s="11" t="s">
        <v>33</v>
      </c>
      <c r="C34" s="12">
        <v>481</v>
      </c>
      <c r="D34" s="11" t="s">
        <v>33</v>
      </c>
      <c r="E34" s="12">
        <v>17.399999999999999</v>
      </c>
      <c r="H34" s="15">
        <v>5</v>
      </c>
      <c r="I34" s="11" t="s">
        <v>33</v>
      </c>
      <c r="J34" s="15">
        <v>2</v>
      </c>
      <c r="K34" s="11" t="s">
        <v>33</v>
      </c>
      <c r="L34" s="16">
        <f t="shared" si="3"/>
        <v>3</v>
      </c>
      <c r="M34" s="11" t="s">
        <v>33</v>
      </c>
      <c r="N34" s="16">
        <f t="shared" si="4"/>
        <v>-1</v>
      </c>
      <c r="O34" s="11" t="s">
        <v>33</v>
      </c>
      <c r="P34" s="16">
        <f t="shared" si="5"/>
        <v>1</v>
      </c>
    </row>
    <row r="35" spans="1:16">
      <c r="A35" s="12" t="s">
        <v>40</v>
      </c>
      <c r="B35" s="11" t="s">
        <v>33</v>
      </c>
      <c r="C35" s="12">
        <v>185</v>
      </c>
      <c r="D35" s="11" t="s">
        <v>33</v>
      </c>
      <c r="E35" s="12">
        <v>6.7</v>
      </c>
      <c r="H35" s="15">
        <v>5</v>
      </c>
      <c r="I35" s="11" t="s">
        <v>33</v>
      </c>
      <c r="J35" s="15">
        <v>4</v>
      </c>
      <c r="K35" s="11" t="s">
        <v>33</v>
      </c>
      <c r="L35" s="16">
        <f t="shared" si="3"/>
        <v>3</v>
      </c>
      <c r="M35" s="11" t="s">
        <v>33</v>
      </c>
      <c r="N35" s="16">
        <f t="shared" si="4"/>
        <v>1</v>
      </c>
      <c r="O35" s="11" t="s">
        <v>33</v>
      </c>
      <c r="P35" s="16">
        <f t="shared" si="5"/>
        <v>1</v>
      </c>
    </row>
    <row r="36" spans="1:16">
      <c r="A36" s="12" t="s">
        <v>41</v>
      </c>
      <c r="B36" s="11" t="s">
        <v>33</v>
      </c>
      <c r="C36" s="12">
        <v>73</v>
      </c>
      <c r="D36" s="11" t="s">
        <v>33</v>
      </c>
      <c r="E36" s="12">
        <v>2.6</v>
      </c>
      <c r="H36" s="16"/>
      <c r="I36" s="11" t="s">
        <v>33</v>
      </c>
      <c r="J36" s="16"/>
      <c r="K36" s="11" t="s">
        <v>33</v>
      </c>
      <c r="L36" s="16"/>
      <c r="M36" s="11" t="s">
        <v>33</v>
      </c>
      <c r="N36" s="16"/>
      <c r="O36" s="11" t="s">
        <v>33</v>
      </c>
      <c r="P36" s="16">
        <f>SUM(P32:P35)</f>
        <v>4.5</v>
      </c>
    </row>
    <row r="37" spans="1:16">
      <c r="A37" s="12" t="s">
        <v>42</v>
      </c>
      <c r="B37" s="11" t="s">
        <v>33</v>
      </c>
      <c r="C37" s="12">
        <v>40</v>
      </c>
      <c r="D37" s="11" t="s">
        <v>33</v>
      </c>
      <c r="E37" s="12">
        <v>1.4</v>
      </c>
      <c r="I37" s="11" t="s">
        <v>33</v>
      </c>
      <c r="K37" s="11" t="s">
        <v>33</v>
      </c>
      <c r="M37" s="11" t="s">
        <v>33</v>
      </c>
      <c r="O37" s="11" t="s">
        <v>33</v>
      </c>
    </row>
    <row r="38" spans="1:16">
      <c r="A38" s="12" t="s">
        <v>43</v>
      </c>
      <c r="B38" s="11" t="s">
        <v>33</v>
      </c>
      <c r="C38" s="12">
        <v>22</v>
      </c>
      <c r="D38" s="11" t="s">
        <v>33</v>
      </c>
      <c r="E38" s="12">
        <v>0.8</v>
      </c>
      <c r="I38" s="11" t="s">
        <v>33</v>
      </c>
      <c r="K38" s="11" t="s">
        <v>33</v>
      </c>
      <c r="M38" s="11" t="s">
        <v>33</v>
      </c>
      <c r="O38" s="11" t="s">
        <v>33</v>
      </c>
    </row>
    <row r="39" spans="1:16">
      <c r="A39" s="12" t="s">
        <v>44</v>
      </c>
      <c r="B39" s="11" t="s">
        <v>33</v>
      </c>
      <c r="C39" s="12">
        <v>34</v>
      </c>
      <c r="D39" s="11" t="s">
        <v>33</v>
      </c>
      <c r="E39" s="12">
        <v>1.2</v>
      </c>
      <c r="I39" s="11" t="s">
        <v>33</v>
      </c>
      <c r="K39" s="11" t="s">
        <v>33</v>
      </c>
      <c r="M39" s="11" t="s">
        <v>33</v>
      </c>
      <c r="O39" s="11" t="s">
        <v>33</v>
      </c>
    </row>
    <row r="40" spans="1:16">
      <c r="A40" s="12" t="s">
        <v>45</v>
      </c>
      <c r="B40" s="11" t="s">
        <v>33</v>
      </c>
      <c r="C40" s="12">
        <v>5</v>
      </c>
      <c r="D40" s="11" t="s">
        <v>33</v>
      </c>
      <c r="E40" s="12">
        <v>0.2</v>
      </c>
      <c r="I40" s="11" t="s">
        <v>33</v>
      </c>
      <c r="K40" s="11" t="s">
        <v>33</v>
      </c>
      <c r="M40" s="11" t="s">
        <v>33</v>
      </c>
      <c r="O40" s="11" t="s">
        <v>33</v>
      </c>
    </row>
    <row r="41" spans="1:16">
      <c r="A41" s="11" t="s">
        <v>8</v>
      </c>
      <c r="B41" s="11" t="s">
        <v>33</v>
      </c>
      <c r="C41" s="12">
        <v>2765</v>
      </c>
      <c r="D41" s="11" t="s">
        <v>33</v>
      </c>
      <c r="E41" s="12">
        <v>100</v>
      </c>
      <c r="I41" s="11" t="s">
        <v>33</v>
      </c>
      <c r="K41" s="11" t="s">
        <v>33</v>
      </c>
      <c r="M41" s="11" t="s">
        <v>33</v>
      </c>
      <c r="O41" s="11" t="s">
        <v>33</v>
      </c>
    </row>
    <row r="42" spans="1:16">
      <c r="B42" s="11" t="s">
        <v>33</v>
      </c>
      <c r="I42" s="11" t="s">
        <v>33</v>
      </c>
      <c r="K42" s="11" t="s">
        <v>33</v>
      </c>
      <c r="M42" s="11" t="s">
        <v>33</v>
      </c>
      <c r="O42" s="11" t="s">
        <v>33</v>
      </c>
    </row>
    <row r="43" spans="1:16">
      <c r="B43" s="11" t="s">
        <v>33</v>
      </c>
      <c r="I43" s="11" t="s">
        <v>33</v>
      </c>
      <c r="K43" s="11" t="s">
        <v>33</v>
      </c>
      <c r="M43" s="11" t="s">
        <v>33</v>
      </c>
      <c r="O43" s="11" t="s">
        <v>33</v>
      </c>
    </row>
    <row r="44" spans="1:16">
      <c r="B44" s="11" t="s">
        <v>33</v>
      </c>
      <c r="I44" s="11" t="s">
        <v>33</v>
      </c>
      <c r="K44" s="11" t="s">
        <v>33</v>
      </c>
      <c r="M44" s="11" t="s">
        <v>33</v>
      </c>
      <c r="O44" s="11" t="s">
        <v>33</v>
      </c>
    </row>
    <row r="45" spans="1:16">
      <c r="B45" s="11" t="s">
        <v>33</v>
      </c>
      <c r="I45" s="11" t="s">
        <v>33</v>
      </c>
      <c r="K45" s="11" t="s">
        <v>33</v>
      </c>
      <c r="M45" s="11" t="s">
        <v>33</v>
      </c>
      <c r="O45" s="11" t="s">
        <v>33</v>
      </c>
    </row>
    <row r="46" spans="1:16">
      <c r="B46" s="11" t="s">
        <v>33</v>
      </c>
      <c r="I46" s="11" t="s">
        <v>33</v>
      </c>
      <c r="K46" s="11" t="s">
        <v>33</v>
      </c>
      <c r="M46" s="11" t="s">
        <v>33</v>
      </c>
      <c r="O46" s="11" t="s">
        <v>33</v>
      </c>
    </row>
    <row r="47" spans="1:16">
      <c r="B47" s="11" t="s">
        <v>33</v>
      </c>
    </row>
    <row r="48" spans="1:16">
      <c r="B48" s="11" t="s">
        <v>33</v>
      </c>
    </row>
    <row r="49" spans="2:2">
      <c r="B49" s="11" t="s">
        <v>33</v>
      </c>
    </row>
    <row r="50" spans="2:2">
      <c r="B50" s="11" t="s">
        <v>33</v>
      </c>
    </row>
    <row r="51" spans="2:2">
      <c r="B51" s="11" t="s">
        <v>33</v>
      </c>
    </row>
    <row r="52" spans="2:2">
      <c r="B52" s="11" t="s">
        <v>33</v>
      </c>
    </row>
    <row r="53" spans="2:2">
      <c r="B53" s="11" t="s">
        <v>33</v>
      </c>
    </row>
    <row r="54" spans="2:2">
      <c r="B54" s="11" t="s">
        <v>33</v>
      </c>
    </row>
    <row r="55" spans="2:2">
      <c r="B55" s="11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Todd Lombardo</dc:creator>
  <cp:lastModifiedBy>C Todd Lombardo</cp:lastModifiedBy>
  <dcterms:created xsi:type="dcterms:W3CDTF">2015-01-10T01:51:22Z</dcterms:created>
  <dcterms:modified xsi:type="dcterms:W3CDTF">2015-01-17T18:34:21Z</dcterms:modified>
</cp:coreProperties>
</file>