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i282353\Desktop\"/>
    </mc:Choice>
  </mc:AlternateContent>
  <bookViews>
    <workbookView xWindow="0" yWindow="0" windowWidth="20490" windowHeight="7620" activeTab="1"/>
  </bookViews>
  <sheets>
    <sheet name="Calculation Sheet" sheetId="1" r:id="rId1"/>
    <sheet name="Enrollment Form" sheetId="3" r:id="rId2"/>
    <sheet name="Details of Policy" sheetId="2" r:id="rId3"/>
    <sheet name="Customer Details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5" l="1"/>
  <c r="BE16" i="5" l="1"/>
  <c r="BD16" i="5" l="1"/>
  <c r="BC16" i="5"/>
  <c r="AS16" i="5"/>
  <c r="AR16" i="5"/>
  <c r="AQ16" i="5"/>
  <c r="AP16" i="5"/>
  <c r="AM16" i="5"/>
  <c r="AK16" i="5"/>
  <c r="AJ16" i="5"/>
  <c r="AI16" i="5"/>
  <c r="AH16" i="5"/>
  <c r="AG16" i="5"/>
  <c r="AD16" i="5"/>
  <c r="AC16" i="5"/>
  <c r="V16" i="5"/>
  <c r="U16" i="5"/>
  <c r="R16" i="5"/>
  <c r="Q16" i="5"/>
  <c r="F16" i="5"/>
  <c r="E16" i="5"/>
  <c r="C16" i="5"/>
  <c r="O11" i="5" l="1"/>
  <c r="H11" i="5"/>
  <c r="G11" i="5"/>
  <c r="E11" i="5"/>
  <c r="F11" i="5" s="1"/>
  <c r="D11" i="5"/>
  <c r="AT11" i="5"/>
  <c r="AT10" i="5"/>
  <c r="AQ11" i="5"/>
  <c r="AQ10" i="5"/>
  <c r="AO11" i="5"/>
  <c r="AO10" i="5"/>
  <c r="AM11" i="5"/>
  <c r="AM10" i="5"/>
  <c r="AJ11" i="5"/>
  <c r="AJ10" i="5"/>
  <c r="AI11" i="5"/>
  <c r="AI10" i="5"/>
  <c r="AD11" i="5"/>
  <c r="AD10" i="5"/>
  <c r="O10" i="5"/>
  <c r="H10" i="5"/>
  <c r="G10" i="5"/>
  <c r="E10" i="5"/>
  <c r="F10" i="5" s="1"/>
  <c r="D10" i="5"/>
  <c r="BG11" i="5"/>
  <c r="BG10" i="5"/>
  <c r="BG9" i="5"/>
  <c r="BG8" i="5"/>
  <c r="BF11" i="5"/>
  <c r="BF10" i="5"/>
  <c r="BF9" i="5"/>
  <c r="BF8" i="5"/>
  <c r="AT9" i="5"/>
  <c r="AQ9" i="5"/>
  <c r="AO9" i="5"/>
  <c r="AM9" i="5"/>
  <c r="AJ9" i="5"/>
  <c r="AI9" i="5"/>
  <c r="AD9" i="5"/>
  <c r="AD8" i="5"/>
  <c r="O9" i="5"/>
  <c r="H9" i="5"/>
  <c r="G9" i="5"/>
  <c r="E9" i="5"/>
  <c r="F9" i="5" s="1"/>
  <c r="C11" i="5"/>
  <c r="C10" i="5"/>
  <c r="C9" i="5"/>
  <c r="AT8" i="5"/>
  <c r="AS8" i="5"/>
  <c r="AQ8" i="5"/>
  <c r="AO8" i="5"/>
  <c r="AM8" i="5"/>
  <c r="AJ8" i="5"/>
  <c r="AI8" i="5"/>
  <c r="AD4" i="5"/>
  <c r="T8" i="5"/>
  <c r="R8" i="5"/>
  <c r="O8" i="5"/>
  <c r="O4" i="5"/>
  <c r="G8" i="5"/>
  <c r="E8" i="5"/>
  <c r="F8" i="5" s="1"/>
  <c r="C4" i="5"/>
  <c r="C8" i="5"/>
  <c r="BG4" i="5"/>
  <c r="BF4" i="5"/>
  <c r="AS4" i="5"/>
  <c r="AQ4" i="5"/>
  <c r="AO4" i="5"/>
  <c r="AM4" i="5"/>
  <c r="AJ4" i="5"/>
  <c r="AT4" i="5" s="1"/>
  <c r="AI4" i="5"/>
  <c r="Z4" i="5"/>
  <c r="T4" i="5"/>
  <c r="R4" i="5"/>
  <c r="G4" i="5"/>
  <c r="E4" i="5"/>
  <c r="F4" i="5" s="1"/>
  <c r="H31" i="3" l="1"/>
  <c r="H33" i="3"/>
  <c r="E50" i="3" l="1"/>
  <c r="J10" i="3"/>
  <c r="B16" i="5" s="1"/>
  <c r="S16" i="5" s="1"/>
  <c r="E42" i="3"/>
  <c r="D42" i="3"/>
  <c r="E37" i="3"/>
  <c r="AB16" i="5" s="1"/>
  <c r="D50" i="3" l="1"/>
  <c r="E17" i="3"/>
  <c r="G16" i="5" l="1"/>
  <c r="AN16" i="5"/>
  <c r="AR10" i="5"/>
  <c r="D8" i="5"/>
  <c r="AR11" i="5"/>
  <c r="D4" i="5"/>
  <c r="B45" i="3"/>
  <c r="B44" i="3"/>
  <c r="B43" i="3"/>
  <c r="B42" i="3"/>
  <c r="AR9" i="5" s="1"/>
  <c r="E36" i="3"/>
  <c r="AA16" i="5" s="1"/>
  <c r="E35" i="3"/>
  <c r="E34" i="3"/>
  <c r="T16" i="5" l="1"/>
  <c r="D9" i="5"/>
  <c r="Z16" i="5"/>
  <c r="M11" i="5"/>
  <c r="M10" i="5"/>
  <c r="M9" i="5"/>
  <c r="M8" i="5"/>
  <c r="Y16" i="5"/>
  <c r="V8" i="5"/>
  <c r="U8" i="5" s="1"/>
  <c r="V4" i="5"/>
  <c r="U4" i="5" s="1"/>
  <c r="B50" i="3"/>
  <c r="M7" i="1"/>
  <c r="Q14" i="1"/>
  <c r="Q13" i="1"/>
  <c r="C17" i="1"/>
  <c r="C16" i="1"/>
  <c r="AL16" i="5" l="1"/>
  <c r="AR4" i="5"/>
  <c r="AR8" i="5"/>
  <c r="M9" i="1"/>
  <c r="C19" i="1" s="1"/>
  <c r="M8" i="1" l="1"/>
  <c r="C20" i="1" s="1"/>
  <c r="AE16" i="5" s="1"/>
  <c r="C18" i="1"/>
  <c r="AF16" i="5" s="1"/>
  <c r="C21" i="1" l="1"/>
  <c r="H29" i="3" s="1"/>
  <c r="C29" i="3" l="1"/>
  <c r="K16" i="5"/>
  <c r="H16" i="5"/>
  <c r="L16" i="5" l="1"/>
  <c r="E29" i="3"/>
  <c r="J16" i="5" s="1"/>
  <c r="I16" i="5"/>
</calcChain>
</file>

<file path=xl/sharedStrings.xml><?xml version="1.0" encoding="utf-8"?>
<sst xmlns="http://schemas.openxmlformats.org/spreadsheetml/2006/main" count="534" uniqueCount="333">
  <si>
    <t>Name of Customer</t>
  </si>
  <si>
    <t>Type of Product</t>
  </si>
  <si>
    <t>Kid 1</t>
  </si>
  <si>
    <t>Kid 2</t>
  </si>
  <si>
    <t>PA</t>
  </si>
  <si>
    <t>CI</t>
  </si>
  <si>
    <t>Self</t>
  </si>
  <si>
    <t>Self + Spouse</t>
  </si>
  <si>
    <t>Self + Spouse + 1 Kid</t>
  </si>
  <si>
    <t>Self + Spouse + 2 Kids</t>
  </si>
  <si>
    <t>GHI</t>
  </si>
  <si>
    <t>GHC</t>
  </si>
  <si>
    <t>Per day Limit</t>
  </si>
  <si>
    <t>Group Health Insurance (GHI)</t>
  </si>
  <si>
    <t>Group Hospital Cash (GHC)</t>
  </si>
  <si>
    <t>Spouse</t>
  </si>
  <si>
    <t>Premium</t>
  </si>
  <si>
    <t>Total Premium</t>
  </si>
  <si>
    <t>PA + CI + GHI</t>
  </si>
  <si>
    <t>Type / Sum Assured</t>
  </si>
  <si>
    <t>Group Hospital Cash (GHC)                                    Per day Benefit</t>
  </si>
  <si>
    <t>Personal Accident (PA)</t>
  </si>
  <si>
    <t>Critical Illness (CI)</t>
  </si>
  <si>
    <t>Remarks</t>
  </si>
  <si>
    <t>Policy Period : 1 Yr</t>
  </si>
  <si>
    <t>Details of Policy</t>
  </si>
  <si>
    <t>Name of Client</t>
  </si>
  <si>
    <t>ABHFL</t>
  </si>
  <si>
    <t>Location</t>
  </si>
  <si>
    <t>Mumbai</t>
  </si>
  <si>
    <t>Segment</t>
  </si>
  <si>
    <t>NBFC- loanees</t>
  </si>
  <si>
    <t>Intermediary</t>
  </si>
  <si>
    <t>PA Policy Details</t>
  </si>
  <si>
    <t>Maximum sum insured</t>
  </si>
  <si>
    <t>Minimum Sum insured</t>
  </si>
  <si>
    <t>Type of policy</t>
  </si>
  <si>
    <t>Voluntary</t>
  </si>
  <si>
    <t>Policy Tenure</t>
  </si>
  <si>
    <t>Annual</t>
  </si>
  <si>
    <t>COVERAGE DESCRIPTION</t>
  </si>
  <si>
    <t>Sum insured</t>
  </si>
  <si>
    <t>2 lakhs</t>
  </si>
  <si>
    <t>Family defination</t>
  </si>
  <si>
    <t>Self only</t>
  </si>
  <si>
    <t>Age band</t>
  </si>
  <si>
    <t>18 years- 55 years</t>
  </si>
  <si>
    <t>Basic cover</t>
  </si>
  <si>
    <t>AD+PTD</t>
  </si>
  <si>
    <t>TPA</t>
  </si>
  <si>
    <t>Claim service will be in-house</t>
  </si>
  <si>
    <t>Critical Illness Policy Details</t>
  </si>
  <si>
    <t>Tenure</t>
  </si>
  <si>
    <t>3 lakhs</t>
  </si>
  <si>
    <t>9 CI</t>
  </si>
  <si>
    <t>Waiting period</t>
  </si>
  <si>
    <t>90 days</t>
  </si>
  <si>
    <t>Survival period</t>
  </si>
  <si>
    <t>30 days</t>
  </si>
  <si>
    <t>PPMC Limit</t>
  </si>
  <si>
    <t>Hospital Cash Policy Details</t>
  </si>
  <si>
    <t>Benefit per day</t>
  </si>
  <si>
    <t>Rs. 1000 / Rs. 2000</t>
  </si>
  <si>
    <t>Deductible</t>
  </si>
  <si>
    <t>1 day</t>
  </si>
  <si>
    <t>Limit per hospitalization</t>
  </si>
  <si>
    <t>10 day</t>
  </si>
  <si>
    <t>Limit per policy year</t>
  </si>
  <si>
    <t>First 30 days waiting period</t>
  </si>
  <si>
    <t>Applicable</t>
  </si>
  <si>
    <t>1 Year waiting period</t>
  </si>
  <si>
    <t>Pre-existing disease waiting period</t>
  </si>
  <si>
    <t>Floater/Non-Floater</t>
  </si>
  <si>
    <t>Self / Self + Spouse /  Self +Sp + 2 Kids</t>
  </si>
  <si>
    <t>Self  / Self+ Spouse / Self + Spouse + 1 kid / Self + Spouse + 2 kids</t>
  </si>
  <si>
    <t>PED Cover</t>
  </si>
  <si>
    <t>Pre-existing diseases are covered after waiting period of 4 years.</t>
  </si>
  <si>
    <t>30 days waiting period</t>
  </si>
  <si>
    <t>30 days waiting period is applicable.</t>
  </si>
  <si>
    <t>2 yrs waiting period</t>
  </si>
  <si>
    <t>2 yrs exclusion is applicable.</t>
  </si>
  <si>
    <t>Room rent</t>
  </si>
  <si>
    <t>Disease sublimits</t>
  </si>
  <si>
    <t>Not applicable.</t>
  </si>
  <si>
    <t>Baby 91 days</t>
  </si>
  <si>
    <t>Co-pay</t>
  </si>
  <si>
    <t>Day care</t>
  </si>
  <si>
    <t xml:space="preserve">527 Day Care Procedures are covered </t>
  </si>
  <si>
    <t>Domicillary Hospitalization</t>
  </si>
  <si>
    <t>Domiciliary Hospitalization is covered as defined in GHI Policy Wordings</t>
  </si>
  <si>
    <t>Pre-post hosptalization</t>
  </si>
  <si>
    <t>Pre &amp; Post Hospitalization period - 30 &amp; 60 days respectively.</t>
  </si>
  <si>
    <t>Internal congenital disease</t>
  </si>
  <si>
    <t>Covered.</t>
  </si>
  <si>
    <t>Special Condition1</t>
  </si>
  <si>
    <t>Cost of stents in case of PTCA and cost of implant in case of joint replacement will be as per prices decided by National Pharmaceuticals Pricing Authority</t>
  </si>
  <si>
    <t>General Condition</t>
  </si>
  <si>
    <t>Proposal form and Good health declaration to be collected and policy will be issued subject to clean declaration.</t>
  </si>
  <si>
    <t>Policy is valid for Indian Citizens.</t>
  </si>
  <si>
    <t>Policy Tenure annual</t>
  </si>
  <si>
    <t>Rest condition as per ABHI Activ Health / Secure policy wording.</t>
  </si>
  <si>
    <t xml:space="preserve">DISCLAIMER - WHEREEVER APPLICABLE </t>
  </si>
  <si>
    <t xml:space="preserve">2. Any change in demography/Sum Insured will warrant a revision in Quote/ Rates. </t>
  </si>
  <si>
    <t>Sum Assured (GHI)</t>
  </si>
  <si>
    <t>Sum Assured (Super Top up)</t>
  </si>
  <si>
    <t>Deductible (Super Top up)</t>
  </si>
  <si>
    <t>PA + CI + Super Top Up</t>
  </si>
  <si>
    <t>Top Up</t>
  </si>
  <si>
    <t>Super Top Up (200000)</t>
  </si>
  <si>
    <t>Super Top Up (500000)</t>
  </si>
  <si>
    <t>Top Up SA</t>
  </si>
  <si>
    <t>GPA, GCI &amp; GHC would be applicable for Self only</t>
  </si>
  <si>
    <t>abhfl2005</t>
  </si>
  <si>
    <t>PA + CI + GHI + GHC</t>
  </si>
  <si>
    <t>PA + CI + Super Top Up + GHC</t>
  </si>
  <si>
    <t>Group Health Insurance (GHI) Top Up</t>
  </si>
  <si>
    <t>Age Band : Adult 18 - 55 yrs</t>
  </si>
  <si>
    <t xml:space="preserve">Vertical </t>
  </si>
  <si>
    <t>Creditor</t>
  </si>
  <si>
    <t>ABHI SM</t>
  </si>
  <si>
    <t>Channel Partner</t>
  </si>
  <si>
    <t>Loan account number</t>
  </si>
  <si>
    <t>Customer’s Full Name (Mr./Mrs./Ms.)</t>
  </si>
  <si>
    <t>Customer’s Address</t>
  </si>
  <si>
    <t xml:space="preserve">City                                 </t>
  </si>
  <si>
    <t>Pin Code</t>
  </si>
  <si>
    <t>State</t>
  </si>
  <si>
    <t xml:space="preserve">Mobile No </t>
  </si>
  <si>
    <t>Email id</t>
  </si>
  <si>
    <t>Gender</t>
  </si>
  <si>
    <t>(DD/MM/YYYY)</t>
  </si>
  <si>
    <t xml:space="preserve">Group Activ Secure </t>
  </si>
  <si>
    <r>
      <t>o</t>
    </r>
    <r>
      <rPr>
        <b/>
        <sz val="10"/>
        <color rgb="FF2B2A29"/>
        <rFont val="Times New Roman"/>
        <family val="1"/>
      </rPr>
      <t xml:space="preserve">    </t>
    </r>
    <r>
      <rPr>
        <b/>
        <sz val="10"/>
        <color rgb="FF2B2A29"/>
        <rFont val="Calibri"/>
        <family val="2"/>
        <scheme val="minor"/>
      </rPr>
      <t>Group Personal Accident - Sum Insured</t>
    </r>
  </si>
  <si>
    <r>
      <t>o</t>
    </r>
    <r>
      <rPr>
        <b/>
        <sz val="10"/>
        <color rgb="FF2B2A29"/>
        <rFont val="Times New Roman"/>
        <family val="1"/>
      </rPr>
      <t xml:space="preserve">    </t>
    </r>
    <r>
      <rPr>
        <b/>
        <sz val="10"/>
        <color rgb="FF2B2A29"/>
        <rFont val="Calibri"/>
        <family val="2"/>
        <scheme val="minor"/>
      </rPr>
      <t>Group Critical Illness - Sum Insured</t>
    </r>
  </si>
  <si>
    <r>
      <t xml:space="preserve">     </t>
    </r>
    <r>
      <rPr>
        <sz val="8.5"/>
        <color rgb="FFFEFEFE"/>
        <rFont val="Calibri"/>
        <family val="2"/>
        <scheme val="minor"/>
      </rPr>
      <t>Additional Family Details (To be filled in capitals)</t>
    </r>
  </si>
  <si>
    <t>Insured Name</t>
  </si>
  <si>
    <t>Relationship with Self</t>
  </si>
  <si>
    <t>Nominee Name</t>
  </si>
  <si>
    <t>Nominee Relationship with Self</t>
  </si>
  <si>
    <t>Nominee Date of Birth</t>
  </si>
  <si>
    <t>Good Health Declaration</t>
  </si>
  <si>
    <t xml:space="preserve">Do you and/or any other proposed member ever been diagnosed with or had signs/symptoms or advised/taken treatment or surgery for any of the following </t>
  </si>
  <si>
    <t>Kid1</t>
  </si>
  <si>
    <t>Kid2</t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</si>
  <si>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 agree that the cover shall be void ab initio, in the event of any untrue or incorrect statement, misrepresentation, non-description or non- disclosure in any material particular in the enrollment form/personal statement, declaration and connected documents or any material information has been withheld by me or anyone acting on our behalf to obtain any benefit under this cover.</t>
    </r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</si>
  <si>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 further consent and authorize Aditya Birla Health Insurance Co. Limited and/or any of their authorized representatives to seek medical information from any hospital / Medical Practitioner / Insurer / any of the related entity that I have attended or may attend in future concerning and disease / illness / injury.</t>
    </r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</si>
  <si>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 agree that commencement of risk shall be subject to receipt of full insurance premium by the Insurer.</t>
    </r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</si>
  <si>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In case of any claim made under the cover, no premium shall be refunded on cancellation of the cover.</t>
    </r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</si>
  <si>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 consent to provide a valid age proof and identity proof at the time of claims or any other time when required by the Aditya Birla Health Insurance Co. Limited.</t>
    </r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</si>
  <si>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 consent to receive information from the Aditya Birla Health Insurance Co. Limited through physical, electronic or telecommunication means from time to time.</t>
    </r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</si>
  <si>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 confirm that the details provided herein are completely correct and true to the best of my knowledge.</t>
    </r>
  </si>
  <si>
    <r>
      <t>•</t>
    </r>
    <r>
      <rPr>
        <sz val="7"/>
        <color rgb="FF2B2A29"/>
        <rFont val="Times New Roman"/>
        <family val="1"/>
      </rPr>
      <t xml:space="preserve">    </t>
    </r>
    <r>
      <rPr>
        <sz val="8.5"/>
        <color rgb="FF2B2A29"/>
        <rFont val="Calibri"/>
        <family val="2"/>
        <scheme val="minor"/>
      </rPr>
      <t>I have read and understood all the terms and conditions applicable on the cover &amp; agree provide my consent to abide with the same.</t>
    </r>
  </si>
  <si>
    <t>Enrolment Form  - Aditya Birla Housing Finance Ltd</t>
  </si>
  <si>
    <t>(Group Active Health + Group Active Secure)</t>
  </si>
  <si>
    <r>
      <t>o</t>
    </r>
    <r>
      <rPr>
        <b/>
        <sz val="10"/>
        <color rgb="FF2B2A29"/>
        <rFont val="Times New Roman"/>
        <family val="1"/>
      </rPr>
      <t xml:space="preserve">    </t>
    </r>
    <r>
      <rPr>
        <b/>
        <sz val="10"/>
        <color rgb="FF2B2A29"/>
        <rFont val="Calibri"/>
        <family val="2"/>
        <scheme val="minor"/>
      </rPr>
      <t>Group Health (Super Top Up) - SumInsured</t>
    </r>
  </si>
  <si>
    <r>
      <t>o</t>
    </r>
    <r>
      <rPr>
        <b/>
        <sz val="10"/>
        <color rgb="FF2B2A29"/>
        <rFont val="Times New Roman"/>
        <family val="1"/>
      </rPr>
      <t xml:space="preserve">    </t>
    </r>
    <r>
      <rPr>
        <b/>
        <sz val="10"/>
        <color rgb="FF2B2A29"/>
        <rFont val="Calibri"/>
        <family val="2"/>
        <scheme val="minor"/>
      </rPr>
      <t>Group Health (Base) - SumInsured</t>
    </r>
  </si>
  <si>
    <t>Declaration</t>
  </si>
  <si>
    <r>
      <rPr>
        <sz val="8.5"/>
        <color theme="1"/>
        <rFont val="Calibri"/>
        <family val="2"/>
        <scheme val="minor"/>
      </rPr>
      <t xml:space="preserve">Note: </t>
    </r>
    <r>
      <rPr>
        <sz val="8.5"/>
        <color rgb="FF2B2A29"/>
        <rFont val="Calibri"/>
        <family val="2"/>
        <scheme val="minor"/>
      </rPr>
      <t>Enrolment form shall be the basis of contract for cover.</t>
    </r>
  </si>
  <si>
    <t xml:space="preserve">Customer / Self Information </t>
  </si>
  <si>
    <t>Product Details</t>
  </si>
  <si>
    <t>Additional Family Details</t>
  </si>
  <si>
    <t>Nominee Details</t>
  </si>
  <si>
    <r>
      <t>o</t>
    </r>
    <r>
      <rPr>
        <b/>
        <sz val="10"/>
        <color rgb="FF2B2A29"/>
        <rFont val="Times New Roman"/>
        <family val="1"/>
      </rPr>
      <t xml:space="preserve">    </t>
    </r>
    <r>
      <rPr>
        <b/>
        <sz val="10"/>
        <color rgb="FF2B2A29"/>
        <rFont val="Calibri"/>
        <family val="2"/>
        <scheme val="minor"/>
      </rPr>
      <t>Group Hospital Cash - Per Day Benefit (Rs)</t>
    </r>
  </si>
  <si>
    <r>
      <t>o</t>
    </r>
    <r>
      <rPr>
        <b/>
        <sz val="10"/>
        <color rgb="FF2B2A29"/>
        <rFont val="Times New Roman"/>
        <family val="1"/>
      </rPr>
      <t xml:space="preserve">    </t>
    </r>
    <r>
      <rPr>
        <b/>
        <sz val="10"/>
        <color rgb="FF2B2A29"/>
        <rFont val="Calibri"/>
        <family val="2"/>
        <scheme val="minor"/>
      </rPr>
      <t>Deductible</t>
    </r>
  </si>
  <si>
    <t>Email ID</t>
  </si>
  <si>
    <t>DOB</t>
  </si>
  <si>
    <t>Plan Type</t>
  </si>
  <si>
    <r>
      <t xml:space="preserve">Date of Birth </t>
    </r>
    <r>
      <rPr>
        <b/>
        <sz val="9"/>
        <color rgb="FF2B2A29"/>
        <rFont val="Calibri"/>
        <family val="2"/>
        <scheme val="minor"/>
      </rPr>
      <t>(dd/mm/yyyy)</t>
    </r>
  </si>
  <si>
    <t>Room rent restricted to shared room and all other charges accordance with the room rent restriction. ICU at actuals.</t>
  </si>
  <si>
    <t>Policy is applicable only for lives who are associated with the Client, GHI.</t>
  </si>
  <si>
    <t xml:space="preserve">1. No Individual can be covered more than once in a policy. </t>
  </si>
  <si>
    <t>ABHFL SM</t>
  </si>
  <si>
    <t>ABHFL SM Code</t>
  </si>
  <si>
    <t>Net Premium</t>
  </si>
  <si>
    <t>Tax</t>
  </si>
  <si>
    <t>Gross Premium</t>
  </si>
  <si>
    <t>Date</t>
  </si>
  <si>
    <t xml:space="preserve">I am in good health and perform all my routine activities independently.
I have not been diagnosed/advised/ taken treatment or observations suggested to undergo any investigations or consult doctor or advised to undergo any type of surgery.
I have never suffered and am not currently suffering from: a. High Blood Pressure, High cholesterol, Heart Attack or any other Heart Disease; b. Stroke, Paralysis in any form, or any other Cerebrovascular (Brain) Disease; c. Diabetes or any other Endocrinal Disease, any Kidney Disease; d. Any Liver, gall bladder, pancreatic disease; e. Asthma, tuberculosis, any other lung disorders; f. Any Blood Disorders, Gastro-Intestinal Diseases, or arthritis any other disorders of the bones, Joints, spine or muscle; g. Any Cancerous growth, any other tumor, cyst, polyp; h. Any Mental or Psychiatric condition, any congenital, Genetic Disease, autoimmune or any disease related to central nervous system; i. STD HIV / AIDS or AIDS related complications; j. any type of ear, nose, throat disorders; k. any other pre-existing ailment apart from above mentioned category.
</t>
  </si>
  <si>
    <t>CRM ID</t>
  </si>
  <si>
    <t>Product Type</t>
  </si>
  <si>
    <t>Sr_No</t>
  </si>
  <si>
    <t>Family_Id</t>
  </si>
  <si>
    <t>Family_member_id</t>
  </si>
  <si>
    <t>Member_Name</t>
  </si>
  <si>
    <t>Date_of_Birth</t>
  </si>
  <si>
    <t>Age</t>
  </si>
  <si>
    <t>Relationship_with_Primary_Insured</t>
  </si>
  <si>
    <t>Marital_Status</t>
  </si>
  <si>
    <t>Monthly_Income</t>
  </si>
  <si>
    <t>PAN</t>
  </si>
  <si>
    <t>Aadhar</t>
  </si>
  <si>
    <t>Sum_Insured</t>
  </si>
  <si>
    <t>Client ID</t>
  </si>
  <si>
    <t>Member ID</t>
  </si>
  <si>
    <t>Maternity_Applicable</t>
  </si>
  <si>
    <t>GPA_Applicable</t>
  </si>
  <si>
    <t>GPA_Sum_Insured</t>
  </si>
  <si>
    <t>GCI_Applicable</t>
  </si>
  <si>
    <t>GCI_Sum_Insured</t>
  </si>
  <si>
    <t>GHCB_Applicable</t>
  </si>
  <si>
    <t>GHCB_Sum_Insured</t>
  </si>
  <si>
    <t>Occupation_Profession</t>
  </si>
  <si>
    <t>Designation_Grade</t>
  </si>
  <si>
    <t>RiskCategory</t>
  </si>
  <si>
    <t>Date_of_Joining_in_the_Organisation</t>
  </si>
  <si>
    <t>Joining_Date</t>
  </si>
  <si>
    <t>Date_Of_leaving</t>
  </si>
  <si>
    <t>Employee_Code</t>
  </si>
  <si>
    <t>Any_Preexisting_Disease</t>
  </si>
  <si>
    <t>Details_Of_Disease</t>
  </si>
  <si>
    <t>Whether_Pregnant</t>
  </si>
  <si>
    <t>Number_of_Month_Pregnancy</t>
  </si>
  <si>
    <t>Address1</t>
  </si>
  <si>
    <t>Address2</t>
  </si>
  <si>
    <t>Address3</t>
  </si>
  <si>
    <t>City_Town</t>
  </si>
  <si>
    <t>District</t>
  </si>
  <si>
    <t>Area</t>
  </si>
  <si>
    <t>Pincode</t>
  </si>
  <si>
    <t>Nominee_Name</t>
  </si>
  <si>
    <t>Nominee_RelationShip</t>
  </si>
  <si>
    <t>Nominee_Address</t>
  </si>
  <si>
    <t>Is Nominee Minor</t>
  </si>
  <si>
    <t>Guardian Name</t>
  </si>
  <si>
    <t>Guardian Age</t>
  </si>
  <si>
    <t>Guardian Relationship with Nominee</t>
  </si>
  <si>
    <t>Account_Type</t>
  </si>
  <si>
    <t>Bank_Name</t>
  </si>
  <si>
    <t>Branch_Name</t>
  </si>
  <si>
    <t>Account_Number</t>
  </si>
  <si>
    <t>IFSC_Code</t>
  </si>
  <si>
    <t>MICR_Code</t>
  </si>
  <si>
    <t>Other_Remarks</t>
  </si>
  <si>
    <t>Email</t>
  </si>
  <si>
    <t>Mobile_No</t>
  </si>
  <si>
    <t>Certificate_No</t>
  </si>
  <si>
    <t>Affinity Seq_No</t>
  </si>
  <si>
    <t>Source_Code</t>
  </si>
  <si>
    <t>GSTRegistrationStatus</t>
  </si>
  <si>
    <t>GSTIN</t>
  </si>
  <si>
    <t>TaxType</t>
  </si>
  <si>
    <t>BankReferenceId</t>
  </si>
  <si>
    <t>PartnerSalesEmployeeId</t>
  </si>
  <si>
    <t>PartnerReferenceNumber</t>
  </si>
  <si>
    <t>Partner Customer ID</t>
  </si>
  <si>
    <t>Transaction_Reference_no</t>
  </si>
  <si>
    <t>HB_ Receipt No</t>
  </si>
  <si>
    <t>GFB Uploader</t>
  </si>
  <si>
    <t>Yes</t>
  </si>
  <si>
    <t>No</t>
  </si>
  <si>
    <t>Receipting In</t>
  </si>
  <si>
    <t>Payment Mode</t>
  </si>
  <si>
    <t>Payment Date</t>
  </si>
  <si>
    <t>Payment Amount</t>
  </si>
  <si>
    <t>Terminal ID</t>
  </si>
  <si>
    <t>PG name</t>
  </si>
  <si>
    <t>Instrument Number</t>
  </si>
  <si>
    <t>Instrument date</t>
  </si>
  <si>
    <t>Bank Account Number</t>
  </si>
  <si>
    <t>IFSC Code</t>
  </si>
  <si>
    <t>Deposit Bank Type</t>
  </si>
  <si>
    <t>Deposit Bank Number</t>
  </si>
  <si>
    <t>Education_Benefit_SI</t>
  </si>
  <si>
    <t>GHI Uploader</t>
  </si>
  <si>
    <t>Consumers</t>
  </si>
  <si>
    <t>GST</t>
  </si>
  <si>
    <t>Parent</t>
  </si>
  <si>
    <t>Login Date(application received)</t>
  </si>
  <si>
    <t>Zone</t>
  </si>
  <si>
    <t>Location - Branch</t>
  </si>
  <si>
    <t>Loan Accout No</t>
  </si>
  <si>
    <t>Applicant Name</t>
  </si>
  <si>
    <t>Premium received</t>
  </si>
  <si>
    <t>Sum Assured For PA Applicant</t>
  </si>
  <si>
    <t>Sum Assured For CI Applicant</t>
  </si>
  <si>
    <t>Sum Assured For GHI Applicant</t>
  </si>
  <si>
    <t>PA Premium For Applicant</t>
  </si>
  <si>
    <t>CI Premium For Applicant</t>
  </si>
  <si>
    <t>HC Premium For Applicant</t>
  </si>
  <si>
    <t>GHI Premium For Applicant</t>
  </si>
  <si>
    <t>Basic Premium</t>
  </si>
  <si>
    <t>Service Tax -GST(For July Cases)</t>
  </si>
  <si>
    <t>Difference</t>
  </si>
  <si>
    <t>Final Status</t>
  </si>
  <si>
    <t>Issuance Date</t>
  </si>
  <si>
    <t>Issuance Month</t>
  </si>
  <si>
    <t>Reason for Pending</t>
  </si>
  <si>
    <t>DOB (Applicant)</t>
  </si>
  <si>
    <t>Gender (Appl)</t>
  </si>
  <si>
    <t>Nominee Name For Applicant</t>
  </si>
  <si>
    <t>Nominee Relationship For Applicant</t>
  </si>
  <si>
    <t>Nominee Name For Co Applicant</t>
  </si>
  <si>
    <t>Nominee Relationship For Co Applicant</t>
  </si>
  <si>
    <t>Address</t>
  </si>
  <si>
    <t>Risk Start Date</t>
  </si>
  <si>
    <t>Risk End Date</t>
  </si>
  <si>
    <t>Bank Name (If Self funded)</t>
  </si>
  <si>
    <t>Premium received date - Cheque Date</t>
  </si>
  <si>
    <t>GHI COI Number</t>
  </si>
  <si>
    <t>GFB COI Number</t>
  </si>
  <si>
    <t>ReceiptNumber</t>
  </si>
  <si>
    <t>Case ageing</t>
  </si>
  <si>
    <t>Sum Assured For Super Top Up</t>
  </si>
  <si>
    <t>Spouse DOB</t>
  </si>
  <si>
    <t>Kid 1 DOB</t>
  </si>
  <si>
    <t>Kid 2 DOB</t>
  </si>
  <si>
    <t>Premium received Mode</t>
  </si>
  <si>
    <t>Payzapp Transaction ID / NEFT UTRN / Cheque No</t>
  </si>
  <si>
    <t>HC Applicant (Per day Benefit)</t>
  </si>
  <si>
    <t>MIS Format</t>
  </si>
  <si>
    <t>(Please answer the following questions in “Agree” OR “Disagree” with respect to the person proposed to be insured)</t>
  </si>
  <si>
    <t>(version 2.1)</t>
  </si>
  <si>
    <t>No PPMC till age up to 55 years and sum insured up to 3 lakhs.</t>
  </si>
  <si>
    <t>Floater</t>
  </si>
  <si>
    <t>Ambulance GHI / Super Top Up</t>
  </si>
  <si>
    <t>Not covered. / Rs. 1000/- per incident in case of emergency. Respctively.</t>
  </si>
  <si>
    <t>GHI (Base &amp; Super Top Up) Policy Details</t>
  </si>
  <si>
    <t>Upto 10 Lakhs (GHI), Upto 20 Lakhs (Super Top Up)</t>
  </si>
  <si>
    <t xml:space="preserve">3. No change of Sum insured allowed after commencement of the policy. </t>
  </si>
  <si>
    <t xml:space="preserve">4. No addition of new slabs for Sum Insured allowed after commencement of the policy. </t>
  </si>
  <si>
    <t>5.  Midterm addition of dependents will not be allowed.</t>
  </si>
  <si>
    <t xml:space="preserve">6. The cover shall cease automatically for any member leaving the group insured under our GMC policy. </t>
  </si>
  <si>
    <t>7. Customer can hold only one policy. In case customer has more than one policy, our total liability will be capped at sum insured of one policy.</t>
  </si>
  <si>
    <t>Affordable</t>
  </si>
  <si>
    <t>Ranchi</t>
  </si>
  <si>
    <t>kazi zaman</t>
  </si>
  <si>
    <t>cahandan kumar</t>
  </si>
  <si>
    <t>M</t>
  </si>
  <si>
    <t>F</t>
  </si>
  <si>
    <t>fgrg</t>
  </si>
  <si>
    <t>Agree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</si>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</sst>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(* #,##0_);_(* \(#,##0\);_(* &quot;-&quot;??_);_(@_)"/>
    <numFmt numFmtId="166" formatCode="[$-F800]dddd\,\ mmmm\ dd\,\ yyyy"/>
    <numFmt numFmtId="167" formatCode="[$-14009]dd\ mmmm\ yyyy;@"/>
    <numFmt numFmtId="168" formatCode="dd\-mm\-yyyy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1"/>
      <color theme="1"/>
      <name val="Cambria"/>
      <family val="1"/>
    </font>
    <font>
      <b/>
      <sz val="12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8F2428"/>
      <name val="Calibri"/>
      <family val="2"/>
      <scheme val="minor"/>
    </font>
    <font>
      <b/>
      <sz val="12"/>
      <name val="Calibri"/>
      <family val="2"/>
      <scheme val="minor"/>
    </font>
    <font>
      <sz val="8.5"/>
      <color rgb="FF2B2A29"/>
      <name val="Calibri"/>
      <family val="2"/>
      <scheme val="minor"/>
    </font>
    <font>
      <b/>
      <sz val="12"/>
      <color rgb="FF2B2A29"/>
      <name val="Calibri"/>
      <family val="2"/>
      <scheme val="minor"/>
    </font>
    <font>
      <sz val="8.5"/>
      <color rgb="FF7D7D7D"/>
      <name val="Calibri"/>
      <family val="2"/>
      <scheme val="minor"/>
    </font>
    <font>
      <sz val="12.5"/>
      <color theme="1"/>
      <name val="Times New Roman"/>
      <family val="1"/>
    </font>
    <font>
      <sz val="13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2B2A29"/>
      <name val="Calibri"/>
      <family val="2"/>
      <scheme val="minor"/>
    </font>
    <font>
      <b/>
      <sz val="10"/>
      <color rgb="FF2B2A29"/>
      <name val="Times New Roman"/>
      <family val="1"/>
    </font>
    <font>
      <sz val="8.5"/>
      <color rgb="FFFEFEFE"/>
      <name val="Times New Roman"/>
      <family val="1"/>
    </font>
    <font>
      <sz val="8.5"/>
      <color rgb="FFFEFEFE"/>
      <name val="Calibri"/>
      <family val="2"/>
      <scheme val="minor"/>
    </font>
    <font>
      <b/>
      <sz val="9"/>
      <color rgb="FF2B2A29"/>
      <name val="Calibri"/>
      <family val="2"/>
      <scheme val="minor"/>
    </font>
    <font>
      <sz val="8"/>
      <color theme="1"/>
      <name val="Times New Roman"/>
      <family val="1"/>
    </font>
    <font>
      <sz val="7"/>
      <color theme="1"/>
      <name val="Calibri"/>
      <family val="2"/>
      <scheme val="minor"/>
    </font>
    <font>
      <i/>
      <sz val="8.5"/>
      <color rgb="FF2B2A29"/>
      <name val="Calibri"/>
      <family val="2"/>
      <scheme val="minor"/>
    </font>
    <font>
      <sz val="8.5"/>
      <color theme="1"/>
      <name val="Calibri"/>
      <family val="2"/>
      <scheme val="minor"/>
    </font>
    <font>
      <sz val="4.5"/>
      <color theme="1"/>
      <name val="Calibri"/>
      <family val="2"/>
      <scheme val="minor"/>
    </font>
    <font>
      <sz val="7"/>
      <color rgb="FF2B2A29"/>
      <name val="Times New Roman"/>
      <family val="1"/>
    </font>
    <font>
      <b/>
      <sz val="9"/>
      <color theme="1"/>
      <name val="TimesNewRomanPS-BoldMT"/>
    </font>
    <font>
      <b/>
      <sz val="13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0"/>
      <name val="Calibri"/>
      <family val="2"/>
      <scheme val="minor"/>
    </font>
    <font>
      <b/>
      <sz val="11"/>
      <color rgb="FF2B2A2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1"/>
      <name val="Calib"/>
    </font>
    <font>
      <i/>
      <sz val="10"/>
      <color theme="1"/>
      <name val="Monotype Corsiva"/>
      <family val="4"/>
    </font>
  </fonts>
  <fills count="15">
    <fill>
      <patternFill patternType="none"/>
    </fill>
    <fill>
      <patternFill patternType="gray125"/>
    </fill>
    <fill>
      <patternFill patternType="solid">
        <fgColor rgb="FF6A47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7D7D7D"/>
      </left>
      <right style="medium">
        <color rgb="FF7D7D7D"/>
      </right>
      <top style="medium">
        <color rgb="FF7D7D7D"/>
      </top>
      <bottom style="medium">
        <color rgb="FF7D7D7D"/>
      </bottom>
      <diagonal/>
    </border>
    <border>
      <left/>
      <right style="medium">
        <color rgb="FF7D7D7D"/>
      </right>
      <top style="medium">
        <color rgb="FF7D7D7D"/>
      </top>
      <bottom style="medium">
        <color rgb="FF7D7D7D"/>
      </bottom>
      <diagonal/>
    </border>
    <border>
      <left style="medium">
        <color rgb="FF7D7D7D"/>
      </left>
      <right style="medium">
        <color rgb="FF7D7D7D"/>
      </right>
      <top/>
      <bottom style="medium">
        <color rgb="FF7D7D7D"/>
      </bottom>
      <diagonal/>
    </border>
    <border>
      <left/>
      <right style="medium">
        <color rgb="FF7D7D7D"/>
      </right>
      <top/>
      <bottom style="medium">
        <color rgb="FF7D7D7D"/>
      </bottom>
      <diagonal/>
    </border>
    <border>
      <left/>
      <right style="medium">
        <color rgb="FF7D7D7D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7D7D7D"/>
      </bottom>
      <diagonal/>
    </border>
    <border>
      <left/>
      <right/>
      <top/>
      <bottom style="medium">
        <color rgb="FF7D7D7D"/>
      </bottom>
      <diagonal/>
    </border>
    <border>
      <left style="medium">
        <color rgb="FF7D7D7D"/>
      </left>
      <right style="medium">
        <color indexed="64"/>
      </right>
      <top style="medium">
        <color indexed="64"/>
      </top>
      <bottom style="medium">
        <color rgb="FF7D7D7D"/>
      </bottom>
      <diagonal/>
    </border>
    <border>
      <left style="medium">
        <color rgb="FF7D7D7D"/>
      </left>
      <right style="medium">
        <color indexed="64"/>
      </right>
      <top style="medium">
        <color rgb="FF7D7D7D"/>
      </top>
      <bottom style="medium">
        <color rgb="FF7D7D7D"/>
      </bottom>
      <diagonal/>
    </border>
    <border>
      <left style="medium">
        <color rgb="FF7D7D7D"/>
      </left>
      <right style="medium">
        <color indexed="64"/>
      </right>
      <top style="medium">
        <color rgb="FF7D7D7D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189">
    <xf numFmtId="0" fontId="0" fillId="0" borderId="0" xfId="0"/>
    <xf numFmtId="165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9" fillId="4" borderId="0" xfId="0" applyFont="1" applyFill="1" applyAlignment="1" applyProtection="1">
      <alignment horizontal="center" vertical="center" wrapText="1"/>
      <protection hidden="1"/>
    </xf>
    <xf numFmtId="0" fontId="3" fillId="4" borderId="0" xfId="0" applyFont="1" applyFill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0" xfId="0" applyFill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0" fillId="4" borderId="0" xfId="0" applyFill="1" applyAlignment="1" applyProtection="1">
      <alignment horizontal="left"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5" borderId="4" xfId="0" applyFont="1" applyFill="1" applyBorder="1" applyAlignment="1" applyProtection="1">
      <alignment horizontal="center" vertical="center"/>
      <protection locked="0" hidden="1"/>
    </xf>
    <xf numFmtId="0" fontId="6" fillId="3" borderId="14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1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>
      <alignment horizontal="center" vertical="center"/>
    </xf>
    <xf numFmtId="1" fontId="11" fillId="0" borderId="1" xfId="0" applyNumberFormat="1" applyFont="1" applyBorder="1"/>
    <xf numFmtId="1" fontId="5" fillId="4" borderId="4" xfId="0" applyNumberFormat="1" applyFont="1" applyFill="1" applyBorder="1" applyAlignment="1" applyProtection="1">
      <alignment horizontal="center" vertical="center"/>
    </xf>
    <xf numFmtId="1" fontId="11" fillId="0" borderId="1" xfId="0" applyNumberFormat="1" applyFont="1" applyBorder="1" applyAlignment="1">
      <alignment horizontal="center"/>
    </xf>
    <xf numFmtId="165" fontId="9" fillId="0" borderId="1" xfId="1" applyNumberFormat="1" applyFont="1" applyFill="1" applyBorder="1" applyAlignment="1" applyProtection="1">
      <alignment horizontal="left" vertical="center" wrapText="1"/>
      <protection hidden="1"/>
    </xf>
    <xf numFmtId="0" fontId="12" fillId="8" borderId="4" xfId="0" applyFont="1" applyFill="1" applyBorder="1" applyAlignment="1" applyProtection="1">
      <alignment horizontal="center" vertical="center"/>
      <protection locked="0" hidden="1"/>
    </xf>
    <xf numFmtId="0" fontId="5" fillId="8" borderId="4" xfId="0" applyFont="1" applyFill="1" applyBorder="1" applyAlignment="1" applyProtection="1">
      <alignment horizontal="center" vertical="center"/>
      <protection locked="0" hidden="1"/>
    </xf>
    <xf numFmtId="0" fontId="5" fillId="8" borderId="15" xfId="0" applyFont="1" applyFill="1" applyBorder="1" applyAlignment="1" applyProtection="1">
      <alignment horizontal="center" vertical="center"/>
      <protection locked="0" hidden="1"/>
    </xf>
    <xf numFmtId="1" fontId="5" fillId="0" borderId="4" xfId="0" applyNumberFormat="1" applyFont="1" applyFill="1" applyBorder="1" applyAlignment="1" applyProtection="1">
      <alignment horizontal="center" vertical="center"/>
    </xf>
    <xf numFmtId="0" fontId="0" fillId="4" borderId="0" xfId="0" applyFill="1" applyProtection="1">
      <protection hidden="1"/>
    </xf>
    <xf numFmtId="0" fontId="14" fillId="4" borderId="0" xfId="0" applyFont="1" applyFill="1" applyAlignment="1" applyProtection="1">
      <alignment horizontal="right" vertical="center"/>
      <protection hidden="1"/>
    </xf>
    <xf numFmtId="0" fontId="15" fillId="4" borderId="0" xfId="0" applyFont="1" applyFill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30" fillId="4" borderId="0" xfId="0" applyFont="1" applyFill="1" applyAlignment="1" applyProtection="1">
      <alignment horizontal="left" vertical="center" indent="9"/>
      <protection hidden="1"/>
    </xf>
    <xf numFmtId="0" fontId="36" fillId="4" borderId="0" xfId="0" applyFont="1" applyFill="1" applyAlignment="1" applyProtection="1">
      <alignment horizontal="left" vertical="center" indent="9"/>
      <protection hidden="1"/>
    </xf>
    <xf numFmtId="0" fontId="17" fillId="4" borderId="0" xfId="0" applyFont="1" applyFill="1" applyAlignment="1" applyProtection="1">
      <alignment horizontal="left" vertical="center" indent="5"/>
      <protection hidden="1"/>
    </xf>
    <xf numFmtId="0" fontId="0" fillId="0" borderId="0" xfId="0" applyFill="1" applyProtection="1">
      <protection hidden="1"/>
    </xf>
    <xf numFmtId="0" fontId="16" fillId="4" borderId="0" xfId="0" applyFont="1" applyFill="1" applyAlignment="1" applyProtection="1">
      <alignment horizontal="left" vertical="center" indent="6"/>
      <protection hidden="1"/>
    </xf>
    <xf numFmtId="0" fontId="0" fillId="7" borderId="0" xfId="0" applyFill="1" applyProtection="1">
      <protection hidden="1"/>
    </xf>
    <xf numFmtId="0" fontId="0" fillId="4" borderId="0" xfId="0" applyFill="1" applyAlignment="1" applyProtection="1">
      <alignment horizontal="right"/>
      <protection hidden="1"/>
    </xf>
    <xf numFmtId="0" fontId="18" fillId="4" borderId="0" xfId="0" applyFont="1" applyFill="1" applyAlignment="1" applyProtection="1">
      <alignment horizontal="left" vertical="center" indent="15"/>
      <protection hidden="1"/>
    </xf>
    <xf numFmtId="0" fontId="16" fillId="4" borderId="0" xfId="0" applyFont="1" applyFill="1" applyAlignment="1" applyProtection="1">
      <alignment horizontal="left" vertical="center" indent="5"/>
      <protection hidden="1"/>
    </xf>
    <xf numFmtId="0" fontId="5" fillId="0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19" fillId="4" borderId="0" xfId="0" applyFont="1" applyFill="1" applyAlignment="1" applyProtection="1">
      <alignment vertical="center"/>
      <protection hidden="1"/>
    </xf>
    <xf numFmtId="0" fontId="20" fillId="4" borderId="0" xfId="0" applyFont="1" applyFill="1" applyAlignment="1" applyProtection="1">
      <alignment vertical="center"/>
      <protection hidden="1"/>
    </xf>
    <xf numFmtId="0" fontId="16" fillId="4" borderId="0" xfId="0" applyFont="1" applyFill="1" applyAlignment="1" applyProtection="1">
      <alignment vertical="center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0" fontId="22" fillId="4" borderId="0" xfId="0" applyFont="1" applyFill="1" applyAlignment="1" applyProtection="1">
      <alignment horizontal="left" vertical="center" indent="5"/>
      <protection hidden="1"/>
    </xf>
    <xf numFmtId="0" fontId="5" fillId="4" borderId="0" xfId="0" applyFont="1" applyFill="1" applyAlignment="1" applyProtection="1">
      <alignment horizontal="center"/>
      <protection hidden="1"/>
    </xf>
    <xf numFmtId="0" fontId="24" fillId="4" borderId="0" xfId="0" applyFont="1" applyFill="1" applyAlignment="1" applyProtection="1">
      <alignment horizontal="left" vertical="center" indent="2"/>
      <protection hidden="1"/>
    </xf>
    <xf numFmtId="0" fontId="28" fillId="4" borderId="0" xfId="0" applyFont="1" applyFill="1" applyAlignment="1" applyProtection="1">
      <alignment vertical="center"/>
      <protection hidden="1"/>
    </xf>
    <xf numFmtId="0" fontId="22" fillId="11" borderId="16" xfId="0" applyFont="1" applyFill="1" applyBorder="1" applyAlignment="1" applyProtection="1">
      <alignment horizontal="center" vertical="center" wrapText="1"/>
      <protection hidden="1"/>
    </xf>
    <xf numFmtId="0" fontId="22" fillId="11" borderId="17" xfId="0" applyFont="1" applyFill="1" applyBorder="1" applyAlignment="1" applyProtection="1">
      <alignment horizontal="center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35" fillId="11" borderId="20" xfId="0" applyFont="1" applyFill="1" applyBorder="1" applyAlignment="1" applyProtection="1">
      <alignment horizontal="center" vertical="center" wrapText="1"/>
      <protection hidden="1"/>
    </xf>
    <xf numFmtId="0" fontId="31" fillId="4" borderId="0" xfId="0" applyFont="1" applyFill="1" applyAlignment="1" applyProtection="1">
      <alignment vertical="center"/>
      <protection hidden="1"/>
    </xf>
    <xf numFmtId="0" fontId="30" fillId="4" borderId="0" xfId="0" applyFont="1" applyFill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7" fillId="11" borderId="23" xfId="0" applyFont="1" applyFill="1" applyBorder="1" applyAlignment="1" applyProtection="1">
      <alignment horizontal="center" vertical="center" wrapText="1"/>
      <protection hidden="1"/>
    </xf>
    <xf numFmtId="0" fontId="38" fillId="4" borderId="0" xfId="0" applyFont="1" applyFill="1" applyProtection="1">
      <protection hidden="1"/>
    </xf>
    <xf numFmtId="0" fontId="14" fillId="7" borderId="0" xfId="0" applyFont="1" applyFill="1" applyAlignment="1" applyProtection="1">
      <alignment horizontal="center" vertical="center"/>
      <protection locked="0" hidden="1"/>
    </xf>
    <xf numFmtId="0" fontId="15" fillId="7" borderId="0" xfId="0" applyFont="1" applyFill="1" applyAlignment="1" applyProtection="1">
      <alignment horizontal="center" vertical="center"/>
      <protection locked="0" hidden="1"/>
    </xf>
    <xf numFmtId="0" fontId="37" fillId="11" borderId="16" xfId="0" applyFont="1" applyFill="1" applyBorder="1" applyAlignment="1" applyProtection="1">
      <alignment horizontal="center" vertical="center" wrapText="1"/>
      <protection hidden="1"/>
    </xf>
    <xf numFmtId="0" fontId="5" fillId="4" borderId="16" xfId="0" applyFont="1" applyFill="1" applyBorder="1" applyAlignment="1" applyProtection="1">
      <alignment horizontal="center" vertical="center" wrapText="1"/>
      <protection hidden="1"/>
    </xf>
    <xf numFmtId="0" fontId="5" fillId="8" borderId="16" xfId="0" applyFont="1" applyFill="1" applyBorder="1" applyAlignment="1" applyProtection="1">
      <alignment horizontal="center" vertical="center" wrapText="1"/>
      <protection hidden="1"/>
    </xf>
    <xf numFmtId="0" fontId="5" fillId="8" borderId="24" xfId="0" applyFont="1" applyFill="1" applyBorder="1" applyAlignment="1" applyProtection="1">
      <alignment horizontal="center" vertical="center" wrapText="1"/>
      <protection locked="0" hidden="1"/>
    </xf>
    <xf numFmtId="0" fontId="5" fillId="8" borderId="25" xfId="0" applyFont="1" applyFill="1" applyBorder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horizontal="center" vertical="center"/>
      <protection hidden="1"/>
    </xf>
    <xf numFmtId="1" fontId="5" fillId="12" borderId="1" xfId="0" applyNumberFormat="1" applyFont="1" applyFill="1" applyBorder="1" applyAlignment="1" applyProtection="1">
      <alignment horizontal="center"/>
      <protection hidden="1"/>
    </xf>
    <xf numFmtId="1" fontId="17" fillId="4" borderId="1" xfId="0" applyNumberFormat="1" applyFont="1" applyFill="1" applyBorder="1" applyAlignment="1" applyProtection="1">
      <alignment horizontal="center" vertical="center"/>
      <protection hidden="1"/>
    </xf>
    <xf numFmtId="0" fontId="17" fillId="11" borderId="1" xfId="0" applyFont="1" applyFill="1" applyBorder="1" applyAlignment="1" applyProtection="1">
      <alignment horizontal="center" vertical="center"/>
      <protection hidden="1"/>
    </xf>
    <xf numFmtId="1" fontId="34" fillId="11" borderId="1" xfId="0" applyNumberFormat="1" applyFont="1" applyFill="1" applyBorder="1" applyAlignment="1" applyProtection="1">
      <alignment horizontal="center"/>
      <protection hidden="1"/>
    </xf>
    <xf numFmtId="0" fontId="17" fillId="4" borderId="0" xfId="0" applyFont="1" applyFill="1" applyAlignment="1" applyProtection="1">
      <alignment horizontal="center"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5" fillId="4" borderId="24" xfId="0" applyFont="1" applyFill="1" applyBorder="1" applyAlignment="1" applyProtection="1">
      <alignment horizontal="center" vertical="center" wrapText="1"/>
      <protection hidden="1"/>
    </xf>
    <xf numFmtId="14" fontId="14" fillId="0" borderId="0" xfId="0" applyNumberFormat="1" applyFont="1" applyFill="1" applyAlignment="1" applyProtection="1">
      <alignment horizontal="center" vertical="center"/>
      <protection hidden="1"/>
    </xf>
    <xf numFmtId="167" fontId="5" fillId="8" borderId="16" xfId="0" applyNumberFormat="1" applyFont="1" applyFill="1" applyBorder="1" applyAlignment="1" applyProtection="1">
      <alignment horizontal="center" vertical="center" wrapText="1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0" fontId="17" fillId="11" borderId="1" xfId="0" applyFont="1" applyFill="1" applyBorder="1" applyAlignment="1" applyProtection="1">
      <alignment horizontal="center" vertical="center" wrapText="1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0" fontId="0" fillId="4" borderId="0" xfId="0" applyFill="1" applyAlignment="1" applyProtection="1">
      <protection hidden="1"/>
    </xf>
    <xf numFmtId="0" fontId="0" fillId="0" borderId="0" xfId="0" applyFill="1" applyAlignment="1" applyProtection="1">
      <alignment horizontal="left"/>
      <protection hidden="1"/>
    </xf>
    <xf numFmtId="0" fontId="0" fillId="7" borderId="0" xfId="0" applyFill="1" applyAlignment="1" applyProtection="1">
      <protection hidden="1"/>
    </xf>
    <xf numFmtId="1" fontId="5" fillId="0" borderId="1" xfId="0" applyNumberFormat="1" applyFont="1" applyBorder="1" applyAlignment="1" applyProtection="1">
      <alignment horizont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0" fontId="16" fillId="4" borderId="0" xfId="0" applyFont="1" applyFill="1" applyAlignment="1" applyProtection="1">
      <alignment horizontal="right" vertical="center"/>
      <protection hidden="1"/>
    </xf>
    <xf numFmtId="0" fontId="33" fillId="4" borderId="0" xfId="0" applyFont="1" applyFill="1" applyAlignment="1" applyProtection="1">
      <alignment horizontal="right" vertical="center"/>
      <protection hidden="1"/>
    </xf>
    <xf numFmtId="0" fontId="5" fillId="7" borderId="0" xfId="0" applyFont="1" applyFill="1" applyAlignment="1" applyProtection="1">
      <alignment horizontal="center"/>
      <protection hidden="1"/>
    </xf>
    <xf numFmtId="0" fontId="5" fillId="7" borderId="0" xfId="0" applyFont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left"/>
      <protection locked="0" hidden="1"/>
    </xf>
    <xf numFmtId="167" fontId="5" fillId="4" borderId="16" xfId="0" applyNumberFormat="1" applyFont="1" applyFill="1" applyBorder="1" applyAlignment="1" applyProtection="1">
      <alignment horizontal="center" vertical="center" wrapText="1"/>
      <protection hidden="1"/>
    </xf>
    <xf numFmtId="166" fontId="17" fillId="7" borderId="0" xfId="0" applyNumberFormat="1" applyFont="1" applyFill="1" applyAlignment="1" applyProtection="1">
      <alignment horizontal="center" vertical="center"/>
      <protection locked="0" hidden="1"/>
    </xf>
    <xf numFmtId="167" fontId="0" fillId="0" borderId="0" xfId="0" applyNumberFormat="1" applyAlignment="1">
      <alignment horizontal="center"/>
    </xf>
    <xf numFmtId="0" fontId="40" fillId="7" borderId="0" xfId="2" applyFont="1" applyFill="1" applyAlignment="1" applyProtection="1">
      <protection locked="0" hidden="1"/>
    </xf>
    <xf numFmtId="0" fontId="1" fillId="7" borderId="0" xfId="0" applyFont="1" applyFill="1" applyAlignment="1" applyProtection="1">
      <protection hidden="1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7" borderId="18" xfId="0" applyFont="1" applyFill="1" applyBorder="1" applyAlignment="1" applyProtection="1">
      <alignment horizontal="center" vertical="center" wrapText="1"/>
      <protection locked="0" hidden="1"/>
    </xf>
    <xf numFmtId="0" fontId="5" fillId="7" borderId="19" xfId="0" applyFont="1" applyFill="1" applyBorder="1" applyAlignment="1" applyProtection="1">
      <alignment horizontal="center" vertical="center" wrapText="1"/>
      <protection locked="0" hidden="1"/>
    </xf>
    <xf numFmtId="166" fontId="5" fillId="7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43" fillId="5" borderId="1" xfId="0" applyFont="1" applyFill="1" applyBorder="1" applyAlignment="1">
      <alignment horizontal="center" vertical="center"/>
    </xf>
    <xf numFmtId="168" fontId="43" fillId="5" borderId="1" xfId="0" applyNumberFormat="1" applyFont="1" applyFill="1" applyBorder="1" applyAlignment="1">
      <alignment horizontal="center" vertical="center"/>
    </xf>
    <xf numFmtId="0" fontId="43" fillId="5" borderId="1" xfId="0" applyNumberFormat="1" applyFont="1" applyFill="1" applyBorder="1" applyAlignment="1">
      <alignment horizontal="center" vertical="center"/>
    </xf>
    <xf numFmtId="164" fontId="43" fillId="5" borderId="1" xfId="1" applyFont="1" applyFill="1" applyBorder="1" applyAlignment="1">
      <alignment horizontal="center" vertical="center"/>
    </xf>
    <xf numFmtId="0" fontId="43" fillId="5" borderId="1" xfId="1" applyNumberFormat="1" applyFont="1" applyFill="1" applyBorder="1" applyAlignment="1">
      <alignment horizontal="center" vertical="center"/>
    </xf>
    <xf numFmtId="0" fontId="43" fillId="7" borderId="1" xfId="0" applyFont="1" applyFill="1" applyBorder="1" applyAlignment="1">
      <alignment horizontal="center" vertical="center"/>
    </xf>
    <xf numFmtId="0" fontId="43" fillId="13" borderId="1" xfId="0" applyFont="1" applyFill="1" applyBorder="1" applyAlignment="1">
      <alignment horizontal="center" vertical="center"/>
    </xf>
    <xf numFmtId="168" fontId="43" fillId="13" borderId="1" xfId="0" applyNumberFormat="1" applyFont="1" applyFill="1" applyBorder="1" applyAlignment="1">
      <alignment horizontal="center" vertical="center"/>
    </xf>
    <xf numFmtId="14" fontId="43" fillId="13" borderId="1" xfId="0" applyNumberFormat="1" applyFont="1" applyFill="1" applyBorder="1" applyAlignment="1">
      <alignment horizontal="center" vertical="center"/>
    </xf>
    <xf numFmtId="49" fontId="43" fillId="12" borderId="1" xfId="0" applyNumberFormat="1" applyFont="1" applyFill="1" applyBorder="1" applyAlignment="1">
      <alignment horizontal="center" vertical="center"/>
    </xf>
    <xf numFmtId="0" fontId="43" fillId="12" borderId="1" xfId="0" applyFont="1" applyFill="1" applyBorder="1" applyAlignment="1">
      <alignment horizontal="center" vertical="center"/>
    </xf>
    <xf numFmtId="168" fontId="43" fillId="12" borderId="1" xfId="0" applyNumberFormat="1" applyFont="1" applyFill="1" applyBorder="1" applyAlignment="1">
      <alignment horizontal="center" vertical="center"/>
    </xf>
    <xf numFmtId="0" fontId="43" fillId="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49" fontId="41" fillId="14" borderId="0" xfId="0" applyNumberFormat="1" applyFont="1" applyFill="1" applyBorder="1" applyAlignment="1">
      <alignment horizontal="center" vertical="center"/>
    </xf>
    <xf numFmtId="49" fontId="41" fillId="14" borderId="0" xfId="0" applyNumberFormat="1" applyFont="1" applyFill="1" applyBorder="1" applyAlignment="1">
      <alignment horizontal="center"/>
    </xf>
    <xf numFmtId="49" fontId="41" fillId="14" borderId="0" xfId="0" applyNumberFormat="1" applyFont="1" applyFill="1" applyBorder="1" applyAlignment="1">
      <alignment horizontal="left"/>
    </xf>
    <xf numFmtId="49" fontId="42" fillId="14" borderId="0" xfId="0" applyNumberFormat="1" applyFont="1" applyFill="1" applyBorder="1" applyAlignment="1">
      <alignment horizontal="center" vertical="center"/>
    </xf>
    <xf numFmtId="0" fontId="41" fillId="14" borderId="0" xfId="0" applyFont="1" applyFill="1" applyBorder="1" applyAlignment="1">
      <alignment horizontal="center"/>
    </xf>
    <xf numFmtId="0" fontId="41" fillId="14" borderId="0" xfId="0" applyFont="1" applyFill="1" applyAlignment="1">
      <alignment horizontal="center"/>
    </xf>
    <xf numFmtId="0" fontId="5" fillId="9" borderId="19" xfId="0" applyFont="1" applyFill="1" applyBorder="1" applyAlignment="1" applyProtection="1">
      <alignment horizontal="center" vertical="center" wrapText="1"/>
      <protection locked="0" hidden="1"/>
    </xf>
    <xf numFmtId="0" fontId="0" fillId="7" borderId="0" xfId="0" applyFill="1" applyAlignment="1" applyProtection="1">
      <alignment horizontal="right"/>
      <protection locked="0" hidden="1"/>
    </xf>
    <xf numFmtId="0" fontId="44" fillId="4" borderId="0" xfId="0" applyFont="1" applyFill="1" applyAlignment="1" applyProtection="1">
      <alignment horizontal="center" vertical="center"/>
      <protection hidden="1"/>
    </xf>
    <xf numFmtId="0" fontId="46" fillId="4" borderId="0" xfId="0" applyFont="1" applyFill="1" applyAlignment="1" applyProtection="1">
      <alignment horizontal="center" vertical="center"/>
      <protection hidden="1"/>
    </xf>
    <xf numFmtId="0" fontId="5" fillId="6" borderId="5" xfId="0" applyFont="1" applyFill="1" applyBorder="1" applyAlignment="1" applyProtection="1">
      <alignment horizontal="center" vertical="center"/>
      <protection hidden="1"/>
    </xf>
    <xf numFmtId="0" fontId="5" fillId="6" borderId="7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16" fillId="4" borderId="0" xfId="0" applyFont="1" applyFill="1" applyAlignment="1" applyProtection="1">
      <alignment horizontal="left" vertical="center" wrapText="1"/>
      <protection hidden="1"/>
    </xf>
    <xf numFmtId="0" fontId="35" fillId="11" borderId="5" xfId="0" applyFont="1" applyFill="1" applyBorder="1" applyAlignment="1" applyProtection="1">
      <alignment horizontal="center" vertical="center" wrapText="1"/>
      <protection hidden="1"/>
    </xf>
    <xf numFmtId="0" fontId="35" fillId="11" borderId="14" xfId="0" applyFont="1" applyFill="1" applyBorder="1" applyAlignment="1" applyProtection="1">
      <alignment horizontal="center" vertical="center" wrapText="1"/>
      <protection hidden="1"/>
    </xf>
    <xf numFmtId="0" fontId="35" fillId="11" borderId="7" xfId="0" applyFont="1" applyFill="1" applyBorder="1" applyAlignment="1" applyProtection="1">
      <alignment horizontal="center" vertical="center" wrapText="1"/>
      <protection hidden="1"/>
    </xf>
    <xf numFmtId="0" fontId="13" fillId="10" borderId="0" xfId="0" applyFont="1" applyFill="1" applyAlignment="1" applyProtection="1">
      <alignment horizontal="center" vertical="center"/>
      <protection hidden="1"/>
    </xf>
    <xf numFmtId="0" fontId="14" fillId="4" borderId="0" xfId="0" applyFont="1" applyFill="1" applyAlignment="1" applyProtection="1">
      <alignment horizontal="center" vertical="center"/>
      <protection hidden="1"/>
    </xf>
    <xf numFmtId="0" fontId="27" fillId="4" borderId="5" xfId="0" applyFont="1" applyFill="1" applyBorder="1" applyAlignment="1" applyProtection="1">
      <alignment horizontal="center" vertical="center" wrapText="1"/>
      <protection hidden="1"/>
    </xf>
    <xf numFmtId="0" fontId="27" fillId="4" borderId="14" xfId="0" applyFont="1" applyFill="1" applyBorder="1" applyAlignment="1" applyProtection="1">
      <alignment horizontal="center" vertical="center" wrapText="1"/>
      <protection hidden="1"/>
    </xf>
    <xf numFmtId="0" fontId="27" fillId="4" borderId="7" xfId="0" applyFont="1" applyFill="1" applyBorder="1" applyAlignment="1" applyProtection="1">
      <alignment horizontal="center" vertical="center" wrapText="1"/>
      <protection hidden="1"/>
    </xf>
    <xf numFmtId="0" fontId="30" fillId="4" borderId="21" xfId="0" applyFont="1" applyFill="1" applyBorder="1" applyAlignment="1" applyProtection="1">
      <alignment horizontal="center" wrapText="1"/>
      <protection hidden="1"/>
    </xf>
    <xf numFmtId="0" fontId="30" fillId="4" borderId="22" xfId="0" applyFont="1" applyFill="1" applyBorder="1" applyAlignment="1" applyProtection="1">
      <alignment horizontal="center" wrapText="1"/>
      <protection hidden="1"/>
    </xf>
    <xf numFmtId="0" fontId="30" fillId="4" borderId="19" xfId="0" applyFont="1" applyFill="1" applyBorder="1" applyAlignment="1" applyProtection="1">
      <alignment horizontal="center" wrapText="1"/>
      <protection hidden="1"/>
    </xf>
    <xf numFmtId="0" fontId="3" fillId="0" borderId="2" xfId="0" applyFont="1" applyBorder="1" applyAlignment="1" applyProtection="1">
      <alignment horizontal="left" vertical="center" wrapText="1"/>
      <protection hidden="1"/>
    </xf>
    <xf numFmtId="0" fontId="3" fillId="0" borderId="3" xfId="0" applyFont="1" applyBorder="1" applyAlignment="1" applyProtection="1">
      <alignment horizontal="left" vertical="center" wrapText="1"/>
      <protection hidden="1"/>
    </xf>
    <xf numFmtId="0" fontId="3" fillId="0" borderId="9" xfId="0" applyFont="1" applyBorder="1" applyAlignment="1" applyProtection="1">
      <alignment horizontal="left" vertical="center" wrapText="1"/>
      <protection hidden="1"/>
    </xf>
    <xf numFmtId="0" fontId="4" fillId="0" borderId="1" xfId="0" applyFont="1" applyBorder="1" applyAlignment="1">
      <alignment horizontal="left" vertical="center" wrapText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10" fillId="7" borderId="1" xfId="0" applyFont="1" applyFill="1" applyBorder="1" applyAlignment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  <protection hidden="1"/>
    </xf>
    <xf numFmtId="0" fontId="3" fillId="0" borderId="12" xfId="0" applyFont="1" applyBorder="1" applyAlignment="1" applyProtection="1">
      <alignment horizontal="left" vertical="center" wrapText="1"/>
      <protection hidden="1"/>
    </xf>
    <xf numFmtId="0" fontId="3" fillId="0" borderId="13" xfId="0" applyFont="1" applyBorder="1" applyAlignment="1" applyProtection="1">
      <alignment horizontal="left" vertical="center" wrapText="1"/>
      <protection hidden="1"/>
    </xf>
    <xf numFmtId="0" fontId="2" fillId="2" borderId="1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0" fontId="2" fillId="3" borderId="8" xfId="0" applyFont="1" applyFill="1" applyBorder="1" applyAlignment="1" applyProtection="1">
      <alignment horizontal="center" vertical="center" wrapText="1"/>
      <protection hidden="1"/>
    </xf>
    <xf numFmtId="0" fontId="3" fillId="0" borderId="11" xfId="0" applyFont="1" applyBorder="1" applyAlignment="1" applyProtection="1">
      <alignment vertical="center" wrapText="1"/>
      <protection hidden="1"/>
    </xf>
    <xf numFmtId="0" fontId="3" fillId="0" borderId="12" xfId="0" applyFont="1" applyBorder="1" applyAlignment="1" applyProtection="1">
      <alignment vertical="center" wrapText="1"/>
      <protection hidden="1"/>
    </xf>
    <xf numFmtId="0" fontId="3" fillId="0" borderId="13" xfId="0" applyFont="1" applyBorder="1" applyAlignment="1" applyProtection="1">
      <alignment vertical="center" wrapText="1"/>
      <protection hidden="1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3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" xfId="0" applyNumberFormat="1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9" xfId="0" applyFont="1" applyBorder="1" applyAlignment="1" applyProtection="1">
      <alignment horizontal="center" vertical="center" wrapText="1"/>
      <protection hidden="1"/>
    </xf>
    <xf numFmtId="0" fontId="3" fillId="4" borderId="2" xfId="1" applyNumberFormat="1" applyFont="1" applyFill="1" applyBorder="1" applyAlignment="1" applyProtection="1">
      <alignment horizontal="center" vertical="center" wrapText="1"/>
      <protection hidden="1"/>
    </xf>
    <xf numFmtId="0" fontId="3" fillId="4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4" borderId="9" xfId="1" applyNumberFormat="1" applyFont="1" applyFill="1" applyBorder="1" applyAlignment="1" applyProtection="1">
      <alignment horizontal="center" vertical="center" wrapText="1"/>
      <protection hidden="1"/>
    </xf>
    <xf numFmtId="0" fontId="9" fillId="0" borderId="2" xfId="0" applyNumberFormat="1" applyFont="1" applyBorder="1" applyAlignment="1" applyProtection="1">
      <alignment horizontal="center" vertical="center" wrapText="1"/>
      <protection hidden="1"/>
    </xf>
    <xf numFmtId="0" fontId="9" fillId="0" borderId="9" xfId="0" applyNumberFormat="1" applyFont="1" applyBorder="1" applyAlignment="1" applyProtection="1">
      <alignment horizontal="center" vertical="center" wrapText="1"/>
      <protection hidden="1"/>
    </xf>
    <xf numFmtId="0" fontId="9" fillId="0" borderId="2" xfId="0" applyNumberFormat="1" applyFont="1" applyBorder="1" applyAlignment="1" applyProtection="1">
      <alignment horizontal="center" wrapText="1"/>
      <protection hidden="1"/>
    </xf>
    <xf numFmtId="0" fontId="9" fillId="0" borderId="9" xfId="0" applyNumberFormat="1" applyFont="1" applyBorder="1" applyAlignment="1" applyProtection="1">
      <alignment horizontal="center" wrapText="1"/>
      <protection hidden="1"/>
    </xf>
    <xf numFmtId="0" fontId="3" fillId="4" borderId="2" xfId="1" applyNumberFormat="1" applyFont="1" applyFill="1" applyBorder="1" applyAlignment="1" applyProtection="1">
      <alignment horizontal="center" wrapText="1"/>
      <protection hidden="1"/>
    </xf>
    <xf numFmtId="0" fontId="3" fillId="4" borderId="3" xfId="1" applyNumberFormat="1" applyFont="1" applyFill="1" applyBorder="1" applyAlignment="1" applyProtection="1">
      <alignment horizontal="center" wrapText="1"/>
      <protection hidden="1"/>
    </xf>
    <xf numFmtId="0" fontId="3" fillId="4" borderId="9" xfId="1" applyNumberFormat="1" applyFont="1" applyFill="1" applyBorder="1" applyAlignment="1" applyProtection="1">
      <alignment horizontal="center" wrapText="1"/>
      <protection hidden="1"/>
    </xf>
    <xf numFmtId="0" fontId="3" fillId="4" borderId="1" xfId="0" applyNumberFormat="1" applyFont="1" applyFill="1" applyBorder="1" applyAlignment="1" applyProtection="1">
      <alignment horizontal="center" wrapText="1"/>
      <protection hidden="1"/>
    </xf>
    <xf numFmtId="0" fontId="9" fillId="0" borderId="1" xfId="0" applyNumberFormat="1" applyFont="1" applyBorder="1" applyAlignment="1" applyProtection="1">
      <alignment horizontal="center" wrapText="1"/>
      <protection hidden="1"/>
    </xf>
    <xf numFmtId="0" fontId="45" fillId="4" borderId="0" xfId="0" applyFont="1" applyFill="1" applyAlignment="1">
      <alignment horizontal="center" wrapText="1"/>
    </xf>
    <xf numFmtId="0" fontId="9" fillId="4" borderId="1" xfId="0" applyFont="1" applyFill="1" applyBorder="1" applyAlignment="1" applyProtection="1">
      <alignment horizontal="center" vertical="center" wrapText="1"/>
      <protection hidden="1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A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585372</xdr:colOff>
      <xdr:row>0</xdr:row>
      <xdr:rowOff>123825</xdr:rowOff>
    </xdr:from>
    <xdr:to>
      <xdr:col>6</xdr:col>
      <xdr:colOff>9525</xdr:colOff>
      <xdr:row>3</xdr:row>
      <xdr:rowOff>114300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C4EE7BE0-61AE-45C1-B977-46C183FED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372" y="123825"/>
          <a:ext cx="7110828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95250</xdr:rowOff>
    </xdr:from>
    <xdr:to>
      <xdr:col>10</xdr:col>
      <xdr:colOff>590549</xdr:colOff>
      <xdr:row>6</xdr:row>
      <xdr:rowOff>12065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600074" y="287890"/>
          <a:ext cx="12308762" cy="880018"/>
          <a:chOff x="0" y="0"/>
          <a:chExt cx="11226" cy="1369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0"/>
            <a:ext cx="11226" cy="1369"/>
          </a:xfrm>
          <a:prstGeom prst="rect">
            <a:avLst/>
          </a:prstGeom>
          <a:solidFill>
            <a:srgbClr val="C9253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31" y="295"/>
            <a:ext cx="1514" cy="5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33" y="295"/>
            <a:ext cx="901" cy="5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AutoShape 62"/>
          <xdr:cNvSpPr>
            <a:spLocks/>
          </xdr:cNvSpPr>
        </xdr:nvSpPr>
        <xdr:spPr bwMode="auto">
          <a:xfrm>
            <a:off x="8033" y="1074"/>
            <a:ext cx="54" cy="89"/>
          </a:xfrm>
          <a:custGeom>
            <a:avLst/>
            <a:gdLst>
              <a:gd name="T0" fmla="+- 0 8077 8034"/>
              <a:gd name="T1" fmla="*/ T0 w 54"/>
              <a:gd name="T2" fmla="+- 0 1074 1074"/>
              <a:gd name="T3" fmla="*/ 1074 h 89"/>
              <a:gd name="T4" fmla="+- 0 8034 8034"/>
              <a:gd name="T5" fmla="*/ T4 w 54"/>
              <a:gd name="T6" fmla="+- 0 1074 1074"/>
              <a:gd name="T7" fmla="*/ 1074 h 89"/>
              <a:gd name="T8" fmla="+- 0 8034 8034"/>
              <a:gd name="T9" fmla="*/ T8 w 54"/>
              <a:gd name="T10" fmla="+- 0 1075 1074"/>
              <a:gd name="T11" fmla="*/ 1075 h 89"/>
              <a:gd name="T12" fmla="+- 0 8034 8034"/>
              <a:gd name="T13" fmla="*/ T12 w 54"/>
              <a:gd name="T14" fmla="+- 0 1162 1074"/>
              <a:gd name="T15" fmla="*/ 1162 h 89"/>
              <a:gd name="T16" fmla="+- 0 8035 8034"/>
              <a:gd name="T17" fmla="*/ T16 w 54"/>
              <a:gd name="T18" fmla="+- 0 1163 1074"/>
              <a:gd name="T19" fmla="*/ 1163 h 89"/>
              <a:gd name="T20" fmla="+- 0 8045 8034"/>
              <a:gd name="T21" fmla="*/ T20 w 54"/>
              <a:gd name="T22" fmla="+- 0 1163 1074"/>
              <a:gd name="T23" fmla="*/ 1163 h 89"/>
              <a:gd name="T24" fmla="+- 0 8046 8034"/>
              <a:gd name="T25" fmla="*/ T24 w 54"/>
              <a:gd name="T26" fmla="+- 0 1162 1074"/>
              <a:gd name="T27" fmla="*/ 1162 h 89"/>
              <a:gd name="T28" fmla="+- 0 8046 8034"/>
              <a:gd name="T29" fmla="*/ T28 w 54"/>
              <a:gd name="T30" fmla="+- 0 1127 1074"/>
              <a:gd name="T31" fmla="*/ 1127 h 89"/>
              <a:gd name="T32" fmla="+- 0 8046 8034"/>
              <a:gd name="T33" fmla="*/ T32 w 54"/>
              <a:gd name="T34" fmla="+- 0 1127 1074"/>
              <a:gd name="T35" fmla="*/ 1127 h 89"/>
              <a:gd name="T36" fmla="+- 0 8076 8034"/>
              <a:gd name="T37" fmla="*/ T36 w 54"/>
              <a:gd name="T38" fmla="+- 0 1127 1074"/>
              <a:gd name="T39" fmla="*/ 1127 h 89"/>
              <a:gd name="T40" fmla="+- 0 8086 8034"/>
              <a:gd name="T41" fmla="*/ T40 w 54"/>
              <a:gd name="T42" fmla="+- 0 1116 1074"/>
              <a:gd name="T43" fmla="*/ 1116 h 89"/>
              <a:gd name="T44" fmla="+- 0 8046 8034"/>
              <a:gd name="T45" fmla="*/ T44 w 54"/>
              <a:gd name="T46" fmla="+- 0 1116 1074"/>
              <a:gd name="T47" fmla="*/ 1116 h 89"/>
              <a:gd name="T48" fmla="+- 0 8046 8034"/>
              <a:gd name="T49" fmla="*/ T48 w 54"/>
              <a:gd name="T50" fmla="+- 0 1116 1074"/>
              <a:gd name="T51" fmla="*/ 1116 h 89"/>
              <a:gd name="T52" fmla="+- 0 8046 8034"/>
              <a:gd name="T53" fmla="*/ T52 w 54"/>
              <a:gd name="T54" fmla="+- 0 1085 1074"/>
              <a:gd name="T55" fmla="*/ 1085 h 89"/>
              <a:gd name="T56" fmla="+- 0 8046 8034"/>
              <a:gd name="T57" fmla="*/ T56 w 54"/>
              <a:gd name="T58" fmla="+- 0 1085 1074"/>
              <a:gd name="T59" fmla="*/ 1085 h 89"/>
              <a:gd name="T60" fmla="+- 0 8086 8034"/>
              <a:gd name="T61" fmla="*/ T60 w 54"/>
              <a:gd name="T62" fmla="+- 0 1085 1074"/>
              <a:gd name="T63" fmla="*/ 1085 h 89"/>
              <a:gd name="T64" fmla="+- 0 8077 8034"/>
              <a:gd name="T65" fmla="*/ T64 w 54"/>
              <a:gd name="T66" fmla="+- 0 1074 1074"/>
              <a:gd name="T67" fmla="*/ 1074 h 89"/>
              <a:gd name="T68" fmla="+- 0 8086 8034"/>
              <a:gd name="T69" fmla="*/ T68 w 54"/>
              <a:gd name="T70" fmla="+- 0 1085 1074"/>
              <a:gd name="T71" fmla="*/ 1085 h 89"/>
              <a:gd name="T72" fmla="+- 0 8070 8034"/>
              <a:gd name="T73" fmla="*/ T72 w 54"/>
              <a:gd name="T74" fmla="+- 0 1085 1074"/>
              <a:gd name="T75" fmla="*/ 1085 h 89"/>
              <a:gd name="T76" fmla="+- 0 8075 8034"/>
              <a:gd name="T77" fmla="*/ T76 w 54"/>
              <a:gd name="T78" fmla="+- 0 1093 1074"/>
              <a:gd name="T79" fmla="*/ 1093 h 89"/>
              <a:gd name="T80" fmla="+- 0 8075 8034"/>
              <a:gd name="T81" fmla="*/ T80 w 54"/>
              <a:gd name="T82" fmla="+- 0 1110 1074"/>
              <a:gd name="T83" fmla="*/ 1110 h 89"/>
              <a:gd name="T84" fmla="+- 0 8069 8034"/>
              <a:gd name="T85" fmla="*/ T84 w 54"/>
              <a:gd name="T86" fmla="+- 0 1116 1074"/>
              <a:gd name="T87" fmla="*/ 1116 h 89"/>
              <a:gd name="T88" fmla="+- 0 8086 8034"/>
              <a:gd name="T89" fmla="*/ T88 w 54"/>
              <a:gd name="T90" fmla="+- 0 1116 1074"/>
              <a:gd name="T91" fmla="*/ 1116 h 89"/>
              <a:gd name="T92" fmla="+- 0 8087 8034"/>
              <a:gd name="T93" fmla="*/ T92 w 54"/>
              <a:gd name="T94" fmla="+- 0 1115 1074"/>
              <a:gd name="T95" fmla="*/ 1115 h 89"/>
              <a:gd name="T96" fmla="+- 0 8087 8034"/>
              <a:gd name="T97" fmla="*/ T96 w 54"/>
              <a:gd name="T98" fmla="+- 0 1086 1074"/>
              <a:gd name="T99" fmla="*/ 1086 h 89"/>
              <a:gd name="T100" fmla="+- 0 8086 8034"/>
              <a:gd name="T101" fmla="*/ T100 w 54"/>
              <a:gd name="T102" fmla="+- 0 1085 1074"/>
              <a:gd name="T103" fmla="*/ 1085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</a:cxnLst>
            <a:rect l="0" t="0" r="r" b="b"/>
            <a:pathLst>
              <a:path w="54" h="89">
                <a:moveTo>
                  <a:pt x="43" y="0"/>
                </a:moveTo>
                <a:lnTo>
                  <a:pt x="0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1" y="89"/>
                </a:lnTo>
                <a:lnTo>
                  <a:pt x="12" y="88"/>
                </a:lnTo>
                <a:lnTo>
                  <a:pt x="12" y="53"/>
                </a:lnTo>
                <a:lnTo>
                  <a:pt x="42" y="53"/>
                </a:lnTo>
                <a:lnTo>
                  <a:pt x="52" y="42"/>
                </a:lnTo>
                <a:lnTo>
                  <a:pt x="12" y="42"/>
                </a:lnTo>
                <a:lnTo>
                  <a:pt x="12" y="11"/>
                </a:lnTo>
                <a:lnTo>
                  <a:pt x="52" y="11"/>
                </a:lnTo>
                <a:lnTo>
                  <a:pt x="43" y="0"/>
                </a:lnTo>
                <a:close/>
                <a:moveTo>
                  <a:pt x="52" y="11"/>
                </a:moveTo>
                <a:lnTo>
                  <a:pt x="36" y="11"/>
                </a:lnTo>
                <a:lnTo>
                  <a:pt x="41" y="19"/>
                </a:lnTo>
                <a:lnTo>
                  <a:pt x="41" y="36"/>
                </a:lnTo>
                <a:lnTo>
                  <a:pt x="35" y="42"/>
                </a:lnTo>
                <a:lnTo>
                  <a:pt x="52" y="42"/>
                </a:lnTo>
                <a:lnTo>
                  <a:pt x="53" y="41"/>
                </a:lnTo>
                <a:lnTo>
                  <a:pt x="53" y="12"/>
                </a:lnTo>
                <a:lnTo>
                  <a:pt x="52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7" name="AutoShape 61"/>
          <xdr:cNvSpPr>
            <a:spLocks/>
          </xdr:cNvSpPr>
        </xdr:nvSpPr>
        <xdr:spPr bwMode="auto">
          <a:xfrm>
            <a:off x="8101" y="1074"/>
            <a:ext cx="58" cy="89"/>
          </a:xfrm>
          <a:custGeom>
            <a:avLst/>
            <a:gdLst>
              <a:gd name="T0" fmla="+- 0 8146 8101"/>
              <a:gd name="T1" fmla="*/ T0 w 58"/>
              <a:gd name="T2" fmla="+- 0 1074 1074"/>
              <a:gd name="T3" fmla="*/ 1074 h 89"/>
              <a:gd name="T4" fmla="+- 0 8102 8101"/>
              <a:gd name="T5" fmla="*/ T4 w 58"/>
              <a:gd name="T6" fmla="+- 0 1074 1074"/>
              <a:gd name="T7" fmla="*/ 1074 h 89"/>
              <a:gd name="T8" fmla="+- 0 8101 8101"/>
              <a:gd name="T9" fmla="*/ T8 w 58"/>
              <a:gd name="T10" fmla="+- 0 1075 1074"/>
              <a:gd name="T11" fmla="*/ 1075 h 89"/>
              <a:gd name="T12" fmla="+- 0 8101 8101"/>
              <a:gd name="T13" fmla="*/ T12 w 58"/>
              <a:gd name="T14" fmla="+- 0 1162 1074"/>
              <a:gd name="T15" fmla="*/ 1162 h 89"/>
              <a:gd name="T16" fmla="+- 0 8102 8101"/>
              <a:gd name="T17" fmla="*/ T16 w 58"/>
              <a:gd name="T18" fmla="+- 0 1163 1074"/>
              <a:gd name="T19" fmla="*/ 1163 h 89"/>
              <a:gd name="T20" fmla="+- 0 8113 8101"/>
              <a:gd name="T21" fmla="*/ T20 w 58"/>
              <a:gd name="T22" fmla="+- 0 1163 1074"/>
              <a:gd name="T23" fmla="*/ 1163 h 89"/>
              <a:gd name="T24" fmla="+- 0 8113 8101"/>
              <a:gd name="T25" fmla="*/ T24 w 58"/>
              <a:gd name="T26" fmla="+- 0 1162 1074"/>
              <a:gd name="T27" fmla="*/ 1162 h 89"/>
              <a:gd name="T28" fmla="+- 0 8113 8101"/>
              <a:gd name="T29" fmla="*/ T28 w 58"/>
              <a:gd name="T30" fmla="+- 0 1127 1074"/>
              <a:gd name="T31" fmla="*/ 1127 h 89"/>
              <a:gd name="T32" fmla="+- 0 8113 8101"/>
              <a:gd name="T33" fmla="*/ T32 w 58"/>
              <a:gd name="T34" fmla="+- 0 1127 1074"/>
              <a:gd name="T35" fmla="*/ 1127 h 89"/>
              <a:gd name="T36" fmla="+- 0 8142 8101"/>
              <a:gd name="T37" fmla="*/ T36 w 58"/>
              <a:gd name="T38" fmla="+- 0 1127 1074"/>
              <a:gd name="T39" fmla="*/ 1127 h 89"/>
              <a:gd name="T40" fmla="+- 0 8141 8101"/>
              <a:gd name="T41" fmla="*/ T40 w 58"/>
              <a:gd name="T42" fmla="+- 0 1126 1074"/>
              <a:gd name="T43" fmla="*/ 1126 h 89"/>
              <a:gd name="T44" fmla="+- 0 8141 8101"/>
              <a:gd name="T45" fmla="*/ T44 w 58"/>
              <a:gd name="T46" fmla="+- 0 1125 1074"/>
              <a:gd name="T47" fmla="*/ 1125 h 89"/>
              <a:gd name="T48" fmla="+- 0 8141 8101"/>
              <a:gd name="T49" fmla="*/ T48 w 58"/>
              <a:gd name="T50" fmla="+- 0 1124 1074"/>
              <a:gd name="T51" fmla="*/ 1124 h 89"/>
              <a:gd name="T52" fmla="+- 0 8141 8101"/>
              <a:gd name="T53" fmla="*/ T52 w 58"/>
              <a:gd name="T54" fmla="+- 0 1124 1074"/>
              <a:gd name="T55" fmla="*/ 1124 h 89"/>
              <a:gd name="T56" fmla="+- 0 8148 8101"/>
              <a:gd name="T57" fmla="*/ T56 w 58"/>
              <a:gd name="T58" fmla="+- 0 1119 1074"/>
              <a:gd name="T59" fmla="*/ 1119 h 89"/>
              <a:gd name="T60" fmla="+- 0 8149 8101"/>
              <a:gd name="T61" fmla="*/ T60 w 58"/>
              <a:gd name="T62" fmla="+- 0 1116 1074"/>
              <a:gd name="T63" fmla="*/ 1116 h 89"/>
              <a:gd name="T64" fmla="+- 0 8113 8101"/>
              <a:gd name="T65" fmla="*/ T64 w 58"/>
              <a:gd name="T66" fmla="+- 0 1116 1074"/>
              <a:gd name="T67" fmla="*/ 1116 h 89"/>
              <a:gd name="T68" fmla="+- 0 8113 8101"/>
              <a:gd name="T69" fmla="*/ T68 w 58"/>
              <a:gd name="T70" fmla="+- 0 1116 1074"/>
              <a:gd name="T71" fmla="*/ 1116 h 89"/>
              <a:gd name="T72" fmla="+- 0 8113 8101"/>
              <a:gd name="T73" fmla="*/ T72 w 58"/>
              <a:gd name="T74" fmla="+- 0 1085 1074"/>
              <a:gd name="T75" fmla="*/ 1085 h 89"/>
              <a:gd name="T76" fmla="+- 0 8113 8101"/>
              <a:gd name="T77" fmla="*/ T76 w 58"/>
              <a:gd name="T78" fmla="+- 0 1085 1074"/>
              <a:gd name="T79" fmla="*/ 1085 h 89"/>
              <a:gd name="T80" fmla="+- 0 8155 8101"/>
              <a:gd name="T81" fmla="*/ T80 w 58"/>
              <a:gd name="T82" fmla="+- 0 1085 1074"/>
              <a:gd name="T83" fmla="*/ 1085 h 89"/>
              <a:gd name="T84" fmla="+- 0 8155 8101"/>
              <a:gd name="T85" fmla="*/ T84 w 58"/>
              <a:gd name="T86" fmla="+- 0 1084 1074"/>
              <a:gd name="T87" fmla="*/ 1084 h 89"/>
              <a:gd name="T88" fmla="+- 0 8146 8101"/>
              <a:gd name="T89" fmla="*/ T88 w 58"/>
              <a:gd name="T90" fmla="+- 0 1074 1074"/>
              <a:gd name="T91" fmla="*/ 1074 h 89"/>
              <a:gd name="T92" fmla="+- 0 8142 8101"/>
              <a:gd name="T93" fmla="*/ T92 w 58"/>
              <a:gd name="T94" fmla="+- 0 1127 1074"/>
              <a:gd name="T95" fmla="*/ 1127 h 89"/>
              <a:gd name="T96" fmla="+- 0 8128 8101"/>
              <a:gd name="T97" fmla="*/ T96 w 58"/>
              <a:gd name="T98" fmla="+- 0 1127 1074"/>
              <a:gd name="T99" fmla="*/ 1127 h 89"/>
              <a:gd name="T100" fmla="+- 0 8129 8101"/>
              <a:gd name="T101" fmla="*/ T100 w 58"/>
              <a:gd name="T102" fmla="+- 0 1127 1074"/>
              <a:gd name="T103" fmla="*/ 1127 h 89"/>
              <a:gd name="T104" fmla="+- 0 8129 8101"/>
              <a:gd name="T105" fmla="*/ T104 w 58"/>
              <a:gd name="T106" fmla="+- 0 1128 1074"/>
              <a:gd name="T107" fmla="*/ 1128 h 89"/>
              <a:gd name="T108" fmla="+- 0 8145 8101"/>
              <a:gd name="T109" fmla="*/ T108 w 58"/>
              <a:gd name="T110" fmla="+- 0 1162 1074"/>
              <a:gd name="T111" fmla="*/ 1162 h 89"/>
              <a:gd name="T112" fmla="+- 0 8145 8101"/>
              <a:gd name="T113" fmla="*/ T112 w 58"/>
              <a:gd name="T114" fmla="+- 0 1163 1074"/>
              <a:gd name="T115" fmla="*/ 1163 h 89"/>
              <a:gd name="T116" fmla="+- 0 8157 8101"/>
              <a:gd name="T117" fmla="*/ T116 w 58"/>
              <a:gd name="T118" fmla="+- 0 1163 1074"/>
              <a:gd name="T119" fmla="*/ 1163 h 89"/>
              <a:gd name="T120" fmla="+- 0 8159 8101"/>
              <a:gd name="T121" fmla="*/ T120 w 58"/>
              <a:gd name="T122" fmla="+- 0 1162 1074"/>
              <a:gd name="T123" fmla="*/ 1162 h 89"/>
              <a:gd name="T124" fmla="+- 0 8142 8101"/>
              <a:gd name="T125" fmla="*/ T124 w 58"/>
              <a:gd name="T126" fmla="+- 0 1127 1074"/>
              <a:gd name="T127" fmla="*/ 1127 h 89"/>
              <a:gd name="T128" fmla="+- 0 8155 8101"/>
              <a:gd name="T129" fmla="*/ T128 w 58"/>
              <a:gd name="T130" fmla="+- 0 1085 1074"/>
              <a:gd name="T131" fmla="*/ 1085 h 89"/>
              <a:gd name="T132" fmla="+- 0 8139 8101"/>
              <a:gd name="T133" fmla="*/ T132 w 58"/>
              <a:gd name="T134" fmla="+- 0 1085 1074"/>
              <a:gd name="T135" fmla="*/ 1085 h 89"/>
              <a:gd name="T136" fmla="+- 0 8142 8101"/>
              <a:gd name="T137" fmla="*/ T136 w 58"/>
              <a:gd name="T138" fmla="+- 0 1093 1074"/>
              <a:gd name="T139" fmla="*/ 1093 h 89"/>
              <a:gd name="T140" fmla="+- 0 8142 8101"/>
              <a:gd name="T141" fmla="*/ T140 w 58"/>
              <a:gd name="T142" fmla="+- 0 1105 1074"/>
              <a:gd name="T143" fmla="*/ 1105 h 89"/>
              <a:gd name="T144" fmla="+- 0 8139 8101"/>
              <a:gd name="T145" fmla="*/ T144 w 58"/>
              <a:gd name="T146" fmla="+- 0 1112 1074"/>
              <a:gd name="T147" fmla="*/ 1112 h 89"/>
              <a:gd name="T148" fmla="+- 0 8134 8101"/>
              <a:gd name="T149" fmla="*/ T148 w 58"/>
              <a:gd name="T150" fmla="+- 0 1116 1074"/>
              <a:gd name="T151" fmla="*/ 1116 h 89"/>
              <a:gd name="T152" fmla="+- 0 8133 8101"/>
              <a:gd name="T153" fmla="*/ T152 w 58"/>
              <a:gd name="T154" fmla="+- 0 1116 1074"/>
              <a:gd name="T155" fmla="*/ 1116 h 89"/>
              <a:gd name="T156" fmla="+- 0 8149 8101"/>
              <a:gd name="T157" fmla="*/ T156 w 58"/>
              <a:gd name="T158" fmla="+- 0 1116 1074"/>
              <a:gd name="T159" fmla="*/ 1116 h 89"/>
              <a:gd name="T160" fmla="+- 0 8155 8101"/>
              <a:gd name="T161" fmla="*/ T160 w 58"/>
              <a:gd name="T162" fmla="+- 0 1109 1074"/>
              <a:gd name="T163" fmla="*/ 1109 h 89"/>
              <a:gd name="T164" fmla="+- 0 8155 8101"/>
              <a:gd name="T165" fmla="*/ T164 w 58"/>
              <a:gd name="T166" fmla="+- 0 1085 1074"/>
              <a:gd name="T167" fmla="*/ 1085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</a:cxnLst>
            <a:rect l="0" t="0" r="r" b="b"/>
            <a:pathLst>
              <a:path w="58" h="89">
                <a:moveTo>
                  <a:pt x="45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2" y="88"/>
                </a:lnTo>
                <a:lnTo>
                  <a:pt x="12" y="53"/>
                </a:lnTo>
                <a:lnTo>
                  <a:pt x="41" y="53"/>
                </a:lnTo>
                <a:lnTo>
                  <a:pt x="40" y="52"/>
                </a:lnTo>
                <a:lnTo>
                  <a:pt x="40" y="51"/>
                </a:lnTo>
                <a:lnTo>
                  <a:pt x="40" y="50"/>
                </a:lnTo>
                <a:lnTo>
                  <a:pt x="47" y="45"/>
                </a:lnTo>
                <a:lnTo>
                  <a:pt x="48" y="42"/>
                </a:lnTo>
                <a:lnTo>
                  <a:pt x="12" y="42"/>
                </a:lnTo>
                <a:lnTo>
                  <a:pt x="12" y="11"/>
                </a:lnTo>
                <a:lnTo>
                  <a:pt x="54" y="11"/>
                </a:lnTo>
                <a:lnTo>
                  <a:pt x="54" y="10"/>
                </a:lnTo>
                <a:lnTo>
                  <a:pt x="45" y="0"/>
                </a:lnTo>
                <a:close/>
                <a:moveTo>
                  <a:pt x="41" y="53"/>
                </a:moveTo>
                <a:lnTo>
                  <a:pt x="27" y="53"/>
                </a:lnTo>
                <a:lnTo>
                  <a:pt x="28" y="53"/>
                </a:lnTo>
                <a:lnTo>
                  <a:pt x="28" y="54"/>
                </a:lnTo>
                <a:lnTo>
                  <a:pt x="44" y="88"/>
                </a:lnTo>
                <a:lnTo>
                  <a:pt x="44" y="89"/>
                </a:lnTo>
                <a:lnTo>
                  <a:pt x="56" y="89"/>
                </a:lnTo>
                <a:lnTo>
                  <a:pt x="58" y="88"/>
                </a:lnTo>
                <a:lnTo>
                  <a:pt x="41" y="53"/>
                </a:lnTo>
                <a:close/>
                <a:moveTo>
                  <a:pt x="54" y="11"/>
                </a:moveTo>
                <a:lnTo>
                  <a:pt x="38" y="11"/>
                </a:lnTo>
                <a:lnTo>
                  <a:pt x="41" y="19"/>
                </a:lnTo>
                <a:lnTo>
                  <a:pt x="41" y="31"/>
                </a:lnTo>
                <a:lnTo>
                  <a:pt x="38" y="38"/>
                </a:lnTo>
                <a:lnTo>
                  <a:pt x="33" y="42"/>
                </a:lnTo>
                <a:lnTo>
                  <a:pt x="32" y="42"/>
                </a:lnTo>
                <a:lnTo>
                  <a:pt x="48" y="42"/>
                </a:lnTo>
                <a:lnTo>
                  <a:pt x="54" y="35"/>
                </a:lnTo>
                <a:lnTo>
                  <a:pt x="54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8" name="AutoShape 60"/>
          <xdr:cNvSpPr>
            <a:spLocks/>
          </xdr:cNvSpPr>
        </xdr:nvSpPr>
        <xdr:spPr bwMode="auto">
          <a:xfrm>
            <a:off x="8171" y="1073"/>
            <a:ext cx="55" cy="91"/>
          </a:xfrm>
          <a:custGeom>
            <a:avLst/>
            <a:gdLst>
              <a:gd name="T0" fmla="+- 0 8213 8171"/>
              <a:gd name="T1" fmla="*/ T0 w 55"/>
              <a:gd name="T2" fmla="+- 0 1073 1073"/>
              <a:gd name="T3" fmla="*/ 1073 h 91"/>
              <a:gd name="T4" fmla="+- 0 8183 8171"/>
              <a:gd name="T5" fmla="*/ T4 w 55"/>
              <a:gd name="T6" fmla="+- 0 1073 1073"/>
              <a:gd name="T7" fmla="*/ 1073 h 91"/>
              <a:gd name="T8" fmla="+- 0 8171 8171"/>
              <a:gd name="T9" fmla="*/ T8 w 55"/>
              <a:gd name="T10" fmla="+- 0 1082 1073"/>
              <a:gd name="T11" fmla="*/ 1082 h 91"/>
              <a:gd name="T12" fmla="+- 0 8171 8171"/>
              <a:gd name="T13" fmla="*/ T12 w 55"/>
              <a:gd name="T14" fmla="+- 0 1155 1073"/>
              <a:gd name="T15" fmla="*/ 1155 h 91"/>
              <a:gd name="T16" fmla="+- 0 8183 8171"/>
              <a:gd name="T17" fmla="*/ T16 w 55"/>
              <a:gd name="T18" fmla="+- 0 1164 1073"/>
              <a:gd name="T19" fmla="*/ 1164 h 91"/>
              <a:gd name="T20" fmla="+- 0 8214 8171"/>
              <a:gd name="T21" fmla="*/ T20 w 55"/>
              <a:gd name="T22" fmla="+- 0 1164 1073"/>
              <a:gd name="T23" fmla="*/ 1164 h 91"/>
              <a:gd name="T24" fmla="+- 0 8226 8171"/>
              <a:gd name="T25" fmla="*/ T24 w 55"/>
              <a:gd name="T26" fmla="+- 0 1155 1073"/>
              <a:gd name="T27" fmla="*/ 1155 h 91"/>
              <a:gd name="T28" fmla="+- 0 8226 8171"/>
              <a:gd name="T29" fmla="*/ T28 w 55"/>
              <a:gd name="T30" fmla="+- 0 1153 1073"/>
              <a:gd name="T31" fmla="*/ 1153 h 91"/>
              <a:gd name="T32" fmla="+- 0 8189 8171"/>
              <a:gd name="T33" fmla="*/ T32 w 55"/>
              <a:gd name="T34" fmla="+- 0 1153 1073"/>
              <a:gd name="T35" fmla="*/ 1153 h 91"/>
              <a:gd name="T36" fmla="+- 0 8183 8171"/>
              <a:gd name="T37" fmla="*/ T36 w 55"/>
              <a:gd name="T38" fmla="+- 0 1148 1073"/>
              <a:gd name="T39" fmla="*/ 1148 h 91"/>
              <a:gd name="T40" fmla="+- 0 8183 8171"/>
              <a:gd name="T41" fmla="*/ T40 w 55"/>
              <a:gd name="T42" fmla="+- 0 1090 1073"/>
              <a:gd name="T43" fmla="*/ 1090 h 91"/>
              <a:gd name="T44" fmla="+- 0 8189 8171"/>
              <a:gd name="T45" fmla="*/ T44 w 55"/>
              <a:gd name="T46" fmla="+- 0 1084 1073"/>
              <a:gd name="T47" fmla="*/ 1084 h 91"/>
              <a:gd name="T48" fmla="+- 0 8226 8171"/>
              <a:gd name="T49" fmla="*/ T48 w 55"/>
              <a:gd name="T50" fmla="+- 0 1084 1073"/>
              <a:gd name="T51" fmla="*/ 1084 h 91"/>
              <a:gd name="T52" fmla="+- 0 8226 8171"/>
              <a:gd name="T53" fmla="*/ T52 w 55"/>
              <a:gd name="T54" fmla="+- 0 1082 1073"/>
              <a:gd name="T55" fmla="*/ 1082 h 91"/>
              <a:gd name="T56" fmla="+- 0 8213 8171"/>
              <a:gd name="T57" fmla="*/ T56 w 55"/>
              <a:gd name="T58" fmla="+- 0 1073 1073"/>
              <a:gd name="T59" fmla="*/ 1073 h 91"/>
              <a:gd name="T60" fmla="+- 0 8226 8171"/>
              <a:gd name="T61" fmla="*/ T60 w 55"/>
              <a:gd name="T62" fmla="+- 0 1084 1073"/>
              <a:gd name="T63" fmla="*/ 1084 h 91"/>
              <a:gd name="T64" fmla="+- 0 8208 8171"/>
              <a:gd name="T65" fmla="*/ T64 w 55"/>
              <a:gd name="T66" fmla="+- 0 1084 1073"/>
              <a:gd name="T67" fmla="*/ 1084 h 91"/>
              <a:gd name="T68" fmla="+- 0 8214 8171"/>
              <a:gd name="T69" fmla="*/ T68 w 55"/>
              <a:gd name="T70" fmla="+- 0 1090 1073"/>
              <a:gd name="T71" fmla="*/ 1090 h 91"/>
              <a:gd name="T72" fmla="+- 0 8214 8171"/>
              <a:gd name="T73" fmla="*/ T72 w 55"/>
              <a:gd name="T74" fmla="+- 0 1148 1073"/>
              <a:gd name="T75" fmla="*/ 1148 h 91"/>
              <a:gd name="T76" fmla="+- 0 8208 8171"/>
              <a:gd name="T77" fmla="*/ T76 w 55"/>
              <a:gd name="T78" fmla="+- 0 1153 1073"/>
              <a:gd name="T79" fmla="*/ 1153 h 91"/>
              <a:gd name="T80" fmla="+- 0 8226 8171"/>
              <a:gd name="T81" fmla="*/ T80 w 55"/>
              <a:gd name="T82" fmla="+- 0 1153 1073"/>
              <a:gd name="T83" fmla="*/ 1153 h 91"/>
              <a:gd name="T84" fmla="+- 0 8226 8171"/>
              <a:gd name="T85" fmla="*/ T84 w 55"/>
              <a:gd name="T86" fmla="+- 0 1084 1073"/>
              <a:gd name="T87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</a:cxnLst>
            <a:rect l="0" t="0" r="r" b="b"/>
            <a:pathLst>
              <a:path w="55" h="91">
                <a:moveTo>
                  <a:pt x="42" y="0"/>
                </a:moveTo>
                <a:lnTo>
                  <a:pt x="12" y="0"/>
                </a:lnTo>
                <a:lnTo>
                  <a:pt x="0" y="9"/>
                </a:lnTo>
                <a:lnTo>
                  <a:pt x="0" y="82"/>
                </a:lnTo>
                <a:lnTo>
                  <a:pt x="12" y="91"/>
                </a:lnTo>
                <a:lnTo>
                  <a:pt x="43" y="91"/>
                </a:lnTo>
                <a:lnTo>
                  <a:pt x="55" y="82"/>
                </a:lnTo>
                <a:lnTo>
                  <a:pt x="55" y="80"/>
                </a:lnTo>
                <a:lnTo>
                  <a:pt x="18" y="80"/>
                </a:lnTo>
                <a:lnTo>
                  <a:pt x="12" y="75"/>
                </a:lnTo>
                <a:lnTo>
                  <a:pt x="12" y="17"/>
                </a:lnTo>
                <a:lnTo>
                  <a:pt x="18" y="11"/>
                </a:lnTo>
                <a:lnTo>
                  <a:pt x="55" y="11"/>
                </a:lnTo>
                <a:lnTo>
                  <a:pt x="55" y="9"/>
                </a:lnTo>
                <a:lnTo>
                  <a:pt x="42" y="0"/>
                </a:lnTo>
                <a:close/>
                <a:moveTo>
                  <a:pt x="55" y="11"/>
                </a:moveTo>
                <a:lnTo>
                  <a:pt x="37" y="11"/>
                </a:lnTo>
                <a:lnTo>
                  <a:pt x="43" y="17"/>
                </a:lnTo>
                <a:lnTo>
                  <a:pt x="43" y="75"/>
                </a:lnTo>
                <a:lnTo>
                  <a:pt x="37" y="80"/>
                </a:lnTo>
                <a:lnTo>
                  <a:pt x="55" y="80"/>
                </a:lnTo>
                <a:lnTo>
                  <a:pt x="55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9" name="AutoShape 59"/>
          <xdr:cNvSpPr>
            <a:spLocks/>
          </xdr:cNvSpPr>
        </xdr:nvSpPr>
        <xdr:spPr bwMode="auto">
          <a:xfrm>
            <a:off x="8237" y="1074"/>
            <a:ext cx="56" cy="89"/>
          </a:xfrm>
          <a:custGeom>
            <a:avLst/>
            <a:gdLst>
              <a:gd name="T0" fmla="+- 0 8272 8238"/>
              <a:gd name="T1" fmla="*/ T0 w 56"/>
              <a:gd name="T2" fmla="+- 0 1085 1074"/>
              <a:gd name="T3" fmla="*/ 1085 h 89"/>
              <a:gd name="T4" fmla="+- 0 8259 8238"/>
              <a:gd name="T5" fmla="*/ T4 w 56"/>
              <a:gd name="T6" fmla="+- 0 1085 1074"/>
              <a:gd name="T7" fmla="*/ 1085 h 89"/>
              <a:gd name="T8" fmla="+- 0 8259 8238"/>
              <a:gd name="T9" fmla="*/ T8 w 56"/>
              <a:gd name="T10" fmla="+- 0 1085 1074"/>
              <a:gd name="T11" fmla="*/ 1085 h 89"/>
              <a:gd name="T12" fmla="+- 0 8259 8238"/>
              <a:gd name="T13" fmla="*/ T12 w 56"/>
              <a:gd name="T14" fmla="+- 0 1162 1074"/>
              <a:gd name="T15" fmla="*/ 1162 h 89"/>
              <a:gd name="T16" fmla="+- 0 8260 8238"/>
              <a:gd name="T17" fmla="*/ T16 w 56"/>
              <a:gd name="T18" fmla="+- 0 1163 1074"/>
              <a:gd name="T19" fmla="*/ 1163 h 89"/>
              <a:gd name="T20" fmla="+- 0 8271 8238"/>
              <a:gd name="T21" fmla="*/ T20 w 56"/>
              <a:gd name="T22" fmla="+- 0 1163 1074"/>
              <a:gd name="T23" fmla="*/ 1163 h 89"/>
              <a:gd name="T24" fmla="+- 0 8271 8238"/>
              <a:gd name="T25" fmla="*/ T24 w 56"/>
              <a:gd name="T26" fmla="+- 0 1162 1074"/>
              <a:gd name="T27" fmla="*/ 1162 h 89"/>
              <a:gd name="T28" fmla="+- 0 8271 8238"/>
              <a:gd name="T29" fmla="*/ T28 w 56"/>
              <a:gd name="T30" fmla="+- 0 1085 1074"/>
              <a:gd name="T31" fmla="*/ 1085 h 89"/>
              <a:gd name="T32" fmla="+- 0 8272 8238"/>
              <a:gd name="T33" fmla="*/ T32 w 56"/>
              <a:gd name="T34" fmla="+- 0 1085 1074"/>
              <a:gd name="T35" fmla="*/ 1085 h 89"/>
              <a:gd name="T36" fmla="+- 0 8293 8238"/>
              <a:gd name="T37" fmla="*/ T36 w 56"/>
              <a:gd name="T38" fmla="+- 0 1074 1074"/>
              <a:gd name="T39" fmla="*/ 1074 h 89"/>
              <a:gd name="T40" fmla="+- 0 8238 8238"/>
              <a:gd name="T41" fmla="*/ T40 w 56"/>
              <a:gd name="T42" fmla="+- 0 1074 1074"/>
              <a:gd name="T43" fmla="*/ 1074 h 89"/>
              <a:gd name="T44" fmla="+- 0 8238 8238"/>
              <a:gd name="T45" fmla="*/ T44 w 56"/>
              <a:gd name="T46" fmla="+- 0 1075 1074"/>
              <a:gd name="T47" fmla="*/ 1075 h 89"/>
              <a:gd name="T48" fmla="+- 0 8238 8238"/>
              <a:gd name="T49" fmla="*/ T48 w 56"/>
              <a:gd name="T50" fmla="+- 0 1084 1074"/>
              <a:gd name="T51" fmla="*/ 1084 h 89"/>
              <a:gd name="T52" fmla="+- 0 8238 8238"/>
              <a:gd name="T53" fmla="*/ T52 w 56"/>
              <a:gd name="T54" fmla="+- 0 1085 1074"/>
              <a:gd name="T55" fmla="*/ 1085 h 89"/>
              <a:gd name="T56" fmla="+- 0 8293 8238"/>
              <a:gd name="T57" fmla="*/ T56 w 56"/>
              <a:gd name="T58" fmla="+- 0 1085 1074"/>
              <a:gd name="T59" fmla="*/ 1085 h 89"/>
              <a:gd name="T60" fmla="+- 0 8293 8238"/>
              <a:gd name="T61" fmla="*/ T60 w 56"/>
              <a:gd name="T62" fmla="+- 0 1084 1074"/>
              <a:gd name="T63" fmla="*/ 1084 h 89"/>
              <a:gd name="T64" fmla="+- 0 8293 8238"/>
              <a:gd name="T65" fmla="*/ T64 w 56"/>
              <a:gd name="T66" fmla="+- 0 1075 1074"/>
              <a:gd name="T67" fmla="*/ 1075 h 89"/>
              <a:gd name="T68" fmla="+- 0 8293 8238"/>
              <a:gd name="T69" fmla="*/ T68 w 56"/>
              <a:gd name="T70" fmla="+- 0 1074 1074"/>
              <a:gd name="T71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</a:cxnLst>
            <a:rect l="0" t="0" r="r" b="b"/>
            <a:pathLst>
              <a:path w="56" h="89">
                <a:moveTo>
                  <a:pt x="34" y="11"/>
                </a:moveTo>
                <a:lnTo>
                  <a:pt x="21" y="11"/>
                </a:lnTo>
                <a:lnTo>
                  <a:pt x="21" y="88"/>
                </a:lnTo>
                <a:lnTo>
                  <a:pt x="22" y="89"/>
                </a:lnTo>
                <a:lnTo>
                  <a:pt x="33" y="89"/>
                </a:lnTo>
                <a:lnTo>
                  <a:pt x="33" y="88"/>
                </a:lnTo>
                <a:lnTo>
                  <a:pt x="33" y="11"/>
                </a:lnTo>
                <a:lnTo>
                  <a:pt x="34" y="11"/>
                </a:lnTo>
                <a:close/>
                <a:moveTo>
                  <a:pt x="55" y="0"/>
                </a:moveTo>
                <a:lnTo>
                  <a:pt x="0" y="0"/>
                </a:lnTo>
                <a:lnTo>
                  <a:pt x="0" y="1"/>
                </a:lnTo>
                <a:lnTo>
                  <a:pt x="0" y="10"/>
                </a:lnTo>
                <a:lnTo>
                  <a:pt x="0" y="11"/>
                </a:lnTo>
                <a:lnTo>
                  <a:pt x="55" y="11"/>
                </a:lnTo>
                <a:lnTo>
                  <a:pt x="55" y="10"/>
                </a:lnTo>
                <a:lnTo>
                  <a:pt x="55" y="1"/>
                </a:lnTo>
                <a:lnTo>
                  <a:pt x="55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0" name="Freeform 9"/>
          <xdr:cNvSpPr>
            <a:spLocks/>
          </xdr:cNvSpPr>
        </xdr:nvSpPr>
        <xdr:spPr bwMode="auto">
          <a:xfrm>
            <a:off x="8305" y="1074"/>
            <a:ext cx="51" cy="89"/>
          </a:xfrm>
          <a:custGeom>
            <a:avLst/>
            <a:gdLst>
              <a:gd name="T0" fmla="+- 0 8354 8305"/>
              <a:gd name="T1" fmla="*/ T0 w 51"/>
              <a:gd name="T2" fmla="+- 0 1074 1074"/>
              <a:gd name="T3" fmla="*/ 1074 h 89"/>
              <a:gd name="T4" fmla="+- 0 8306 8305"/>
              <a:gd name="T5" fmla="*/ T4 w 51"/>
              <a:gd name="T6" fmla="+- 0 1074 1074"/>
              <a:gd name="T7" fmla="*/ 1074 h 89"/>
              <a:gd name="T8" fmla="+- 0 8305 8305"/>
              <a:gd name="T9" fmla="*/ T8 w 51"/>
              <a:gd name="T10" fmla="+- 0 1075 1074"/>
              <a:gd name="T11" fmla="*/ 1075 h 89"/>
              <a:gd name="T12" fmla="+- 0 8305 8305"/>
              <a:gd name="T13" fmla="*/ T12 w 51"/>
              <a:gd name="T14" fmla="+- 0 1162 1074"/>
              <a:gd name="T15" fmla="*/ 1162 h 89"/>
              <a:gd name="T16" fmla="+- 0 8306 8305"/>
              <a:gd name="T17" fmla="*/ T16 w 51"/>
              <a:gd name="T18" fmla="+- 0 1163 1074"/>
              <a:gd name="T19" fmla="*/ 1163 h 89"/>
              <a:gd name="T20" fmla="+- 0 8355 8305"/>
              <a:gd name="T21" fmla="*/ T20 w 51"/>
              <a:gd name="T22" fmla="+- 0 1163 1074"/>
              <a:gd name="T23" fmla="*/ 1163 h 89"/>
              <a:gd name="T24" fmla="+- 0 8356 8305"/>
              <a:gd name="T25" fmla="*/ T24 w 51"/>
              <a:gd name="T26" fmla="+- 0 1162 1074"/>
              <a:gd name="T27" fmla="*/ 1162 h 89"/>
              <a:gd name="T28" fmla="+- 0 8356 8305"/>
              <a:gd name="T29" fmla="*/ T28 w 51"/>
              <a:gd name="T30" fmla="+- 0 1153 1074"/>
              <a:gd name="T31" fmla="*/ 1153 h 89"/>
              <a:gd name="T32" fmla="+- 0 8355 8305"/>
              <a:gd name="T33" fmla="*/ T32 w 51"/>
              <a:gd name="T34" fmla="+- 0 1153 1074"/>
              <a:gd name="T35" fmla="*/ 1153 h 89"/>
              <a:gd name="T36" fmla="+- 0 8318 8305"/>
              <a:gd name="T37" fmla="*/ T36 w 51"/>
              <a:gd name="T38" fmla="+- 0 1153 1074"/>
              <a:gd name="T39" fmla="*/ 1153 h 89"/>
              <a:gd name="T40" fmla="+- 0 8318 8305"/>
              <a:gd name="T41" fmla="*/ T40 w 51"/>
              <a:gd name="T42" fmla="+- 0 1152 1074"/>
              <a:gd name="T43" fmla="*/ 1152 h 89"/>
              <a:gd name="T44" fmla="+- 0 8318 8305"/>
              <a:gd name="T45" fmla="*/ T44 w 51"/>
              <a:gd name="T46" fmla="+- 0 1123 1074"/>
              <a:gd name="T47" fmla="*/ 1123 h 89"/>
              <a:gd name="T48" fmla="+- 0 8318 8305"/>
              <a:gd name="T49" fmla="*/ T48 w 51"/>
              <a:gd name="T50" fmla="+- 0 1122 1074"/>
              <a:gd name="T51" fmla="*/ 1122 h 89"/>
              <a:gd name="T52" fmla="+- 0 8349 8305"/>
              <a:gd name="T53" fmla="*/ T52 w 51"/>
              <a:gd name="T54" fmla="+- 0 1122 1074"/>
              <a:gd name="T55" fmla="*/ 1122 h 89"/>
              <a:gd name="T56" fmla="+- 0 8349 8305"/>
              <a:gd name="T57" fmla="*/ T56 w 51"/>
              <a:gd name="T58" fmla="+- 0 1122 1074"/>
              <a:gd name="T59" fmla="*/ 1122 h 89"/>
              <a:gd name="T60" fmla="+- 0 8349 8305"/>
              <a:gd name="T61" fmla="*/ T60 w 51"/>
              <a:gd name="T62" fmla="+- 0 1112 1074"/>
              <a:gd name="T63" fmla="*/ 1112 h 89"/>
              <a:gd name="T64" fmla="+- 0 8349 8305"/>
              <a:gd name="T65" fmla="*/ T64 w 51"/>
              <a:gd name="T66" fmla="+- 0 1112 1074"/>
              <a:gd name="T67" fmla="*/ 1112 h 89"/>
              <a:gd name="T68" fmla="+- 0 8318 8305"/>
              <a:gd name="T69" fmla="*/ T68 w 51"/>
              <a:gd name="T70" fmla="+- 0 1112 1074"/>
              <a:gd name="T71" fmla="*/ 1112 h 89"/>
              <a:gd name="T72" fmla="+- 0 8318 8305"/>
              <a:gd name="T73" fmla="*/ T72 w 51"/>
              <a:gd name="T74" fmla="+- 0 1111 1074"/>
              <a:gd name="T75" fmla="*/ 1111 h 89"/>
              <a:gd name="T76" fmla="+- 0 8318 8305"/>
              <a:gd name="T77" fmla="*/ T76 w 51"/>
              <a:gd name="T78" fmla="+- 0 1085 1074"/>
              <a:gd name="T79" fmla="*/ 1085 h 89"/>
              <a:gd name="T80" fmla="+- 0 8318 8305"/>
              <a:gd name="T81" fmla="*/ T80 w 51"/>
              <a:gd name="T82" fmla="+- 0 1085 1074"/>
              <a:gd name="T83" fmla="*/ 1085 h 89"/>
              <a:gd name="T84" fmla="+- 0 8355 8305"/>
              <a:gd name="T85" fmla="*/ T84 w 51"/>
              <a:gd name="T86" fmla="+- 0 1085 1074"/>
              <a:gd name="T87" fmla="*/ 1085 h 89"/>
              <a:gd name="T88" fmla="+- 0 8355 8305"/>
              <a:gd name="T89" fmla="*/ T88 w 51"/>
              <a:gd name="T90" fmla="+- 0 1084 1074"/>
              <a:gd name="T91" fmla="*/ 1084 h 89"/>
              <a:gd name="T92" fmla="+- 0 8355 8305"/>
              <a:gd name="T93" fmla="*/ T92 w 51"/>
              <a:gd name="T94" fmla="+- 0 1075 1074"/>
              <a:gd name="T95" fmla="*/ 1075 h 89"/>
              <a:gd name="T96" fmla="+- 0 8354 8305"/>
              <a:gd name="T97" fmla="*/ T96 w 51"/>
              <a:gd name="T98" fmla="+- 0 1074 1074"/>
              <a:gd name="T99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</a:cxnLst>
            <a:rect l="0" t="0" r="r" b="b"/>
            <a:pathLst>
              <a:path w="51" h="89">
                <a:moveTo>
                  <a:pt x="49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50" y="89"/>
                </a:lnTo>
                <a:lnTo>
                  <a:pt x="51" y="88"/>
                </a:lnTo>
                <a:lnTo>
                  <a:pt x="51" y="79"/>
                </a:lnTo>
                <a:lnTo>
                  <a:pt x="50" y="79"/>
                </a:lnTo>
                <a:lnTo>
                  <a:pt x="13" y="79"/>
                </a:lnTo>
                <a:lnTo>
                  <a:pt x="13" y="78"/>
                </a:lnTo>
                <a:lnTo>
                  <a:pt x="13" y="49"/>
                </a:lnTo>
                <a:lnTo>
                  <a:pt x="13" y="48"/>
                </a:lnTo>
                <a:lnTo>
                  <a:pt x="44" y="48"/>
                </a:lnTo>
                <a:lnTo>
                  <a:pt x="44" y="38"/>
                </a:lnTo>
                <a:lnTo>
                  <a:pt x="13" y="38"/>
                </a:lnTo>
                <a:lnTo>
                  <a:pt x="13" y="37"/>
                </a:lnTo>
                <a:lnTo>
                  <a:pt x="13" y="11"/>
                </a:lnTo>
                <a:lnTo>
                  <a:pt x="50" y="11"/>
                </a:lnTo>
                <a:lnTo>
                  <a:pt x="50" y="10"/>
                </a:lnTo>
                <a:lnTo>
                  <a:pt x="50" y="1"/>
                </a:lnTo>
                <a:lnTo>
                  <a:pt x="49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1" name="AutoShape 57"/>
          <xdr:cNvSpPr>
            <a:spLocks/>
          </xdr:cNvSpPr>
        </xdr:nvSpPr>
        <xdr:spPr bwMode="auto">
          <a:xfrm>
            <a:off x="8369" y="1073"/>
            <a:ext cx="52" cy="91"/>
          </a:xfrm>
          <a:custGeom>
            <a:avLst/>
            <a:gdLst>
              <a:gd name="T0" fmla="+- 0 8405 8370"/>
              <a:gd name="T1" fmla="*/ T0 w 52"/>
              <a:gd name="T2" fmla="+- 0 1073 1073"/>
              <a:gd name="T3" fmla="*/ 1073 h 91"/>
              <a:gd name="T4" fmla="+- 0 8381 8370"/>
              <a:gd name="T5" fmla="*/ T4 w 52"/>
              <a:gd name="T6" fmla="+- 0 1073 1073"/>
              <a:gd name="T7" fmla="*/ 1073 h 91"/>
              <a:gd name="T8" fmla="+- 0 8370 8370"/>
              <a:gd name="T9" fmla="*/ T8 w 52"/>
              <a:gd name="T10" fmla="+- 0 1083 1073"/>
              <a:gd name="T11" fmla="*/ 1083 h 91"/>
              <a:gd name="T12" fmla="+- 0 8370 8370"/>
              <a:gd name="T13" fmla="*/ T12 w 52"/>
              <a:gd name="T14" fmla="+- 0 1155 1073"/>
              <a:gd name="T15" fmla="*/ 1155 h 91"/>
              <a:gd name="T16" fmla="+- 0 8381 8370"/>
              <a:gd name="T17" fmla="*/ T16 w 52"/>
              <a:gd name="T18" fmla="+- 0 1164 1073"/>
              <a:gd name="T19" fmla="*/ 1164 h 91"/>
              <a:gd name="T20" fmla="+- 0 8406 8370"/>
              <a:gd name="T21" fmla="*/ T20 w 52"/>
              <a:gd name="T22" fmla="+- 0 1164 1073"/>
              <a:gd name="T23" fmla="*/ 1164 h 91"/>
              <a:gd name="T24" fmla="+- 0 8415 8370"/>
              <a:gd name="T25" fmla="*/ T24 w 52"/>
              <a:gd name="T26" fmla="+- 0 1160 1073"/>
              <a:gd name="T27" fmla="*/ 1160 h 91"/>
              <a:gd name="T28" fmla="+- 0 8420 8370"/>
              <a:gd name="T29" fmla="*/ T28 w 52"/>
              <a:gd name="T30" fmla="+- 0 1153 1073"/>
              <a:gd name="T31" fmla="*/ 1153 h 91"/>
              <a:gd name="T32" fmla="+- 0 8388 8370"/>
              <a:gd name="T33" fmla="*/ T32 w 52"/>
              <a:gd name="T34" fmla="+- 0 1153 1073"/>
              <a:gd name="T35" fmla="*/ 1153 h 91"/>
              <a:gd name="T36" fmla="+- 0 8382 8370"/>
              <a:gd name="T37" fmla="*/ T36 w 52"/>
              <a:gd name="T38" fmla="+- 0 1148 1073"/>
              <a:gd name="T39" fmla="*/ 1148 h 91"/>
              <a:gd name="T40" fmla="+- 0 8382 8370"/>
              <a:gd name="T41" fmla="*/ T40 w 52"/>
              <a:gd name="T42" fmla="+- 0 1089 1073"/>
              <a:gd name="T43" fmla="*/ 1089 h 91"/>
              <a:gd name="T44" fmla="+- 0 8387 8370"/>
              <a:gd name="T45" fmla="*/ T44 w 52"/>
              <a:gd name="T46" fmla="+- 0 1084 1073"/>
              <a:gd name="T47" fmla="*/ 1084 h 91"/>
              <a:gd name="T48" fmla="+- 0 8420 8370"/>
              <a:gd name="T49" fmla="*/ T48 w 52"/>
              <a:gd name="T50" fmla="+- 0 1084 1073"/>
              <a:gd name="T51" fmla="*/ 1084 h 91"/>
              <a:gd name="T52" fmla="+- 0 8413 8370"/>
              <a:gd name="T53" fmla="*/ T52 w 52"/>
              <a:gd name="T54" fmla="+- 0 1075 1073"/>
              <a:gd name="T55" fmla="*/ 1075 h 91"/>
              <a:gd name="T56" fmla="+- 0 8405 8370"/>
              <a:gd name="T57" fmla="*/ T56 w 52"/>
              <a:gd name="T58" fmla="+- 0 1073 1073"/>
              <a:gd name="T59" fmla="*/ 1073 h 91"/>
              <a:gd name="T60" fmla="+- 0 8413 8370"/>
              <a:gd name="T61" fmla="*/ T60 w 52"/>
              <a:gd name="T62" fmla="+- 0 1144 1073"/>
              <a:gd name="T63" fmla="*/ 1144 h 91"/>
              <a:gd name="T64" fmla="+- 0 8411 8370"/>
              <a:gd name="T65" fmla="*/ T64 w 52"/>
              <a:gd name="T66" fmla="+- 0 1146 1073"/>
              <a:gd name="T67" fmla="*/ 1146 h 91"/>
              <a:gd name="T68" fmla="+- 0 8408 8370"/>
              <a:gd name="T69" fmla="*/ T68 w 52"/>
              <a:gd name="T70" fmla="+- 0 1150 1073"/>
              <a:gd name="T71" fmla="*/ 1150 h 91"/>
              <a:gd name="T72" fmla="+- 0 8403 8370"/>
              <a:gd name="T73" fmla="*/ T72 w 52"/>
              <a:gd name="T74" fmla="+- 0 1153 1073"/>
              <a:gd name="T75" fmla="*/ 1153 h 91"/>
              <a:gd name="T76" fmla="+- 0 8420 8370"/>
              <a:gd name="T77" fmla="*/ T76 w 52"/>
              <a:gd name="T78" fmla="+- 0 1153 1073"/>
              <a:gd name="T79" fmla="*/ 1153 h 91"/>
              <a:gd name="T80" fmla="+- 0 8421 8370"/>
              <a:gd name="T81" fmla="*/ T80 w 52"/>
              <a:gd name="T82" fmla="+- 0 1153 1073"/>
              <a:gd name="T83" fmla="*/ 1153 h 91"/>
              <a:gd name="T84" fmla="+- 0 8421 8370"/>
              <a:gd name="T85" fmla="*/ T84 w 52"/>
              <a:gd name="T86" fmla="+- 0 1152 1073"/>
              <a:gd name="T87" fmla="*/ 1152 h 91"/>
              <a:gd name="T88" fmla="+- 0 8421 8370"/>
              <a:gd name="T89" fmla="*/ T88 w 52"/>
              <a:gd name="T90" fmla="+- 0 1151 1073"/>
              <a:gd name="T91" fmla="*/ 1151 h 91"/>
              <a:gd name="T92" fmla="+- 0 8421 8370"/>
              <a:gd name="T93" fmla="*/ T92 w 52"/>
              <a:gd name="T94" fmla="+- 0 1150 1073"/>
              <a:gd name="T95" fmla="*/ 1150 h 91"/>
              <a:gd name="T96" fmla="+- 0 8415 8370"/>
              <a:gd name="T97" fmla="*/ T96 w 52"/>
              <a:gd name="T98" fmla="+- 0 1145 1073"/>
              <a:gd name="T99" fmla="*/ 1145 h 91"/>
              <a:gd name="T100" fmla="+- 0 8413 8370"/>
              <a:gd name="T101" fmla="*/ T100 w 52"/>
              <a:gd name="T102" fmla="+- 0 1144 1073"/>
              <a:gd name="T103" fmla="*/ 1144 h 91"/>
              <a:gd name="T104" fmla="+- 0 8420 8370"/>
              <a:gd name="T105" fmla="*/ T104 w 52"/>
              <a:gd name="T106" fmla="+- 0 1084 1073"/>
              <a:gd name="T107" fmla="*/ 1084 h 91"/>
              <a:gd name="T108" fmla="+- 0 8402 8370"/>
              <a:gd name="T109" fmla="*/ T108 w 52"/>
              <a:gd name="T110" fmla="+- 0 1084 1073"/>
              <a:gd name="T111" fmla="*/ 1084 h 91"/>
              <a:gd name="T112" fmla="+- 0 8408 8370"/>
              <a:gd name="T113" fmla="*/ T112 w 52"/>
              <a:gd name="T114" fmla="+- 0 1087 1073"/>
              <a:gd name="T115" fmla="*/ 1087 h 91"/>
              <a:gd name="T116" fmla="+- 0 8411 8370"/>
              <a:gd name="T117" fmla="*/ T116 w 52"/>
              <a:gd name="T118" fmla="+- 0 1091 1073"/>
              <a:gd name="T119" fmla="*/ 1091 h 91"/>
              <a:gd name="T120" fmla="+- 0 8412 8370"/>
              <a:gd name="T121" fmla="*/ T120 w 52"/>
              <a:gd name="T122" fmla="+- 0 1092 1073"/>
              <a:gd name="T123" fmla="*/ 1092 h 91"/>
              <a:gd name="T124" fmla="+- 0 8414 8370"/>
              <a:gd name="T125" fmla="*/ T124 w 52"/>
              <a:gd name="T126" fmla="+- 0 1092 1073"/>
              <a:gd name="T127" fmla="*/ 1092 h 91"/>
              <a:gd name="T128" fmla="+- 0 8414 8370"/>
              <a:gd name="T129" fmla="*/ T128 w 52"/>
              <a:gd name="T130" fmla="+- 0 1092 1073"/>
              <a:gd name="T131" fmla="*/ 1092 h 91"/>
              <a:gd name="T132" fmla="+- 0 8420 8370"/>
              <a:gd name="T133" fmla="*/ T132 w 52"/>
              <a:gd name="T134" fmla="+- 0 1087 1073"/>
              <a:gd name="T135" fmla="*/ 1087 h 91"/>
              <a:gd name="T136" fmla="+- 0 8421 8370"/>
              <a:gd name="T137" fmla="*/ T136 w 52"/>
              <a:gd name="T138" fmla="+- 0 1086 1073"/>
              <a:gd name="T139" fmla="*/ 1086 h 91"/>
              <a:gd name="T140" fmla="+- 0 8421 8370"/>
              <a:gd name="T141" fmla="*/ T140 w 52"/>
              <a:gd name="T142" fmla="+- 0 1085 1073"/>
              <a:gd name="T143" fmla="*/ 1085 h 91"/>
              <a:gd name="T144" fmla="+- 0 8420 8370"/>
              <a:gd name="T145" fmla="*/ T144 w 52"/>
              <a:gd name="T146" fmla="+- 0 1084 1073"/>
              <a:gd name="T147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</a:cxnLst>
            <a:rect l="0" t="0" r="r" b="b"/>
            <a:pathLst>
              <a:path w="52" h="91">
                <a:moveTo>
                  <a:pt x="35" y="0"/>
                </a:moveTo>
                <a:lnTo>
                  <a:pt x="11" y="0"/>
                </a:lnTo>
                <a:lnTo>
                  <a:pt x="0" y="10"/>
                </a:lnTo>
                <a:lnTo>
                  <a:pt x="0" y="82"/>
                </a:lnTo>
                <a:lnTo>
                  <a:pt x="11" y="91"/>
                </a:lnTo>
                <a:lnTo>
                  <a:pt x="36" y="91"/>
                </a:lnTo>
                <a:lnTo>
                  <a:pt x="45" y="87"/>
                </a:lnTo>
                <a:lnTo>
                  <a:pt x="50" y="80"/>
                </a:lnTo>
                <a:lnTo>
                  <a:pt x="18" y="80"/>
                </a:lnTo>
                <a:lnTo>
                  <a:pt x="12" y="75"/>
                </a:lnTo>
                <a:lnTo>
                  <a:pt x="12" y="16"/>
                </a:lnTo>
                <a:lnTo>
                  <a:pt x="17" y="11"/>
                </a:lnTo>
                <a:lnTo>
                  <a:pt x="50" y="11"/>
                </a:lnTo>
                <a:lnTo>
                  <a:pt x="43" y="2"/>
                </a:lnTo>
                <a:lnTo>
                  <a:pt x="35" y="0"/>
                </a:lnTo>
                <a:close/>
                <a:moveTo>
                  <a:pt x="43" y="71"/>
                </a:moveTo>
                <a:lnTo>
                  <a:pt x="41" y="73"/>
                </a:lnTo>
                <a:lnTo>
                  <a:pt x="38" y="77"/>
                </a:lnTo>
                <a:lnTo>
                  <a:pt x="33" y="80"/>
                </a:lnTo>
                <a:lnTo>
                  <a:pt x="50" y="80"/>
                </a:lnTo>
                <a:lnTo>
                  <a:pt x="51" y="80"/>
                </a:lnTo>
                <a:lnTo>
                  <a:pt x="51" y="79"/>
                </a:lnTo>
                <a:lnTo>
                  <a:pt x="51" y="78"/>
                </a:lnTo>
                <a:lnTo>
                  <a:pt x="51" y="77"/>
                </a:lnTo>
                <a:lnTo>
                  <a:pt x="45" y="72"/>
                </a:lnTo>
                <a:lnTo>
                  <a:pt x="43" y="71"/>
                </a:lnTo>
                <a:close/>
                <a:moveTo>
                  <a:pt x="50" y="11"/>
                </a:moveTo>
                <a:lnTo>
                  <a:pt x="32" y="11"/>
                </a:lnTo>
                <a:lnTo>
                  <a:pt x="38" y="14"/>
                </a:lnTo>
                <a:lnTo>
                  <a:pt x="41" y="18"/>
                </a:lnTo>
                <a:lnTo>
                  <a:pt x="42" y="19"/>
                </a:lnTo>
                <a:lnTo>
                  <a:pt x="44" y="19"/>
                </a:lnTo>
                <a:lnTo>
                  <a:pt x="50" y="14"/>
                </a:lnTo>
                <a:lnTo>
                  <a:pt x="51" y="13"/>
                </a:lnTo>
                <a:lnTo>
                  <a:pt x="51" y="12"/>
                </a:lnTo>
                <a:lnTo>
                  <a:pt x="50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2" name="AutoShape 56"/>
          <xdr:cNvSpPr>
            <a:spLocks/>
          </xdr:cNvSpPr>
        </xdr:nvSpPr>
        <xdr:spPr bwMode="auto">
          <a:xfrm>
            <a:off x="8426" y="1074"/>
            <a:ext cx="56" cy="89"/>
          </a:xfrm>
          <a:custGeom>
            <a:avLst/>
            <a:gdLst>
              <a:gd name="T0" fmla="+- 0 8461 8427"/>
              <a:gd name="T1" fmla="*/ T0 w 56"/>
              <a:gd name="T2" fmla="+- 0 1085 1074"/>
              <a:gd name="T3" fmla="*/ 1085 h 89"/>
              <a:gd name="T4" fmla="+- 0 8448 8427"/>
              <a:gd name="T5" fmla="*/ T4 w 56"/>
              <a:gd name="T6" fmla="+- 0 1085 1074"/>
              <a:gd name="T7" fmla="*/ 1085 h 89"/>
              <a:gd name="T8" fmla="+- 0 8448 8427"/>
              <a:gd name="T9" fmla="*/ T8 w 56"/>
              <a:gd name="T10" fmla="+- 0 1085 1074"/>
              <a:gd name="T11" fmla="*/ 1085 h 89"/>
              <a:gd name="T12" fmla="+- 0 8448 8427"/>
              <a:gd name="T13" fmla="*/ T12 w 56"/>
              <a:gd name="T14" fmla="+- 0 1162 1074"/>
              <a:gd name="T15" fmla="*/ 1162 h 89"/>
              <a:gd name="T16" fmla="+- 0 8449 8427"/>
              <a:gd name="T17" fmla="*/ T16 w 56"/>
              <a:gd name="T18" fmla="+- 0 1163 1074"/>
              <a:gd name="T19" fmla="*/ 1163 h 89"/>
              <a:gd name="T20" fmla="+- 0 8460 8427"/>
              <a:gd name="T21" fmla="*/ T20 w 56"/>
              <a:gd name="T22" fmla="+- 0 1163 1074"/>
              <a:gd name="T23" fmla="*/ 1163 h 89"/>
              <a:gd name="T24" fmla="+- 0 8460 8427"/>
              <a:gd name="T25" fmla="*/ T24 w 56"/>
              <a:gd name="T26" fmla="+- 0 1162 1074"/>
              <a:gd name="T27" fmla="*/ 1162 h 89"/>
              <a:gd name="T28" fmla="+- 0 8460 8427"/>
              <a:gd name="T29" fmla="*/ T28 w 56"/>
              <a:gd name="T30" fmla="+- 0 1085 1074"/>
              <a:gd name="T31" fmla="*/ 1085 h 89"/>
              <a:gd name="T32" fmla="+- 0 8461 8427"/>
              <a:gd name="T33" fmla="*/ T32 w 56"/>
              <a:gd name="T34" fmla="+- 0 1085 1074"/>
              <a:gd name="T35" fmla="*/ 1085 h 89"/>
              <a:gd name="T36" fmla="+- 0 8482 8427"/>
              <a:gd name="T37" fmla="*/ T36 w 56"/>
              <a:gd name="T38" fmla="+- 0 1074 1074"/>
              <a:gd name="T39" fmla="*/ 1074 h 89"/>
              <a:gd name="T40" fmla="+- 0 8427 8427"/>
              <a:gd name="T41" fmla="*/ T40 w 56"/>
              <a:gd name="T42" fmla="+- 0 1074 1074"/>
              <a:gd name="T43" fmla="*/ 1074 h 89"/>
              <a:gd name="T44" fmla="+- 0 8427 8427"/>
              <a:gd name="T45" fmla="*/ T44 w 56"/>
              <a:gd name="T46" fmla="+- 0 1075 1074"/>
              <a:gd name="T47" fmla="*/ 1075 h 89"/>
              <a:gd name="T48" fmla="+- 0 8427 8427"/>
              <a:gd name="T49" fmla="*/ T48 w 56"/>
              <a:gd name="T50" fmla="+- 0 1084 1074"/>
              <a:gd name="T51" fmla="*/ 1084 h 89"/>
              <a:gd name="T52" fmla="+- 0 8427 8427"/>
              <a:gd name="T53" fmla="*/ T52 w 56"/>
              <a:gd name="T54" fmla="+- 0 1085 1074"/>
              <a:gd name="T55" fmla="*/ 1085 h 89"/>
              <a:gd name="T56" fmla="+- 0 8482 8427"/>
              <a:gd name="T57" fmla="*/ T56 w 56"/>
              <a:gd name="T58" fmla="+- 0 1085 1074"/>
              <a:gd name="T59" fmla="*/ 1085 h 89"/>
              <a:gd name="T60" fmla="+- 0 8482 8427"/>
              <a:gd name="T61" fmla="*/ T60 w 56"/>
              <a:gd name="T62" fmla="+- 0 1084 1074"/>
              <a:gd name="T63" fmla="*/ 1084 h 89"/>
              <a:gd name="T64" fmla="+- 0 8482 8427"/>
              <a:gd name="T65" fmla="*/ T64 w 56"/>
              <a:gd name="T66" fmla="+- 0 1075 1074"/>
              <a:gd name="T67" fmla="*/ 1075 h 89"/>
              <a:gd name="T68" fmla="+- 0 8482 8427"/>
              <a:gd name="T69" fmla="*/ T68 w 56"/>
              <a:gd name="T70" fmla="+- 0 1074 1074"/>
              <a:gd name="T71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</a:cxnLst>
            <a:rect l="0" t="0" r="r" b="b"/>
            <a:pathLst>
              <a:path w="56" h="89">
                <a:moveTo>
                  <a:pt x="34" y="11"/>
                </a:moveTo>
                <a:lnTo>
                  <a:pt x="21" y="11"/>
                </a:lnTo>
                <a:lnTo>
                  <a:pt x="21" y="88"/>
                </a:lnTo>
                <a:lnTo>
                  <a:pt x="22" y="89"/>
                </a:lnTo>
                <a:lnTo>
                  <a:pt x="33" y="89"/>
                </a:lnTo>
                <a:lnTo>
                  <a:pt x="33" y="88"/>
                </a:lnTo>
                <a:lnTo>
                  <a:pt x="33" y="11"/>
                </a:lnTo>
                <a:lnTo>
                  <a:pt x="34" y="11"/>
                </a:lnTo>
                <a:close/>
                <a:moveTo>
                  <a:pt x="55" y="0"/>
                </a:moveTo>
                <a:lnTo>
                  <a:pt x="0" y="0"/>
                </a:lnTo>
                <a:lnTo>
                  <a:pt x="0" y="1"/>
                </a:lnTo>
                <a:lnTo>
                  <a:pt x="0" y="10"/>
                </a:lnTo>
                <a:lnTo>
                  <a:pt x="0" y="11"/>
                </a:lnTo>
                <a:lnTo>
                  <a:pt x="55" y="11"/>
                </a:lnTo>
                <a:lnTo>
                  <a:pt x="55" y="10"/>
                </a:lnTo>
                <a:lnTo>
                  <a:pt x="55" y="1"/>
                </a:lnTo>
                <a:lnTo>
                  <a:pt x="55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3" name="Freeform 12"/>
          <xdr:cNvSpPr>
            <a:spLocks/>
          </xdr:cNvSpPr>
        </xdr:nvSpPr>
        <xdr:spPr bwMode="auto">
          <a:xfrm>
            <a:off x="8496" y="1074"/>
            <a:ext cx="13" cy="89"/>
          </a:xfrm>
          <a:custGeom>
            <a:avLst/>
            <a:gdLst>
              <a:gd name="T0" fmla="+- 0 8509 8497"/>
              <a:gd name="T1" fmla="*/ T0 w 13"/>
              <a:gd name="T2" fmla="+- 0 1074 1074"/>
              <a:gd name="T3" fmla="*/ 1074 h 89"/>
              <a:gd name="T4" fmla="+- 0 8497 8497"/>
              <a:gd name="T5" fmla="*/ T4 w 13"/>
              <a:gd name="T6" fmla="+- 0 1074 1074"/>
              <a:gd name="T7" fmla="*/ 1074 h 89"/>
              <a:gd name="T8" fmla="+- 0 8497 8497"/>
              <a:gd name="T9" fmla="*/ T8 w 13"/>
              <a:gd name="T10" fmla="+- 0 1075 1074"/>
              <a:gd name="T11" fmla="*/ 1075 h 89"/>
              <a:gd name="T12" fmla="+- 0 8497 8497"/>
              <a:gd name="T13" fmla="*/ T12 w 13"/>
              <a:gd name="T14" fmla="+- 0 1162 1074"/>
              <a:gd name="T15" fmla="*/ 1162 h 89"/>
              <a:gd name="T16" fmla="+- 0 8498 8497"/>
              <a:gd name="T17" fmla="*/ T16 w 13"/>
              <a:gd name="T18" fmla="+- 0 1163 1074"/>
              <a:gd name="T19" fmla="*/ 1163 h 89"/>
              <a:gd name="T20" fmla="+- 0 8509 8497"/>
              <a:gd name="T21" fmla="*/ T20 w 13"/>
              <a:gd name="T22" fmla="+- 0 1163 1074"/>
              <a:gd name="T23" fmla="*/ 1163 h 89"/>
              <a:gd name="T24" fmla="+- 0 8509 8497"/>
              <a:gd name="T25" fmla="*/ T24 w 13"/>
              <a:gd name="T26" fmla="+- 0 1162 1074"/>
              <a:gd name="T27" fmla="*/ 1162 h 89"/>
              <a:gd name="T28" fmla="+- 0 8509 8497"/>
              <a:gd name="T29" fmla="*/ T28 w 13"/>
              <a:gd name="T30" fmla="+- 0 1075 1074"/>
              <a:gd name="T31" fmla="*/ 1075 h 89"/>
              <a:gd name="T32" fmla="+- 0 8509 8497"/>
              <a:gd name="T33" fmla="*/ T32 w 13"/>
              <a:gd name="T34" fmla="+- 0 1074 1074"/>
              <a:gd name="T35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</a:cxnLst>
            <a:rect l="0" t="0" r="r" b="b"/>
            <a:pathLst>
              <a:path w="13" h="89">
                <a:moveTo>
                  <a:pt x="12" y="0"/>
                </a:moveTo>
                <a:lnTo>
                  <a:pt x="0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2" y="88"/>
                </a:lnTo>
                <a:lnTo>
                  <a:pt x="12" y="1"/>
                </a:lnTo>
                <a:lnTo>
                  <a:pt x="1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4" name="AutoShape 54"/>
          <xdr:cNvSpPr>
            <a:spLocks/>
          </xdr:cNvSpPr>
        </xdr:nvSpPr>
        <xdr:spPr bwMode="auto">
          <a:xfrm>
            <a:off x="8530" y="1074"/>
            <a:ext cx="58" cy="89"/>
          </a:xfrm>
          <a:custGeom>
            <a:avLst/>
            <a:gdLst>
              <a:gd name="T0" fmla="+- 0 8541 8531"/>
              <a:gd name="T1" fmla="*/ T0 w 58"/>
              <a:gd name="T2" fmla="+- 0 1074 1074"/>
              <a:gd name="T3" fmla="*/ 1074 h 89"/>
              <a:gd name="T4" fmla="+- 0 8531 8531"/>
              <a:gd name="T5" fmla="*/ T4 w 58"/>
              <a:gd name="T6" fmla="+- 0 1074 1074"/>
              <a:gd name="T7" fmla="*/ 1074 h 89"/>
              <a:gd name="T8" fmla="+- 0 8531 8531"/>
              <a:gd name="T9" fmla="*/ T8 w 58"/>
              <a:gd name="T10" fmla="+- 0 1163 1074"/>
              <a:gd name="T11" fmla="*/ 1163 h 89"/>
              <a:gd name="T12" fmla="+- 0 8531 8531"/>
              <a:gd name="T13" fmla="*/ T12 w 58"/>
              <a:gd name="T14" fmla="+- 0 1163 1074"/>
              <a:gd name="T15" fmla="*/ 1163 h 89"/>
              <a:gd name="T16" fmla="+- 0 8542 8531"/>
              <a:gd name="T17" fmla="*/ T16 w 58"/>
              <a:gd name="T18" fmla="+- 0 1163 1074"/>
              <a:gd name="T19" fmla="*/ 1163 h 89"/>
              <a:gd name="T20" fmla="+- 0 8542 8531"/>
              <a:gd name="T21" fmla="*/ T20 w 58"/>
              <a:gd name="T22" fmla="+- 0 1163 1074"/>
              <a:gd name="T23" fmla="*/ 1163 h 89"/>
              <a:gd name="T24" fmla="+- 0 8542 8531"/>
              <a:gd name="T25" fmla="*/ T24 w 58"/>
              <a:gd name="T26" fmla="+- 0 1099 1074"/>
              <a:gd name="T27" fmla="*/ 1099 h 89"/>
              <a:gd name="T28" fmla="+- 0 8555 8531"/>
              <a:gd name="T29" fmla="*/ T28 w 58"/>
              <a:gd name="T30" fmla="+- 0 1099 1074"/>
              <a:gd name="T31" fmla="*/ 1099 h 89"/>
              <a:gd name="T32" fmla="+- 0 8543 8531"/>
              <a:gd name="T33" fmla="*/ T32 w 58"/>
              <a:gd name="T34" fmla="+- 0 1077 1074"/>
              <a:gd name="T35" fmla="*/ 1077 h 89"/>
              <a:gd name="T36" fmla="+- 0 8542 8531"/>
              <a:gd name="T37" fmla="*/ T36 w 58"/>
              <a:gd name="T38" fmla="+- 0 1075 1074"/>
              <a:gd name="T39" fmla="*/ 1075 h 89"/>
              <a:gd name="T40" fmla="+- 0 8541 8531"/>
              <a:gd name="T41" fmla="*/ T40 w 58"/>
              <a:gd name="T42" fmla="+- 0 1074 1074"/>
              <a:gd name="T43" fmla="*/ 1074 h 89"/>
              <a:gd name="T44" fmla="+- 0 8555 8531"/>
              <a:gd name="T45" fmla="*/ T44 w 58"/>
              <a:gd name="T46" fmla="+- 0 1099 1074"/>
              <a:gd name="T47" fmla="*/ 1099 h 89"/>
              <a:gd name="T48" fmla="+- 0 8542 8531"/>
              <a:gd name="T49" fmla="*/ T48 w 58"/>
              <a:gd name="T50" fmla="+- 0 1099 1074"/>
              <a:gd name="T51" fmla="*/ 1099 h 89"/>
              <a:gd name="T52" fmla="+- 0 8543 8531"/>
              <a:gd name="T53" fmla="*/ T52 w 58"/>
              <a:gd name="T54" fmla="+- 0 1099 1074"/>
              <a:gd name="T55" fmla="*/ 1099 h 89"/>
              <a:gd name="T56" fmla="+- 0 8543 8531"/>
              <a:gd name="T57" fmla="*/ T56 w 58"/>
              <a:gd name="T58" fmla="+- 0 1099 1074"/>
              <a:gd name="T59" fmla="*/ 1099 h 89"/>
              <a:gd name="T60" fmla="+- 0 8576 8531"/>
              <a:gd name="T61" fmla="*/ T60 w 58"/>
              <a:gd name="T62" fmla="+- 0 1161 1074"/>
              <a:gd name="T63" fmla="*/ 1161 h 89"/>
              <a:gd name="T64" fmla="+- 0 8577 8531"/>
              <a:gd name="T65" fmla="*/ T64 w 58"/>
              <a:gd name="T66" fmla="+- 0 1162 1074"/>
              <a:gd name="T67" fmla="*/ 1162 h 89"/>
              <a:gd name="T68" fmla="+- 0 8578 8531"/>
              <a:gd name="T69" fmla="*/ T68 w 58"/>
              <a:gd name="T70" fmla="+- 0 1163 1074"/>
              <a:gd name="T71" fmla="*/ 1163 h 89"/>
              <a:gd name="T72" fmla="+- 0 8587 8531"/>
              <a:gd name="T73" fmla="*/ T72 w 58"/>
              <a:gd name="T74" fmla="+- 0 1163 1074"/>
              <a:gd name="T75" fmla="*/ 1163 h 89"/>
              <a:gd name="T76" fmla="+- 0 8588 8531"/>
              <a:gd name="T77" fmla="*/ T76 w 58"/>
              <a:gd name="T78" fmla="+- 0 1163 1074"/>
              <a:gd name="T79" fmla="*/ 1163 h 89"/>
              <a:gd name="T80" fmla="+- 0 8588 8531"/>
              <a:gd name="T81" fmla="*/ T80 w 58"/>
              <a:gd name="T82" fmla="+- 0 1139 1074"/>
              <a:gd name="T83" fmla="*/ 1139 h 89"/>
              <a:gd name="T84" fmla="+- 0 8577 8531"/>
              <a:gd name="T85" fmla="*/ T84 w 58"/>
              <a:gd name="T86" fmla="+- 0 1139 1074"/>
              <a:gd name="T87" fmla="*/ 1139 h 89"/>
              <a:gd name="T88" fmla="+- 0 8576 8531"/>
              <a:gd name="T89" fmla="*/ T88 w 58"/>
              <a:gd name="T90" fmla="+- 0 1139 1074"/>
              <a:gd name="T91" fmla="*/ 1139 h 89"/>
              <a:gd name="T92" fmla="+- 0 8555 8531"/>
              <a:gd name="T93" fmla="*/ T92 w 58"/>
              <a:gd name="T94" fmla="+- 0 1099 1074"/>
              <a:gd name="T95" fmla="*/ 1099 h 89"/>
              <a:gd name="T96" fmla="+- 0 8588 8531"/>
              <a:gd name="T97" fmla="*/ T96 w 58"/>
              <a:gd name="T98" fmla="+- 0 1074 1074"/>
              <a:gd name="T99" fmla="*/ 1074 h 89"/>
              <a:gd name="T100" fmla="+- 0 8577 8531"/>
              <a:gd name="T101" fmla="*/ T100 w 58"/>
              <a:gd name="T102" fmla="+- 0 1074 1074"/>
              <a:gd name="T103" fmla="*/ 1074 h 89"/>
              <a:gd name="T104" fmla="+- 0 8577 8531"/>
              <a:gd name="T105" fmla="*/ T104 w 58"/>
              <a:gd name="T106" fmla="+- 0 1075 1074"/>
              <a:gd name="T107" fmla="*/ 1075 h 89"/>
              <a:gd name="T108" fmla="+- 0 8577 8531"/>
              <a:gd name="T109" fmla="*/ T108 w 58"/>
              <a:gd name="T110" fmla="+- 0 1139 1074"/>
              <a:gd name="T111" fmla="*/ 1139 h 89"/>
              <a:gd name="T112" fmla="+- 0 8588 8531"/>
              <a:gd name="T113" fmla="*/ T112 w 58"/>
              <a:gd name="T114" fmla="+- 0 1139 1074"/>
              <a:gd name="T115" fmla="*/ 1139 h 89"/>
              <a:gd name="T116" fmla="+- 0 8588 8531"/>
              <a:gd name="T117" fmla="*/ T116 w 58"/>
              <a:gd name="T118" fmla="+- 0 1075 1074"/>
              <a:gd name="T119" fmla="*/ 1075 h 89"/>
              <a:gd name="T120" fmla="+- 0 8588 8531"/>
              <a:gd name="T121" fmla="*/ T120 w 58"/>
              <a:gd name="T122" fmla="+- 0 1074 1074"/>
              <a:gd name="T12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</a:cxnLst>
            <a:rect l="0" t="0" r="r" b="b"/>
            <a:pathLst>
              <a:path w="58" h="89">
                <a:moveTo>
                  <a:pt x="10" y="0"/>
                </a:moveTo>
                <a:lnTo>
                  <a:pt x="0" y="0"/>
                </a:lnTo>
                <a:lnTo>
                  <a:pt x="0" y="89"/>
                </a:lnTo>
                <a:lnTo>
                  <a:pt x="11" y="89"/>
                </a:lnTo>
                <a:lnTo>
                  <a:pt x="11" y="25"/>
                </a:lnTo>
                <a:lnTo>
                  <a:pt x="24" y="25"/>
                </a:lnTo>
                <a:lnTo>
                  <a:pt x="12" y="3"/>
                </a:lnTo>
                <a:lnTo>
                  <a:pt x="11" y="1"/>
                </a:lnTo>
                <a:lnTo>
                  <a:pt x="10" y="0"/>
                </a:lnTo>
                <a:close/>
                <a:moveTo>
                  <a:pt x="24" y="25"/>
                </a:moveTo>
                <a:lnTo>
                  <a:pt x="11" y="25"/>
                </a:lnTo>
                <a:lnTo>
                  <a:pt x="12" y="25"/>
                </a:lnTo>
                <a:lnTo>
                  <a:pt x="45" y="87"/>
                </a:lnTo>
                <a:lnTo>
                  <a:pt x="46" y="88"/>
                </a:lnTo>
                <a:lnTo>
                  <a:pt x="47" y="89"/>
                </a:lnTo>
                <a:lnTo>
                  <a:pt x="56" y="89"/>
                </a:lnTo>
                <a:lnTo>
                  <a:pt x="57" y="89"/>
                </a:lnTo>
                <a:lnTo>
                  <a:pt x="57" y="65"/>
                </a:lnTo>
                <a:lnTo>
                  <a:pt x="46" y="65"/>
                </a:lnTo>
                <a:lnTo>
                  <a:pt x="45" y="65"/>
                </a:lnTo>
                <a:lnTo>
                  <a:pt x="24" y="25"/>
                </a:lnTo>
                <a:close/>
                <a:moveTo>
                  <a:pt x="57" y="0"/>
                </a:moveTo>
                <a:lnTo>
                  <a:pt x="46" y="0"/>
                </a:lnTo>
                <a:lnTo>
                  <a:pt x="46" y="1"/>
                </a:lnTo>
                <a:lnTo>
                  <a:pt x="46" y="65"/>
                </a:lnTo>
                <a:lnTo>
                  <a:pt x="57" y="65"/>
                </a:lnTo>
                <a:lnTo>
                  <a:pt x="57" y="1"/>
                </a:lnTo>
                <a:lnTo>
                  <a:pt x="57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5" name="AutoShape 53"/>
          <xdr:cNvSpPr>
            <a:spLocks/>
          </xdr:cNvSpPr>
        </xdr:nvSpPr>
        <xdr:spPr bwMode="auto">
          <a:xfrm>
            <a:off x="8606" y="1073"/>
            <a:ext cx="53" cy="91"/>
          </a:xfrm>
          <a:custGeom>
            <a:avLst/>
            <a:gdLst>
              <a:gd name="T0" fmla="+- 0 8643 8606"/>
              <a:gd name="T1" fmla="*/ T0 w 53"/>
              <a:gd name="T2" fmla="+- 0 1073 1073"/>
              <a:gd name="T3" fmla="*/ 1073 h 91"/>
              <a:gd name="T4" fmla="+- 0 8618 8606"/>
              <a:gd name="T5" fmla="*/ T4 w 53"/>
              <a:gd name="T6" fmla="+- 0 1073 1073"/>
              <a:gd name="T7" fmla="*/ 1073 h 91"/>
              <a:gd name="T8" fmla="+- 0 8606 8606"/>
              <a:gd name="T9" fmla="*/ T8 w 53"/>
              <a:gd name="T10" fmla="+- 0 1083 1073"/>
              <a:gd name="T11" fmla="*/ 1083 h 91"/>
              <a:gd name="T12" fmla="+- 0 8606 8606"/>
              <a:gd name="T13" fmla="*/ T12 w 53"/>
              <a:gd name="T14" fmla="+- 0 1155 1073"/>
              <a:gd name="T15" fmla="*/ 1155 h 91"/>
              <a:gd name="T16" fmla="+- 0 8618 8606"/>
              <a:gd name="T17" fmla="*/ T16 w 53"/>
              <a:gd name="T18" fmla="+- 0 1164 1073"/>
              <a:gd name="T19" fmla="*/ 1164 h 91"/>
              <a:gd name="T20" fmla="+- 0 8649 8606"/>
              <a:gd name="T21" fmla="*/ T20 w 53"/>
              <a:gd name="T22" fmla="+- 0 1164 1073"/>
              <a:gd name="T23" fmla="*/ 1164 h 91"/>
              <a:gd name="T24" fmla="+- 0 8659 8606"/>
              <a:gd name="T25" fmla="*/ T24 w 53"/>
              <a:gd name="T26" fmla="+- 0 1154 1073"/>
              <a:gd name="T27" fmla="*/ 1154 h 91"/>
              <a:gd name="T28" fmla="+- 0 8659 8606"/>
              <a:gd name="T29" fmla="*/ T28 w 53"/>
              <a:gd name="T30" fmla="+- 0 1153 1073"/>
              <a:gd name="T31" fmla="*/ 1153 h 91"/>
              <a:gd name="T32" fmla="+- 0 8624 8606"/>
              <a:gd name="T33" fmla="*/ T32 w 53"/>
              <a:gd name="T34" fmla="+- 0 1153 1073"/>
              <a:gd name="T35" fmla="*/ 1153 h 91"/>
              <a:gd name="T36" fmla="+- 0 8618 8606"/>
              <a:gd name="T37" fmla="*/ T36 w 53"/>
              <a:gd name="T38" fmla="+- 0 1148 1073"/>
              <a:gd name="T39" fmla="*/ 1148 h 91"/>
              <a:gd name="T40" fmla="+- 0 8618 8606"/>
              <a:gd name="T41" fmla="*/ T40 w 53"/>
              <a:gd name="T42" fmla="+- 0 1091 1073"/>
              <a:gd name="T43" fmla="*/ 1091 h 91"/>
              <a:gd name="T44" fmla="+- 0 8623 8606"/>
              <a:gd name="T45" fmla="*/ T44 w 53"/>
              <a:gd name="T46" fmla="+- 0 1084 1073"/>
              <a:gd name="T47" fmla="*/ 1084 h 91"/>
              <a:gd name="T48" fmla="+- 0 8657 8606"/>
              <a:gd name="T49" fmla="*/ T48 w 53"/>
              <a:gd name="T50" fmla="+- 0 1084 1073"/>
              <a:gd name="T51" fmla="*/ 1084 h 91"/>
              <a:gd name="T52" fmla="+- 0 8653 8606"/>
              <a:gd name="T53" fmla="*/ T52 w 53"/>
              <a:gd name="T54" fmla="+- 0 1077 1073"/>
              <a:gd name="T55" fmla="*/ 1077 h 91"/>
              <a:gd name="T56" fmla="+- 0 8643 8606"/>
              <a:gd name="T57" fmla="*/ T56 w 53"/>
              <a:gd name="T58" fmla="+- 0 1073 1073"/>
              <a:gd name="T59" fmla="*/ 1073 h 91"/>
              <a:gd name="T60" fmla="+- 0 8658 8606"/>
              <a:gd name="T61" fmla="*/ T60 w 53"/>
              <a:gd name="T62" fmla="+- 0 1115 1073"/>
              <a:gd name="T63" fmla="*/ 1115 h 91"/>
              <a:gd name="T64" fmla="+- 0 8634 8606"/>
              <a:gd name="T65" fmla="*/ T64 w 53"/>
              <a:gd name="T66" fmla="+- 0 1115 1073"/>
              <a:gd name="T67" fmla="*/ 1115 h 91"/>
              <a:gd name="T68" fmla="+- 0 8634 8606"/>
              <a:gd name="T69" fmla="*/ T68 w 53"/>
              <a:gd name="T70" fmla="+- 0 1115 1073"/>
              <a:gd name="T71" fmla="*/ 1115 h 91"/>
              <a:gd name="T72" fmla="+- 0 8634 8606"/>
              <a:gd name="T73" fmla="*/ T72 w 53"/>
              <a:gd name="T74" fmla="+- 0 1125 1073"/>
              <a:gd name="T75" fmla="*/ 1125 h 91"/>
              <a:gd name="T76" fmla="+- 0 8634 8606"/>
              <a:gd name="T77" fmla="*/ T76 w 53"/>
              <a:gd name="T78" fmla="+- 0 1125 1073"/>
              <a:gd name="T79" fmla="*/ 1125 h 91"/>
              <a:gd name="T80" fmla="+- 0 8647 8606"/>
              <a:gd name="T81" fmla="*/ T80 w 53"/>
              <a:gd name="T82" fmla="+- 0 1125 1073"/>
              <a:gd name="T83" fmla="*/ 1125 h 91"/>
              <a:gd name="T84" fmla="+- 0 8647 8606"/>
              <a:gd name="T85" fmla="*/ T84 w 53"/>
              <a:gd name="T86" fmla="+- 0 1148 1073"/>
              <a:gd name="T87" fmla="*/ 1148 h 91"/>
              <a:gd name="T88" fmla="+- 0 8642 8606"/>
              <a:gd name="T89" fmla="*/ T88 w 53"/>
              <a:gd name="T90" fmla="+- 0 1153 1073"/>
              <a:gd name="T91" fmla="*/ 1153 h 91"/>
              <a:gd name="T92" fmla="+- 0 8659 8606"/>
              <a:gd name="T93" fmla="*/ T92 w 53"/>
              <a:gd name="T94" fmla="+- 0 1153 1073"/>
              <a:gd name="T95" fmla="*/ 1153 h 91"/>
              <a:gd name="T96" fmla="+- 0 8659 8606"/>
              <a:gd name="T97" fmla="*/ T96 w 53"/>
              <a:gd name="T98" fmla="+- 0 1115 1073"/>
              <a:gd name="T99" fmla="*/ 1115 h 91"/>
              <a:gd name="T100" fmla="+- 0 8658 8606"/>
              <a:gd name="T101" fmla="*/ T100 w 53"/>
              <a:gd name="T102" fmla="+- 0 1115 1073"/>
              <a:gd name="T103" fmla="*/ 1115 h 91"/>
              <a:gd name="T104" fmla="+- 0 8657 8606"/>
              <a:gd name="T105" fmla="*/ T104 w 53"/>
              <a:gd name="T106" fmla="+- 0 1084 1073"/>
              <a:gd name="T107" fmla="*/ 1084 h 91"/>
              <a:gd name="T108" fmla="+- 0 8639 8606"/>
              <a:gd name="T109" fmla="*/ T108 w 53"/>
              <a:gd name="T110" fmla="+- 0 1084 1073"/>
              <a:gd name="T111" fmla="*/ 1084 h 91"/>
              <a:gd name="T112" fmla="+- 0 8644 8606"/>
              <a:gd name="T113" fmla="*/ T112 w 53"/>
              <a:gd name="T114" fmla="+- 0 1086 1073"/>
              <a:gd name="T115" fmla="*/ 1086 h 91"/>
              <a:gd name="T116" fmla="+- 0 8648 8606"/>
              <a:gd name="T117" fmla="*/ T116 w 53"/>
              <a:gd name="T118" fmla="+- 0 1091 1073"/>
              <a:gd name="T119" fmla="*/ 1091 h 91"/>
              <a:gd name="T120" fmla="+- 0 8649 8606"/>
              <a:gd name="T121" fmla="*/ T120 w 53"/>
              <a:gd name="T122" fmla="+- 0 1092 1073"/>
              <a:gd name="T123" fmla="*/ 1092 h 91"/>
              <a:gd name="T124" fmla="+- 0 8650 8606"/>
              <a:gd name="T125" fmla="*/ T124 w 53"/>
              <a:gd name="T126" fmla="+- 0 1093 1073"/>
              <a:gd name="T127" fmla="*/ 1093 h 91"/>
              <a:gd name="T128" fmla="+- 0 8651 8606"/>
              <a:gd name="T129" fmla="*/ T128 w 53"/>
              <a:gd name="T130" fmla="+- 0 1092 1073"/>
              <a:gd name="T131" fmla="*/ 1092 h 91"/>
              <a:gd name="T132" fmla="+- 0 8657 8606"/>
              <a:gd name="T133" fmla="*/ T132 w 53"/>
              <a:gd name="T134" fmla="+- 0 1088 1073"/>
              <a:gd name="T135" fmla="*/ 1088 h 91"/>
              <a:gd name="T136" fmla="+- 0 8658 8606"/>
              <a:gd name="T137" fmla="*/ T136 w 53"/>
              <a:gd name="T138" fmla="+- 0 1087 1073"/>
              <a:gd name="T139" fmla="*/ 1087 h 91"/>
              <a:gd name="T140" fmla="+- 0 8658 8606"/>
              <a:gd name="T141" fmla="*/ T140 w 53"/>
              <a:gd name="T142" fmla="+- 0 1086 1073"/>
              <a:gd name="T143" fmla="*/ 1086 h 91"/>
              <a:gd name="T144" fmla="+- 0 8657 8606"/>
              <a:gd name="T145" fmla="*/ T144 w 53"/>
              <a:gd name="T146" fmla="+- 0 1084 1073"/>
              <a:gd name="T147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</a:cxnLst>
            <a:rect l="0" t="0" r="r" b="b"/>
            <a:pathLst>
              <a:path w="53" h="91">
                <a:moveTo>
                  <a:pt x="37" y="0"/>
                </a:moveTo>
                <a:lnTo>
                  <a:pt x="12" y="0"/>
                </a:lnTo>
                <a:lnTo>
                  <a:pt x="0" y="10"/>
                </a:lnTo>
                <a:lnTo>
                  <a:pt x="0" y="82"/>
                </a:lnTo>
                <a:lnTo>
                  <a:pt x="12" y="91"/>
                </a:lnTo>
                <a:lnTo>
                  <a:pt x="43" y="91"/>
                </a:lnTo>
                <a:lnTo>
                  <a:pt x="53" y="81"/>
                </a:lnTo>
                <a:lnTo>
                  <a:pt x="53" y="80"/>
                </a:lnTo>
                <a:lnTo>
                  <a:pt x="18" y="80"/>
                </a:lnTo>
                <a:lnTo>
                  <a:pt x="12" y="75"/>
                </a:lnTo>
                <a:lnTo>
                  <a:pt x="12" y="18"/>
                </a:lnTo>
                <a:lnTo>
                  <a:pt x="17" y="11"/>
                </a:lnTo>
                <a:lnTo>
                  <a:pt x="51" y="11"/>
                </a:lnTo>
                <a:lnTo>
                  <a:pt x="47" y="4"/>
                </a:lnTo>
                <a:lnTo>
                  <a:pt x="37" y="0"/>
                </a:lnTo>
                <a:close/>
                <a:moveTo>
                  <a:pt x="52" y="42"/>
                </a:moveTo>
                <a:lnTo>
                  <a:pt x="28" y="42"/>
                </a:lnTo>
                <a:lnTo>
                  <a:pt x="28" y="52"/>
                </a:lnTo>
                <a:lnTo>
                  <a:pt x="41" y="52"/>
                </a:lnTo>
                <a:lnTo>
                  <a:pt x="41" y="75"/>
                </a:lnTo>
                <a:lnTo>
                  <a:pt x="36" y="80"/>
                </a:lnTo>
                <a:lnTo>
                  <a:pt x="53" y="80"/>
                </a:lnTo>
                <a:lnTo>
                  <a:pt x="53" y="42"/>
                </a:lnTo>
                <a:lnTo>
                  <a:pt x="52" y="42"/>
                </a:lnTo>
                <a:close/>
                <a:moveTo>
                  <a:pt x="51" y="11"/>
                </a:moveTo>
                <a:lnTo>
                  <a:pt x="33" y="11"/>
                </a:lnTo>
                <a:lnTo>
                  <a:pt x="38" y="13"/>
                </a:lnTo>
                <a:lnTo>
                  <a:pt x="42" y="18"/>
                </a:lnTo>
                <a:lnTo>
                  <a:pt x="43" y="19"/>
                </a:lnTo>
                <a:lnTo>
                  <a:pt x="44" y="20"/>
                </a:lnTo>
                <a:lnTo>
                  <a:pt x="45" y="19"/>
                </a:lnTo>
                <a:lnTo>
                  <a:pt x="51" y="15"/>
                </a:lnTo>
                <a:lnTo>
                  <a:pt x="52" y="14"/>
                </a:lnTo>
                <a:lnTo>
                  <a:pt x="52" y="13"/>
                </a:lnTo>
                <a:lnTo>
                  <a:pt x="51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6" name="Freeform 15"/>
          <xdr:cNvSpPr>
            <a:spLocks/>
          </xdr:cNvSpPr>
        </xdr:nvSpPr>
        <xdr:spPr bwMode="auto">
          <a:xfrm>
            <a:off x="8774" y="1074"/>
            <a:ext cx="13" cy="89"/>
          </a:xfrm>
          <a:custGeom>
            <a:avLst/>
            <a:gdLst>
              <a:gd name="T0" fmla="+- 0 8786 8774"/>
              <a:gd name="T1" fmla="*/ T0 w 13"/>
              <a:gd name="T2" fmla="+- 0 1074 1074"/>
              <a:gd name="T3" fmla="*/ 1074 h 89"/>
              <a:gd name="T4" fmla="+- 0 8775 8774"/>
              <a:gd name="T5" fmla="*/ T4 w 13"/>
              <a:gd name="T6" fmla="+- 0 1074 1074"/>
              <a:gd name="T7" fmla="*/ 1074 h 89"/>
              <a:gd name="T8" fmla="+- 0 8774 8774"/>
              <a:gd name="T9" fmla="*/ T8 w 13"/>
              <a:gd name="T10" fmla="+- 0 1075 1074"/>
              <a:gd name="T11" fmla="*/ 1075 h 89"/>
              <a:gd name="T12" fmla="+- 0 8774 8774"/>
              <a:gd name="T13" fmla="*/ T12 w 13"/>
              <a:gd name="T14" fmla="+- 0 1162 1074"/>
              <a:gd name="T15" fmla="*/ 1162 h 89"/>
              <a:gd name="T16" fmla="+- 0 8775 8774"/>
              <a:gd name="T17" fmla="*/ T16 w 13"/>
              <a:gd name="T18" fmla="+- 0 1163 1074"/>
              <a:gd name="T19" fmla="*/ 1163 h 89"/>
              <a:gd name="T20" fmla="+- 0 8786 8774"/>
              <a:gd name="T21" fmla="*/ T20 w 13"/>
              <a:gd name="T22" fmla="+- 0 1163 1074"/>
              <a:gd name="T23" fmla="*/ 1163 h 89"/>
              <a:gd name="T24" fmla="+- 0 8786 8774"/>
              <a:gd name="T25" fmla="*/ T24 w 13"/>
              <a:gd name="T26" fmla="+- 0 1162 1074"/>
              <a:gd name="T27" fmla="*/ 1162 h 89"/>
              <a:gd name="T28" fmla="+- 0 8786 8774"/>
              <a:gd name="T29" fmla="*/ T28 w 13"/>
              <a:gd name="T30" fmla="+- 0 1075 1074"/>
              <a:gd name="T31" fmla="*/ 1075 h 89"/>
              <a:gd name="T32" fmla="+- 0 8786 8774"/>
              <a:gd name="T33" fmla="*/ T32 w 13"/>
              <a:gd name="T34" fmla="+- 0 1074 1074"/>
              <a:gd name="T35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</a:cxnLst>
            <a:rect l="0" t="0" r="r" b="b"/>
            <a:pathLst>
              <a:path w="13" h="89">
                <a:moveTo>
                  <a:pt x="12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2" y="88"/>
                </a:lnTo>
                <a:lnTo>
                  <a:pt x="12" y="1"/>
                </a:lnTo>
                <a:lnTo>
                  <a:pt x="1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7" name="AutoShape 51"/>
          <xdr:cNvSpPr>
            <a:spLocks/>
          </xdr:cNvSpPr>
        </xdr:nvSpPr>
        <xdr:spPr bwMode="auto">
          <a:xfrm>
            <a:off x="8808" y="1074"/>
            <a:ext cx="58" cy="89"/>
          </a:xfrm>
          <a:custGeom>
            <a:avLst/>
            <a:gdLst>
              <a:gd name="T0" fmla="+- 0 8818 8808"/>
              <a:gd name="T1" fmla="*/ T0 w 58"/>
              <a:gd name="T2" fmla="+- 0 1074 1074"/>
              <a:gd name="T3" fmla="*/ 1074 h 89"/>
              <a:gd name="T4" fmla="+- 0 8808 8808"/>
              <a:gd name="T5" fmla="*/ T4 w 58"/>
              <a:gd name="T6" fmla="+- 0 1074 1074"/>
              <a:gd name="T7" fmla="*/ 1074 h 89"/>
              <a:gd name="T8" fmla="+- 0 8808 8808"/>
              <a:gd name="T9" fmla="*/ T8 w 58"/>
              <a:gd name="T10" fmla="+- 0 1163 1074"/>
              <a:gd name="T11" fmla="*/ 1163 h 89"/>
              <a:gd name="T12" fmla="+- 0 8809 8808"/>
              <a:gd name="T13" fmla="*/ T12 w 58"/>
              <a:gd name="T14" fmla="+- 0 1163 1074"/>
              <a:gd name="T15" fmla="*/ 1163 h 89"/>
              <a:gd name="T16" fmla="+- 0 8819 8808"/>
              <a:gd name="T17" fmla="*/ T16 w 58"/>
              <a:gd name="T18" fmla="+- 0 1163 1074"/>
              <a:gd name="T19" fmla="*/ 1163 h 89"/>
              <a:gd name="T20" fmla="+- 0 8819 8808"/>
              <a:gd name="T21" fmla="*/ T20 w 58"/>
              <a:gd name="T22" fmla="+- 0 1163 1074"/>
              <a:gd name="T23" fmla="*/ 1163 h 89"/>
              <a:gd name="T24" fmla="+- 0 8819 8808"/>
              <a:gd name="T25" fmla="*/ T24 w 58"/>
              <a:gd name="T26" fmla="+- 0 1099 1074"/>
              <a:gd name="T27" fmla="*/ 1099 h 89"/>
              <a:gd name="T28" fmla="+- 0 8832 8808"/>
              <a:gd name="T29" fmla="*/ T28 w 58"/>
              <a:gd name="T30" fmla="+- 0 1099 1074"/>
              <a:gd name="T31" fmla="*/ 1099 h 89"/>
              <a:gd name="T32" fmla="+- 0 8820 8808"/>
              <a:gd name="T33" fmla="*/ T32 w 58"/>
              <a:gd name="T34" fmla="+- 0 1077 1074"/>
              <a:gd name="T35" fmla="*/ 1077 h 89"/>
              <a:gd name="T36" fmla="+- 0 8819 8808"/>
              <a:gd name="T37" fmla="*/ T36 w 58"/>
              <a:gd name="T38" fmla="+- 0 1075 1074"/>
              <a:gd name="T39" fmla="*/ 1075 h 89"/>
              <a:gd name="T40" fmla="+- 0 8818 8808"/>
              <a:gd name="T41" fmla="*/ T40 w 58"/>
              <a:gd name="T42" fmla="+- 0 1074 1074"/>
              <a:gd name="T43" fmla="*/ 1074 h 89"/>
              <a:gd name="T44" fmla="+- 0 8832 8808"/>
              <a:gd name="T45" fmla="*/ T44 w 58"/>
              <a:gd name="T46" fmla="+- 0 1099 1074"/>
              <a:gd name="T47" fmla="*/ 1099 h 89"/>
              <a:gd name="T48" fmla="+- 0 8819 8808"/>
              <a:gd name="T49" fmla="*/ T48 w 58"/>
              <a:gd name="T50" fmla="+- 0 1099 1074"/>
              <a:gd name="T51" fmla="*/ 1099 h 89"/>
              <a:gd name="T52" fmla="+- 0 8820 8808"/>
              <a:gd name="T53" fmla="*/ T52 w 58"/>
              <a:gd name="T54" fmla="+- 0 1099 1074"/>
              <a:gd name="T55" fmla="*/ 1099 h 89"/>
              <a:gd name="T56" fmla="+- 0 8820 8808"/>
              <a:gd name="T57" fmla="*/ T56 w 58"/>
              <a:gd name="T58" fmla="+- 0 1099 1074"/>
              <a:gd name="T59" fmla="*/ 1099 h 89"/>
              <a:gd name="T60" fmla="+- 0 8853 8808"/>
              <a:gd name="T61" fmla="*/ T60 w 58"/>
              <a:gd name="T62" fmla="+- 0 1161 1074"/>
              <a:gd name="T63" fmla="*/ 1161 h 89"/>
              <a:gd name="T64" fmla="+- 0 8854 8808"/>
              <a:gd name="T65" fmla="*/ T64 w 58"/>
              <a:gd name="T66" fmla="+- 0 1162 1074"/>
              <a:gd name="T67" fmla="*/ 1162 h 89"/>
              <a:gd name="T68" fmla="+- 0 8855 8808"/>
              <a:gd name="T69" fmla="*/ T68 w 58"/>
              <a:gd name="T70" fmla="+- 0 1163 1074"/>
              <a:gd name="T71" fmla="*/ 1163 h 89"/>
              <a:gd name="T72" fmla="+- 0 8864 8808"/>
              <a:gd name="T73" fmla="*/ T72 w 58"/>
              <a:gd name="T74" fmla="+- 0 1163 1074"/>
              <a:gd name="T75" fmla="*/ 1163 h 89"/>
              <a:gd name="T76" fmla="+- 0 8865 8808"/>
              <a:gd name="T77" fmla="*/ T76 w 58"/>
              <a:gd name="T78" fmla="+- 0 1163 1074"/>
              <a:gd name="T79" fmla="*/ 1163 h 89"/>
              <a:gd name="T80" fmla="+- 0 8865 8808"/>
              <a:gd name="T81" fmla="*/ T80 w 58"/>
              <a:gd name="T82" fmla="+- 0 1139 1074"/>
              <a:gd name="T83" fmla="*/ 1139 h 89"/>
              <a:gd name="T84" fmla="+- 0 8854 8808"/>
              <a:gd name="T85" fmla="*/ T84 w 58"/>
              <a:gd name="T86" fmla="+- 0 1139 1074"/>
              <a:gd name="T87" fmla="*/ 1139 h 89"/>
              <a:gd name="T88" fmla="+- 0 8854 8808"/>
              <a:gd name="T89" fmla="*/ T88 w 58"/>
              <a:gd name="T90" fmla="+- 0 1139 1074"/>
              <a:gd name="T91" fmla="*/ 1139 h 89"/>
              <a:gd name="T92" fmla="+- 0 8832 8808"/>
              <a:gd name="T93" fmla="*/ T92 w 58"/>
              <a:gd name="T94" fmla="+- 0 1099 1074"/>
              <a:gd name="T95" fmla="*/ 1099 h 89"/>
              <a:gd name="T96" fmla="+- 0 8865 8808"/>
              <a:gd name="T97" fmla="*/ T96 w 58"/>
              <a:gd name="T98" fmla="+- 0 1074 1074"/>
              <a:gd name="T99" fmla="*/ 1074 h 89"/>
              <a:gd name="T100" fmla="+- 0 8854 8808"/>
              <a:gd name="T101" fmla="*/ T100 w 58"/>
              <a:gd name="T102" fmla="+- 0 1074 1074"/>
              <a:gd name="T103" fmla="*/ 1074 h 89"/>
              <a:gd name="T104" fmla="+- 0 8854 8808"/>
              <a:gd name="T105" fmla="*/ T104 w 58"/>
              <a:gd name="T106" fmla="+- 0 1075 1074"/>
              <a:gd name="T107" fmla="*/ 1075 h 89"/>
              <a:gd name="T108" fmla="+- 0 8854 8808"/>
              <a:gd name="T109" fmla="*/ T108 w 58"/>
              <a:gd name="T110" fmla="+- 0 1139 1074"/>
              <a:gd name="T111" fmla="*/ 1139 h 89"/>
              <a:gd name="T112" fmla="+- 0 8865 8808"/>
              <a:gd name="T113" fmla="*/ T112 w 58"/>
              <a:gd name="T114" fmla="+- 0 1139 1074"/>
              <a:gd name="T115" fmla="*/ 1139 h 89"/>
              <a:gd name="T116" fmla="+- 0 8865 8808"/>
              <a:gd name="T117" fmla="*/ T116 w 58"/>
              <a:gd name="T118" fmla="+- 0 1075 1074"/>
              <a:gd name="T119" fmla="*/ 1075 h 89"/>
              <a:gd name="T120" fmla="+- 0 8865 8808"/>
              <a:gd name="T121" fmla="*/ T120 w 58"/>
              <a:gd name="T122" fmla="+- 0 1074 1074"/>
              <a:gd name="T12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</a:cxnLst>
            <a:rect l="0" t="0" r="r" b="b"/>
            <a:pathLst>
              <a:path w="58" h="89">
                <a:moveTo>
                  <a:pt x="10" y="0"/>
                </a:moveTo>
                <a:lnTo>
                  <a:pt x="0" y="0"/>
                </a:lnTo>
                <a:lnTo>
                  <a:pt x="0" y="89"/>
                </a:lnTo>
                <a:lnTo>
                  <a:pt x="1" y="89"/>
                </a:lnTo>
                <a:lnTo>
                  <a:pt x="11" y="89"/>
                </a:lnTo>
                <a:lnTo>
                  <a:pt x="11" y="25"/>
                </a:lnTo>
                <a:lnTo>
                  <a:pt x="24" y="25"/>
                </a:lnTo>
                <a:lnTo>
                  <a:pt x="12" y="3"/>
                </a:lnTo>
                <a:lnTo>
                  <a:pt x="11" y="1"/>
                </a:lnTo>
                <a:lnTo>
                  <a:pt x="10" y="0"/>
                </a:lnTo>
                <a:close/>
                <a:moveTo>
                  <a:pt x="24" y="25"/>
                </a:moveTo>
                <a:lnTo>
                  <a:pt x="11" y="25"/>
                </a:lnTo>
                <a:lnTo>
                  <a:pt x="12" y="25"/>
                </a:lnTo>
                <a:lnTo>
                  <a:pt x="45" y="87"/>
                </a:lnTo>
                <a:lnTo>
                  <a:pt x="46" y="88"/>
                </a:lnTo>
                <a:lnTo>
                  <a:pt x="47" y="89"/>
                </a:lnTo>
                <a:lnTo>
                  <a:pt x="56" y="89"/>
                </a:lnTo>
                <a:lnTo>
                  <a:pt x="57" y="89"/>
                </a:lnTo>
                <a:lnTo>
                  <a:pt x="57" y="65"/>
                </a:lnTo>
                <a:lnTo>
                  <a:pt x="46" y="65"/>
                </a:lnTo>
                <a:lnTo>
                  <a:pt x="24" y="25"/>
                </a:lnTo>
                <a:close/>
                <a:moveTo>
                  <a:pt x="57" y="0"/>
                </a:moveTo>
                <a:lnTo>
                  <a:pt x="46" y="0"/>
                </a:lnTo>
                <a:lnTo>
                  <a:pt x="46" y="1"/>
                </a:lnTo>
                <a:lnTo>
                  <a:pt x="46" y="65"/>
                </a:lnTo>
                <a:lnTo>
                  <a:pt x="57" y="65"/>
                </a:lnTo>
                <a:lnTo>
                  <a:pt x="57" y="1"/>
                </a:lnTo>
                <a:lnTo>
                  <a:pt x="57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8" name="AutoShape 50"/>
          <xdr:cNvSpPr>
            <a:spLocks/>
          </xdr:cNvSpPr>
        </xdr:nvSpPr>
        <xdr:spPr bwMode="auto">
          <a:xfrm>
            <a:off x="8876" y="1074"/>
            <a:ext cx="62" cy="89"/>
          </a:xfrm>
          <a:custGeom>
            <a:avLst/>
            <a:gdLst>
              <a:gd name="T0" fmla="+- 0 8889 8877"/>
              <a:gd name="T1" fmla="*/ T0 w 62"/>
              <a:gd name="T2" fmla="+- 0 1074 1074"/>
              <a:gd name="T3" fmla="*/ 1074 h 89"/>
              <a:gd name="T4" fmla="+- 0 8877 8877"/>
              <a:gd name="T5" fmla="*/ T4 w 62"/>
              <a:gd name="T6" fmla="+- 0 1074 1074"/>
              <a:gd name="T7" fmla="*/ 1074 h 89"/>
              <a:gd name="T8" fmla="+- 0 8877 8877"/>
              <a:gd name="T9" fmla="*/ T8 w 62"/>
              <a:gd name="T10" fmla="+- 0 1075 1074"/>
              <a:gd name="T11" fmla="*/ 1075 h 89"/>
              <a:gd name="T12" fmla="+- 0 8877 8877"/>
              <a:gd name="T13" fmla="*/ T12 w 62"/>
              <a:gd name="T14" fmla="+- 0 1076 1074"/>
              <a:gd name="T15" fmla="*/ 1076 h 89"/>
              <a:gd name="T16" fmla="+- 0 8877 8877"/>
              <a:gd name="T17" fmla="*/ T16 w 62"/>
              <a:gd name="T18" fmla="+- 0 1077 1074"/>
              <a:gd name="T19" fmla="*/ 1077 h 89"/>
              <a:gd name="T20" fmla="+- 0 8901 8877"/>
              <a:gd name="T21" fmla="*/ T20 w 62"/>
              <a:gd name="T22" fmla="+- 0 1162 1074"/>
              <a:gd name="T23" fmla="*/ 1162 h 89"/>
              <a:gd name="T24" fmla="+- 0 8901 8877"/>
              <a:gd name="T25" fmla="*/ T24 w 62"/>
              <a:gd name="T26" fmla="+- 0 1162 1074"/>
              <a:gd name="T27" fmla="*/ 1162 h 89"/>
              <a:gd name="T28" fmla="+- 0 8901 8877"/>
              <a:gd name="T29" fmla="*/ T28 w 62"/>
              <a:gd name="T30" fmla="+- 0 1163 1074"/>
              <a:gd name="T31" fmla="*/ 1163 h 89"/>
              <a:gd name="T32" fmla="+- 0 8914 8877"/>
              <a:gd name="T33" fmla="*/ T32 w 62"/>
              <a:gd name="T34" fmla="+- 0 1163 1074"/>
              <a:gd name="T35" fmla="*/ 1163 h 89"/>
              <a:gd name="T36" fmla="+- 0 8914 8877"/>
              <a:gd name="T37" fmla="*/ T36 w 62"/>
              <a:gd name="T38" fmla="+- 0 1163 1074"/>
              <a:gd name="T39" fmla="*/ 1163 h 89"/>
              <a:gd name="T40" fmla="+- 0 8918 8877"/>
              <a:gd name="T41" fmla="*/ T40 w 62"/>
              <a:gd name="T42" fmla="+- 0 1149 1074"/>
              <a:gd name="T43" fmla="*/ 1149 h 89"/>
              <a:gd name="T44" fmla="+- 0 8908 8877"/>
              <a:gd name="T45" fmla="*/ T44 w 62"/>
              <a:gd name="T46" fmla="+- 0 1149 1074"/>
              <a:gd name="T47" fmla="*/ 1149 h 89"/>
              <a:gd name="T48" fmla="+- 0 8908 8877"/>
              <a:gd name="T49" fmla="*/ T48 w 62"/>
              <a:gd name="T50" fmla="+- 0 1148 1074"/>
              <a:gd name="T51" fmla="*/ 1148 h 89"/>
              <a:gd name="T52" fmla="+- 0 8902 8877"/>
              <a:gd name="T53" fmla="*/ T52 w 62"/>
              <a:gd name="T54" fmla="+- 0 1125 1074"/>
              <a:gd name="T55" fmla="*/ 1125 h 89"/>
              <a:gd name="T56" fmla="+- 0 8889 8877"/>
              <a:gd name="T57" fmla="*/ T56 w 62"/>
              <a:gd name="T58" fmla="+- 0 1076 1074"/>
              <a:gd name="T59" fmla="*/ 1076 h 89"/>
              <a:gd name="T60" fmla="+- 0 8889 8877"/>
              <a:gd name="T61" fmla="*/ T60 w 62"/>
              <a:gd name="T62" fmla="+- 0 1075 1074"/>
              <a:gd name="T63" fmla="*/ 1075 h 89"/>
              <a:gd name="T64" fmla="+- 0 8889 8877"/>
              <a:gd name="T65" fmla="*/ T64 w 62"/>
              <a:gd name="T66" fmla="+- 0 1074 1074"/>
              <a:gd name="T67" fmla="*/ 1074 h 89"/>
              <a:gd name="T68" fmla="+- 0 8939 8877"/>
              <a:gd name="T69" fmla="*/ T68 w 62"/>
              <a:gd name="T70" fmla="+- 0 1074 1074"/>
              <a:gd name="T71" fmla="*/ 1074 h 89"/>
              <a:gd name="T72" fmla="+- 0 8927 8877"/>
              <a:gd name="T73" fmla="*/ T72 w 62"/>
              <a:gd name="T74" fmla="+- 0 1074 1074"/>
              <a:gd name="T75" fmla="*/ 1074 h 89"/>
              <a:gd name="T76" fmla="+- 0 8926 8877"/>
              <a:gd name="T77" fmla="*/ T76 w 62"/>
              <a:gd name="T78" fmla="+- 0 1075 1074"/>
              <a:gd name="T79" fmla="*/ 1075 h 89"/>
              <a:gd name="T80" fmla="+- 0 8926 8877"/>
              <a:gd name="T81" fmla="*/ T80 w 62"/>
              <a:gd name="T82" fmla="+- 0 1076 1074"/>
              <a:gd name="T83" fmla="*/ 1076 h 89"/>
              <a:gd name="T84" fmla="+- 0 8925 8877"/>
              <a:gd name="T85" fmla="*/ T84 w 62"/>
              <a:gd name="T86" fmla="+- 0 1077 1074"/>
              <a:gd name="T87" fmla="*/ 1077 h 89"/>
              <a:gd name="T88" fmla="+- 0 8913 8877"/>
              <a:gd name="T89" fmla="*/ T88 w 62"/>
              <a:gd name="T90" fmla="+- 0 1125 1074"/>
              <a:gd name="T91" fmla="*/ 1125 h 89"/>
              <a:gd name="T92" fmla="+- 0 8908 8877"/>
              <a:gd name="T93" fmla="*/ T92 w 62"/>
              <a:gd name="T94" fmla="+- 0 1148 1074"/>
              <a:gd name="T95" fmla="*/ 1148 h 89"/>
              <a:gd name="T96" fmla="+- 0 8908 8877"/>
              <a:gd name="T97" fmla="*/ T96 w 62"/>
              <a:gd name="T98" fmla="+- 0 1149 1074"/>
              <a:gd name="T99" fmla="*/ 1149 h 89"/>
              <a:gd name="T100" fmla="+- 0 8918 8877"/>
              <a:gd name="T101" fmla="*/ T100 w 62"/>
              <a:gd name="T102" fmla="+- 0 1149 1074"/>
              <a:gd name="T103" fmla="*/ 1149 h 89"/>
              <a:gd name="T104" fmla="+- 0 8938 8877"/>
              <a:gd name="T105" fmla="*/ T104 w 62"/>
              <a:gd name="T106" fmla="+- 0 1076 1074"/>
              <a:gd name="T107" fmla="*/ 1076 h 89"/>
              <a:gd name="T108" fmla="+- 0 8939 8877"/>
              <a:gd name="T109" fmla="*/ T108 w 62"/>
              <a:gd name="T110" fmla="+- 0 1074 1074"/>
              <a:gd name="T111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</a:cxnLst>
            <a:rect l="0" t="0" r="r" b="b"/>
            <a:pathLst>
              <a:path w="62" h="89">
                <a:moveTo>
                  <a:pt x="12" y="0"/>
                </a:moveTo>
                <a:lnTo>
                  <a:pt x="0" y="0"/>
                </a:lnTo>
                <a:lnTo>
                  <a:pt x="0" y="1"/>
                </a:lnTo>
                <a:lnTo>
                  <a:pt x="0" y="2"/>
                </a:lnTo>
                <a:lnTo>
                  <a:pt x="0" y="3"/>
                </a:lnTo>
                <a:lnTo>
                  <a:pt x="24" y="88"/>
                </a:lnTo>
                <a:lnTo>
                  <a:pt x="24" y="89"/>
                </a:lnTo>
                <a:lnTo>
                  <a:pt x="37" y="89"/>
                </a:lnTo>
                <a:lnTo>
                  <a:pt x="41" y="75"/>
                </a:lnTo>
                <a:lnTo>
                  <a:pt x="31" y="75"/>
                </a:lnTo>
                <a:lnTo>
                  <a:pt x="31" y="74"/>
                </a:lnTo>
                <a:lnTo>
                  <a:pt x="25" y="51"/>
                </a:lnTo>
                <a:lnTo>
                  <a:pt x="12" y="2"/>
                </a:lnTo>
                <a:lnTo>
                  <a:pt x="12" y="1"/>
                </a:lnTo>
                <a:lnTo>
                  <a:pt x="12" y="0"/>
                </a:lnTo>
                <a:close/>
                <a:moveTo>
                  <a:pt x="62" y="0"/>
                </a:moveTo>
                <a:lnTo>
                  <a:pt x="50" y="0"/>
                </a:lnTo>
                <a:lnTo>
                  <a:pt x="49" y="1"/>
                </a:lnTo>
                <a:lnTo>
                  <a:pt x="49" y="2"/>
                </a:lnTo>
                <a:lnTo>
                  <a:pt x="48" y="3"/>
                </a:lnTo>
                <a:lnTo>
                  <a:pt x="36" y="51"/>
                </a:lnTo>
                <a:lnTo>
                  <a:pt x="31" y="74"/>
                </a:lnTo>
                <a:lnTo>
                  <a:pt x="31" y="75"/>
                </a:lnTo>
                <a:lnTo>
                  <a:pt x="41" y="75"/>
                </a:lnTo>
                <a:lnTo>
                  <a:pt x="61" y="2"/>
                </a:lnTo>
                <a:lnTo>
                  <a:pt x="6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19" name="Freeform 18"/>
          <xdr:cNvSpPr>
            <a:spLocks/>
          </xdr:cNvSpPr>
        </xdr:nvSpPr>
        <xdr:spPr bwMode="auto">
          <a:xfrm>
            <a:off x="8949" y="1074"/>
            <a:ext cx="51" cy="89"/>
          </a:xfrm>
          <a:custGeom>
            <a:avLst/>
            <a:gdLst>
              <a:gd name="T0" fmla="+- 0 8998 8949"/>
              <a:gd name="T1" fmla="*/ T0 w 51"/>
              <a:gd name="T2" fmla="+- 0 1074 1074"/>
              <a:gd name="T3" fmla="*/ 1074 h 89"/>
              <a:gd name="T4" fmla="+- 0 8950 8949"/>
              <a:gd name="T5" fmla="*/ T4 w 51"/>
              <a:gd name="T6" fmla="+- 0 1074 1074"/>
              <a:gd name="T7" fmla="*/ 1074 h 89"/>
              <a:gd name="T8" fmla="+- 0 8949 8949"/>
              <a:gd name="T9" fmla="*/ T8 w 51"/>
              <a:gd name="T10" fmla="+- 0 1075 1074"/>
              <a:gd name="T11" fmla="*/ 1075 h 89"/>
              <a:gd name="T12" fmla="+- 0 8949 8949"/>
              <a:gd name="T13" fmla="*/ T12 w 51"/>
              <a:gd name="T14" fmla="+- 0 1162 1074"/>
              <a:gd name="T15" fmla="*/ 1162 h 89"/>
              <a:gd name="T16" fmla="+- 0 8950 8949"/>
              <a:gd name="T17" fmla="*/ T16 w 51"/>
              <a:gd name="T18" fmla="+- 0 1163 1074"/>
              <a:gd name="T19" fmla="*/ 1163 h 89"/>
              <a:gd name="T20" fmla="+- 0 8999 8949"/>
              <a:gd name="T21" fmla="*/ T20 w 51"/>
              <a:gd name="T22" fmla="+- 0 1163 1074"/>
              <a:gd name="T23" fmla="*/ 1163 h 89"/>
              <a:gd name="T24" fmla="+- 0 8999 8949"/>
              <a:gd name="T25" fmla="*/ T24 w 51"/>
              <a:gd name="T26" fmla="+- 0 1162 1074"/>
              <a:gd name="T27" fmla="*/ 1162 h 89"/>
              <a:gd name="T28" fmla="+- 0 8999 8949"/>
              <a:gd name="T29" fmla="*/ T28 w 51"/>
              <a:gd name="T30" fmla="+- 0 1153 1074"/>
              <a:gd name="T31" fmla="*/ 1153 h 89"/>
              <a:gd name="T32" fmla="+- 0 8999 8949"/>
              <a:gd name="T33" fmla="*/ T32 w 51"/>
              <a:gd name="T34" fmla="+- 0 1153 1074"/>
              <a:gd name="T35" fmla="*/ 1153 h 89"/>
              <a:gd name="T36" fmla="+- 0 8962 8949"/>
              <a:gd name="T37" fmla="*/ T36 w 51"/>
              <a:gd name="T38" fmla="+- 0 1153 1074"/>
              <a:gd name="T39" fmla="*/ 1153 h 89"/>
              <a:gd name="T40" fmla="+- 0 8961 8949"/>
              <a:gd name="T41" fmla="*/ T40 w 51"/>
              <a:gd name="T42" fmla="+- 0 1152 1074"/>
              <a:gd name="T43" fmla="*/ 1152 h 89"/>
              <a:gd name="T44" fmla="+- 0 8961 8949"/>
              <a:gd name="T45" fmla="*/ T44 w 51"/>
              <a:gd name="T46" fmla="+- 0 1123 1074"/>
              <a:gd name="T47" fmla="*/ 1123 h 89"/>
              <a:gd name="T48" fmla="+- 0 8962 8949"/>
              <a:gd name="T49" fmla="*/ T48 w 51"/>
              <a:gd name="T50" fmla="+- 0 1122 1074"/>
              <a:gd name="T51" fmla="*/ 1122 h 89"/>
              <a:gd name="T52" fmla="+- 0 8992 8949"/>
              <a:gd name="T53" fmla="*/ T52 w 51"/>
              <a:gd name="T54" fmla="+- 0 1122 1074"/>
              <a:gd name="T55" fmla="*/ 1122 h 89"/>
              <a:gd name="T56" fmla="+- 0 8993 8949"/>
              <a:gd name="T57" fmla="*/ T56 w 51"/>
              <a:gd name="T58" fmla="+- 0 1122 1074"/>
              <a:gd name="T59" fmla="*/ 1122 h 89"/>
              <a:gd name="T60" fmla="+- 0 8993 8949"/>
              <a:gd name="T61" fmla="*/ T60 w 51"/>
              <a:gd name="T62" fmla="+- 0 1112 1074"/>
              <a:gd name="T63" fmla="*/ 1112 h 89"/>
              <a:gd name="T64" fmla="+- 0 8992 8949"/>
              <a:gd name="T65" fmla="*/ T64 w 51"/>
              <a:gd name="T66" fmla="+- 0 1112 1074"/>
              <a:gd name="T67" fmla="*/ 1112 h 89"/>
              <a:gd name="T68" fmla="+- 0 8962 8949"/>
              <a:gd name="T69" fmla="*/ T68 w 51"/>
              <a:gd name="T70" fmla="+- 0 1112 1074"/>
              <a:gd name="T71" fmla="*/ 1112 h 89"/>
              <a:gd name="T72" fmla="+- 0 8961 8949"/>
              <a:gd name="T73" fmla="*/ T72 w 51"/>
              <a:gd name="T74" fmla="+- 0 1111 1074"/>
              <a:gd name="T75" fmla="*/ 1111 h 89"/>
              <a:gd name="T76" fmla="+- 0 8961 8949"/>
              <a:gd name="T77" fmla="*/ T76 w 51"/>
              <a:gd name="T78" fmla="+- 0 1085 1074"/>
              <a:gd name="T79" fmla="*/ 1085 h 89"/>
              <a:gd name="T80" fmla="+- 0 8962 8949"/>
              <a:gd name="T81" fmla="*/ T80 w 51"/>
              <a:gd name="T82" fmla="+- 0 1085 1074"/>
              <a:gd name="T83" fmla="*/ 1085 h 89"/>
              <a:gd name="T84" fmla="+- 0 8998 8949"/>
              <a:gd name="T85" fmla="*/ T84 w 51"/>
              <a:gd name="T86" fmla="+- 0 1085 1074"/>
              <a:gd name="T87" fmla="*/ 1085 h 89"/>
              <a:gd name="T88" fmla="+- 0 8999 8949"/>
              <a:gd name="T89" fmla="*/ T88 w 51"/>
              <a:gd name="T90" fmla="+- 0 1084 1074"/>
              <a:gd name="T91" fmla="*/ 1084 h 89"/>
              <a:gd name="T92" fmla="+- 0 8999 8949"/>
              <a:gd name="T93" fmla="*/ T92 w 51"/>
              <a:gd name="T94" fmla="+- 0 1075 1074"/>
              <a:gd name="T95" fmla="*/ 1075 h 89"/>
              <a:gd name="T96" fmla="+- 0 8998 8949"/>
              <a:gd name="T97" fmla="*/ T96 w 51"/>
              <a:gd name="T98" fmla="+- 0 1074 1074"/>
              <a:gd name="T99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</a:cxnLst>
            <a:rect l="0" t="0" r="r" b="b"/>
            <a:pathLst>
              <a:path w="51" h="89">
                <a:moveTo>
                  <a:pt x="49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50" y="89"/>
                </a:lnTo>
                <a:lnTo>
                  <a:pt x="50" y="88"/>
                </a:lnTo>
                <a:lnTo>
                  <a:pt x="50" y="79"/>
                </a:lnTo>
                <a:lnTo>
                  <a:pt x="13" y="79"/>
                </a:lnTo>
                <a:lnTo>
                  <a:pt x="12" y="78"/>
                </a:lnTo>
                <a:lnTo>
                  <a:pt x="12" y="49"/>
                </a:lnTo>
                <a:lnTo>
                  <a:pt x="13" y="48"/>
                </a:lnTo>
                <a:lnTo>
                  <a:pt x="43" y="48"/>
                </a:lnTo>
                <a:lnTo>
                  <a:pt x="44" y="48"/>
                </a:lnTo>
                <a:lnTo>
                  <a:pt x="44" y="38"/>
                </a:lnTo>
                <a:lnTo>
                  <a:pt x="43" y="38"/>
                </a:lnTo>
                <a:lnTo>
                  <a:pt x="13" y="38"/>
                </a:lnTo>
                <a:lnTo>
                  <a:pt x="12" y="37"/>
                </a:lnTo>
                <a:lnTo>
                  <a:pt x="12" y="11"/>
                </a:lnTo>
                <a:lnTo>
                  <a:pt x="13" y="11"/>
                </a:lnTo>
                <a:lnTo>
                  <a:pt x="49" y="11"/>
                </a:lnTo>
                <a:lnTo>
                  <a:pt x="50" y="10"/>
                </a:lnTo>
                <a:lnTo>
                  <a:pt x="50" y="1"/>
                </a:lnTo>
                <a:lnTo>
                  <a:pt x="49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0" name="AutoShape 48"/>
          <xdr:cNvSpPr>
            <a:spLocks/>
          </xdr:cNvSpPr>
        </xdr:nvSpPr>
        <xdr:spPr bwMode="auto">
          <a:xfrm>
            <a:off x="9007" y="1073"/>
            <a:ext cx="58" cy="91"/>
          </a:xfrm>
          <a:custGeom>
            <a:avLst/>
            <a:gdLst>
              <a:gd name="T0" fmla="+- 0 9016 9008"/>
              <a:gd name="T1" fmla="*/ T0 w 58"/>
              <a:gd name="T2" fmla="+- 0 1144 1073"/>
              <a:gd name="T3" fmla="*/ 1144 h 91"/>
              <a:gd name="T4" fmla="+- 0 9015 9008"/>
              <a:gd name="T5" fmla="*/ T4 w 58"/>
              <a:gd name="T6" fmla="+- 0 1145 1073"/>
              <a:gd name="T7" fmla="*/ 1145 h 91"/>
              <a:gd name="T8" fmla="+- 0 9009 9008"/>
              <a:gd name="T9" fmla="*/ T8 w 58"/>
              <a:gd name="T10" fmla="+- 0 1150 1073"/>
              <a:gd name="T11" fmla="*/ 1150 h 91"/>
              <a:gd name="T12" fmla="+- 0 9008 9008"/>
              <a:gd name="T13" fmla="*/ T12 w 58"/>
              <a:gd name="T14" fmla="+- 0 1151 1073"/>
              <a:gd name="T15" fmla="*/ 1151 h 91"/>
              <a:gd name="T16" fmla="+- 0 9008 9008"/>
              <a:gd name="T17" fmla="*/ T16 w 58"/>
              <a:gd name="T18" fmla="+- 0 1152 1073"/>
              <a:gd name="T19" fmla="*/ 1152 h 91"/>
              <a:gd name="T20" fmla="+- 0 9009 9008"/>
              <a:gd name="T21" fmla="*/ T20 w 58"/>
              <a:gd name="T22" fmla="+- 0 1153 1073"/>
              <a:gd name="T23" fmla="*/ 1153 h 91"/>
              <a:gd name="T24" fmla="+- 0 9014 9008"/>
              <a:gd name="T25" fmla="*/ T24 w 58"/>
              <a:gd name="T26" fmla="+- 0 1160 1073"/>
              <a:gd name="T27" fmla="*/ 1160 h 91"/>
              <a:gd name="T28" fmla="+- 0 9024 9008"/>
              <a:gd name="T29" fmla="*/ T28 w 58"/>
              <a:gd name="T30" fmla="+- 0 1164 1073"/>
              <a:gd name="T31" fmla="*/ 1164 h 91"/>
              <a:gd name="T32" fmla="+- 0 9053 9008"/>
              <a:gd name="T33" fmla="*/ T32 w 58"/>
              <a:gd name="T34" fmla="+- 0 1164 1073"/>
              <a:gd name="T35" fmla="*/ 1164 h 91"/>
              <a:gd name="T36" fmla="+- 0 9065 9008"/>
              <a:gd name="T37" fmla="*/ T36 w 58"/>
              <a:gd name="T38" fmla="+- 0 1154 1073"/>
              <a:gd name="T39" fmla="*/ 1154 h 91"/>
              <a:gd name="T40" fmla="+- 0 9065 9008"/>
              <a:gd name="T41" fmla="*/ T40 w 58"/>
              <a:gd name="T42" fmla="+- 0 1153 1073"/>
              <a:gd name="T43" fmla="*/ 1153 h 91"/>
              <a:gd name="T44" fmla="+- 0 9028 9008"/>
              <a:gd name="T45" fmla="*/ T44 w 58"/>
              <a:gd name="T46" fmla="+- 0 1153 1073"/>
              <a:gd name="T47" fmla="*/ 1153 h 91"/>
              <a:gd name="T48" fmla="+- 0 9022 9008"/>
              <a:gd name="T49" fmla="*/ T48 w 58"/>
              <a:gd name="T50" fmla="+- 0 1151 1073"/>
              <a:gd name="T51" fmla="*/ 1151 h 91"/>
              <a:gd name="T52" fmla="+- 0 9018 9008"/>
              <a:gd name="T53" fmla="*/ T52 w 58"/>
              <a:gd name="T54" fmla="+- 0 1146 1073"/>
              <a:gd name="T55" fmla="*/ 1146 h 91"/>
              <a:gd name="T56" fmla="+- 0 9016 9008"/>
              <a:gd name="T57" fmla="*/ T56 w 58"/>
              <a:gd name="T58" fmla="+- 0 1145 1073"/>
              <a:gd name="T59" fmla="*/ 1145 h 91"/>
              <a:gd name="T60" fmla="+- 0 9016 9008"/>
              <a:gd name="T61" fmla="*/ T60 w 58"/>
              <a:gd name="T62" fmla="+- 0 1144 1073"/>
              <a:gd name="T63" fmla="*/ 1144 h 91"/>
              <a:gd name="T64" fmla="+- 0 9044 9008"/>
              <a:gd name="T65" fmla="*/ T64 w 58"/>
              <a:gd name="T66" fmla="+- 0 1073 1073"/>
              <a:gd name="T67" fmla="*/ 1073 h 91"/>
              <a:gd name="T68" fmla="+- 0 9022 9008"/>
              <a:gd name="T69" fmla="*/ T68 w 58"/>
              <a:gd name="T70" fmla="+- 0 1073 1073"/>
              <a:gd name="T71" fmla="*/ 1073 h 91"/>
              <a:gd name="T72" fmla="+- 0 9011 9008"/>
              <a:gd name="T73" fmla="*/ T72 w 58"/>
              <a:gd name="T74" fmla="+- 0 1082 1073"/>
              <a:gd name="T75" fmla="*/ 1082 h 91"/>
              <a:gd name="T76" fmla="+- 0 9011 9008"/>
              <a:gd name="T77" fmla="*/ T76 w 58"/>
              <a:gd name="T78" fmla="+- 0 1114 1073"/>
              <a:gd name="T79" fmla="*/ 1114 h 91"/>
              <a:gd name="T80" fmla="+- 0 9026 9008"/>
              <a:gd name="T81" fmla="*/ T80 w 58"/>
              <a:gd name="T82" fmla="+- 0 1119 1073"/>
              <a:gd name="T83" fmla="*/ 1119 h 91"/>
              <a:gd name="T84" fmla="+- 0 9037 9008"/>
              <a:gd name="T85" fmla="*/ T84 w 58"/>
              <a:gd name="T86" fmla="+- 0 1123 1073"/>
              <a:gd name="T87" fmla="*/ 1123 h 91"/>
              <a:gd name="T88" fmla="+- 0 9053 9008"/>
              <a:gd name="T89" fmla="*/ T88 w 58"/>
              <a:gd name="T90" fmla="+- 0 1129 1073"/>
              <a:gd name="T91" fmla="*/ 1129 h 91"/>
              <a:gd name="T92" fmla="+- 0 9053 9008"/>
              <a:gd name="T93" fmla="*/ T92 w 58"/>
              <a:gd name="T94" fmla="+- 0 1148 1073"/>
              <a:gd name="T95" fmla="*/ 1148 h 91"/>
              <a:gd name="T96" fmla="+- 0 9046 9008"/>
              <a:gd name="T97" fmla="*/ T96 w 58"/>
              <a:gd name="T98" fmla="+- 0 1153 1073"/>
              <a:gd name="T99" fmla="*/ 1153 h 91"/>
              <a:gd name="T100" fmla="+- 0 9065 9008"/>
              <a:gd name="T101" fmla="*/ T100 w 58"/>
              <a:gd name="T102" fmla="+- 0 1153 1073"/>
              <a:gd name="T103" fmla="*/ 1153 h 91"/>
              <a:gd name="T104" fmla="+- 0 9065 9008"/>
              <a:gd name="T105" fmla="*/ T104 w 58"/>
              <a:gd name="T106" fmla="+- 0 1121 1073"/>
              <a:gd name="T107" fmla="*/ 1121 h 91"/>
              <a:gd name="T108" fmla="+- 0 9053 9008"/>
              <a:gd name="T109" fmla="*/ T108 w 58"/>
              <a:gd name="T110" fmla="+- 0 1117 1073"/>
              <a:gd name="T111" fmla="*/ 1117 h 91"/>
              <a:gd name="T112" fmla="+- 0 9023 9008"/>
              <a:gd name="T113" fmla="*/ T112 w 58"/>
              <a:gd name="T114" fmla="+- 0 1106 1073"/>
              <a:gd name="T115" fmla="*/ 1106 h 91"/>
              <a:gd name="T116" fmla="+- 0 9023 9008"/>
              <a:gd name="T117" fmla="*/ T116 w 58"/>
              <a:gd name="T118" fmla="+- 0 1087 1073"/>
              <a:gd name="T119" fmla="*/ 1087 h 91"/>
              <a:gd name="T120" fmla="+- 0 9030 9008"/>
              <a:gd name="T121" fmla="*/ T120 w 58"/>
              <a:gd name="T122" fmla="+- 0 1084 1073"/>
              <a:gd name="T123" fmla="*/ 1084 h 91"/>
              <a:gd name="T124" fmla="+- 0 9061 9008"/>
              <a:gd name="T125" fmla="*/ T124 w 58"/>
              <a:gd name="T126" fmla="+- 0 1084 1073"/>
              <a:gd name="T127" fmla="*/ 1084 h 91"/>
              <a:gd name="T128" fmla="+- 0 9062 9008"/>
              <a:gd name="T129" fmla="*/ T128 w 58"/>
              <a:gd name="T130" fmla="+- 0 1083 1073"/>
              <a:gd name="T131" fmla="*/ 1083 h 91"/>
              <a:gd name="T132" fmla="+- 0 9063 9008"/>
              <a:gd name="T133" fmla="*/ T132 w 58"/>
              <a:gd name="T134" fmla="+- 0 1082 1073"/>
              <a:gd name="T135" fmla="*/ 1082 h 91"/>
              <a:gd name="T136" fmla="+- 0 9061 9008"/>
              <a:gd name="T137" fmla="*/ T136 w 58"/>
              <a:gd name="T138" fmla="+- 0 1080 1073"/>
              <a:gd name="T139" fmla="*/ 1080 h 91"/>
              <a:gd name="T140" fmla="+- 0 9053 9008"/>
              <a:gd name="T141" fmla="*/ T140 w 58"/>
              <a:gd name="T142" fmla="+- 0 1074 1073"/>
              <a:gd name="T143" fmla="*/ 1074 h 91"/>
              <a:gd name="T144" fmla="+- 0 9044 9008"/>
              <a:gd name="T145" fmla="*/ T144 w 58"/>
              <a:gd name="T146" fmla="+- 0 1073 1073"/>
              <a:gd name="T147" fmla="*/ 1073 h 91"/>
              <a:gd name="T148" fmla="+- 0 9061 9008"/>
              <a:gd name="T149" fmla="*/ T148 w 58"/>
              <a:gd name="T150" fmla="+- 0 1084 1073"/>
              <a:gd name="T151" fmla="*/ 1084 h 91"/>
              <a:gd name="T152" fmla="+- 0 9043 9008"/>
              <a:gd name="T153" fmla="*/ T152 w 58"/>
              <a:gd name="T154" fmla="+- 0 1084 1073"/>
              <a:gd name="T155" fmla="*/ 1084 h 91"/>
              <a:gd name="T156" fmla="+- 0 9048 9008"/>
              <a:gd name="T157" fmla="*/ T156 w 58"/>
              <a:gd name="T158" fmla="+- 0 1085 1073"/>
              <a:gd name="T159" fmla="*/ 1085 h 91"/>
              <a:gd name="T160" fmla="+- 0 9054 9008"/>
              <a:gd name="T161" fmla="*/ T160 w 58"/>
              <a:gd name="T162" fmla="+- 0 1089 1073"/>
              <a:gd name="T163" fmla="*/ 1089 h 91"/>
              <a:gd name="T164" fmla="+- 0 9055 9008"/>
              <a:gd name="T165" fmla="*/ T164 w 58"/>
              <a:gd name="T166" fmla="+- 0 1090 1073"/>
              <a:gd name="T167" fmla="*/ 1090 h 91"/>
              <a:gd name="T168" fmla="+- 0 9057 9008"/>
              <a:gd name="T169" fmla="*/ T168 w 58"/>
              <a:gd name="T170" fmla="+- 0 1090 1073"/>
              <a:gd name="T171" fmla="*/ 1090 h 91"/>
              <a:gd name="T172" fmla="+- 0 9058 9008"/>
              <a:gd name="T173" fmla="*/ T172 w 58"/>
              <a:gd name="T174" fmla="+- 0 1089 1073"/>
              <a:gd name="T175" fmla="*/ 1089 h 91"/>
              <a:gd name="T176" fmla="+- 0 9061 9008"/>
              <a:gd name="T177" fmla="*/ T176 w 58"/>
              <a:gd name="T178" fmla="+- 0 1084 1073"/>
              <a:gd name="T179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</a:cxnLst>
            <a:rect l="0" t="0" r="r" b="b"/>
            <a:pathLst>
              <a:path w="58" h="91">
                <a:moveTo>
                  <a:pt x="8" y="71"/>
                </a:moveTo>
                <a:lnTo>
                  <a:pt x="7" y="72"/>
                </a:lnTo>
                <a:lnTo>
                  <a:pt x="1" y="77"/>
                </a:lnTo>
                <a:lnTo>
                  <a:pt x="0" y="78"/>
                </a:lnTo>
                <a:lnTo>
                  <a:pt x="0" y="79"/>
                </a:lnTo>
                <a:lnTo>
                  <a:pt x="1" y="80"/>
                </a:lnTo>
                <a:lnTo>
                  <a:pt x="6" y="87"/>
                </a:lnTo>
                <a:lnTo>
                  <a:pt x="16" y="91"/>
                </a:lnTo>
                <a:lnTo>
                  <a:pt x="45" y="91"/>
                </a:lnTo>
                <a:lnTo>
                  <a:pt x="57" y="81"/>
                </a:lnTo>
                <a:lnTo>
                  <a:pt x="57" y="80"/>
                </a:lnTo>
                <a:lnTo>
                  <a:pt x="20" y="80"/>
                </a:lnTo>
                <a:lnTo>
                  <a:pt x="14" y="78"/>
                </a:lnTo>
                <a:lnTo>
                  <a:pt x="10" y="73"/>
                </a:lnTo>
                <a:lnTo>
                  <a:pt x="8" y="72"/>
                </a:lnTo>
                <a:lnTo>
                  <a:pt x="8" y="71"/>
                </a:lnTo>
                <a:close/>
                <a:moveTo>
                  <a:pt x="36" y="0"/>
                </a:moveTo>
                <a:lnTo>
                  <a:pt x="14" y="0"/>
                </a:lnTo>
                <a:lnTo>
                  <a:pt x="3" y="9"/>
                </a:lnTo>
                <a:lnTo>
                  <a:pt x="3" y="41"/>
                </a:lnTo>
                <a:lnTo>
                  <a:pt x="18" y="46"/>
                </a:lnTo>
                <a:lnTo>
                  <a:pt x="29" y="50"/>
                </a:lnTo>
                <a:lnTo>
                  <a:pt x="45" y="56"/>
                </a:lnTo>
                <a:lnTo>
                  <a:pt x="45" y="75"/>
                </a:lnTo>
                <a:lnTo>
                  <a:pt x="38" y="80"/>
                </a:lnTo>
                <a:lnTo>
                  <a:pt x="57" y="80"/>
                </a:lnTo>
                <a:lnTo>
                  <a:pt x="57" y="48"/>
                </a:lnTo>
                <a:lnTo>
                  <a:pt x="45" y="44"/>
                </a:lnTo>
                <a:lnTo>
                  <a:pt x="15" y="33"/>
                </a:lnTo>
                <a:lnTo>
                  <a:pt x="15" y="14"/>
                </a:lnTo>
                <a:lnTo>
                  <a:pt x="22" y="11"/>
                </a:lnTo>
                <a:lnTo>
                  <a:pt x="53" y="11"/>
                </a:lnTo>
                <a:lnTo>
                  <a:pt x="54" y="10"/>
                </a:lnTo>
                <a:lnTo>
                  <a:pt x="55" y="9"/>
                </a:lnTo>
                <a:lnTo>
                  <a:pt x="53" y="7"/>
                </a:lnTo>
                <a:lnTo>
                  <a:pt x="45" y="1"/>
                </a:lnTo>
                <a:lnTo>
                  <a:pt x="36" y="0"/>
                </a:lnTo>
                <a:close/>
                <a:moveTo>
                  <a:pt x="53" y="11"/>
                </a:moveTo>
                <a:lnTo>
                  <a:pt x="35" y="11"/>
                </a:lnTo>
                <a:lnTo>
                  <a:pt x="40" y="12"/>
                </a:lnTo>
                <a:lnTo>
                  <a:pt x="46" y="16"/>
                </a:lnTo>
                <a:lnTo>
                  <a:pt x="47" y="17"/>
                </a:lnTo>
                <a:lnTo>
                  <a:pt x="49" y="17"/>
                </a:lnTo>
                <a:lnTo>
                  <a:pt x="50" y="16"/>
                </a:lnTo>
                <a:lnTo>
                  <a:pt x="53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1" name="AutoShape 47"/>
          <xdr:cNvSpPr>
            <a:spLocks/>
          </xdr:cNvSpPr>
        </xdr:nvSpPr>
        <xdr:spPr bwMode="auto">
          <a:xfrm>
            <a:off x="9073" y="1074"/>
            <a:ext cx="56" cy="89"/>
          </a:xfrm>
          <a:custGeom>
            <a:avLst/>
            <a:gdLst>
              <a:gd name="T0" fmla="+- 0 9108 9074"/>
              <a:gd name="T1" fmla="*/ T0 w 56"/>
              <a:gd name="T2" fmla="+- 0 1085 1074"/>
              <a:gd name="T3" fmla="*/ 1085 h 89"/>
              <a:gd name="T4" fmla="+- 0 9095 9074"/>
              <a:gd name="T5" fmla="*/ T4 w 56"/>
              <a:gd name="T6" fmla="+- 0 1085 1074"/>
              <a:gd name="T7" fmla="*/ 1085 h 89"/>
              <a:gd name="T8" fmla="+- 0 9095 9074"/>
              <a:gd name="T9" fmla="*/ T8 w 56"/>
              <a:gd name="T10" fmla="+- 0 1085 1074"/>
              <a:gd name="T11" fmla="*/ 1085 h 89"/>
              <a:gd name="T12" fmla="+- 0 9095 9074"/>
              <a:gd name="T13" fmla="*/ T12 w 56"/>
              <a:gd name="T14" fmla="+- 0 1162 1074"/>
              <a:gd name="T15" fmla="*/ 1162 h 89"/>
              <a:gd name="T16" fmla="+- 0 9096 9074"/>
              <a:gd name="T17" fmla="*/ T16 w 56"/>
              <a:gd name="T18" fmla="+- 0 1163 1074"/>
              <a:gd name="T19" fmla="*/ 1163 h 89"/>
              <a:gd name="T20" fmla="+- 0 9107 9074"/>
              <a:gd name="T21" fmla="*/ T20 w 56"/>
              <a:gd name="T22" fmla="+- 0 1163 1074"/>
              <a:gd name="T23" fmla="*/ 1163 h 89"/>
              <a:gd name="T24" fmla="+- 0 9107 9074"/>
              <a:gd name="T25" fmla="*/ T24 w 56"/>
              <a:gd name="T26" fmla="+- 0 1162 1074"/>
              <a:gd name="T27" fmla="*/ 1162 h 89"/>
              <a:gd name="T28" fmla="+- 0 9107 9074"/>
              <a:gd name="T29" fmla="*/ T28 w 56"/>
              <a:gd name="T30" fmla="+- 0 1085 1074"/>
              <a:gd name="T31" fmla="*/ 1085 h 89"/>
              <a:gd name="T32" fmla="+- 0 9108 9074"/>
              <a:gd name="T33" fmla="*/ T32 w 56"/>
              <a:gd name="T34" fmla="+- 0 1085 1074"/>
              <a:gd name="T35" fmla="*/ 1085 h 89"/>
              <a:gd name="T36" fmla="+- 0 9129 9074"/>
              <a:gd name="T37" fmla="*/ T36 w 56"/>
              <a:gd name="T38" fmla="+- 0 1074 1074"/>
              <a:gd name="T39" fmla="*/ 1074 h 89"/>
              <a:gd name="T40" fmla="+- 0 9074 9074"/>
              <a:gd name="T41" fmla="*/ T40 w 56"/>
              <a:gd name="T42" fmla="+- 0 1074 1074"/>
              <a:gd name="T43" fmla="*/ 1074 h 89"/>
              <a:gd name="T44" fmla="+- 0 9074 9074"/>
              <a:gd name="T45" fmla="*/ T44 w 56"/>
              <a:gd name="T46" fmla="+- 0 1075 1074"/>
              <a:gd name="T47" fmla="*/ 1075 h 89"/>
              <a:gd name="T48" fmla="+- 0 9074 9074"/>
              <a:gd name="T49" fmla="*/ T48 w 56"/>
              <a:gd name="T50" fmla="+- 0 1084 1074"/>
              <a:gd name="T51" fmla="*/ 1084 h 89"/>
              <a:gd name="T52" fmla="+- 0 9074 9074"/>
              <a:gd name="T53" fmla="*/ T52 w 56"/>
              <a:gd name="T54" fmla="+- 0 1085 1074"/>
              <a:gd name="T55" fmla="*/ 1085 h 89"/>
              <a:gd name="T56" fmla="+- 0 9129 9074"/>
              <a:gd name="T57" fmla="*/ T56 w 56"/>
              <a:gd name="T58" fmla="+- 0 1085 1074"/>
              <a:gd name="T59" fmla="*/ 1085 h 89"/>
              <a:gd name="T60" fmla="+- 0 9129 9074"/>
              <a:gd name="T61" fmla="*/ T60 w 56"/>
              <a:gd name="T62" fmla="+- 0 1084 1074"/>
              <a:gd name="T63" fmla="*/ 1084 h 89"/>
              <a:gd name="T64" fmla="+- 0 9129 9074"/>
              <a:gd name="T65" fmla="*/ T64 w 56"/>
              <a:gd name="T66" fmla="+- 0 1075 1074"/>
              <a:gd name="T67" fmla="*/ 1075 h 89"/>
              <a:gd name="T68" fmla="+- 0 9129 9074"/>
              <a:gd name="T69" fmla="*/ T68 w 56"/>
              <a:gd name="T70" fmla="+- 0 1074 1074"/>
              <a:gd name="T71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</a:cxnLst>
            <a:rect l="0" t="0" r="r" b="b"/>
            <a:pathLst>
              <a:path w="56" h="89">
                <a:moveTo>
                  <a:pt x="34" y="11"/>
                </a:moveTo>
                <a:lnTo>
                  <a:pt x="21" y="11"/>
                </a:lnTo>
                <a:lnTo>
                  <a:pt x="21" y="88"/>
                </a:lnTo>
                <a:lnTo>
                  <a:pt x="22" y="89"/>
                </a:lnTo>
                <a:lnTo>
                  <a:pt x="33" y="89"/>
                </a:lnTo>
                <a:lnTo>
                  <a:pt x="33" y="88"/>
                </a:lnTo>
                <a:lnTo>
                  <a:pt x="33" y="11"/>
                </a:lnTo>
                <a:lnTo>
                  <a:pt x="34" y="11"/>
                </a:lnTo>
                <a:close/>
                <a:moveTo>
                  <a:pt x="55" y="0"/>
                </a:moveTo>
                <a:lnTo>
                  <a:pt x="0" y="0"/>
                </a:lnTo>
                <a:lnTo>
                  <a:pt x="0" y="1"/>
                </a:lnTo>
                <a:lnTo>
                  <a:pt x="0" y="10"/>
                </a:lnTo>
                <a:lnTo>
                  <a:pt x="0" y="11"/>
                </a:lnTo>
                <a:lnTo>
                  <a:pt x="55" y="11"/>
                </a:lnTo>
                <a:lnTo>
                  <a:pt x="55" y="10"/>
                </a:lnTo>
                <a:lnTo>
                  <a:pt x="55" y="1"/>
                </a:lnTo>
                <a:lnTo>
                  <a:pt x="55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2" name="Freeform 21"/>
          <xdr:cNvSpPr>
            <a:spLocks/>
          </xdr:cNvSpPr>
        </xdr:nvSpPr>
        <xdr:spPr bwMode="auto">
          <a:xfrm>
            <a:off x="9143" y="1074"/>
            <a:ext cx="13" cy="89"/>
          </a:xfrm>
          <a:custGeom>
            <a:avLst/>
            <a:gdLst>
              <a:gd name="T0" fmla="+- 0 9156 9144"/>
              <a:gd name="T1" fmla="*/ T0 w 13"/>
              <a:gd name="T2" fmla="+- 0 1074 1074"/>
              <a:gd name="T3" fmla="*/ 1074 h 89"/>
              <a:gd name="T4" fmla="+- 0 9144 9144"/>
              <a:gd name="T5" fmla="*/ T4 w 13"/>
              <a:gd name="T6" fmla="+- 0 1074 1074"/>
              <a:gd name="T7" fmla="*/ 1074 h 89"/>
              <a:gd name="T8" fmla="+- 0 9144 9144"/>
              <a:gd name="T9" fmla="*/ T8 w 13"/>
              <a:gd name="T10" fmla="+- 0 1075 1074"/>
              <a:gd name="T11" fmla="*/ 1075 h 89"/>
              <a:gd name="T12" fmla="+- 0 9144 9144"/>
              <a:gd name="T13" fmla="*/ T12 w 13"/>
              <a:gd name="T14" fmla="+- 0 1162 1074"/>
              <a:gd name="T15" fmla="*/ 1162 h 89"/>
              <a:gd name="T16" fmla="+- 0 9145 9144"/>
              <a:gd name="T17" fmla="*/ T16 w 13"/>
              <a:gd name="T18" fmla="+- 0 1163 1074"/>
              <a:gd name="T19" fmla="*/ 1163 h 89"/>
              <a:gd name="T20" fmla="+- 0 9156 9144"/>
              <a:gd name="T21" fmla="*/ T20 w 13"/>
              <a:gd name="T22" fmla="+- 0 1163 1074"/>
              <a:gd name="T23" fmla="*/ 1163 h 89"/>
              <a:gd name="T24" fmla="+- 0 9156 9144"/>
              <a:gd name="T25" fmla="*/ T24 w 13"/>
              <a:gd name="T26" fmla="+- 0 1162 1074"/>
              <a:gd name="T27" fmla="*/ 1162 h 89"/>
              <a:gd name="T28" fmla="+- 0 9156 9144"/>
              <a:gd name="T29" fmla="*/ T28 w 13"/>
              <a:gd name="T30" fmla="+- 0 1075 1074"/>
              <a:gd name="T31" fmla="*/ 1075 h 89"/>
              <a:gd name="T32" fmla="+- 0 9156 9144"/>
              <a:gd name="T33" fmla="*/ T32 w 13"/>
              <a:gd name="T34" fmla="+- 0 1074 1074"/>
              <a:gd name="T35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</a:cxnLst>
            <a:rect l="0" t="0" r="r" b="b"/>
            <a:pathLst>
              <a:path w="13" h="89">
                <a:moveTo>
                  <a:pt x="12" y="0"/>
                </a:moveTo>
                <a:lnTo>
                  <a:pt x="0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2" y="88"/>
                </a:lnTo>
                <a:lnTo>
                  <a:pt x="12" y="1"/>
                </a:lnTo>
                <a:lnTo>
                  <a:pt x="1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3" name="AutoShape 45"/>
          <xdr:cNvSpPr>
            <a:spLocks/>
          </xdr:cNvSpPr>
        </xdr:nvSpPr>
        <xdr:spPr bwMode="auto">
          <a:xfrm>
            <a:off x="9177" y="1074"/>
            <a:ext cx="58" cy="89"/>
          </a:xfrm>
          <a:custGeom>
            <a:avLst/>
            <a:gdLst>
              <a:gd name="T0" fmla="+- 0 9188 9178"/>
              <a:gd name="T1" fmla="*/ T0 w 58"/>
              <a:gd name="T2" fmla="+- 0 1074 1074"/>
              <a:gd name="T3" fmla="*/ 1074 h 89"/>
              <a:gd name="T4" fmla="+- 0 9178 9178"/>
              <a:gd name="T5" fmla="*/ T4 w 58"/>
              <a:gd name="T6" fmla="+- 0 1074 1074"/>
              <a:gd name="T7" fmla="*/ 1074 h 89"/>
              <a:gd name="T8" fmla="+- 0 9178 9178"/>
              <a:gd name="T9" fmla="*/ T8 w 58"/>
              <a:gd name="T10" fmla="+- 0 1163 1074"/>
              <a:gd name="T11" fmla="*/ 1163 h 89"/>
              <a:gd name="T12" fmla="+- 0 9178 9178"/>
              <a:gd name="T13" fmla="*/ T12 w 58"/>
              <a:gd name="T14" fmla="+- 0 1163 1074"/>
              <a:gd name="T15" fmla="*/ 1163 h 89"/>
              <a:gd name="T16" fmla="+- 0 9189 9178"/>
              <a:gd name="T17" fmla="*/ T16 w 58"/>
              <a:gd name="T18" fmla="+- 0 1163 1074"/>
              <a:gd name="T19" fmla="*/ 1163 h 89"/>
              <a:gd name="T20" fmla="+- 0 9189 9178"/>
              <a:gd name="T21" fmla="*/ T20 w 58"/>
              <a:gd name="T22" fmla="+- 0 1163 1074"/>
              <a:gd name="T23" fmla="*/ 1163 h 89"/>
              <a:gd name="T24" fmla="+- 0 9189 9178"/>
              <a:gd name="T25" fmla="*/ T24 w 58"/>
              <a:gd name="T26" fmla="+- 0 1099 1074"/>
              <a:gd name="T27" fmla="*/ 1099 h 89"/>
              <a:gd name="T28" fmla="+- 0 9202 9178"/>
              <a:gd name="T29" fmla="*/ T28 w 58"/>
              <a:gd name="T30" fmla="+- 0 1099 1074"/>
              <a:gd name="T31" fmla="*/ 1099 h 89"/>
              <a:gd name="T32" fmla="+- 0 9190 9178"/>
              <a:gd name="T33" fmla="*/ T32 w 58"/>
              <a:gd name="T34" fmla="+- 0 1077 1074"/>
              <a:gd name="T35" fmla="*/ 1077 h 89"/>
              <a:gd name="T36" fmla="+- 0 9189 9178"/>
              <a:gd name="T37" fmla="*/ T36 w 58"/>
              <a:gd name="T38" fmla="+- 0 1075 1074"/>
              <a:gd name="T39" fmla="*/ 1075 h 89"/>
              <a:gd name="T40" fmla="+- 0 9188 9178"/>
              <a:gd name="T41" fmla="*/ T40 w 58"/>
              <a:gd name="T42" fmla="+- 0 1074 1074"/>
              <a:gd name="T43" fmla="*/ 1074 h 89"/>
              <a:gd name="T44" fmla="+- 0 9202 9178"/>
              <a:gd name="T45" fmla="*/ T44 w 58"/>
              <a:gd name="T46" fmla="+- 0 1099 1074"/>
              <a:gd name="T47" fmla="*/ 1099 h 89"/>
              <a:gd name="T48" fmla="+- 0 9189 9178"/>
              <a:gd name="T49" fmla="*/ T48 w 58"/>
              <a:gd name="T50" fmla="+- 0 1099 1074"/>
              <a:gd name="T51" fmla="*/ 1099 h 89"/>
              <a:gd name="T52" fmla="+- 0 9190 9178"/>
              <a:gd name="T53" fmla="*/ T52 w 58"/>
              <a:gd name="T54" fmla="+- 0 1099 1074"/>
              <a:gd name="T55" fmla="*/ 1099 h 89"/>
              <a:gd name="T56" fmla="+- 0 9190 9178"/>
              <a:gd name="T57" fmla="*/ T56 w 58"/>
              <a:gd name="T58" fmla="+- 0 1099 1074"/>
              <a:gd name="T59" fmla="*/ 1099 h 89"/>
              <a:gd name="T60" fmla="+- 0 9223 9178"/>
              <a:gd name="T61" fmla="*/ T60 w 58"/>
              <a:gd name="T62" fmla="+- 0 1161 1074"/>
              <a:gd name="T63" fmla="*/ 1161 h 89"/>
              <a:gd name="T64" fmla="+- 0 9224 9178"/>
              <a:gd name="T65" fmla="*/ T64 w 58"/>
              <a:gd name="T66" fmla="+- 0 1162 1074"/>
              <a:gd name="T67" fmla="*/ 1162 h 89"/>
              <a:gd name="T68" fmla="+- 0 9225 9178"/>
              <a:gd name="T69" fmla="*/ T68 w 58"/>
              <a:gd name="T70" fmla="+- 0 1163 1074"/>
              <a:gd name="T71" fmla="*/ 1163 h 89"/>
              <a:gd name="T72" fmla="+- 0 9234 9178"/>
              <a:gd name="T73" fmla="*/ T72 w 58"/>
              <a:gd name="T74" fmla="+- 0 1163 1074"/>
              <a:gd name="T75" fmla="*/ 1163 h 89"/>
              <a:gd name="T76" fmla="+- 0 9235 9178"/>
              <a:gd name="T77" fmla="*/ T76 w 58"/>
              <a:gd name="T78" fmla="+- 0 1163 1074"/>
              <a:gd name="T79" fmla="*/ 1163 h 89"/>
              <a:gd name="T80" fmla="+- 0 9235 9178"/>
              <a:gd name="T81" fmla="*/ T80 w 58"/>
              <a:gd name="T82" fmla="+- 0 1139 1074"/>
              <a:gd name="T83" fmla="*/ 1139 h 89"/>
              <a:gd name="T84" fmla="+- 0 9224 9178"/>
              <a:gd name="T85" fmla="*/ T84 w 58"/>
              <a:gd name="T86" fmla="+- 0 1139 1074"/>
              <a:gd name="T87" fmla="*/ 1139 h 89"/>
              <a:gd name="T88" fmla="+- 0 9223 9178"/>
              <a:gd name="T89" fmla="*/ T88 w 58"/>
              <a:gd name="T90" fmla="+- 0 1139 1074"/>
              <a:gd name="T91" fmla="*/ 1139 h 89"/>
              <a:gd name="T92" fmla="+- 0 9202 9178"/>
              <a:gd name="T93" fmla="*/ T92 w 58"/>
              <a:gd name="T94" fmla="+- 0 1099 1074"/>
              <a:gd name="T95" fmla="*/ 1099 h 89"/>
              <a:gd name="T96" fmla="+- 0 9235 9178"/>
              <a:gd name="T97" fmla="*/ T96 w 58"/>
              <a:gd name="T98" fmla="+- 0 1074 1074"/>
              <a:gd name="T99" fmla="*/ 1074 h 89"/>
              <a:gd name="T100" fmla="+- 0 9224 9178"/>
              <a:gd name="T101" fmla="*/ T100 w 58"/>
              <a:gd name="T102" fmla="+- 0 1074 1074"/>
              <a:gd name="T103" fmla="*/ 1074 h 89"/>
              <a:gd name="T104" fmla="+- 0 9224 9178"/>
              <a:gd name="T105" fmla="*/ T104 w 58"/>
              <a:gd name="T106" fmla="+- 0 1075 1074"/>
              <a:gd name="T107" fmla="*/ 1075 h 89"/>
              <a:gd name="T108" fmla="+- 0 9224 9178"/>
              <a:gd name="T109" fmla="*/ T108 w 58"/>
              <a:gd name="T110" fmla="+- 0 1139 1074"/>
              <a:gd name="T111" fmla="*/ 1139 h 89"/>
              <a:gd name="T112" fmla="+- 0 9235 9178"/>
              <a:gd name="T113" fmla="*/ T112 w 58"/>
              <a:gd name="T114" fmla="+- 0 1139 1074"/>
              <a:gd name="T115" fmla="*/ 1139 h 89"/>
              <a:gd name="T116" fmla="+- 0 9235 9178"/>
              <a:gd name="T117" fmla="*/ T116 w 58"/>
              <a:gd name="T118" fmla="+- 0 1075 1074"/>
              <a:gd name="T119" fmla="*/ 1075 h 89"/>
              <a:gd name="T120" fmla="+- 0 9235 9178"/>
              <a:gd name="T121" fmla="*/ T120 w 58"/>
              <a:gd name="T122" fmla="+- 0 1074 1074"/>
              <a:gd name="T12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</a:cxnLst>
            <a:rect l="0" t="0" r="r" b="b"/>
            <a:pathLst>
              <a:path w="58" h="89">
                <a:moveTo>
                  <a:pt x="10" y="0"/>
                </a:moveTo>
                <a:lnTo>
                  <a:pt x="0" y="0"/>
                </a:lnTo>
                <a:lnTo>
                  <a:pt x="0" y="89"/>
                </a:lnTo>
                <a:lnTo>
                  <a:pt x="11" y="89"/>
                </a:lnTo>
                <a:lnTo>
                  <a:pt x="11" y="25"/>
                </a:lnTo>
                <a:lnTo>
                  <a:pt x="24" y="25"/>
                </a:lnTo>
                <a:lnTo>
                  <a:pt x="12" y="3"/>
                </a:lnTo>
                <a:lnTo>
                  <a:pt x="11" y="1"/>
                </a:lnTo>
                <a:lnTo>
                  <a:pt x="10" y="0"/>
                </a:lnTo>
                <a:close/>
                <a:moveTo>
                  <a:pt x="24" y="25"/>
                </a:moveTo>
                <a:lnTo>
                  <a:pt x="11" y="25"/>
                </a:lnTo>
                <a:lnTo>
                  <a:pt x="12" y="25"/>
                </a:lnTo>
                <a:lnTo>
                  <a:pt x="45" y="87"/>
                </a:lnTo>
                <a:lnTo>
                  <a:pt x="46" y="88"/>
                </a:lnTo>
                <a:lnTo>
                  <a:pt x="47" y="89"/>
                </a:lnTo>
                <a:lnTo>
                  <a:pt x="56" y="89"/>
                </a:lnTo>
                <a:lnTo>
                  <a:pt x="57" y="89"/>
                </a:lnTo>
                <a:lnTo>
                  <a:pt x="57" y="65"/>
                </a:lnTo>
                <a:lnTo>
                  <a:pt x="46" y="65"/>
                </a:lnTo>
                <a:lnTo>
                  <a:pt x="45" y="65"/>
                </a:lnTo>
                <a:lnTo>
                  <a:pt x="24" y="25"/>
                </a:lnTo>
                <a:close/>
                <a:moveTo>
                  <a:pt x="57" y="0"/>
                </a:moveTo>
                <a:lnTo>
                  <a:pt x="46" y="0"/>
                </a:lnTo>
                <a:lnTo>
                  <a:pt x="46" y="1"/>
                </a:lnTo>
                <a:lnTo>
                  <a:pt x="46" y="65"/>
                </a:lnTo>
                <a:lnTo>
                  <a:pt x="57" y="65"/>
                </a:lnTo>
                <a:lnTo>
                  <a:pt x="57" y="1"/>
                </a:lnTo>
                <a:lnTo>
                  <a:pt x="57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4" name="AutoShape 44"/>
          <xdr:cNvSpPr>
            <a:spLocks/>
          </xdr:cNvSpPr>
        </xdr:nvSpPr>
        <xdr:spPr bwMode="auto">
          <a:xfrm>
            <a:off x="9253" y="1073"/>
            <a:ext cx="53" cy="91"/>
          </a:xfrm>
          <a:custGeom>
            <a:avLst/>
            <a:gdLst>
              <a:gd name="T0" fmla="+- 0 9290 9253"/>
              <a:gd name="T1" fmla="*/ T0 w 53"/>
              <a:gd name="T2" fmla="+- 0 1073 1073"/>
              <a:gd name="T3" fmla="*/ 1073 h 91"/>
              <a:gd name="T4" fmla="+- 0 9265 9253"/>
              <a:gd name="T5" fmla="*/ T4 w 53"/>
              <a:gd name="T6" fmla="+- 0 1073 1073"/>
              <a:gd name="T7" fmla="*/ 1073 h 91"/>
              <a:gd name="T8" fmla="+- 0 9253 9253"/>
              <a:gd name="T9" fmla="*/ T8 w 53"/>
              <a:gd name="T10" fmla="+- 0 1083 1073"/>
              <a:gd name="T11" fmla="*/ 1083 h 91"/>
              <a:gd name="T12" fmla="+- 0 9253 9253"/>
              <a:gd name="T13" fmla="*/ T12 w 53"/>
              <a:gd name="T14" fmla="+- 0 1155 1073"/>
              <a:gd name="T15" fmla="*/ 1155 h 91"/>
              <a:gd name="T16" fmla="+- 0 9265 9253"/>
              <a:gd name="T17" fmla="*/ T16 w 53"/>
              <a:gd name="T18" fmla="+- 0 1164 1073"/>
              <a:gd name="T19" fmla="*/ 1164 h 91"/>
              <a:gd name="T20" fmla="+- 0 9296 9253"/>
              <a:gd name="T21" fmla="*/ T20 w 53"/>
              <a:gd name="T22" fmla="+- 0 1164 1073"/>
              <a:gd name="T23" fmla="*/ 1164 h 91"/>
              <a:gd name="T24" fmla="+- 0 9306 9253"/>
              <a:gd name="T25" fmla="*/ T24 w 53"/>
              <a:gd name="T26" fmla="+- 0 1154 1073"/>
              <a:gd name="T27" fmla="*/ 1154 h 91"/>
              <a:gd name="T28" fmla="+- 0 9306 9253"/>
              <a:gd name="T29" fmla="*/ T28 w 53"/>
              <a:gd name="T30" fmla="+- 0 1153 1073"/>
              <a:gd name="T31" fmla="*/ 1153 h 91"/>
              <a:gd name="T32" fmla="+- 0 9271 9253"/>
              <a:gd name="T33" fmla="*/ T32 w 53"/>
              <a:gd name="T34" fmla="+- 0 1153 1073"/>
              <a:gd name="T35" fmla="*/ 1153 h 91"/>
              <a:gd name="T36" fmla="+- 0 9265 9253"/>
              <a:gd name="T37" fmla="*/ T36 w 53"/>
              <a:gd name="T38" fmla="+- 0 1148 1073"/>
              <a:gd name="T39" fmla="*/ 1148 h 91"/>
              <a:gd name="T40" fmla="+- 0 9265 9253"/>
              <a:gd name="T41" fmla="*/ T40 w 53"/>
              <a:gd name="T42" fmla="+- 0 1091 1073"/>
              <a:gd name="T43" fmla="*/ 1091 h 91"/>
              <a:gd name="T44" fmla="+- 0 9270 9253"/>
              <a:gd name="T45" fmla="*/ T44 w 53"/>
              <a:gd name="T46" fmla="+- 0 1084 1073"/>
              <a:gd name="T47" fmla="*/ 1084 h 91"/>
              <a:gd name="T48" fmla="+- 0 9304 9253"/>
              <a:gd name="T49" fmla="*/ T48 w 53"/>
              <a:gd name="T50" fmla="+- 0 1084 1073"/>
              <a:gd name="T51" fmla="*/ 1084 h 91"/>
              <a:gd name="T52" fmla="+- 0 9300 9253"/>
              <a:gd name="T53" fmla="*/ T52 w 53"/>
              <a:gd name="T54" fmla="+- 0 1077 1073"/>
              <a:gd name="T55" fmla="*/ 1077 h 91"/>
              <a:gd name="T56" fmla="+- 0 9290 9253"/>
              <a:gd name="T57" fmla="*/ T56 w 53"/>
              <a:gd name="T58" fmla="+- 0 1073 1073"/>
              <a:gd name="T59" fmla="*/ 1073 h 91"/>
              <a:gd name="T60" fmla="+- 0 9305 9253"/>
              <a:gd name="T61" fmla="*/ T60 w 53"/>
              <a:gd name="T62" fmla="+- 0 1115 1073"/>
              <a:gd name="T63" fmla="*/ 1115 h 91"/>
              <a:gd name="T64" fmla="+- 0 9281 9253"/>
              <a:gd name="T65" fmla="*/ T64 w 53"/>
              <a:gd name="T66" fmla="+- 0 1115 1073"/>
              <a:gd name="T67" fmla="*/ 1115 h 91"/>
              <a:gd name="T68" fmla="+- 0 9281 9253"/>
              <a:gd name="T69" fmla="*/ T68 w 53"/>
              <a:gd name="T70" fmla="+- 0 1115 1073"/>
              <a:gd name="T71" fmla="*/ 1115 h 91"/>
              <a:gd name="T72" fmla="+- 0 9281 9253"/>
              <a:gd name="T73" fmla="*/ T72 w 53"/>
              <a:gd name="T74" fmla="+- 0 1125 1073"/>
              <a:gd name="T75" fmla="*/ 1125 h 91"/>
              <a:gd name="T76" fmla="+- 0 9281 9253"/>
              <a:gd name="T77" fmla="*/ T76 w 53"/>
              <a:gd name="T78" fmla="+- 0 1125 1073"/>
              <a:gd name="T79" fmla="*/ 1125 h 91"/>
              <a:gd name="T80" fmla="+- 0 9294 9253"/>
              <a:gd name="T81" fmla="*/ T80 w 53"/>
              <a:gd name="T82" fmla="+- 0 1125 1073"/>
              <a:gd name="T83" fmla="*/ 1125 h 91"/>
              <a:gd name="T84" fmla="+- 0 9294 9253"/>
              <a:gd name="T85" fmla="*/ T84 w 53"/>
              <a:gd name="T86" fmla="+- 0 1148 1073"/>
              <a:gd name="T87" fmla="*/ 1148 h 91"/>
              <a:gd name="T88" fmla="+- 0 9289 9253"/>
              <a:gd name="T89" fmla="*/ T88 w 53"/>
              <a:gd name="T90" fmla="+- 0 1153 1073"/>
              <a:gd name="T91" fmla="*/ 1153 h 91"/>
              <a:gd name="T92" fmla="+- 0 9306 9253"/>
              <a:gd name="T93" fmla="*/ T92 w 53"/>
              <a:gd name="T94" fmla="+- 0 1153 1073"/>
              <a:gd name="T95" fmla="*/ 1153 h 91"/>
              <a:gd name="T96" fmla="+- 0 9306 9253"/>
              <a:gd name="T97" fmla="*/ T96 w 53"/>
              <a:gd name="T98" fmla="+- 0 1115 1073"/>
              <a:gd name="T99" fmla="*/ 1115 h 91"/>
              <a:gd name="T100" fmla="+- 0 9305 9253"/>
              <a:gd name="T101" fmla="*/ T100 w 53"/>
              <a:gd name="T102" fmla="+- 0 1115 1073"/>
              <a:gd name="T103" fmla="*/ 1115 h 91"/>
              <a:gd name="T104" fmla="+- 0 9304 9253"/>
              <a:gd name="T105" fmla="*/ T104 w 53"/>
              <a:gd name="T106" fmla="+- 0 1084 1073"/>
              <a:gd name="T107" fmla="*/ 1084 h 91"/>
              <a:gd name="T108" fmla="+- 0 9285 9253"/>
              <a:gd name="T109" fmla="*/ T108 w 53"/>
              <a:gd name="T110" fmla="+- 0 1084 1073"/>
              <a:gd name="T111" fmla="*/ 1084 h 91"/>
              <a:gd name="T112" fmla="+- 0 9291 9253"/>
              <a:gd name="T113" fmla="*/ T112 w 53"/>
              <a:gd name="T114" fmla="+- 0 1086 1073"/>
              <a:gd name="T115" fmla="*/ 1086 h 91"/>
              <a:gd name="T116" fmla="+- 0 9295 9253"/>
              <a:gd name="T117" fmla="*/ T116 w 53"/>
              <a:gd name="T118" fmla="+- 0 1091 1073"/>
              <a:gd name="T119" fmla="*/ 1091 h 91"/>
              <a:gd name="T120" fmla="+- 0 9296 9253"/>
              <a:gd name="T121" fmla="*/ T120 w 53"/>
              <a:gd name="T122" fmla="+- 0 1092 1073"/>
              <a:gd name="T123" fmla="*/ 1092 h 91"/>
              <a:gd name="T124" fmla="+- 0 9297 9253"/>
              <a:gd name="T125" fmla="*/ T124 w 53"/>
              <a:gd name="T126" fmla="+- 0 1093 1073"/>
              <a:gd name="T127" fmla="*/ 1093 h 91"/>
              <a:gd name="T128" fmla="+- 0 9298 9253"/>
              <a:gd name="T129" fmla="*/ T128 w 53"/>
              <a:gd name="T130" fmla="+- 0 1092 1073"/>
              <a:gd name="T131" fmla="*/ 1092 h 91"/>
              <a:gd name="T132" fmla="+- 0 9304 9253"/>
              <a:gd name="T133" fmla="*/ T132 w 53"/>
              <a:gd name="T134" fmla="+- 0 1088 1073"/>
              <a:gd name="T135" fmla="*/ 1088 h 91"/>
              <a:gd name="T136" fmla="+- 0 9305 9253"/>
              <a:gd name="T137" fmla="*/ T136 w 53"/>
              <a:gd name="T138" fmla="+- 0 1087 1073"/>
              <a:gd name="T139" fmla="*/ 1087 h 91"/>
              <a:gd name="T140" fmla="+- 0 9305 9253"/>
              <a:gd name="T141" fmla="*/ T140 w 53"/>
              <a:gd name="T142" fmla="+- 0 1086 1073"/>
              <a:gd name="T143" fmla="*/ 1086 h 91"/>
              <a:gd name="T144" fmla="+- 0 9304 9253"/>
              <a:gd name="T145" fmla="*/ T144 w 53"/>
              <a:gd name="T146" fmla="+- 0 1084 1073"/>
              <a:gd name="T147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</a:cxnLst>
            <a:rect l="0" t="0" r="r" b="b"/>
            <a:pathLst>
              <a:path w="53" h="91">
                <a:moveTo>
                  <a:pt x="37" y="0"/>
                </a:moveTo>
                <a:lnTo>
                  <a:pt x="12" y="0"/>
                </a:lnTo>
                <a:lnTo>
                  <a:pt x="0" y="10"/>
                </a:lnTo>
                <a:lnTo>
                  <a:pt x="0" y="82"/>
                </a:lnTo>
                <a:lnTo>
                  <a:pt x="12" y="91"/>
                </a:lnTo>
                <a:lnTo>
                  <a:pt x="43" y="91"/>
                </a:lnTo>
                <a:lnTo>
                  <a:pt x="53" y="81"/>
                </a:lnTo>
                <a:lnTo>
                  <a:pt x="53" y="80"/>
                </a:lnTo>
                <a:lnTo>
                  <a:pt x="18" y="80"/>
                </a:lnTo>
                <a:lnTo>
                  <a:pt x="12" y="75"/>
                </a:lnTo>
                <a:lnTo>
                  <a:pt x="12" y="18"/>
                </a:lnTo>
                <a:lnTo>
                  <a:pt x="17" y="11"/>
                </a:lnTo>
                <a:lnTo>
                  <a:pt x="51" y="11"/>
                </a:lnTo>
                <a:lnTo>
                  <a:pt x="47" y="4"/>
                </a:lnTo>
                <a:lnTo>
                  <a:pt x="37" y="0"/>
                </a:lnTo>
                <a:close/>
                <a:moveTo>
                  <a:pt x="52" y="42"/>
                </a:moveTo>
                <a:lnTo>
                  <a:pt x="28" y="42"/>
                </a:lnTo>
                <a:lnTo>
                  <a:pt x="28" y="52"/>
                </a:lnTo>
                <a:lnTo>
                  <a:pt x="41" y="52"/>
                </a:lnTo>
                <a:lnTo>
                  <a:pt x="41" y="75"/>
                </a:lnTo>
                <a:lnTo>
                  <a:pt x="36" y="80"/>
                </a:lnTo>
                <a:lnTo>
                  <a:pt x="53" y="80"/>
                </a:lnTo>
                <a:lnTo>
                  <a:pt x="53" y="42"/>
                </a:lnTo>
                <a:lnTo>
                  <a:pt x="52" y="42"/>
                </a:lnTo>
                <a:close/>
                <a:moveTo>
                  <a:pt x="51" y="11"/>
                </a:moveTo>
                <a:lnTo>
                  <a:pt x="32" y="11"/>
                </a:lnTo>
                <a:lnTo>
                  <a:pt x="38" y="13"/>
                </a:lnTo>
                <a:lnTo>
                  <a:pt x="42" y="18"/>
                </a:lnTo>
                <a:lnTo>
                  <a:pt x="43" y="19"/>
                </a:lnTo>
                <a:lnTo>
                  <a:pt x="44" y="20"/>
                </a:lnTo>
                <a:lnTo>
                  <a:pt x="45" y="19"/>
                </a:lnTo>
                <a:lnTo>
                  <a:pt x="51" y="15"/>
                </a:lnTo>
                <a:lnTo>
                  <a:pt x="52" y="14"/>
                </a:lnTo>
                <a:lnTo>
                  <a:pt x="52" y="13"/>
                </a:lnTo>
                <a:lnTo>
                  <a:pt x="51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5" name="Freeform 24"/>
          <xdr:cNvSpPr>
            <a:spLocks/>
          </xdr:cNvSpPr>
        </xdr:nvSpPr>
        <xdr:spPr bwMode="auto">
          <a:xfrm>
            <a:off x="9418" y="1074"/>
            <a:ext cx="48" cy="89"/>
          </a:xfrm>
          <a:custGeom>
            <a:avLst/>
            <a:gdLst>
              <a:gd name="T0" fmla="+- 0 9465 9418"/>
              <a:gd name="T1" fmla="*/ T0 w 48"/>
              <a:gd name="T2" fmla="+- 0 1074 1074"/>
              <a:gd name="T3" fmla="*/ 1074 h 89"/>
              <a:gd name="T4" fmla="+- 0 9419 9418"/>
              <a:gd name="T5" fmla="*/ T4 w 48"/>
              <a:gd name="T6" fmla="+- 0 1074 1074"/>
              <a:gd name="T7" fmla="*/ 1074 h 89"/>
              <a:gd name="T8" fmla="+- 0 9418 9418"/>
              <a:gd name="T9" fmla="*/ T8 w 48"/>
              <a:gd name="T10" fmla="+- 0 1075 1074"/>
              <a:gd name="T11" fmla="*/ 1075 h 89"/>
              <a:gd name="T12" fmla="+- 0 9418 9418"/>
              <a:gd name="T13" fmla="*/ T12 w 48"/>
              <a:gd name="T14" fmla="+- 0 1162 1074"/>
              <a:gd name="T15" fmla="*/ 1162 h 89"/>
              <a:gd name="T16" fmla="+- 0 9419 9418"/>
              <a:gd name="T17" fmla="*/ T16 w 48"/>
              <a:gd name="T18" fmla="+- 0 1163 1074"/>
              <a:gd name="T19" fmla="*/ 1163 h 89"/>
              <a:gd name="T20" fmla="+- 0 9430 9418"/>
              <a:gd name="T21" fmla="*/ T20 w 48"/>
              <a:gd name="T22" fmla="+- 0 1163 1074"/>
              <a:gd name="T23" fmla="*/ 1163 h 89"/>
              <a:gd name="T24" fmla="+- 0 9431 9418"/>
              <a:gd name="T25" fmla="*/ T24 w 48"/>
              <a:gd name="T26" fmla="+- 0 1162 1074"/>
              <a:gd name="T27" fmla="*/ 1162 h 89"/>
              <a:gd name="T28" fmla="+- 0 9431 9418"/>
              <a:gd name="T29" fmla="*/ T28 w 48"/>
              <a:gd name="T30" fmla="+- 0 1123 1074"/>
              <a:gd name="T31" fmla="*/ 1123 h 89"/>
              <a:gd name="T32" fmla="+- 0 9431 9418"/>
              <a:gd name="T33" fmla="*/ T32 w 48"/>
              <a:gd name="T34" fmla="+- 0 1123 1074"/>
              <a:gd name="T35" fmla="*/ 1123 h 89"/>
              <a:gd name="T36" fmla="+- 0 9461 9418"/>
              <a:gd name="T37" fmla="*/ T36 w 48"/>
              <a:gd name="T38" fmla="+- 0 1123 1074"/>
              <a:gd name="T39" fmla="*/ 1123 h 89"/>
              <a:gd name="T40" fmla="+- 0 9461 9418"/>
              <a:gd name="T41" fmla="*/ T40 w 48"/>
              <a:gd name="T42" fmla="+- 0 1122 1074"/>
              <a:gd name="T43" fmla="*/ 1122 h 89"/>
              <a:gd name="T44" fmla="+- 0 9461 9418"/>
              <a:gd name="T45" fmla="*/ T44 w 48"/>
              <a:gd name="T46" fmla="+- 0 1113 1074"/>
              <a:gd name="T47" fmla="*/ 1113 h 89"/>
              <a:gd name="T48" fmla="+- 0 9461 9418"/>
              <a:gd name="T49" fmla="*/ T48 w 48"/>
              <a:gd name="T50" fmla="+- 0 1112 1074"/>
              <a:gd name="T51" fmla="*/ 1112 h 89"/>
              <a:gd name="T52" fmla="+- 0 9431 9418"/>
              <a:gd name="T53" fmla="*/ T52 w 48"/>
              <a:gd name="T54" fmla="+- 0 1112 1074"/>
              <a:gd name="T55" fmla="*/ 1112 h 89"/>
              <a:gd name="T56" fmla="+- 0 9430 9418"/>
              <a:gd name="T57" fmla="*/ T56 w 48"/>
              <a:gd name="T58" fmla="+- 0 1112 1074"/>
              <a:gd name="T59" fmla="*/ 1112 h 89"/>
              <a:gd name="T60" fmla="+- 0 9430 9418"/>
              <a:gd name="T61" fmla="*/ T60 w 48"/>
              <a:gd name="T62" fmla="+- 0 1085 1074"/>
              <a:gd name="T63" fmla="*/ 1085 h 89"/>
              <a:gd name="T64" fmla="+- 0 9431 9418"/>
              <a:gd name="T65" fmla="*/ T64 w 48"/>
              <a:gd name="T66" fmla="+- 0 1085 1074"/>
              <a:gd name="T67" fmla="*/ 1085 h 89"/>
              <a:gd name="T68" fmla="+- 0 9466 9418"/>
              <a:gd name="T69" fmla="*/ T68 w 48"/>
              <a:gd name="T70" fmla="+- 0 1085 1074"/>
              <a:gd name="T71" fmla="*/ 1085 h 89"/>
              <a:gd name="T72" fmla="+- 0 9466 9418"/>
              <a:gd name="T73" fmla="*/ T72 w 48"/>
              <a:gd name="T74" fmla="+- 0 1084 1074"/>
              <a:gd name="T75" fmla="*/ 1084 h 89"/>
              <a:gd name="T76" fmla="+- 0 9466 9418"/>
              <a:gd name="T77" fmla="*/ T76 w 48"/>
              <a:gd name="T78" fmla="+- 0 1075 1074"/>
              <a:gd name="T79" fmla="*/ 1075 h 89"/>
              <a:gd name="T80" fmla="+- 0 9465 9418"/>
              <a:gd name="T81" fmla="*/ T80 w 48"/>
              <a:gd name="T82" fmla="+- 0 1074 1074"/>
              <a:gd name="T8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</a:cxnLst>
            <a:rect l="0" t="0" r="r" b="b"/>
            <a:pathLst>
              <a:path w="48" h="89">
                <a:moveTo>
                  <a:pt x="47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3" y="88"/>
                </a:lnTo>
                <a:lnTo>
                  <a:pt x="13" y="49"/>
                </a:lnTo>
                <a:lnTo>
                  <a:pt x="43" y="49"/>
                </a:lnTo>
                <a:lnTo>
                  <a:pt x="43" y="48"/>
                </a:lnTo>
                <a:lnTo>
                  <a:pt x="43" y="39"/>
                </a:lnTo>
                <a:lnTo>
                  <a:pt x="43" y="38"/>
                </a:lnTo>
                <a:lnTo>
                  <a:pt x="13" y="38"/>
                </a:lnTo>
                <a:lnTo>
                  <a:pt x="12" y="38"/>
                </a:lnTo>
                <a:lnTo>
                  <a:pt x="12" y="11"/>
                </a:lnTo>
                <a:lnTo>
                  <a:pt x="13" y="11"/>
                </a:lnTo>
                <a:lnTo>
                  <a:pt x="48" y="11"/>
                </a:lnTo>
                <a:lnTo>
                  <a:pt x="48" y="10"/>
                </a:lnTo>
                <a:lnTo>
                  <a:pt x="48" y="1"/>
                </a:lnTo>
                <a:lnTo>
                  <a:pt x="47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6" name="Freeform 25"/>
          <xdr:cNvSpPr>
            <a:spLocks/>
          </xdr:cNvSpPr>
        </xdr:nvSpPr>
        <xdr:spPr bwMode="auto">
          <a:xfrm>
            <a:off x="9480" y="1074"/>
            <a:ext cx="13" cy="89"/>
          </a:xfrm>
          <a:custGeom>
            <a:avLst/>
            <a:gdLst>
              <a:gd name="T0" fmla="+- 0 9492 9480"/>
              <a:gd name="T1" fmla="*/ T0 w 13"/>
              <a:gd name="T2" fmla="+- 0 1074 1074"/>
              <a:gd name="T3" fmla="*/ 1074 h 89"/>
              <a:gd name="T4" fmla="+- 0 9481 9480"/>
              <a:gd name="T5" fmla="*/ T4 w 13"/>
              <a:gd name="T6" fmla="+- 0 1074 1074"/>
              <a:gd name="T7" fmla="*/ 1074 h 89"/>
              <a:gd name="T8" fmla="+- 0 9480 9480"/>
              <a:gd name="T9" fmla="*/ T8 w 13"/>
              <a:gd name="T10" fmla="+- 0 1075 1074"/>
              <a:gd name="T11" fmla="*/ 1075 h 89"/>
              <a:gd name="T12" fmla="+- 0 9480 9480"/>
              <a:gd name="T13" fmla="*/ T12 w 13"/>
              <a:gd name="T14" fmla="+- 0 1162 1074"/>
              <a:gd name="T15" fmla="*/ 1162 h 89"/>
              <a:gd name="T16" fmla="+- 0 9481 9480"/>
              <a:gd name="T17" fmla="*/ T16 w 13"/>
              <a:gd name="T18" fmla="+- 0 1163 1074"/>
              <a:gd name="T19" fmla="*/ 1163 h 89"/>
              <a:gd name="T20" fmla="+- 0 9492 9480"/>
              <a:gd name="T21" fmla="*/ T20 w 13"/>
              <a:gd name="T22" fmla="+- 0 1163 1074"/>
              <a:gd name="T23" fmla="*/ 1163 h 89"/>
              <a:gd name="T24" fmla="+- 0 9493 9480"/>
              <a:gd name="T25" fmla="*/ T24 w 13"/>
              <a:gd name="T26" fmla="+- 0 1162 1074"/>
              <a:gd name="T27" fmla="*/ 1162 h 89"/>
              <a:gd name="T28" fmla="+- 0 9493 9480"/>
              <a:gd name="T29" fmla="*/ T28 w 13"/>
              <a:gd name="T30" fmla="+- 0 1075 1074"/>
              <a:gd name="T31" fmla="*/ 1075 h 89"/>
              <a:gd name="T32" fmla="+- 0 9492 9480"/>
              <a:gd name="T33" fmla="*/ T32 w 13"/>
              <a:gd name="T34" fmla="+- 0 1074 1074"/>
              <a:gd name="T35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</a:cxnLst>
            <a:rect l="0" t="0" r="r" b="b"/>
            <a:pathLst>
              <a:path w="13" h="89">
                <a:moveTo>
                  <a:pt x="12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3" y="88"/>
                </a:lnTo>
                <a:lnTo>
                  <a:pt x="13" y="1"/>
                </a:lnTo>
                <a:lnTo>
                  <a:pt x="1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7" name="AutoShape 41"/>
          <xdr:cNvSpPr>
            <a:spLocks/>
          </xdr:cNvSpPr>
        </xdr:nvSpPr>
        <xdr:spPr bwMode="auto">
          <a:xfrm>
            <a:off x="9514" y="1074"/>
            <a:ext cx="58" cy="89"/>
          </a:xfrm>
          <a:custGeom>
            <a:avLst/>
            <a:gdLst>
              <a:gd name="T0" fmla="+- 0 9525 9514"/>
              <a:gd name="T1" fmla="*/ T0 w 58"/>
              <a:gd name="T2" fmla="+- 0 1074 1074"/>
              <a:gd name="T3" fmla="*/ 1074 h 89"/>
              <a:gd name="T4" fmla="+- 0 9514 9514"/>
              <a:gd name="T5" fmla="*/ T4 w 58"/>
              <a:gd name="T6" fmla="+- 0 1074 1074"/>
              <a:gd name="T7" fmla="*/ 1074 h 89"/>
              <a:gd name="T8" fmla="+- 0 9514 9514"/>
              <a:gd name="T9" fmla="*/ T8 w 58"/>
              <a:gd name="T10" fmla="+- 0 1163 1074"/>
              <a:gd name="T11" fmla="*/ 1163 h 89"/>
              <a:gd name="T12" fmla="+- 0 9515 9514"/>
              <a:gd name="T13" fmla="*/ T12 w 58"/>
              <a:gd name="T14" fmla="+- 0 1163 1074"/>
              <a:gd name="T15" fmla="*/ 1163 h 89"/>
              <a:gd name="T16" fmla="+- 0 9525 9514"/>
              <a:gd name="T17" fmla="*/ T16 w 58"/>
              <a:gd name="T18" fmla="+- 0 1163 1074"/>
              <a:gd name="T19" fmla="*/ 1163 h 89"/>
              <a:gd name="T20" fmla="+- 0 9526 9514"/>
              <a:gd name="T21" fmla="*/ T20 w 58"/>
              <a:gd name="T22" fmla="+- 0 1163 1074"/>
              <a:gd name="T23" fmla="*/ 1163 h 89"/>
              <a:gd name="T24" fmla="+- 0 9526 9514"/>
              <a:gd name="T25" fmla="*/ T24 w 58"/>
              <a:gd name="T26" fmla="+- 0 1099 1074"/>
              <a:gd name="T27" fmla="*/ 1099 h 89"/>
              <a:gd name="T28" fmla="+- 0 9538 9514"/>
              <a:gd name="T29" fmla="*/ T28 w 58"/>
              <a:gd name="T30" fmla="+- 0 1099 1074"/>
              <a:gd name="T31" fmla="*/ 1099 h 89"/>
              <a:gd name="T32" fmla="+- 0 9526 9514"/>
              <a:gd name="T33" fmla="*/ T32 w 58"/>
              <a:gd name="T34" fmla="+- 0 1077 1074"/>
              <a:gd name="T35" fmla="*/ 1077 h 89"/>
              <a:gd name="T36" fmla="+- 0 9525 9514"/>
              <a:gd name="T37" fmla="*/ T36 w 58"/>
              <a:gd name="T38" fmla="+- 0 1075 1074"/>
              <a:gd name="T39" fmla="*/ 1075 h 89"/>
              <a:gd name="T40" fmla="+- 0 9525 9514"/>
              <a:gd name="T41" fmla="*/ T40 w 58"/>
              <a:gd name="T42" fmla="+- 0 1074 1074"/>
              <a:gd name="T43" fmla="*/ 1074 h 89"/>
              <a:gd name="T44" fmla="+- 0 9538 9514"/>
              <a:gd name="T45" fmla="*/ T44 w 58"/>
              <a:gd name="T46" fmla="+- 0 1099 1074"/>
              <a:gd name="T47" fmla="*/ 1099 h 89"/>
              <a:gd name="T48" fmla="+- 0 9526 9514"/>
              <a:gd name="T49" fmla="*/ T48 w 58"/>
              <a:gd name="T50" fmla="+- 0 1099 1074"/>
              <a:gd name="T51" fmla="*/ 1099 h 89"/>
              <a:gd name="T52" fmla="+- 0 9526 9514"/>
              <a:gd name="T53" fmla="*/ T52 w 58"/>
              <a:gd name="T54" fmla="+- 0 1099 1074"/>
              <a:gd name="T55" fmla="*/ 1099 h 89"/>
              <a:gd name="T56" fmla="+- 0 9526 9514"/>
              <a:gd name="T57" fmla="*/ T56 w 58"/>
              <a:gd name="T58" fmla="+- 0 1099 1074"/>
              <a:gd name="T59" fmla="*/ 1099 h 89"/>
              <a:gd name="T60" fmla="+- 0 9560 9514"/>
              <a:gd name="T61" fmla="*/ T60 w 58"/>
              <a:gd name="T62" fmla="+- 0 1161 1074"/>
              <a:gd name="T63" fmla="*/ 1161 h 89"/>
              <a:gd name="T64" fmla="+- 0 9560 9514"/>
              <a:gd name="T65" fmla="*/ T64 w 58"/>
              <a:gd name="T66" fmla="+- 0 1162 1074"/>
              <a:gd name="T67" fmla="*/ 1162 h 89"/>
              <a:gd name="T68" fmla="+- 0 9561 9514"/>
              <a:gd name="T69" fmla="*/ T68 w 58"/>
              <a:gd name="T70" fmla="+- 0 1163 1074"/>
              <a:gd name="T71" fmla="*/ 1163 h 89"/>
              <a:gd name="T72" fmla="+- 0 9570 9514"/>
              <a:gd name="T73" fmla="*/ T72 w 58"/>
              <a:gd name="T74" fmla="+- 0 1163 1074"/>
              <a:gd name="T75" fmla="*/ 1163 h 89"/>
              <a:gd name="T76" fmla="+- 0 9571 9514"/>
              <a:gd name="T77" fmla="*/ T76 w 58"/>
              <a:gd name="T78" fmla="+- 0 1163 1074"/>
              <a:gd name="T79" fmla="*/ 1163 h 89"/>
              <a:gd name="T80" fmla="+- 0 9571 9514"/>
              <a:gd name="T81" fmla="*/ T80 w 58"/>
              <a:gd name="T82" fmla="+- 0 1139 1074"/>
              <a:gd name="T83" fmla="*/ 1139 h 89"/>
              <a:gd name="T84" fmla="+- 0 9560 9514"/>
              <a:gd name="T85" fmla="*/ T84 w 58"/>
              <a:gd name="T86" fmla="+- 0 1139 1074"/>
              <a:gd name="T87" fmla="*/ 1139 h 89"/>
              <a:gd name="T88" fmla="+- 0 9560 9514"/>
              <a:gd name="T89" fmla="*/ T88 w 58"/>
              <a:gd name="T90" fmla="+- 0 1139 1074"/>
              <a:gd name="T91" fmla="*/ 1139 h 89"/>
              <a:gd name="T92" fmla="+- 0 9538 9514"/>
              <a:gd name="T93" fmla="*/ T92 w 58"/>
              <a:gd name="T94" fmla="+- 0 1099 1074"/>
              <a:gd name="T95" fmla="*/ 1099 h 89"/>
              <a:gd name="T96" fmla="+- 0 9571 9514"/>
              <a:gd name="T97" fmla="*/ T96 w 58"/>
              <a:gd name="T98" fmla="+- 0 1074 1074"/>
              <a:gd name="T99" fmla="*/ 1074 h 89"/>
              <a:gd name="T100" fmla="+- 0 9560 9514"/>
              <a:gd name="T101" fmla="*/ T100 w 58"/>
              <a:gd name="T102" fmla="+- 0 1074 1074"/>
              <a:gd name="T103" fmla="*/ 1074 h 89"/>
              <a:gd name="T104" fmla="+- 0 9560 9514"/>
              <a:gd name="T105" fmla="*/ T104 w 58"/>
              <a:gd name="T106" fmla="+- 0 1075 1074"/>
              <a:gd name="T107" fmla="*/ 1075 h 89"/>
              <a:gd name="T108" fmla="+- 0 9560 9514"/>
              <a:gd name="T109" fmla="*/ T108 w 58"/>
              <a:gd name="T110" fmla="+- 0 1139 1074"/>
              <a:gd name="T111" fmla="*/ 1139 h 89"/>
              <a:gd name="T112" fmla="+- 0 9571 9514"/>
              <a:gd name="T113" fmla="*/ T112 w 58"/>
              <a:gd name="T114" fmla="+- 0 1139 1074"/>
              <a:gd name="T115" fmla="*/ 1139 h 89"/>
              <a:gd name="T116" fmla="+- 0 9571 9514"/>
              <a:gd name="T117" fmla="*/ T116 w 58"/>
              <a:gd name="T118" fmla="+- 0 1075 1074"/>
              <a:gd name="T119" fmla="*/ 1075 h 89"/>
              <a:gd name="T120" fmla="+- 0 9571 9514"/>
              <a:gd name="T121" fmla="*/ T120 w 58"/>
              <a:gd name="T122" fmla="+- 0 1074 1074"/>
              <a:gd name="T12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</a:cxnLst>
            <a:rect l="0" t="0" r="r" b="b"/>
            <a:pathLst>
              <a:path w="58" h="89">
                <a:moveTo>
                  <a:pt x="11" y="0"/>
                </a:moveTo>
                <a:lnTo>
                  <a:pt x="0" y="0"/>
                </a:lnTo>
                <a:lnTo>
                  <a:pt x="0" y="89"/>
                </a:lnTo>
                <a:lnTo>
                  <a:pt x="1" y="89"/>
                </a:lnTo>
                <a:lnTo>
                  <a:pt x="11" y="89"/>
                </a:lnTo>
                <a:lnTo>
                  <a:pt x="12" y="89"/>
                </a:lnTo>
                <a:lnTo>
                  <a:pt x="12" y="25"/>
                </a:lnTo>
                <a:lnTo>
                  <a:pt x="24" y="25"/>
                </a:lnTo>
                <a:lnTo>
                  <a:pt x="12" y="3"/>
                </a:lnTo>
                <a:lnTo>
                  <a:pt x="11" y="1"/>
                </a:lnTo>
                <a:lnTo>
                  <a:pt x="11" y="0"/>
                </a:lnTo>
                <a:close/>
                <a:moveTo>
                  <a:pt x="24" y="25"/>
                </a:moveTo>
                <a:lnTo>
                  <a:pt x="12" y="25"/>
                </a:lnTo>
                <a:lnTo>
                  <a:pt x="46" y="87"/>
                </a:lnTo>
                <a:lnTo>
                  <a:pt x="46" y="88"/>
                </a:lnTo>
                <a:lnTo>
                  <a:pt x="47" y="89"/>
                </a:lnTo>
                <a:lnTo>
                  <a:pt x="56" y="89"/>
                </a:lnTo>
                <a:lnTo>
                  <a:pt x="57" y="89"/>
                </a:lnTo>
                <a:lnTo>
                  <a:pt x="57" y="65"/>
                </a:lnTo>
                <a:lnTo>
                  <a:pt x="46" y="65"/>
                </a:lnTo>
                <a:lnTo>
                  <a:pt x="24" y="25"/>
                </a:lnTo>
                <a:close/>
                <a:moveTo>
                  <a:pt x="57" y="0"/>
                </a:moveTo>
                <a:lnTo>
                  <a:pt x="46" y="0"/>
                </a:lnTo>
                <a:lnTo>
                  <a:pt x="46" y="1"/>
                </a:lnTo>
                <a:lnTo>
                  <a:pt x="46" y="65"/>
                </a:lnTo>
                <a:lnTo>
                  <a:pt x="57" y="65"/>
                </a:lnTo>
                <a:lnTo>
                  <a:pt x="57" y="1"/>
                </a:lnTo>
                <a:lnTo>
                  <a:pt x="57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8" name="AutoShape 40"/>
          <xdr:cNvSpPr>
            <a:spLocks/>
          </xdr:cNvSpPr>
        </xdr:nvSpPr>
        <xdr:spPr bwMode="auto">
          <a:xfrm>
            <a:off x="9583" y="1074"/>
            <a:ext cx="61" cy="89"/>
          </a:xfrm>
          <a:custGeom>
            <a:avLst/>
            <a:gdLst>
              <a:gd name="T0" fmla="+- 0 9621 9584"/>
              <a:gd name="T1" fmla="*/ T0 w 61"/>
              <a:gd name="T2" fmla="+- 0 1074 1074"/>
              <a:gd name="T3" fmla="*/ 1074 h 89"/>
              <a:gd name="T4" fmla="+- 0 9606 9584"/>
              <a:gd name="T5" fmla="*/ T4 w 61"/>
              <a:gd name="T6" fmla="+- 0 1074 1074"/>
              <a:gd name="T7" fmla="*/ 1074 h 89"/>
              <a:gd name="T8" fmla="+- 0 9606 9584"/>
              <a:gd name="T9" fmla="*/ T8 w 61"/>
              <a:gd name="T10" fmla="+- 0 1075 1074"/>
              <a:gd name="T11" fmla="*/ 1075 h 89"/>
              <a:gd name="T12" fmla="+- 0 9605 9584"/>
              <a:gd name="T13" fmla="*/ T12 w 61"/>
              <a:gd name="T14" fmla="+- 0 1076 1074"/>
              <a:gd name="T15" fmla="*/ 1076 h 89"/>
              <a:gd name="T16" fmla="+- 0 9584 9584"/>
              <a:gd name="T17" fmla="*/ T16 w 61"/>
              <a:gd name="T18" fmla="+- 0 1163 1074"/>
              <a:gd name="T19" fmla="*/ 1163 h 89"/>
              <a:gd name="T20" fmla="+- 0 9584 9584"/>
              <a:gd name="T21" fmla="*/ T20 w 61"/>
              <a:gd name="T22" fmla="+- 0 1163 1074"/>
              <a:gd name="T23" fmla="*/ 1163 h 89"/>
              <a:gd name="T24" fmla="+- 0 9595 9584"/>
              <a:gd name="T25" fmla="*/ T24 w 61"/>
              <a:gd name="T26" fmla="+- 0 1163 1074"/>
              <a:gd name="T27" fmla="*/ 1163 h 89"/>
              <a:gd name="T28" fmla="+- 0 9596 9584"/>
              <a:gd name="T29" fmla="*/ T28 w 61"/>
              <a:gd name="T30" fmla="+- 0 1163 1074"/>
              <a:gd name="T31" fmla="*/ 1163 h 89"/>
              <a:gd name="T32" fmla="+- 0 9596 9584"/>
              <a:gd name="T33" fmla="*/ T32 w 61"/>
              <a:gd name="T34" fmla="+- 0 1162 1074"/>
              <a:gd name="T35" fmla="*/ 1162 h 89"/>
              <a:gd name="T36" fmla="+- 0 9600 9584"/>
              <a:gd name="T37" fmla="*/ T36 w 61"/>
              <a:gd name="T38" fmla="+- 0 1143 1074"/>
              <a:gd name="T39" fmla="*/ 1143 h 89"/>
              <a:gd name="T40" fmla="+- 0 9600 9584"/>
              <a:gd name="T41" fmla="*/ T40 w 61"/>
              <a:gd name="T42" fmla="+- 0 1143 1074"/>
              <a:gd name="T43" fmla="*/ 1143 h 89"/>
              <a:gd name="T44" fmla="+- 0 9639 9584"/>
              <a:gd name="T45" fmla="*/ T44 w 61"/>
              <a:gd name="T46" fmla="+- 0 1143 1074"/>
              <a:gd name="T47" fmla="*/ 1143 h 89"/>
              <a:gd name="T48" fmla="+- 0 9637 9584"/>
              <a:gd name="T49" fmla="*/ T48 w 61"/>
              <a:gd name="T50" fmla="+- 0 1133 1074"/>
              <a:gd name="T51" fmla="*/ 1133 h 89"/>
              <a:gd name="T52" fmla="+- 0 9603 9584"/>
              <a:gd name="T53" fmla="*/ T52 w 61"/>
              <a:gd name="T54" fmla="+- 0 1133 1074"/>
              <a:gd name="T55" fmla="*/ 1133 h 89"/>
              <a:gd name="T56" fmla="+- 0 9603 9584"/>
              <a:gd name="T57" fmla="*/ T56 w 61"/>
              <a:gd name="T58" fmla="+- 0 1132 1074"/>
              <a:gd name="T59" fmla="*/ 1132 h 89"/>
              <a:gd name="T60" fmla="+- 0 9609 9584"/>
              <a:gd name="T61" fmla="*/ T60 w 61"/>
              <a:gd name="T62" fmla="+- 0 1105 1074"/>
              <a:gd name="T63" fmla="*/ 1105 h 89"/>
              <a:gd name="T64" fmla="+- 0 9613 9584"/>
              <a:gd name="T65" fmla="*/ T64 w 61"/>
              <a:gd name="T66" fmla="+- 0 1088 1074"/>
              <a:gd name="T67" fmla="*/ 1088 h 89"/>
              <a:gd name="T68" fmla="+- 0 9614 9584"/>
              <a:gd name="T69" fmla="*/ T68 w 61"/>
              <a:gd name="T70" fmla="+- 0 1087 1074"/>
              <a:gd name="T71" fmla="*/ 1087 h 89"/>
              <a:gd name="T72" fmla="+- 0 9625 9584"/>
              <a:gd name="T73" fmla="*/ T72 w 61"/>
              <a:gd name="T74" fmla="+- 0 1087 1074"/>
              <a:gd name="T75" fmla="*/ 1087 h 89"/>
              <a:gd name="T76" fmla="+- 0 9622 9584"/>
              <a:gd name="T77" fmla="*/ T76 w 61"/>
              <a:gd name="T78" fmla="+- 0 1075 1074"/>
              <a:gd name="T79" fmla="*/ 1075 h 89"/>
              <a:gd name="T80" fmla="+- 0 9621 9584"/>
              <a:gd name="T81" fmla="*/ T80 w 61"/>
              <a:gd name="T82" fmla="+- 0 1074 1074"/>
              <a:gd name="T83" fmla="*/ 1074 h 89"/>
              <a:gd name="T84" fmla="+- 0 9639 9584"/>
              <a:gd name="T85" fmla="*/ T84 w 61"/>
              <a:gd name="T86" fmla="+- 0 1143 1074"/>
              <a:gd name="T87" fmla="*/ 1143 h 89"/>
              <a:gd name="T88" fmla="+- 0 9627 9584"/>
              <a:gd name="T89" fmla="*/ T88 w 61"/>
              <a:gd name="T90" fmla="+- 0 1143 1074"/>
              <a:gd name="T91" fmla="*/ 1143 h 89"/>
              <a:gd name="T92" fmla="+- 0 9632 9584"/>
              <a:gd name="T93" fmla="*/ T92 w 61"/>
              <a:gd name="T94" fmla="+- 0 1162 1074"/>
              <a:gd name="T95" fmla="*/ 1162 h 89"/>
              <a:gd name="T96" fmla="+- 0 9632 9584"/>
              <a:gd name="T97" fmla="*/ T96 w 61"/>
              <a:gd name="T98" fmla="+- 0 1163 1074"/>
              <a:gd name="T99" fmla="*/ 1163 h 89"/>
              <a:gd name="T100" fmla="+- 0 9633 9584"/>
              <a:gd name="T101" fmla="*/ T100 w 61"/>
              <a:gd name="T102" fmla="+- 0 1163 1074"/>
              <a:gd name="T103" fmla="*/ 1163 h 89"/>
              <a:gd name="T104" fmla="+- 0 9644 9584"/>
              <a:gd name="T105" fmla="*/ T104 w 61"/>
              <a:gd name="T106" fmla="+- 0 1163 1074"/>
              <a:gd name="T107" fmla="*/ 1163 h 89"/>
              <a:gd name="T108" fmla="+- 0 9644 9584"/>
              <a:gd name="T109" fmla="*/ T108 w 61"/>
              <a:gd name="T110" fmla="+- 0 1162 1074"/>
              <a:gd name="T111" fmla="*/ 1162 h 89"/>
              <a:gd name="T112" fmla="+- 0 9644 9584"/>
              <a:gd name="T113" fmla="*/ T112 w 61"/>
              <a:gd name="T114" fmla="+- 0 1161 1074"/>
              <a:gd name="T115" fmla="*/ 1161 h 89"/>
              <a:gd name="T116" fmla="+- 0 9639 9584"/>
              <a:gd name="T117" fmla="*/ T116 w 61"/>
              <a:gd name="T118" fmla="+- 0 1143 1074"/>
              <a:gd name="T119" fmla="*/ 1143 h 89"/>
              <a:gd name="T120" fmla="+- 0 9625 9584"/>
              <a:gd name="T121" fmla="*/ T120 w 61"/>
              <a:gd name="T122" fmla="+- 0 1087 1074"/>
              <a:gd name="T123" fmla="*/ 1087 h 89"/>
              <a:gd name="T124" fmla="+- 0 9614 9584"/>
              <a:gd name="T125" fmla="*/ T124 w 61"/>
              <a:gd name="T126" fmla="+- 0 1087 1074"/>
              <a:gd name="T127" fmla="*/ 1087 h 89"/>
              <a:gd name="T128" fmla="+- 0 9618 9584"/>
              <a:gd name="T129" fmla="*/ T128 w 61"/>
              <a:gd name="T130" fmla="+- 0 1106 1074"/>
              <a:gd name="T131" fmla="*/ 1106 h 89"/>
              <a:gd name="T132" fmla="+- 0 9624 9584"/>
              <a:gd name="T133" fmla="*/ T132 w 61"/>
              <a:gd name="T134" fmla="+- 0 1132 1074"/>
              <a:gd name="T135" fmla="*/ 1132 h 89"/>
              <a:gd name="T136" fmla="+- 0 9625 9584"/>
              <a:gd name="T137" fmla="*/ T136 w 61"/>
              <a:gd name="T138" fmla="+- 0 1133 1074"/>
              <a:gd name="T139" fmla="*/ 1133 h 89"/>
              <a:gd name="T140" fmla="+- 0 9637 9584"/>
              <a:gd name="T141" fmla="*/ T140 w 61"/>
              <a:gd name="T142" fmla="+- 0 1133 1074"/>
              <a:gd name="T143" fmla="*/ 1133 h 89"/>
              <a:gd name="T144" fmla="+- 0 9625 9584"/>
              <a:gd name="T145" fmla="*/ T144 w 61"/>
              <a:gd name="T146" fmla="+- 0 1087 1074"/>
              <a:gd name="T147" fmla="*/ 1087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</a:cxnLst>
            <a:rect l="0" t="0" r="r" b="b"/>
            <a:pathLst>
              <a:path w="61" h="89">
                <a:moveTo>
                  <a:pt x="37" y="0"/>
                </a:moveTo>
                <a:lnTo>
                  <a:pt x="22" y="0"/>
                </a:lnTo>
                <a:lnTo>
                  <a:pt x="22" y="1"/>
                </a:lnTo>
                <a:lnTo>
                  <a:pt x="21" y="2"/>
                </a:lnTo>
                <a:lnTo>
                  <a:pt x="0" y="89"/>
                </a:lnTo>
                <a:lnTo>
                  <a:pt x="11" y="89"/>
                </a:lnTo>
                <a:lnTo>
                  <a:pt x="12" y="89"/>
                </a:lnTo>
                <a:lnTo>
                  <a:pt x="12" y="88"/>
                </a:lnTo>
                <a:lnTo>
                  <a:pt x="16" y="69"/>
                </a:lnTo>
                <a:lnTo>
                  <a:pt x="55" y="69"/>
                </a:lnTo>
                <a:lnTo>
                  <a:pt x="53" y="59"/>
                </a:lnTo>
                <a:lnTo>
                  <a:pt x="19" y="59"/>
                </a:lnTo>
                <a:lnTo>
                  <a:pt x="19" y="58"/>
                </a:lnTo>
                <a:lnTo>
                  <a:pt x="25" y="31"/>
                </a:lnTo>
                <a:lnTo>
                  <a:pt x="29" y="14"/>
                </a:lnTo>
                <a:lnTo>
                  <a:pt x="30" y="13"/>
                </a:lnTo>
                <a:lnTo>
                  <a:pt x="41" y="13"/>
                </a:lnTo>
                <a:lnTo>
                  <a:pt x="38" y="1"/>
                </a:lnTo>
                <a:lnTo>
                  <a:pt x="37" y="0"/>
                </a:lnTo>
                <a:close/>
                <a:moveTo>
                  <a:pt x="55" y="69"/>
                </a:moveTo>
                <a:lnTo>
                  <a:pt x="43" y="69"/>
                </a:lnTo>
                <a:lnTo>
                  <a:pt x="48" y="88"/>
                </a:lnTo>
                <a:lnTo>
                  <a:pt x="48" y="89"/>
                </a:lnTo>
                <a:lnTo>
                  <a:pt x="49" y="89"/>
                </a:lnTo>
                <a:lnTo>
                  <a:pt x="60" y="89"/>
                </a:lnTo>
                <a:lnTo>
                  <a:pt x="60" y="88"/>
                </a:lnTo>
                <a:lnTo>
                  <a:pt x="60" y="87"/>
                </a:lnTo>
                <a:lnTo>
                  <a:pt x="55" y="69"/>
                </a:lnTo>
                <a:close/>
                <a:moveTo>
                  <a:pt x="41" y="13"/>
                </a:moveTo>
                <a:lnTo>
                  <a:pt x="30" y="13"/>
                </a:lnTo>
                <a:lnTo>
                  <a:pt x="34" y="32"/>
                </a:lnTo>
                <a:lnTo>
                  <a:pt x="40" y="58"/>
                </a:lnTo>
                <a:lnTo>
                  <a:pt x="41" y="59"/>
                </a:lnTo>
                <a:lnTo>
                  <a:pt x="53" y="59"/>
                </a:lnTo>
                <a:lnTo>
                  <a:pt x="41" y="13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29" name="AutoShape 39"/>
          <xdr:cNvSpPr>
            <a:spLocks/>
          </xdr:cNvSpPr>
        </xdr:nvSpPr>
        <xdr:spPr bwMode="auto">
          <a:xfrm>
            <a:off x="9657" y="1074"/>
            <a:ext cx="58" cy="89"/>
          </a:xfrm>
          <a:custGeom>
            <a:avLst/>
            <a:gdLst>
              <a:gd name="T0" fmla="+- 0 9668 9657"/>
              <a:gd name="T1" fmla="*/ T0 w 58"/>
              <a:gd name="T2" fmla="+- 0 1074 1074"/>
              <a:gd name="T3" fmla="*/ 1074 h 89"/>
              <a:gd name="T4" fmla="+- 0 9657 9657"/>
              <a:gd name="T5" fmla="*/ T4 w 58"/>
              <a:gd name="T6" fmla="+- 0 1074 1074"/>
              <a:gd name="T7" fmla="*/ 1074 h 89"/>
              <a:gd name="T8" fmla="+- 0 9657 9657"/>
              <a:gd name="T9" fmla="*/ T8 w 58"/>
              <a:gd name="T10" fmla="+- 0 1163 1074"/>
              <a:gd name="T11" fmla="*/ 1163 h 89"/>
              <a:gd name="T12" fmla="+- 0 9658 9657"/>
              <a:gd name="T13" fmla="*/ T12 w 58"/>
              <a:gd name="T14" fmla="+- 0 1163 1074"/>
              <a:gd name="T15" fmla="*/ 1163 h 89"/>
              <a:gd name="T16" fmla="+- 0 9668 9657"/>
              <a:gd name="T17" fmla="*/ T16 w 58"/>
              <a:gd name="T18" fmla="+- 0 1163 1074"/>
              <a:gd name="T19" fmla="*/ 1163 h 89"/>
              <a:gd name="T20" fmla="+- 0 9669 9657"/>
              <a:gd name="T21" fmla="*/ T20 w 58"/>
              <a:gd name="T22" fmla="+- 0 1163 1074"/>
              <a:gd name="T23" fmla="*/ 1163 h 89"/>
              <a:gd name="T24" fmla="+- 0 9669 9657"/>
              <a:gd name="T25" fmla="*/ T24 w 58"/>
              <a:gd name="T26" fmla="+- 0 1099 1074"/>
              <a:gd name="T27" fmla="*/ 1099 h 89"/>
              <a:gd name="T28" fmla="+- 0 9681 9657"/>
              <a:gd name="T29" fmla="*/ T28 w 58"/>
              <a:gd name="T30" fmla="+- 0 1099 1074"/>
              <a:gd name="T31" fmla="*/ 1099 h 89"/>
              <a:gd name="T32" fmla="+- 0 9669 9657"/>
              <a:gd name="T33" fmla="*/ T32 w 58"/>
              <a:gd name="T34" fmla="+- 0 1077 1074"/>
              <a:gd name="T35" fmla="*/ 1077 h 89"/>
              <a:gd name="T36" fmla="+- 0 9668 9657"/>
              <a:gd name="T37" fmla="*/ T36 w 58"/>
              <a:gd name="T38" fmla="+- 0 1075 1074"/>
              <a:gd name="T39" fmla="*/ 1075 h 89"/>
              <a:gd name="T40" fmla="+- 0 9668 9657"/>
              <a:gd name="T41" fmla="*/ T40 w 58"/>
              <a:gd name="T42" fmla="+- 0 1074 1074"/>
              <a:gd name="T43" fmla="*/ 1074 h 89"/>
              <a:gd name="T44" fmla="+- 0 9681 9657"/>
              <a:gd name="T45" fmla="*/ T44 w 58"/>
              <a:gd name="T46" fmla="+- 0 1099 1074"/>
              <a:gd name="T47" fmla="*/ 1099 h 89"/>
              <a:gd name="T48" fmla="+- 0 9669 9657"/>
              <a:gd name="T49" fmla="*/ T48 w 58"/>
              <a:gd name="T50" fmla="+- 0 1099 1074"/>
              <a:gd name="T51" fmla="*/ 1099 h 89"/>
              <a:gd name="T52" fmla="+- 0 9669 9657"/>
              <a:gd name="T53" fmla="*/ T52 w 58"/>
              <a:gd name="T54" fmla="+- 0 1099 1074"/>
              <a:gd name="T55" fmla="*/ 1099 h 89"/>
              <a:gd name="T56" fmla="+- 0 9669 9657"/>
              <a:gd name="T57" fmla="*/ T56 w 58"/>
              <a:gd name="T58" fmla="+- 0 1099 1074"/>
              <a:gd name="T59" fmla="*/ 1099 h 89"/>
              <a:gd name="T60" fmla="+- 0 9703 9657"/>
              <a:gd name="T61" fmla="*/ T60 w 58"/>
              <a:gd name="T62" fmla="+- 0 1161 1074"/>
              <a:gd name="T63" fmla="*/ 1161 h 89"/>
              <a:gd name="T64" fmla="+- 0 9703 9657"/>
              <a:gd name="T65" fmla="*/ T64 w 58"/>
              <a:gd name="T66" fmla="+- 0 1162 1074"/>
              <a:gd name="T67" fmla="*/ 1162 h 89"/>
              <a:gd name="T68" fmla="+- 0 9704 9657"/>
              <a:gd name="T69" fmla="*/ T68 w 58"/>
              <a:gd name="T70" fmla="+- 0 1163 1074"/>
              <a:gd name="T71" fmla="*/ 1163 h 89"/>
              <a:gd name="T72" fmla="+- 0 9713 9657"/>
              <a:gd name="T73" fmla="*/ T72 w 58"/>
              <a:gd name="T74" fmla="+- 0 1163 1074"/>
              <a:gd name="T75" fmla="*/ 1163 h 89"/>
              <a:gd name="T76" fmla="+- 0 9714 9657"/>
              <a:gd name="T77" fmla="*/ T76 w 58"/>
              <a:gd name="T78" fmla="+- 0 1163 1074"/>
              <a:gd name="T79" fmla="*/ 1163 h 89"/>
              <a:gd name="T80" fmla="+- 0 9714 9657"/>
              <a:gd name="T81" fmla="*/ T80 w 58"/>
              <a:gd name="T82" fmla="+- 0 1139 1074"/>
              <a:gd name="T83" fmla="*/ 1139 h 89"/>
              <a:gd name="T84" fmla="+- 0 9703 9657"/>
              <a:gd name="T85" fmla="*/ T84 w 58"/>
              <a:gd name="T86" fmla="+- 0 1139 1074"/>
              <a:gd name="T87" fmla="*/ 1139 h 89"/>
              <a:gd name="T88" fmla="+- 0 9703 9657"/>
              <a:gd name="T89" fmla="*/ T88 w 58"/>
              <a:gd name="T90" fmla="+- 0 1139 1074"/>
              <a:gd name="T91" fmla="*/ 1139 h 89"/>
              <a:gd name="T92" fmla="+- 0 9681 9657"/>
              <a:gd name="T93" fmla="*/ T92 w 58"/>
              <a:gd name="T94" fmla="+- 0 1099 1074"/>
              <a:gd name="T95" fmla="*/ 1099 h 89"/>
              <a:gd name="T96" fmla="+- 0 9714 9657"/>
              <a:gd name="T97" fmla="*/ T96 w 58"/>
              <a:gd name="T98" fmla="+- 0 1074 1074"/>
              <a:gd name="T99" fmla="*/ 1074 h 89"/>
              <a:gd name="T100" fmla="+- 0 9703 9657"/>
              <a:gd name="T101" fmla="*/ T100 w 58"/>
              <a:gd name="T102" fmla="+- 0 1074 1074"/>
              <a:gd name="T103" fmla="*/ 1074 h 89"/>
              <a:gd name="T104" fmla="+- 0 9703 9657"/>
              <a:gd name="T105" fmla="*/ T104 w 58"/>
              <a:gd name="T106" fmla="+- 0 1075 1074"/>
              <a:gd name="T107" fmla="*/ 1075 h 89"/>
              <a:gd name="T108" fmla="+- 0 9703 9657"/>
              <a:gd name="T109" fmla="*/ T108 w 58"/>
              <a:gd name="T110" fmla="+- 0 1139 1074"/>
              <a:gd name="T111" fmla="*/ 1139 h 89"/>
              <a:gd name="T112" fmla="+- 0 9714 9657"/>
              <a:gd name="T113" fmla="*/ T112 w 58"/>
              <a:gd name="T114" fmla="+- 0 1139 1074"/>
              <a:gd name="T115" fmla="*/ 1139 h 89"/>
              <a:gd name="T116" fmla="+- 0 9714 9657"/>
              <a:gd name="T117" fmla="*/ T116 w 58"/>
              <a:gd name="T118" fmla="+- 0 1075 1074"/>
              <a:gd name="T119" fmla="*/ 1075 h 89"/>
              <a:gd name="T120" fmla="+- 0 9714 9657"/>
              <a:gd name="T121" fmla="*/ T120 w 58"/>
              <a:gd name="T122" fmla="+- 0 1074 1074"/>
              <a:gd name="T12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</a:cxnLst>
            <a:rect l="0" t="0" r="r" b="b"/>
            <a:pathLst>
              <a:path w="58" h="89">
                <a:moveTo>
                  <a:pt x="11" y="0"/>
                </a:moveTo>
                <a:lnTo>
                  <a:pt x="0" y="0"/>
                </a:lnTo>
                <a:lnTo>
                  <a:pt x="0" y="89"/>
                </a:lnTo>
                <a:lnTo>
                  <a:pt x="1" y="89"/>
                </a:lnTo>
                <a:lnTo>
                  <a:pt x="11" y="89"/>
                </a:lnTo>
                <a:lnTo>
                  <a:pt x="12" y="89"/>
                </a:lnTo>
                <a:lnTo>
                  <a:pt x="12" y="25"/>
                </a:lnTo>
                <a:lnTo>
                  <a:pt x="24" y="25"/>
                </a:lnTo>
                <a:lnTo>
                  <a:pt x="12" y="3"/>
                </a:lnTo>
                <a:lnTo>
                  <a:pt x="11" y="1"/>
                </a:lnTo>
                <a:lnTo>
                  <a:pt x="11" y="0"/>
                </a:lnTo>
                <a:close/>
                <a:moveTo>
                  <a:pt x="24" y="25"/>
                </a:moveTo>
                <a:lnTo>
                  <a:pt x="12" y="25"/>
                </a:lnTo>
                <a:lnTo>
                  <a:pt x="46" y="87"/>
                </a:lnTo>
                <a:lnTo>
                  <a:pt x="46" y="88"/>
                </a:lnTo>
                <a:lnTo>
                  <a:pt x="47" y="89"/>
                </a:lnTo>
                <a:lnTo>
                  <a:pt x="56" y="89"/>
                </a:lnTo>
                <a:lnTo>
                  <a:pt x="57" y="89"/>
                </a:lnTo>
                <a:lnTo>
                  <a:pt x="57" y="65"/>
                </a:lnTo>
                <a:lnTo>
                  <a:pt x="46" y="65"/>
                </a:lnTo>
                <a:lnTo>
                  <a:pt x="24" y="25"/>
                </a:lnTo>
                <a:close/>
                <a:moveTo>
                  <a:pt x="57" y="0"/>
                </a:moveTo>
                <a:lnTo>
                  <a:pt x="46" y="0"/>
                </a:lnTo>
                <a:lnTo>
                  <a:pt x="46" y="1"/>
                </a:lnTo>
                <a:lnTo>
                  <a:pt x="46" y="65"/>
                </a:lnTo>
                <a:lnTo>
                  <a:pt x="57" y="65"/>
                </a:lnTo>
                <a:lnTo>
                  <a:pt x="57" y="1"/>
                </a:lnTo>
                <a:lnTo>
                  <a:pt x="57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0" name="AutoShape 38"/>
          <xdr:cNvSpPr>
            <a:spLocks/>
          </xdr:cNvSpPr>
        </xdr:nvSpPr>
        <xdr:spPr bwMode="auto">
          <a:xfrm>
            <a:off x="9732" y="1073"/>
            <a:ext cx="52" cy="91"/>
          </a:xfrm>
          <a:custGeom>
            <a:avLst/>
            <a:gdLst>
              <a:gd name="T0" fmla="+- 0 9768 9733"/>
              <a:gd name="T1" fmla="*/ T0 w 52"/>
              <a:gd name="T2" fmla="+- 0 1073 1073"/>
              <a:gd name="T3" fmla="*/ 1073 h 91"/>
              <a:gd name="T4" fmla="+- 0 9744 9733"/>
              <a:gd name="T5" fmla="*/ T4 w 52"/>
              <a:gd name="T6" fmla="+- 0 1073 1073"/>
              <a:gd name="T7" fmla="*/ 1073 h 91"/>
              <a:gd name="T8" fmla="+- 0 9733 9733"/>
              <a:gd name="T9" fmla="*/ T8 w 52"/>
              <a:gd name="T10" fmla="+- 0 1083 1073"/>
              <a:gd name="T11" fmla="*/ 1083 h 91"/>
              <a:gd name="T12" fmla="+- 0 9733 9733"/>
              <a:gd name="T13" fmla="*/ T12 w 52"/>
              <a:gd name="T14" fmla="+- 0 1155 1073"/>
              <a:gd name="T15" fmla="*/ 1155 h 91"/>
              <a:gd name="T16" fmla="+- 0 9744 9733"/>
              <a:gd name="T17" fmla="*/ T16 w 52"/>
              <a:gd name="T18" fmla="+- 0 1164 1073"/>
              <a:gd name="T19" fmla="*/ 1164 h 91"/>
              <a:gd name="T20" fmla="+- 0 9769 9733"/>
              <a:gd name="T21" fmla="*/ T20 w 52"/>
              <a:gd name="T22" fmla="+- 0 1164 1073"/>
              <a:gd name="T23" fmla="*/ 1164 h 91"/>
              <a:gd name="T24" fmla="+- 0 9778 9733"/>
              <a:gd name="T25" fmla="*/ T24 w 52"/>
              <a:gd name="T26" fmla="+- 0 1160 1073"/>
              <a:gd name="T27" fmla="*/ 1160 h 91"/>
              <a:gd name="T28" fmla="+- 0 9783 9733"/>
              <a:gd name="T29" fmla="*/ T28 w 52"/>
              <a:gd name="T30" fmla="+- 0 1153 1073"/>
              <a:gd name="T31" fmla="*/ 1153 h 91"/>
              <a:gd name="T32" fmla="+- 0 9751 9733"/>
              <a:gd name="T33" fmla="*/ T32 w 52"/>
              <a:gd name="T34" fmla="+- 0 1153 1073"/>
              <a:gd name="T35" fmla="*/ 1153 h 91"/>
              <a:gd name="T36" fmla="+- 0 9745 9733"/>
              <a:gd name="T37" fmla="*/ T36 w 52"/>
              <a:gd name="T38" fmla="+- 0 1148 1073"/>
              <a:gd name="T39" fmla="*/ 1148 h 91"/>
              <a:gd name="T40" fmla="+- 0 9745 9733"/>
              <a:gd name="T41" fmla="*/ T40 w 52"/>
              <a:gd name="T42" fmla="+- 0 1089 1073"/>
              <a:gd name="T43" fmla="*/ 1089 h 91"/>
              <a:gd name="T44" fmla="+- 0 9750 9733"/>
              <a:gd name="T45" fmla="*/ T44 w 52"/>
              <a:gd name="T46" fmla="+- 0 1084 1073"/>
              <a:gd name="T47" fmla="*/ 1084 h 91"/>
              <a:gd name="T48" fmla="+- 0 9783 9733"/>
              <a:gd name="T49" fmla="*/ T48 w 52"/>
              <a:gd name="T50" fmla="+- 0 1084 1073"/>
              <a:gd name="T51" fmla="*/ 1084 h 91"/>
              <a:gd name="T52" fmla="+- 0 9776 9733"/>
              <a:gd name="T53" fmla="*/ T52 w 52"/>
              <a:gd name="T54" fmla="+- 0 1075 1073"/>
              <a:gd name="T55" fmla="*/ 1075 h 91"/>
              <a:gd name="T56" fmla="+- 0 9768 9733"/>
              <a:gd name="T57" fmla="*/ T56 w 52"/>
              <a:gd name="T58" fmla="+- 0 1073 1073"/>
              <a:gd name="T59" fmla="*/ 1073 h 91"/>
              <a:gd name="T60" fmla="+- 0 9776 9733"/>
              <a:gd name="T61" fmla="*/ T60 w 52"/>
              <a:gd name="T62" fmla="+- 0 1144 1073"/>
              <a:gd name="T63" fmla="*/ 1144 h 91"/>
              <a:gd name="T64" fmla="+- 0 9774 9733"/>
              <a:gd name="T65" fmla="*/ T64 w 52"/>
              <a:gd name="T66" fmla="+- 0 1146 1073"/>
              <a:gd name="T67" fmla="*/ 1146 h 91"/>
              <a:gd name="T68" fmla="+- 0 9771 9733"/>
              <a:gd name="T69" fmla="*/ T68 w 52"/>
              <a:gd name="T70" fmla="+- 0 1150 1073"/>
              <a:gd name="T71" fmla="*/ 1150 h 91"/>
              <a:gd name="T72" fmla="+- 0 9766 9733"/>
              <a:gd name="T73" fmla="*/ T72 w 52"/>
              <a:gd name="T74" fmla="+- 0 1153 1073"/>
              <a:gd name="T75" fmla="*/ 1153 h 91"/>
              <a:gd name="T76" fmla="+- 0 9783 9733"/>
              <a:gd name="T77" fmla="*/ T76 w 52"/>
              <a:gd name="T78" fmla="+- 0 1153 1073"/>
              <a:gd name="T79" fmla="*/ 1153 h 91"/>
              <a:gd name="T80" fmla="+- 0 9784 9733"/>
              <a:gd name="T81" fmla="*/ T80 w 52"/>
              <a:gd name="T82" fmla="+- 0 1153 1073"/>
              <a:gd name="T83" fmla="*/ 1153 h 91"/>
              <a:gd name="T84" fmla="+- 0 9784 9733"/>
              <a:gd name="T85" fmla="*/ T84 w 52"/>
              <a:gd name="T86" fmla="+- 0 1152 1073"/>
              <a:gd name="T87" fmla="*/ 1152 h 91"/>
              <a:gd name="T88" fmla="+- 0 9784 9733"/>
              <a:gd name="T89" fmla="*/ T88 w 52"/>
              <a:gd name="T90" fmla="+- 0 1151 1073"/>
              <a:gd name="T91" fmla="*/ 1151 h 91"/>
              <a:gd name="T92" fmla="+- 0 9783 9733"/>
              <a:gd name="T93" fmla="*/ T92 w 52"/>
              <a:gd name="T94" fmla="+- 0 1150 1073"/>
              <a:gd name="T95" fmla="*/ 1150 h 91"/>
              <a:gd name="T96" fmla="+- 0 9776 9733"/>
              <a:gd name="T97" fmla="*/ T96 w 52"/>
              <a:gd name="T98" fmla="+- 0 1144 1073"/>
              <a:gd name="T99" fmla="*/ 1144 h 91"/>
              <a:gd name="T100" fmla="+- 0 9783 9733"/>
              <a:gd name="T101" fmla="*/ T100 w 52"/>
              <a:gd name="T102" fmla="+- 0 1084 1073"/>
              <a:gd name="T103" fmla="*/ 1084 h 91"/>
              <a:gd name="T104" fmla="+- 0 9765 9733"/>
              <a:gd name="T105" fmla="*/ T104 w 52"/>
              <a:gd name="T106" fmla="+- 0 1084 1073"/>
              <a:gd name="T107" fmla="*/ 1084 h 91"/>
              <a:gd name="T108" fmla="+- 0 9771 9733"/>
              <a:gd name="T109" fmla="*/ T108 w 52"/>
              <a:gd name="T110" fmla="+- 0 1087 1073"/>
              <a:gd name="T111" fmla="*/ 1087 h 91"/>
              <a:gd name="T112" fmla="+- 0 9774 9733"/>
              <a:gd name="T113" fmla="*/ T112 w 52"/>
              <a:gd name="T114" fmla="+- 0 1091 1073"/>
              <a:gd name="T115" fmla="*/ 1091 h 91"/>
              <a:gd name="T116" fmla="+- 0 9775 9733"/>
              <a:gd name="T117" fmla="*/ T116 w 52"/>
              <a:gd name="T118" fmla="+- 0 1092 1073"/>
              <a:gd name="T119" fmla="*/ 1092 h 91"/>
              <a:gd name="T120" fmla="+- 0 9777 9733"/>
              <a:gd name="T121" fmla="*/ T120 w 52"/>
              <a:gd name="T122" fmla="+- 0 1092 1073"/>
              <a:gd name="T123" fmla="*/ 1092 h 91"/>
              <a:gd name="T124" fmla="+- 0 9777 9733"/>
              <a:gd name="T125" fmla="*/ T124 w 52"/>
              <a:gd name="T126" fmla="+- 0 1092 1073"/>
              <a:gd name="T127" fmla="*/ 1092 h 91"/>
              <a:gd name="T128" fmla="+- 0 9783 9733"/>
              <a:gd name="T129" fmla="*/ T128 w 52"/>
              <a:gd name="T130" fmla="+- 0 1087 1073"/>
              <a:gd name="T131" fmla="*/ 1087 h 91"/>
              <a:gd name="T132" fmla="+- 0 9784 9733"/>
              <a:gd name="T133" fmla="*/ T132 w 52"/>
              <a:gd name="T134" fmla="+- 0 1086 1073"/>
              <a:gd name="T135" fmla="*/ 1086 h 91"/>
              <a:gd name="T136" fmla="+- 0 9784 9733"/>
              <a:gd name="T137" fmla="*/ T136 w 52"/>
              <a:gd name="T138" fmla="+- 0 1085 1073"/>
              <a:gd name="T139" fmla="*/ 1085 h 91"/>
              <a:gd name="T140" fmla="+- 0 9783 9733"/>
              <a:gd name="T141" fmla="*/ T140 w 52"/>
              <a:gd name="T142" fmla="+- 0 1084 1073"/>
              <a:gd name="T143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</a:cxnLst>
            <a:rect l="0" t="0" r="r" b="b"/>
            <a:pathLst>
              <a:path w="52" h="91">
                <a:moveTo>
                  <a:pt x="35" y="0"/>
                </a:moveTo>
                <a:lnTo>
                  <a:pt x="11" y="0"/>
                </a:lnTo>
                <a:lnTo>
                  <a:pt x="0" y="10"/>
                </a:lnTo>
                <a:lnTo>
                  <a:pt x="0" y="82"/>
                </a:lnTo>
                <a:lnTo>
                  <a:pt x="11" y="91"/>
                </a:lnTo>
                <a:lnTo>
                  <a:pt x="36" y="91"/>
                </a:lnTo>
                <a:lnTo>
                  <a:pt x="45" y="87"/>
                </a:lnTo>
                <a:lnTo>
                  <a:pt x="50" y="80"/>
                </a:lnTo>
                <a:lnTo>
                  <a:pt x="18" y="80"/>
                </a:lnTo>
                <a:lnTo>
                  <a:pt x="12" y="75"/>
                </a:lnTo>
                <a:lnTo>
                  <a:pt x="12" y="16"/>
                </a:lnTo>
                <a:lnTo>
                  <a:pt x="17" y="11"/>
                </a:lnTo>
                <a:lnTo>
                  <a:pt x="50" y="11"/>
                </a:lnTo>
                <a:lnTo>
                  <a:pt x="43" y="2"/>
                </a:lnTo>
                <a:lnTo>
                  <a:pt x="35" y="0"/>
                </a:lnTo>
                <a:close/>
                <a:moveTo>
                  <a:pt x="43" y="71"/>
                </a:moveTo>
                <a:lnTo>
                  <a:pt x="41" y="73"/>
                </a:lnTo>
                <a:lnTo>
                  <a:pt x="38" y="77"/>
                </a:lnTo>
                <a:lnTo>
                  <a:pt x="33" y="80"/>
                </a:lnTo>
                <a:lnTo>
                  <a:pt x="50" y="80"/>
                </a:lnTo>
                <a:lnTo>
                  <a:pt x="51" y="80"/>
                </a:lnTo>
                <a:lnTo>
                  <a:pt x="51" y="79"/>
                </a:lnTo>
                <a:lnTo>
                  <a:pt x="51" y="78"/>
                </a:lnTo>
                <a:lnTo>
                  <a:pt x="50" y="77"/>
                </a:lnTo>
                <a:lnTo>
                  <a:pt x="43" y="71"/>
                </a:lnTo>
                <a:close/>
                <a:moveTo>
                  <a:pt x="50" y="11"/>
                </a:moveTo>
                <a:lnTo>
                  <a:pt x="32" y="11"/>
                </a:lnTo>
                <a:lnTo>
                  <a:pt x="38" y="14"/>
                </a:lnTo>
                <a:lnTo>
                  <a:pt x="41" y="18"/>
                </a:lnTo>
                <a:lnTo>
                  <a:pt x="42" y="19"/>
                </a:lnTo>
                <a:lnTo>
                  <a:pt x="44" y="19"/>
                </a:lnTo>
                <a:lnTo>
                  <a:pt x="50" y="14"/>
                </a:lnTo>
                <a:lnTo>
                  <a:pt x="51" y="13"/>
                </a:lnTo>
                <a:lnTo>
                  <a:pt x="51" y="12"/>
                </a:lnTo>
                <a:lnTo>
                  <a:pt x="50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1" name="Freeform 30"/>
          <xdr:cNvSpPr>
            <a:spLocks/>
          </xdr:cNvSpPr>
        </xdr:nvSpPr>
        <xdr:spPr bwMode="auto">
          <a:xfrm>
            <a:off x="9798" y="1074"/>
            <a:ext cx="13" cy="89"/>
          </a:xfrm>
          <a:custGeom>
            <a:avLst/>
            <a:gdLst>
              <a:gd name="T0" fmla="+- 0 9810 9798"/>
              <a:gd name="T1" fmla="*/ T0 w 13"/>
              <a:gd name="T2" fmla="+- 0 1074 1074"/>
              <a:gd name="T3" fmla="*/ 1074 h 89"/>
              <a:gd name="T4" fmla="+- 0 9799 9798"/>
              <a:gd name="T5" fmla="*/ T4 w 13"/>
              <a:gd name="T6" fmla="+- 0 1074 1074"/>
              <a:gd name="T7" fmla="*/ 1074 h 89"/>
              <a:gd name="T8" fmla="+- 0 9798 9798"/>
              <a:gd name="T9" fmla="*/ T8 w 13"/>
              <a:gd name="T10" fmla="+- 0 1075 1074"/>
              <a:gd name="T11" fmla="*/ 1075 h 89"/>
              <a:gd name="T12" fmla="+- 0 9798 9798"/>
              <a:gd name="T13" fmla="*/ T12 w 13"/>
              <a:gd name="T14" fmla="+- 0 1162 1074"/>
              <a:gd name="T15" fmla="*/ 1162 h 89"/>
              <a:gd name="T16" fmla="+- 0 9799 9798"/>
              <a:gd name="T17" fmla="*/ T16 w 13"/>
              <a:gd name="T18" fmla="+- 0 1163 1074"/>
              <a:gd name="T19" fmla="*/ 1163 h 89"/>
              <a:gd name="T20" fmla="+- 0 9810 9798"/>
              <a:gd name="T21" fmla="*/ T20 w 13"/>
              <a:gd name="T22" fmla="+- 0 1163 1074"/>
              <a:gd name="T23" fmla="*/ 1163 h 89"/>
              <a:gd name="T24" fmla="+- 0 9811 9798"/>
              <a:gd name="T25" fmla="*/ T24 w 13"/>
              <a:gd name="T26" fmla="+- 0 1162 1074"/>
              <a:gd name="T27" fmla="*/ 1162 h 89"/>
              <a:gd name="T28" fmla="+- 0 9811 9798"/>
              <a:gd name="T29" fmla="*/ T28 w 13"/>
              <a:gd name="T30" fmla="+- 0 1075 1074"/>
              <a:gd name="T31" fmla="*/ 1075 h 89"/>
              <a:gd name="T32" fmla="+- 0 9810 9798"/>
              <a:gd name="T33" fmla="*/ T32 w 13"/>
              <a:gd name="T34" fmla="+- 0 1074 1074"/>
              <a:gd name="T35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</a:cxnLst>
            <a:rect l="0" t="0" r="r" b="b"/>
            <a:pathLst>
              <a:path w="13" h="89">
                <a:moveTo>
                  <a:pt x="12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3" y="88"/>
                </a:lnTo>
                <a:lnTo>
                  <a:pt x="13" y="1"/>
                </a:lnTo>
                <a:lnTo>
                  <a:pt x="1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2" name="AutoShape 36"/>
          <xdr:cNvSpPr>
            <a:spLocks/>
          </xdr:cNvSpPr>
        </xdr:nvSpPr>
        <xdr:spPr bwMode="auto">
          <a:xfrm>
            <a:off x="9832" y="1074"/>
            <a:ext cx="58" cy="89"/>
          </a:xfrm>
          <a:custGeom>
            <a:avLst/>
            <a:gdLst>
              <a:gd name="T0" fmla="+- 0 9843 9833"/>
              <a:gd name="T1" fmla="*/ T0 w 58"/>
              <a:gd name="T2" fmla="+- 0 1074 1074"/>
              <a:gd name="T3" fmla="*/ 1074 h 89"/>
              <a:gd name="T4" fmla="+- 0 9833 9833"/>
              <a:gd name="T5" fmla="*/ T4 w 58"/>
              <a:gd name="T6" fmla="+- 0 1074 1074"/>
              <a:gd name="T7" fmla="*/ 1074 h 89"/>
              <a:gd name="T8" fmla="+- 0 9833 9833"/>
              <a:gd name="T9" fmla="*/ T8 w 58"/>
              <a:gd name="T10" fmla="+- 0 1163 1074"/>
              <a:gd name="T11" fmla="*/ 1163 h 89"/>
              <a:gd name="T12" fmla="+- 0 9833 9833"/>
              <a:gd name="T13" fmla="*/ T12 w 58"/>
              <a:gd name="T14" fmla="+- 0 1163 1074"/>
              <a:gd name="T15" fmla="*/ 1163 h 89"/>
              <a:gd name="T16" fmla="+- 0 9844 9833"/>
              <a:gd name="T17" fmla="*/ T16 w 58"/>
              <a:gd name="T18" fmla="+- 0 1163 1074"/>
              <a:gd name="T19" fmla="*/ 1163 h 89"/>
              <a:gd name="T20" fmla="+- 0 9844 9833"/>
              <a:gd name="T21" fmla="*/ T20 w 58"/>
              <a:gd name="T22" fmla="+- 0 1163 1074"/>
              <a:gd name="T23" fmla="*/ 1163 h 89"/>
              <a:gd name="T24" fmla="+- 0 9844 9833"/>
              <a:gd name="T25" fmla="*/ T24 w 58"/>
              <a:gd name="T26" fmla="+- 0 1099 1074"/>
              <a:gd name="T27" fmla="*/ 1099 h 89"/>
              <a:gd name="T28" fmla="+- 0 9857 9833"/>
              <a:gd name="T29" fmla="*/ T28 w 58"/>
              <a:gd name="T30" fmla="+- 0 1099 1074"/>
              <a:gd name="T31" fmla="*/ 1099 h 89"/>
              <a:gd name="T32" fmla="+- 0 9844 9833"/>
              <a:gd name="T33" fmla="*/ T32 w 58"/>
              <a:gd name="T34" fmla="+- 0 1077 1074"/>
              <a:gd name="T35" fmla="*/ 1077 h 89"/>
              <a:gd name="T36" fmla="+- 0 9844 9833"/>
              <a:gd name="T37" fmla="*/ T36 w 58"/>
              <a:gd name="T38" fmla="+- 0 1075 1074"/>
              <a:gd name="T39" fmla="*/ 1075 h 89"/>
              <a:gd name="T40" fmla="+- 0 9843 9833"/>
              <a:gd name="T41" fmla="*/ T40 w 58"/>
              <a:gd name="T42" fmla="+- 0 1074 1074"/>
              <a:gd name="T43" fmla="*/ 1074 h 89"/>
              <a:gd name="T44" fmla="+- 0 9857 9833"/>
              <a:gd name="T45" fmla="*/ T44 w 58"/>
              <a:gd name="T46" fmla="+- 0 1099 1074"/>
              <a:gd name="T47" fmla="*/ 1099 h 89"/>
              <a:gd name="T48" fmla="+- 0 9844 9833"/>
              <a:gd name="T49" fmla="*/ T48 w 58"/>
              <a:gd name="T50" fmla="+- 0 1099 1074"/>
              <a:gd name="T51" fmla="*/ 1099 h 89"/>
              <a:gd name="T52" fmla="+- 0 9844 9833"/>
              <a:gd name="T53" fmla="*/ T52 w 58"/>
              <a:gd name="T54" fmla="+- 0 1099 1074"/>
              <a:gd name="T55" fmla="*/ 1099 h 89"/>
              <a:gd name="T56" fmla="+- 0 9844 9833"/>
              <a:gd name="T57" fmla="*/ T56 w 58"/>
              <a:gd name="T58" fmla="+- 0 1099 1074"/>
              <a:gd name="T59" fmla="*/ 1099 h 89"/>
              <a:gd name="T60" fmla="+- 0 9878 9833"/>
              <a:gd name="T61" fmla="*/ T60 w 58"/>
              <a:gd name="T62" fmla="+- 0 1161 1074"/>
              <a:gd name="T63" fmla="*/ 1161 h 89"/>
              <a:gd name="T64" fmla="+- 0 9878 9833"/>
              <a:gd name="T65" fmla="*/ T64 w 58"/>
              <a:gd name="T66" fmla="+- 0 1162 1074"/>
              <a:gd name="T67" fmla="*/ 1162 h 89"/>
              <a:gd name="T68" fmla="+- 0 9879 9833"/>
              <a:gd name="T69" fmla="*/ T68 w 58"/>
              <a:gd name="T70" fmla="+- 0 1163 1074"/>
              <a:gd name="T71" fmla="*/ 1163 h 89"/>
              <a:gd name="T72" fmla="+- 0 9888 9833"/>
              <a:gd name="T73" fmla="*/ T72 w 58"/>
              <a:gd name="T74" fmla="+- 0 1163 1074"/>
              <a:gd name="T75" fmla="*/ 1163 h 89"/>
              <a:gd name="T76" fmla="+- 0 9890 9833"/>
              <a:gd name="T77" fmla="*/ T76 w 58"/>
              <a:gd name="T78" fmla="+- 0 1163 1074"/>
              <a:gd name="T79" fmla="*/ 1163 h 89"/>
              <a:gd name="T80" fmla="+- 0 9890 9833"/>
              <a:gd name="T81" fmla="*/ T80 w 58"/>
              <a:gd name="T82" fmla="+- 0 1139 1074"/>
              <a:gd name="T83" fmla="*/ 1139 h 89"/>
              <a:gd name="T84" fmla="+- 0 9878 9833"/>
              <a:gd name="T85" fmla="*/ T84 w 58"/>
              <a:gd name="T86" fmla="+- 0 1139 1074"/>
              <a:gd name="T87" fmla="*/ 1139 h 89"/>
              <a:gd name="T88" fmla="+- 0 9878 9833"/>
              <a:gd name="T89" fmla="*/ T88 w 58"/>
              <a:gd name="T90" fmla="+- 0 1139 1074"/>
              <a:gd name="T91" fmla="*/ 1139 h 89"/>
              <a:gd name="T92" fmla="+- 0 9857 9833"/>
              <a:gd name="T93" fmla="*/ T92 w 58"/>
              <a:gd name="T94" fmla="+- 0 1099 1074"/>
              <a:gd name="T95" fmla="*/ 1099 h 89"/>
              <a:gd name="T96" fmla="+- 0 9889 9833"/>
              <a:gd name="T97" fmla="*/ T96 w 58"/>
              <a:gd name="T98" fmla="+- 0 1074 1074"/>
              <a:gd name="T99" fmla="*/ 1074 h 89"/>
              <a:gd name="T100" fmla="+- 0 9879 9833"/>
              <a:gd name="T101" fmla="*/ T100 w 58"/>
              <a:gd name="T102" fmla="+- 0 1074 1074"/>
              <a:gd name="T103" fmla="*/ 1074 h 89"/>
              <a:gd name="T104" fmla="+- 0 9878 9833"/>
              <a:gd name="T105" fmla="*/ T104 w 58"/>
              <a:gd name="T106" fmla="+- 0 1075 1074"/>
              <a:gd name="T107" fmla="*/ 1075 h 89"/>
              <a:gd name="T108" fmla="+- 0 9878 9833"/>
              <a:gd name="T109" fmla="*/ T108 w 58"/>
              <a:gd name="T110" fmla="+- 0 1139 1074"/>
              <a:gd name="T111" fmla="*/ 1139 h 89"/>
              <a:gd name="T112" fmla="+- 0 9890 9833"/>
              <a:gd name="T113" fmla="*/ T112 w 58"/>
              <a:gd name="T114" fmla="+- 0 1139 1074"/>
              <a:gd name="T115" fmla="*/ 1139 h 89"/>
              <a:gd name="T116" fmla="+- 0 9890 9833"/>
              <a:gd name="T117" fmla="*/ T116 w 58"/>
              <a:gd name="T118" fmla="+- 0 1075 1074"/>
              <a:gd name="T119" fmla="*/ 1075 h 89"/>
              <a:gd name="T120" fmla="+- 0 9889 9833"/>
              <a:gd name="T121" fmla="*/ T120 w 58"/>
              <a:gd name="T122" fmla="+- 0 1074 1074"/>
              <a:gd name="T12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</a:cxnLst>
            <a:rect l="0" t="0" r="r" b="b"/>
            <a:pathLst>
              <a:path w="58" h="89">
                <a:moveTo>
                  <a:pt x="10" y="0"/>
                </a:moveTo>
                <a:lnTo>
                  <a:pt x="0" y="0"/>
                </a:lnTo>
                <a:lnTo>
                  <a:pt x="0" y="89"/>
                </a:lnTo>
                <a:lnTo>
                  <a:pt x="11" y="89"/>
                </a:lnTo>
                <a:lnTo>
                  <a:pt x="11" y="25"/>
                </a:lnTo>
                <a:lnTo>
                  <a:pt x="24" y="25"/>
                </a:lnTo>
                <a:lnTo>
                  <a:pt x="11" y="3"/>
                </a:lnTo>
                <a:lnTo>
                  <a:pt x="11" y="1"/>
                </a:lnTo>
                <a:lnTo>
                  <a:pt x="10" y="0"/>
                </a:lnTo>
                <a:close/>
                <a:moveTo>
                  <a:pt x="24" y="25"/>
                </a:moveTo>
                <a:lnTo>
                  <a:pt x="11" y="25"/>
                </a:lnTo>
                <a:lnTo>
                  <a:pt x="45" y="87"/>
                </a:lnTo>
                <a:lnTo>
                  <a:pt x="45" y="88"/>
                </a:lnTo>
                <a:lnTo>
                  <a:pt x="46" y="89"/>
                </a:lnTo>
                <a:lnTo>
                  <a:pt x="55" y="89"/>
                </a:lnTo>
                <a:lnTo>
                  <a:pt x="57" y="89"/>
                </a:lnTo>
                <a:lnTo>
                  <a:pt x="57" y="65"/>
                </a:lnTo>
                <a:lnTo>
                  <a:pt x="45" y="65"/>
                </a:lnTo>
                <a:lnTo>
                  <a:pt x="24" y="25"/>
                </a:lnTo>
                <a:close/>
                <a:moveTo>
                  <a:pt x="56" y="0"/>
                </a:moveTo>
                <a:lnTo>
                  <a:pt x="46" y="0"/>
                </a:lnTo>
                <a:lnTo>
                  <a:pt x="45" y="1"/>
                </a:lnTo>
                <a:lnTo>
                  <a:pt x="45" y="65"/>
                </a:lnTo>
                <a:lnTo>
                  <a:pt x="57" y="65"/>
                </a:lnTo>
                <a:lnTo>
                  <a:pt x="57" y="1"/>
                </a:lnTo>
                <a:lnTo>
                  <a:pt x="56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3" name="AutoShape 35"/>
          <xdr:cNvSpPr>
            <a:spLocks/>
          </xdr:cNvSpPr>
        </xdr:nvSpPr>
        <xdr:spPr bwMode="auto">
          <a:xfrm>
            <a:off x="9907" y="1073"/>
            <a:ext cx="53" cy="91"/>
          </a:xfrm>
          <a:custGeom>
            <a:avLst/>
            <a:gdLst>
              <a:gd name="T0" fmla="+- 0 9944 9908"/>
              <a:gd name="T1" fmla="*/ T0 w 53"/>
              <a:gd name="T2" fmla="+- 0 1073 1073"/>
              <a:gd name="T3" fmla="*/ 1073 h 91"/>
              <a:gd name="T4" fmla="+- 0 9920 9908"/>
              <a:gd name="T5" fmla="*/ T4 w 53"/>
              <a:gd name="T6" fmla="+- 0 1073 1073"/>
              <a:gd name="T7" fmla="*/ 1073 h 91"/>
              <a:gd name="T8" fmla="+- 0 9908 9908"/>
              <a:gd name="T9" fmla="*/ T8 w 53"/>
              <a:gd name="T10" fmla="+- 0 1083 1073"/>
              <a:gd name="T11" fmla="*/ 1083 h 91"/>
              <a:gd name="T12" fmla="+- 0 9908 9908"/>
              <a:gd name="T13" fmla="*/ T12 w 53"/>
              <a:gd name="T14" fmla="+- 0 1155 1073"/>
              <a:gd name="T15" fmla="*/ 1155 h 91"/>
              <a:gd name="T16" fmla="+- 0 9920 9908"/>
              <a:gd name="T17" fmla="*/ T16 w 53"/>
              <a:gd name="T18" fmla="+- 0 1164 1073"/>
              <a:gd name="T19" fmla="*/ 1164 h 91"/>
              <a:gd name="T20" fmla="+- 0 9950 9908"/>
              <a:gd name="T21" fmla="*/ T20 w 53"/>
              <a:gd name="T22" fmla="+- 0 1164 1073"/>
              <a:gd name="T23" fmla="*/ 1164 h 91"/>
              <a:gd name="T24" fmla="+- 0 9961 9908"/>
              <a:gd name="T25" fmla="*/ T24 w 53"/>
              <a:gd name="T26" fmla="+- 0 1154 1073"/>
              <a:gd name="T27" fmla="*/ 1154 h 91"/>
              <a:gd name="T28" fmla="+- 0 9961 9908"/>
              <a:gd name="T29" fmla="*/ T28 w 53"/>
              <a:gd name="T30" fmla="+- 0 1153 1073"/>
              <a:gd name="T31" fmla="*/ 1153 h 91"/>
              <a:gd name="T32" fmla="+- 0 9926 9908"/>
              <a:gd name="T33" fmla="*/ T32 w 53"/>
              <a:gd name="T34" fmla="+- 0 1153 1073"/>
              <a:gd name="T35" fmla="*/ 1153 h 91"/>
              <a:gd name="T36" fmla="+- 0 9920 9908"/>
              <a:gd name="T37" fmla="*/ T36 w 53"/>
              <a:gd name="T38" fmla="+- 0 1148 1073"/>
              <a:gd name="T39" fmla="*/ 1148 h 91"/>
              <a:gd name="T40" fmla="+- 0 9920 9908"/>
              <a:gd name="T41" fmla="*/ T40 w 53"/>
              <a:gd name="T42" fmla="+- 0 1091 1073"/>
              <a:gd name="T43" fmla="*/ 1091 h 91"/>
              <a:gd name="T44" fmla="+- 0 9925 9908"/>
              <a:gd name="T45" fmla="*/ T44 w 53"/>
              <a:gd name="T46" fmla="+- 0 1084 1073"/>
              <a:gd name="T47" fmla="*/ 1084 h 91"/>
              <a:gd name="T48" fmla="+- 0 9959 9908"/>
              <a:gd name="T49" fmla="*/ T48 w 53"/>
              <a:gd name="T50" fmla="+- 0 1084 1073"/>
              <a:gd name="T51" fmla="*/ 1084 h 91"/>
              <a:gd name="T52" fmla="+- 0 9955 9908"/>
              <a:gd name="T53" fmla="*/ T52 w 53"/>
              <a:gd name="T54" fmla="+- 0 1077 1073"/>
              <a:gd name="T55" fmla="*/ 1077 h 91"/>
              <a:gd name="T56" fmla="+- 0 9944 9908"/>
              <a:gd name="T57" fmla="*/ T56 w 53"/>
              <a:gd name="T58" fmla="+- 0 1073 1073"/>
              <a:gd name="T59" fmla="*/ 1073 h 91"/>
              <a:gd name="T60" fmla="+- 0 9960 9908"/>
              <a:gd name="T61" fmla="*/ T60 w 53"/>
              <a:gd name="T62" fmla="+- 0 1115 1073"/>
              <a:gd name="T63" fmla="*/ 1115 h 91"/>
              <a:gd name="T64" fmla="+- 0 9936 9908"/>
              <a:gd name="T65" fmla="*/ T64 w 53"/>
              <a:gd name="T66" fmla="+- 0 1115 1073"/>
              <a:gd name="T67" fmla="*/ 1115 h 91"/>
              <a:gd name="T68" fmla="+- 0 9935 9908"/>
              <a:gd name="T69" fmla="*/ T68 w 53"/>
              <a:gd name="T70" fmla="+- 0 1115 1073"/>
              <a:gd name="T71" fmla="*/ 1115 h 91"/>
              <a:gd name="T72" fmla="+- 0 9935 9908"/>
              <a:gd name="T73" fmla="*/ T72 w 53"/>
              <a:gd name="T74" fmla="+- 0 1125 1073"/>
              <a:gd name="T75" fmla="*/ 1125 h 91"/>
              <a:gd name="T76" fmla="+- 0 9936 9908"/>
              <a:gd name="T77" fmla="*/ T76 w 53"/>
              <a:gd name="T78" fmla="+- 0 1125 1073"/>
              <a:gd name="T79" fmla="*/ 1125 h 91"/>
              <a:gd name="T80" fmla="+- 0 9948 9908"/>
              <a:gd name="T81" fmla="*/ T80 w 53"/>
              <a:gd name="T82" fmla="+- 0 1125 1073"/>
              <a:gd name="T83" fmla="*/ 1125 h 91"/>
              <a:gd name="T84" fmla="+- 0 9949 9908"/>
              <a:gd name="T85" fmla="*/ T84 w 53"/>
              <a:gd name="T86" fmla="+- 0 1148 1073"/>
              <a:gd name="T87" fmla="*/ 1148 h 91"/>
              <a:gd name="T88" fmla="+- 0 9943 9908"/>
              <a:gd name="T89" fmla="*/ T88 w 53"/>
              <a:gd name="T90" fmla="+- 0 1153 1073"/>
              <a:gd name="T91" fmla="*/ 1153 h 91"/>
              <a:gd name="T92" fmla="+- 0 9961 9908"/>
              <a:gd name="T93" fmla="*/ T92 w 53"/>
              <a:gd name="T94" fmla="+- 0 1153 1073"/>
              <a:gd name="T95" fmla="*/ 1153 h 91"/>
              <a:gd name="T96" fmla="+- 0 9961 9908"/>
              <a:gd name="T97" fmla="*/ T96 w 53"/>
              <a:gd name="T98" fmla="+- 0 1115 1073"/>
              <a:gd name="T99" fmla="*/ 1115 h 91"/>
              <a:gd name="T100" fmla="+- 0 9960 9908"/>
              <a:gd name="T101" fmla="*/ T100 w 53"/>
              <a:gd name="T102" fmla="+- 0 1115 1073"/>
              <a:gd name="T103" fmla="*/ 1115 h 91"/>
              <a:gd name="T104" fmla="+- 0 9959 9908"/>
              <a:gd name="T105" fmla="*/ T104 w 53"/>
              <a:gd name="T106" fmla="+- 0 1084 1073"/>
              <a:gd name="T107" fmla="*/ 1084 h 91"/>
              <a:gd name="T108" fmla="+- 0 9940 9908"/>
              <a:gd name="T109" fmla="*/ T108 w 53"/>
              <a:gd name="T110" fmla="+- 0 1084 1073"/>
              <a:gd name="T111" fmla="*/ 1084 h 91"/>
              <a:gd name="T112" fmla="+- 0 9946 9908"/>
              <a:gd name="T113" fmla="*/ T112 w 53"/>
              <a:gd name="T114" fmla="+- 0 1086 1073"/>
              <a:gd name="T115" fmla="*/ 1086 h 91"/>
              <a:gd name="T116" fmla="+- 0 9950 9908"/>
              <a:gd name="T117" fmla="*/ T116 w 53"/>
              <a:gd name="T118" fmla="+- 0 1091 1073"/>
              <a:gd name="T119" fmla="*/ 1091 h 91"/>
              <a:gd name="T120" fmla="+- 0 9951 9908"/>
              <a:gd name="T121" fmla="*/ T120 w 53"/>
              <a:gd name="T122" fmla="+- 0 1092 1073"/>
              <a:gd name="T123" fmla="*/ 1092 h 91"/>
              <a:gd name="T124" fmla="+- 0 9952 9908"/>
              <a:gd name="T125" fmla="*/ T124 w 53"/>
              <a:gd name="T126" fmla="+- 0 1093 1073"/>
              <a:gd name="T127" fmla="*/ 1093 h 91"/>
              <a:gd name="T128" fmla="+- 0 9953 9908"/>
              <a:gd name="T129" fmla="*/ T128 w 53"/>
              <a:gd name="T130" fmla="+- 0 1092 1073"/>
              <a:gd name="T131" fmla="*/ 1092 h 91"/>
              <a:gd name="T132" fmla="+- 0 9959 9908"/>
              <a:gd name="T133" fmla="*/ T132 w 53"/>
              <a:gd name="T134" fmla="+- 0 1088 1073"/>
              <a:gd name="T135" fmla="*/ 1088 h 91"/>
              <a:gd name="T136" fmla="+- 0 9960 9908"/>
              <a:gd name="T137" fmla="*/ T136 w 53"/>
              <a:gd name="T138" fmla="+- 0 1087 1073"/>
              <a:gd name="T139" fmla="*/ 1087 h 91"/>
              <a:gd name="T140" fmla="+- 0 9960 9908"/>
              <a:gd name="T141" fmla="*/ T140 w 53"/>
              <a:gd name="T142" fmla="+- 0 1086 1073"/>
              <a:gd name="T143" fmla="*/ 1086 h 91"/>
              <a:gd name="T144" fmla="+- 0 9959 9908"/>
              <a:gd name="T145" fmla="*/ T144 w 53"/>
              <a:gd name="T146" fmla="+- 0 1084 1073"/>
              <a:gd name="T147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</a:cxnLst>
            <a:rect l="0" t="0" r="r" b="b"/>
            <a:pathLst>
              <a:path w="53" h="91">
                <a:moveTo>
                  <a:pt x="36" y="0"/>
                </a:moveTo>
                <a:lnTo>
                  <a:pt x="12" y="0"/>
                </a:lnTo>
                <a:lnTo>
                  <a:pt x="0" y="10"/>
                </a:lnTo>
                <a:lnTo>
                  <a:pt x="0" y="82"/>
                </a:lnTo>
                <a:lnTo>
                  <a:pt x="12" y="91"/>
                </a:lnTo>
                <a:lnTo>
                  <a:pt x="42" y="91"/>
                </a:lnTo>
                <a:lnTo>
                  <a:pt x="53" y="81"/>
                </a:lnTo>
                <a:lnTo>
                  <a:pt x="53" y="80"/>
                </a:lnTo>
                <a:lnTo>
                  <a:pt x="18" y="80"/>
                </a:lnTo>
                <a:lnTo>
                  <a:pt x="12" y="75"/>
                </a:lnTo>
                <a:lnTo>
                  <a:pt x="12" y="18"/>
                </a:lnTo>
                <a:lnTo>
                  <a:pt x="17" y="11"/>
                </a:lnTo>
                <a:lnTo>
                  <a:pt x="51" y="11"/>
                </a:lnTo>
                <a:lnTo>
                  <a:pt x="47" y="4"/>
                </a:lnTo>
                <a:lnTo>
                  <a:pt x="36" y="0"/>
                </a:lnTo>
                <a:close/>
                <a:moveTo>
                  <a:pt x="52" y="42"/>
                </a:moveTo>
                <a:lnTo>
                  <a:pt x="28" y="42"/>
                </a:lnTo>
                <a:lnTo>
                  <a:pt x="27" y="42"/>
                </a:lnTo>
                <a:lnTo>
                  <a:pt x="27" y="52"/>
                </a:lnTo>
                <a:lnTo>
                  <a:pt x="28" y="52"/>
                </a:lnTo>
                <a:lnTo>
                  <a:pt x="40" y="52"/>
                </a:lnTo>
                <a:lnTo>
                  <a:pt x="41" y="75"/>
                </a:lnTo>
                <a:lnTo>
                  <a:pt x="35" y="80"/>
                </a:lnTo>
                <a:lnTo>
                  <a:pt x="53" y="80"/>
                </a:lnTo>
                <a:lnTo>
                  <a:pt x="53" y="42"/>
                </a:lnTo>
                <a:lnTo>
                  <a:pt x="52" y="42"/>
                </a:lnTo>
                <a:close/>
                <a:moveTo>
                  <a:pt x="51" y="11"/>
                </a:moveTo>
                <a:lnTo>
                  <a:pt x="32" y="11"/>
                </a:lnTo>
                <a:lnTo>
                  <a:pt x="38" y="13"/>
                </a:lnTo>
                <a:lnTo>
                  <a:pt x="42" y="18"/>
                </a:lnTo>
                <a:lnTo>
                  <a:pt x="43" y="19"/>
                </a:lnTo>
                <a:lnTo>
                  <a:pt x="44" y="20"/>
                </a:lnTo>
                <a:lnTo>
                  <a:pt x="45" y="19"/>
                </a:lnTo>
                <a:lnTo>
                  <a:pt x="51" y="15"/>
                </a:lnTo>
                <a:lnTo>
                  <a:pt x="52" y="14"/>
                </a:lnTo>
                <a:lnTo>
                  <a:pt x="52" y="13"/>
                </a:lnTo>
                <a:lnTo>
                  <a:pt x="51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4" name="AutoShape 34"/>
          <xdr:cNvSpPr>
            <a:spLocks/>
          </xdr:cNvSpPr>
        </xdr:nvSpPr>
        <xdr:spPr bwMode="auto">
          <a:xfrm>
            <a:off x="10067" y="1074"/>
            <a:ext cx="61" cy="89"/>
          </a:xfrm>
          <a:custGeom>
            <a:avLst/>
            <a:gdLst>
              <a:gd name="T0" fmla="+- 0 10105 10067"/>
              <a:gd name="T1" fmla="*/ T0 w 61"/>
              <a:gd name="T2" fmla="+- 0 1074 1074"/>
              <a:gd name="T3" fmla="*/ 1074 h 89"/>
              <a:gd name="T4" fmla="+- 0 10090 10067"/>
              <a:gd name="T5" fmla="*/ T4 w 61"/>
              <a:gd name="T6" fmla="+- 0 1074 1074"/>
              <a:gd name="T7" fmla="*/ 1074 h 89"/>
              <a:gd name="T8" fmla="+- 0 10089 10067"/>
              <a:gd name="T9" fmla="*/ T8 w 61"/>
              <a:gd name="T10" fmla="+- 0 1075 1074"/>
              <a:gd name="T11" fmla="*/ 1075 h 89"/>
              <a:gd name="T12" fmla="+- 0 10089 10067"/>
              <a:gd name="T13" fmla="*/ T12 w 61"/>
              <a:gd name="T14" fmla="+- 0 1076 1074"/>
              <a:gd name="T15" fmla="*/ 1076 h 89"/>
              <a:gd name="T16" fmla="+- 0 10067 10067"/>
              <a:gd name="T17" fmla="*/ T16 w 61"/>
              <a:gd name="T18" fmla="+- 0 1163 1074"/>
              <a:gd name="T19" fmla="*/ 1163 h 89"/>
              <a:gd name="T20" fmla="+- 0 10068 10067"/>
              <a:gd name="T21" fmla="*/ T20 w 61"/>
              <a:gd name="T22" fmla="+- 0 1163 1074"/>
              <a:gd name="T23" fmla="*/ 1163 h 89"/>
              <a:gd name="T24" fmla="+- 0 10078 10067"/>
              <a:gd name="T25" fmla="*/ T24 w 61"/>
              <a:gd name="T26" fmla="+- 0 1163 1074"/>
              <a:gd name="T27" fmla="*/ 1163 h 89"/>
              <a:gd name="T28" fmla="+- 0 10079 10067"/>
              <a:gd name="T29" fmla="*/ T28 w 61"/>
              <a:gd name="T30" fmla="+- 0 1163 1074"/>
              <a:gd name="T31" fmla="*/ 1163 h 89"/>
              <a:gd name="T32" fmla="+- 0 10079 10067"/>
              <a:gd name="T33" fmla="*/ T32 w 61"/>
              <a:gd name="T34" fmla="+- 0 1162 1074"/>
              <a:gd name="T35" fmla="*/ 1162 h 89"/>
              <a:gd name="T36" fmla="+- 0 10084 10067"/>
              <a:gd name="T37" fmla="*/ T36 w 61"/>
              <a:gd name="T38" fmla="+- 0 1143 1074"/>
              <a:gd name="T39" fmla="*/ 1143 h 89"/>
              <a:gd name="T40" fmla="+- 0 10084 10067"/>
              <a:gd name="T41" fmla="*/ T40 w 61"/>
              <a:gd name="T42" fmla="+- 0 1143 1074"/>
              <a:gd name="T43" fmla="*/ 1143 h 89"/>
              <a:gd name="T44" fmla="+- 0 10123 10067"/>
              <a:gd name="T45" fmla="*/ T44 w 61"/>
              <a:gd name="T46" fmla="+- 0 1143 1074"/>
              <a:gd name="T47" fmla="*/ 1143 h 89"/>
              <a:gd name="T48" fmla="+- 0 10120 10067"/>
              <a:gd name="T49" fmla="*/ T48 w 61"/>
              <a:gd name="T50" fmla="+- 0 1133 1074"/>
              <a:gd name="T51" fmla="*/ 1133 h 89"/>
              <a:gd name="T52" fmla="+- 0 10086 10067"/>
              <a:gd name="T53" fmla="*/ T52 w 61"/>
              <a:gd name="T54" fmla="+- 0 1133 1074"/>
              <a:gd name="T55" fmla="*/ 1133 h 89"/>
              <a:gd name="T56" fmla="+- 0 10086 10067"/>
              <a:gd name="T57" fmla="*/ T56 w 61"/>
              <a:gd name="T58" fmla="+- 0 1132 1074"/>
              <a:gd name="T59" fmla="*/ 1132 h 89"/>
              <a:gd name="T60" fmla="+- 0 10093 10067"/>
              <a:gd name="T61" fmla="*/ T60 w 61"/>
              <a:gd name="T62" fmla="+- 0 1105 1074"/>
              <a:gd name="T63" fmla="*/ 1105 h 89"/>
              <a:gd name="T64" fmla="+- 0 10097 10067"/>
              <a:gd name="T65" fmla="*/ T64 w 61"/>
              <a:gd name="T66" fmla="+- 0 1088 1074"/>
              <a:gd name="T67" fmla="*/ 1088 h 89"/>
              <a:gd name="T68" fmla="+- 0 10097 10067"/>
              <a:gd name="T69" fmla="*/ T68 w 61"/>
              <a:gd name="T70" fmla="+- 0 1087 1074"/>
              <a:gd name="T71" fmla="*/ 1087 h 89"/>
              <a:gd name="T72" fmla="+- 0 10108 10067"/>
              <a:gd name="T73" fmla="*/ T72 w 61"/>
              <a:gd name="T74" fmla="+- 0 1087 1074"/>
              <a:gd name="T75" fmla="*/ 1087 h 89"/>
              <a:gd name="T76" fmla="+- 0 10105 10067"/>
              <a:gd name="T77" fmla="*/ T76 w 61"/>
              <a:gd name="T78" fmla="+- 0 1075 1074"/>
              <a:gd name="T79" fmla="*/ 1075 h 89"/>
              <a:gd name="T80" fmla="+- 0 10105 10067"/>
              <a:gd name="T81" fmla="*/ T80 w 61"/>
              <a:gd name="T82" fmla="+- 0 1074 1074"/>
              <a:gd name="T83" fmla="*/ 1074 h 89"/>
              <a:gd name="T84" fmla="+- 0 10123 10067"/>
              <a:gd name="T85" fmla="*/ T84 w 61"/>
              <a:gd name="T86" fmla="+- 0 1143 1074"/>
              <a:gd name="T87" fmla="*/ 1143 h 89"/>
              <a:gd name="T88" fmla="+- 0 10110 10067"/>
              <a:gd name="T89" fmla="*/ T88 w 61"/>
              <a:gd name="T90" fmla="+- 0 1143 1074"/>
              <a:gd name="T91" fmla="*/ 1143 h 89"/>
              <a:gd name="T92" fmla="+- 0 10115 10067"/>
              <a:gd name="T93" fmla="*/ T92 w 61"/>
              <a:gd name="T94" fmla="+- 0 1162 1074"/>
              <a:gd name="T95" fmla="*/ 1162 h 89"/>
              <a:gd name="T96" fmla="+- 0 10115 10067"/>
              <a:gd name="T97" fmla="*/ T96 w 61"/>
              <a:gd name="T98" fmla="+- 0 1163 1074"/>
              <a:gd name="T99" fmla="*/ 1163 h 89"/>
              <a:gd name="T100" fmla="+- 0 10116 10067"/>
              <a:gd name="T101" fmla="*/ T100 w 61"/>
              <a:gd name="T102" fmla="+- 0 1163 1074"/>
              <a:gd name="T103" fmla="*/ 1163 h 89"/>
              <a:gd name="T104" fmla="+- 0 10128 10067"/>
              <a:gd name="T105" fmla="*/ T104 w 61"/>
              <a:gd name="T106" fmla="+- 0 1163 1074"/>
              <a:gd name="T107" fmla="*/ 1163 h 89"/>
              <a:gd name="T108" fmla="+- 0 10128 10067"/>
              <a:gd name="T109" fmla="*/ T108 w 61"/>
              <a:gd name="T110" fmla="+- 0 1162 1074"/>
              <a:gd name="T111" fmla="*/ 1162 h 89"/>
              <a:gd name="T112" fmla="+- 0 10127 10067"/>
              <a:gd name="T113" fmla="*/ T112 w 61"/>
              <a:gd name="T114" fmla="+- 0 1161 1074"/>
              <a:gd name="T115" fmla="*/ 1161 h 89"/>
              <a:gd name="T116" fmla="+- 0 10123 10067"/>
              <a:gd name="T117" fmla="*/ T116 w 61"/>
              <a:gd name="T118" fmla="+- 0 1143 1074"/>
              <a:gd name="T119" fmla="*/ 1143 h 89"/>
              <a:gd name="T120" fmla="+- 0 10108 10067"/>
              <a:gd name="T121" fmla="*/ T120 w 61"/>
              <a:gd name="T122" fmla="+- 0 1087 1074"/>
              <a:gd name="T123" fmla="*/ 1087 h 89"/>
              <a:gd name="T124" fmla="+- 0 10097 10067"/>
              <a:gd name="T125" fmla="*/ T124 w 61"/>
              <a:gd name="T126" fmla="+- 0 1087 1074"/>
              <a:gd name="T127" fmla="*/ 1087 h 89"/>
              <a:gd name="T128" fmla="+- 0 10101 10067"/>
              <a:gd name="T129" fmla="*/ T128 w 61"/>
              <a:gd name="T130" fmla="+- 0 1106 1074"/>
              <a:gd name="T131" fmla="*/ 1106 h 89"/>
              <a:gd name="T132" fmla="+- 0 10108 10067"/>
              <a:gd name="T133" fmla="*/ T132 w 61"/>
              <a:gd name="T134" fmla="+- 0 1132 1074"/>
              <a:gd name="T135" fmla="*/ 1132 h 89"/>
              <a:gd name="T136" fmla="+- 0 10108 10067"/>
              <a:gd name="T137" fmla="*/ T136 w 61"/>
              <a:gd name="T138" fmla="+- 0 1133 1074"/>
              <a:gd name="T139" fmla="*/ 1133 h 89"/>
              <a:gd name="T140" fmla="+- 0 10120 10067"/>
              <a:gd name="T141" fmla="*/ T140 w 61"/>
              <a:gd name="T142" fmla="+- 0 1133 1074"/>
              <a:gd name="T143" fmla="*/ 1133 h 89"/>
              <a:gd name="T144" fmla="+- 0 10108 10067"/>
              <a:gd name="T145" fmla="*/ T144 w 61"/>
              <a:gd name="T146" fmla="+- 0 1087 1074"/>
              <a:gd name="T147" fmla="*/ 1087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</a:cxnLst>
            <a:rect l="0" t="0" r="r" b="b"/>
            <a:pathLst>
              <a:path w="61" h="89">
                <a:moveTo>
                  <a:pt x="38" y="0"/>
                </a:moveTo>
                <a:lnTo>
                  <a:pt x="23" y="0"/>
                </a:lnTo>
                <a:lnTo>
                  <a:pt x="22" y="1"/>
                </a:lnTo>
                <a:lnTo>
                  <a:pt x="22" y="2"/>
                </a:lnTo>
                <a:lnTo>
                  <a:pt x="0" y="89"/>
                </a:lnTo>
                <a:lnTo>
                  <a:pt x="1" y="89"/>
                </a:lnTo>
                <a:lnTo>
                  <a:pt x="11" y="89"/>
                </a:lnTo>
                <a:lnTo>
                  <a:pt x="12" y="89"/>
                </a:lnTo>
                <a:lnTo>
                  <a:pt x="12" y="88"/>
                </a:lnTo>
                <a:lnTo>
                  <a:pt x="17" y="69"/>
                </a:lnTo>
                <a:lnTo>
                  <a:pt x="56" y="69"/>
                </a:lnTo>
                <a:lnTo>
                  <a:pt x="53" y="59"/>
                </a:lnTo>
                <a:lnTo>
                  <a:pt x="19" y="59"/>
                </a:lnTo>
                <a:lnTo>
                  <a:pt x="19" y="58"/>
                </a:lnTo>
                <a:lnTo>
                  <a:pt x="26" y="31"/>
                </a:lnTo>
                <a:lnTo>
                  <a:pt x="30" y="14"/>
                </a:lnTo>
                <a:lnTo>
                  <a:pt x="30" y="13"/>
                </a:lnTo>
                <a:lnTo>
                  <a:pt x="41" y="13"/>
                </a:lnTo>
                <a:lnTo>
                  <a:pt x="38" y="1"/>
                </a:lnTo>
                <a:lnTo>
                  <a:pt x="38" y="0"/>
                </a:lnTo>
                <a:close/>
                <a:moveTo>
                  <a:pt x="56" y="69"/>
                </a:moveTo>
                <a:lnTo>
                  <a:pt x="43" y="69"/>
                </a:lnTo>
                <a:lnTo>
                  <a:pt x="48" y="88"/>
                </a:lnTo>
                <a:lnTo>
                  <a:pt x="48" y="89"/>
                </a:lnTo>
                <a:lnTo>
                  <a:pt x="49" y="89"/>
                </a:lnTo>
                <a:lnTo>
                  <a:pt x="61" y="89"/>
                </a:lnTo>
                <a:lnTo>
                  <a:pt x="61" y="88"/>
                </a:lnTo>
                <a:lnTo>
                  <a:pt x="60" y="87"/>
                </a:lnTo>
                <a:lnTo>
                  <a:pt x="56" y="69"/>
                </a:lnTo>
                <a:close/>
                <a:moveTo>
                  <a:pt x="41" y="13"/>
                </a:moveTo>
                <a:lnTo>
                  <a:pt x="30" y="13"/>
                </a:lnTo>
                <a:lnTo>
                  <a:pt x="34" y="32"/>
                </a:lnTo>
                <a:lnTo>
                  <a:pt x="41" y="58"/>
                </a:lnTo>
                <a:lnTo>
                  <a:pt x="41" y="59"/>
                </a:lnTo>
                <a:lnTo>
                  <a:pt x="53" y="59"/>
                </a:lnTo>
                <a:lnTo>
                  <a:pt x="41" y="13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5" name="AutoShape 33"/>
          <xdr:cNvSpPr>
            <a:spLocks/>
          </xdr:cNvSpPr>
        </xdr:nvSpPr>
        <xdr:spPr bwMode="auto">
          <a:xfrm>
            <a:off x="10140" y="1074"/>
            <a:ext cx="54" cy="89"/>
          </a:xfrm>
          <a:custGeom>
            <a:avLst/>
            <a:gdLst>
              <a:gd name="T0" fmla="+- 0 10185 10141"/>
              <a:gd name="T1" fmla="*/ T0 w 54"/>
              <a:gd name="T2" fmla="+- 0 1074 1074"/>
              <a:gd name="T3" fmla="*/ 1074 h 89"/>
              <a:gd name="T4" fmla="+- 0 10141 10141"/>
              <a:gd name="T5" fmla="*/ T4 w 54"/>
              <a:gd name="T6" fmla="+- 0 1074 1074"/>
              <a:gd name="T7" fmla="*/ 1074 h 89"/>
              <a:gd name="T8" fmla="+- 0 10141 10141"/>
              <a:gd name="T9" fmla="*/ T8 w 54"/>
              <a:gd name="T10" fmla="+- 0 1075 1074"/>
              <a:gd name="T11" fmla="*/ 1075 h 89"/>
              <a:gd name="T12" fmla="+- 0 10141 10141"/>
              <a:gd name="T13" fmla="*/ T12 w 54"/>
              <a:gd name="T14" fmla="+- 0 1162 1074"/>
              <a:gd name="T15" fmla="*/ 1162 h 89"/>
              <a:gd name="T16" fmla="+- 0 10141 10141"/>
              <a:gd name="T17" fmla="*/ T16 w 54"/>
              <a:gd name="T18" fmla="+- 0 1163 1074"/>
              <a:gd name="T19" fmla="*/ 1163 h 89"/>
              <a:gd name="T20" fmla="+- 0 10185 10141"/>
              <a:gd name="T21" fmla="*/ T20 w 54"/>
              <a:gd name="T22" fmla="+- 0 1163 1074"/>
              <a:gd name="T23" fmla="*/ 1163 h 89"/>
              <a:gd name="T24" fmla="+- 0 10195 10141"/>
              <a:gd name="T25" fmla="*/ T24 w 54"/>
              <a:gd name="T26" fmla="+- 0 1154 1074"/>
              <a:gd name="T27" fmla="*/ 1154 h 89"/>
              <a:gd name="T28" fmla="+- 0 10195 10141"/>
              <a:gd name="T29" fmla="*/ T28 w 54"/>
              <a:gd name="T30" fmla="+- 0 1153 1074"/>
              <a:gd name="T31" fmla="*/ 1153 h 89"/>
              <a:gd name="T32" fmla="+- 0 10153 10141"/>
              <a:gd name="T33" fmla="*/ T32 w 54"/>
              <a:gd name="T34" fmla="+- 0 1153 1074"/>
              <a:gd name="T35" fmla="*/ 1153 h 89"/>
              <a:gd name="T36" fmla="+- 0 10153 10141"/>
              <a:gd name="T37" fmla="*/ T36 w 54"/>
              <a:gd name="T38" fmla="+- 0 1152 1074"/>
              <a:gd name="T39" fmla="*/ 1152 h 89"/>
              <a:gd name="T40" fmla="+- 0 10153 10141"/>
              <a:gd name="T41" fmla="*/ T40 w 54"/>
              <a:gd name="T42" fmla="+- 0 1085 1074"/>
              <a:gd name="T43" fmla="*/ 1085 h 89"/>
              <a:gd name="T44" fmla="+- 0 10153 10141"/>
              <a:gd name="T45" fmla="*/ T44 w 54"/>
              <a:gd name="T46" fmla="+- 0 1085 1074"/>
              <a:gd name="T47" fmla="*/ 1085 h 89"/>
              <a:gd name="T48" fmla="+- 0 10195 10141"/>
              <a:gd name="T49" fmla="*/ T48 w 54"/>
              <a:gd name="T50" fmla="+- 0 1085 1074"/>
              <a:gd name="T51" fmla="*/ 1085 h 89"/>
              <a:gd name="T52" fmla="+- 0 10195 10141"/>
              <a:gd name="T53" fmla="*/ T52 w 54"/>
              <a:gd name="T54" fmla="+- 0 1084 1074"/>
              <a:gd name="T55" fmla="*/ 1084 h 89"/>
              <a:gd name="T56" fmla="+- 0 10185 10141"/>
              <a:gd name="T57" fmla="*/ T56 w 54"/>
              <a:gd name="T58" fmla="+- 0 1074 1074"/>
              <a:gd name="T59" fmla="*/ 1074 h 89"/>
              <a:gd name="T60" fmla="+- 0 10195 10141"/>
              <a:gd name="T61" fmla="*/ T60 w 54"/>
              <a:gd name="T62" fmla="+- 0 1085 1074"/>
              <a:gd name="T63" fmla="*/ 1085 h 89"/>
              <a:gd name="T64" fmla="+- 0 10176 10141"/>
              <a:gd name="T65" fmla="*/ T64 w 54"/>
              <a:gd name="T66" fmla="+- 0 1085 1074"/>
              <a:gd name="T67" fmla="*/ 1085 h 89"/>
              <a:gd name="T68" fmla="+- 0 10182 10141"/>
              <a:gd name="T69" fmla="*/ T68 w 54"/>
              <a:gd name="T70" fmla="+- 0 1089 1074"/>
              <a:gd name="T71" fmla="*/ 1089 h 89"/>
              <a:gd name="T72" fmla="+- 0 10182 10141"/>
              <a:gd name="T73" fmla="*/ T72 w 54"/>
              <a:gd name="T74" fmla="+- 0 1147 1074"/>
              <a:gd name="T75" fmla="*/ 1147 h 89"/>
              <a:gd name="T76" fmla="+- 0 10178 10141"/>
              <a:gd name="T77" fmla="*/ T76 w 54"/>
              <a:gd name="T78" fmla="+- 0 1153 1074"/>
              <a:gd name="T79" fmla="*/ 1153 h 89"/>
              <a:gd name="T80" fmla="+- 0 10195 10141"/>
              <a:gd name="T81" fmla="*/ T80 w 54"/>
              <a:gd name="T82" fmla="+- 0 1153 1074"/>
              <a:gd name="T83" fmla="*/ 1153 h 89"/>
              <a:gd name="T84" fmla="+- 0 10195 10141"/>
              <a:gd name="T85" fmla="*/ T84 w 54"/>
              <a:gd name="T86" fmla="+- 0 1085 1074"/>
              <a:gd name="T87" fmla="*/ 1085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</a:cxnLst>
            <a:rect l="0" t="0" r="r" b="b"/>
            <a:pathLst>
              <a:path w="54" h="89">
                <a:moveTo>
                  <a:pt x="44" y="0"/>
                </a:moveTo>
                <a:lnTo>
                  <a:pt x="0" y="0"/>
                </a:lnTo>
                <a:lnTo>
                  <a:pt x="0" y="1"/>
                </a:lnTo>
                <a:lnTo>
                  <a:pt x="0" y="88"/>
                </a:lnTo>
                <a:lnTo>
                  <a:pt x="0" y="89"/>
                </a:lnTo>
                <a:lnTo>
                  <a:pt x="44" y="89"/>
                </a:lnTo>
                <a:lnTo>
                  <a:pt x="54" y="80"/>
                </a:lnTo>
                <a:lnTo>
                  <a:pt x="54" y="79"/>
                </a:lnTo>
                <a:lnTo>
                  <a:pt x="12" y="79"/>
                </a:lnTo>
                <a:lnTo>
                  <a:pt x="12" y="78"/>
                </a:lnTo>
                <a:lnTo>
                  <a:pt x="12" y="11"/>
                </a:lnTo>
                <a:lnTo>
                  <a:pt x="54" y="11"/>
                </a:lnTo>
                <a:lnTo>
                  <a:pt x="54" y="10"/>
                </a:lnTo>
                <a:lnTo>
                  <a:pt x="44" y="0"/>
                </a:lnTo>
                <a:close/>
                <a:moveTo>
                  <a:pt x="54" y="11"/>
                </a:moveTo>
                <a:lnTo>
                  <a:pt x="35" y="11"/>
                </a:lnTo>
                <a:lnTo>
                  <a:pt x="41" y="15"/>
                </a:lnTo>
                <a:lnTo>
                  <a:pt x="41" y="73"/>
                </a:lnTo>
                <a:lnTo>
                  <a:pt x="37" y="79"/>
                </a:lnTo>
                <a:lnTo>
                  <a:pt x="54" y="79"/>
                </a:lnTo>
                <a:lnTo>
                  <a:pt x="54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6" name="AutoShape 32"/>
          <xdr:cNvSpPr>
            <a:spLocks/>
          </xdr:cNvSpPr>
        </xdr:nvSpPr>
        <xdr:spPr bwMode="auto">
          <a:xfrm>
            <a:off x="10205" y="1074"/>
            <a:ext cx="62" cy="89"/>
          </a:xfrm>
          <a:custGeom>
            <a:avLst/>
            <a:gdLst>
              <a:gd name="T0" fmla="+- 0 10218 10205"/>
              <a:gd name="T1" fmla="*/ T0 w 62"/>
              <a:gd name="T2" fmla="+- 0 1074 1074"/>
              <a:gd name="T3" fmla="*/ 1074 h 89"/>
              <a:gd name="T4" fmla="+- 0 10206 10205"/>
              <a:gd name="T5" fmla="*/ T4 w 62"/>
              <a:gd name="T6" fmla="+- 0 1074 1074"/>
              <a:gd name="T7" fmla="*/ 1074 h 89"/>
              <a:gd name="T8" fmla="+- 0 10205 10205"/>
              <a:gd name="T9" fmla="*/ T8 w 62"/>
              <a:gd name="T10" fmla="+- 0 1075 1074"/>
              <a:gd name="T11" fmla="*/ 1075 h 89"/>
              <a:gd name="T12" fmla="+- 0 10205 10205"/>
              <a:gd name="T13" fmla="*/ T12 w 62"/>
              <a:gd name="T14" fmla="+- 0 1076 1074"/>
              <a:gd name="T15" fmla="*/ 1076 h 89"/>
              <a:gd name="T16" fmla="+- 0 10205 10205"/>
              <a:gd name="T17" fmla="*/ T16 w 62"/>
              <a:gd name="T18" fmla="+- 0 1077 1074"/>
              <a:gd name="T19" fmla="*/ 1077 h 89"/>
              <a:gd name="T20" fmla="+- 0 10229 10205"/>
              <a:gd name="T21" fmla="*/ T20 w 62"/>
              <a:gd name="T22" fmla="+- 0 1162 1074"/>
              <a:gd name="T23" fmla="*/ 1162 h 89"/>
              <a:gd name="T24" fmla="+- 0 10230 10205"/>
              <a:gd name="T25" fmla="*/ T24 w 62"/>
              <a:gd name="T26" fmla="+- 0 1162 1074"/>
              <a:gd name="T27" fmla="*/ 1162 h 89"/>
              <a:gd name="T28" fmla="+- 0 10230 10205"/>
              <a:gd name="T29" fmla="*/ T28 w 62"/>
              <a:gd name="T30" fmla="+- 0 1163 1074"/>
              <a:gd name="T31" fmla="*/ 1163 h 89"/>
              <a:gd name="T32" fmla="+- 0 10242 10205"/>
              <a:gd name="T33" fmla="*/ T32 w 62"/>
              <a:gd name="T34" fmla="+- 0 1163 1074"/>
              <a:gd name="T35" fmla="*/ 1163 h 89"/>
              <a:gd name="T36" fmla="+- 0 10243 10205"/>
              <a:gd name="T37" fmla="*/ T36 w 62"/>
              <a:gd name="T38" fmla="+- 0 1163 1074"/>
              <a:gd name="T39" fmla="*/ 1163 h 89"/>
              <a:gd name="T40" fmla="+- 0 10247 10205"/>
              <a:gd name="T41" fmla="*/ T40 w 62"/>
              <a:gd name="T42" fmla="+- 0 1149 1074"/>
              <a:gd name="T43" fmla="*/ 1149 h 89"/>
              <a:gd name="T44" fmla="+- 0 10236 10205"/>
              <a:gd name="T45" fmla="*/ T44 w 62"/>
              <a:gd name="T46" fmla="+- 0 1149 1074"/>
              <a:gd name="T47" fmla="*/ 1149 h 89"/>
              <a:gd name="T48" fmla="+- 0 10236 10205"/>
              <a:gd name="T49" fmla="*/ T48 w 62"/>
              <a:gd name="T50" fmla="+- 0 1148 1074"/>
              <a:gd name="T51" fmla="*/ 1148 h 89"/>
              <a:gd name="T52" fmla="+- 0 10231 10205"/>
              <a:gd name="T53" fmla="*/ T52 w 62"/>
              <a:gd name="T54" fmla="+- 0 1125 1074"/>
              <a:gd name="T55" fmla="*/ 1125 h 89"/>
              <a:gd name="T56" fmla="+- 0 10218 10205"/>
              <a:gd name="T57" fmla="*/ T56 w 62"/>
              <a:gd name="T58" fmla="+- 0 1076 1074"/>
              <a:gd name="T59" fmla="*/ 1076 h 89"/>
              <a:gd name="T60" fmla="+- 0 10218 10205"/>
              <a:gd name="T61" fmla="*/ T60 w 62"/>
              <a:gd name="T62" fmla="+- 0 1075 1074"/>
              <a:gd name="T63" fmla="*/ 1075 h 89"/>
              <a:gd name="T64" fmla="+- 0 10218 10205"/>
              <a:gd name="T65" fmla="*/ T64 w 62"/>
              <a:gd name="T66" fmla="+- 0 1074 1074"/>
              <a:gd name="T67" fmla="*/ 1074 h 89"/>
              <a:gd name="T68" fmla="+- 0 10267 10205"/>
              <a:gd name="T69" fmla="*/ T68 w 62"/>
              <a:gd name="T70" fmla="+- 0 1074 1074"/>
              <a:gd name="T71" fmla="*/ 1074 h 89"/>
              <a:gd name="T72" fmla="+- 0 10255 10205"/>
              <a:gd name="T73" fmla="*/ T72 w 62"/>
              <a:gd name="T74" fmla="+- 0 1074 1074"/>
              <a:gd name="T75" fmla="*/ 1074 h 89"/>
              <a:gd name="T76" fmla="+- 0 10255 10205"/>
              <a:gd name="T77" fmla="*/ T76 w 62"/>
              <a:gd name="T78" fmla="+- 0 1075 1074"/>
              <a:gd name="T79" fmla="*/ 1075 h 89"/>
              <a:gd name="T80" fmla="+- 0 10254 10205"/>
              <a:gd name="T81" fmla="*/ T80 w 62"/>
              <a:gd name="T82" fmla="+- 0 1076 1074"/>
              <a:gd name="T83" fmla="*/ 1076 h 89"/>
              <a:gd name="T84" fmla="+- 0 10242 10205"/>
              <a:gd name="T85" fmla="*/ T84 w 62"/>
              <a:gd name="T86" fmla="+- 0 1125 1074"/>
              <a:gd name="T87" fmla="*/ 1125 h 89"/>
              <a:gd name="T88" fmla="+- 0 10237 10205"/>
              <a:gd name="T89" fmla="*/ T88 w 62"/>
              <a:gd name="T90" fmla="+- 0 1148 1074"/>
              <a:gd name="T91" fmla="*/ 1148 h 89"/>
              <a:gd name="T92" fmla="+- 0 10237 10205"/>
              <a:gd name="T93" fmla="*/ T92 w 62"/>
              <a:gd name="T94" fmla="+- 0 1149 1074"/>
              <a:gd name="T95" fmla="*/ 1149 h 89"/>
              <a:gd name="T96" fmla="+- 0 10247 10205"/>
              <a:gd name="T97" fmla="*/ T96 w 62"/>
              <a:gd name="T98" fmla="+- 0 1149 1074"/>
              <a:gd name="T99" fmla="*/ 1149 h 89"/>
              <a:gd name="T100" fmla="+- 0 10267 10205"/>
              <a:gd name="T101" fmla="*/ T100 w 62"/>
              <a:gd name="T102" fmla="+- 0 1076 1074"/>
              <a:gd name="T103" fmla="*/ 1076 h 89"/>
              <a:gd name="T104" fmla="+- 0 10267 10205"/>
              <a:gd name="T105" fmla="*/ T104 w 62"/>
              <a:gd name="T106" fmla="+- 0 1074 1074"/>
              <a:gd name="T107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</a:cxnLst>
            <a:rect l="0" t="0" r="r" b="b"/>
            <a:pathLst>
              <a:path w="62" h="89">
                <a:moveTo>
                  <a:pt x="13" y="0"/>
                </a:moveTo>
                <a:lnTo>
                  <a:pt x="1" y="0"/>
                </a:lnTo>
                <a:lnTo>
                  <a:pt x="0" y="1"/>
                </a:lnTo>
                <a:lnTo>
                  <a:pt x="0" y="2"/>
                </a:lnTo>
                <a:lnTo>
                  <a:pt x="0" y="3"/>
                </a:lnTo>
                <a:lnTo>
                  <a:pt x="24" y="88"/>
                </a:lnTo>
                <a:lnTo>
                  <a:pt x="25" y="88"/>
                </a:lnTo>
                <a:lnTo>
                  <a:pt x="25" y="89"/>
                </a:lnTo>
                <a:lnTo>
                  <a:pt x="37" y="89"/>
                </a:lnTo>
                <a:lnTo>
                  <a:pt x="38" y="89"/>
                </a:lnTo>
                <a:lnTo>
                  <a:pt x="42" y="75"/>
                </a:lnTo>
                <a:lnTo>
                  <a:pt x="31" y="75"/>
                </a:lnTo>
                <a:lnTo>
                  <a:pt x="31" y="74"/>
                </a:lnTo>
                <a:lnTo>
                  <a:pt x="26" y="51"/>
                </a:lnTo>
                <a:lnTo>
                  <a:pt x="13" y="2"/>
                </a:lnTo>
                <a:lnTo>
                  <a:pt x="13" y="1"/>
                </a:lnTo>
                <a:lnTo>
                  <a:pt x="13" y="0"/>
                </a:lnTo>
                <a:close/>
                <a:moveTo>
                  <a:pt x="62" y="0"/>
                </a:moveTo>
                <a:lnTo>
                  <a:pt x="50" y="0"/>
                </a:lnTo>
                <a:lnTo>
                  <a:pt x="50" y="1"/>
                </a:lnTo>
                <a:lnTo>
                  <a:pt x="49" y="2"/>
                </a:lnTo>
                <a:lnTo>
                  <a:pt x="37" y="51"/>
                </a:lnTo>
                <a:lnTo>
                  <a:pt x="32" y="74"/>
                </a:lnTo>
                <a:lnTo>
                  <a:pt x="32" y="75"/>
                </a:lnTo>
                <a:lnTo>
                  <a:pt x="42" y="75"/>
                </a:lnTo>
                <a:lnTo>
                  <a:pt x="62" y="2"/>
                </a:lnTo>
                <a:lnTo>
                  <a:pt x="6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7" name="Freeform 36"/>
          <xdr:cNvSpPr>
            <a:spLocks/>
          </xdr:cNvSpPr>
        </xdr:nvSpPr>
        <xdr:spPr bwMode="auto">
          <a:xfrm>
            <a:off x="10280" y="1074"/>
            <a:ext cx="13" cy="89"/>
          </a:xfrm>
          <a:custGeom>
            <a:avLst/>
            <a:gdLst>
              <a:gd name="T0" fmla="+- 0 10292 10280"/>
              <a:gd name="T1" fmla="*/ T0 w 13"/>
              <a:gd name="T2" fmla="+- 0 1074 1074"/>
              <a:gd name="T3" fmla="*/ 1074 h 89"/>
              <a:gd name="T4" fmla="+- 0 10281 10280"/>
              <a:gd name="T5" fmla="*/ T4 w 13"/>
              <a:gd name="T6" fmla="+- 0 1074 1074"/>
              <a:gd name="T7" fmla="*/ 1074 h 89"/>
              <a:gd name="T8" fmla="+- 0 10280 10280"/>
              <a:gd name="T9" fmla="*/ T8 w 13"/>
              <a:gd name="T10" fmla="+- 0 1075 1074"/>
              <a:gd name="T11" fmla="*/ 1075 h 89"/>
              <a:gd name="T12" fmla="+- 0 10280 10280"/>
              <a:gd name="T13" fmla="*/ T12 w 13"/>
              <a:gd name="T14" fmla="+- 0 1162 1074"/>
              <a:gd name="T15" fmla="*/ 1162 h 89"/>
              <a:gd name="T16" fmla="+- 0 10281 10280"/>
              <a:gd name="T17" fmla="*/ T16 w 13"/>
              <a:gd name="T18" fmla="+- 0 1163 1074"/>
              <a:gd name="T19" fmla="*/ 1163 h 89"/>
              <a:gd name="T20" fmla="+- 0 10292 10280"/>
              <a:gd name="T21" fmla="*/ T20 w 13"/>
              <a:gd name="T22" fmla="+- 0 1163 1074"/>
              <a:gd name="T23" fmla="*/ 1163 h 89"/>
              <a:gd name="T24" fmla="+- 0 10293 10280"/>
              <a:gd name="T25" fmla="*/ T24 w 13"/>
              <a:gd name="T26" fmla="+- 0 1162 1074"/>
              <a:gd name="T27" fmla="*/ 1162 h 89"/>
              <a:gd name="T28" fmla="+- 0 10293 10280"/>
              <a:gd name="T29" fmla="*/ T28 w 13"/>
              <a:gd name="T30" fmla="+- 0 1075 1074"/>
              <a:gd name="T31" fmla="*/ 1075 h 89"/>
              <a:gd name="T32" fmla="+- 0 10292 10280"/>
              <a:gd name="T33" fmla="*/ T32 w 13"/>
              <a:gd name="T34" fmla="+- 0 1074 1074"/>
              <a:gd name="T35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</a:cxnLst>
            <a:rect l="0" t="0" r="r" b="b"/>
            <a:pathLst>
              <a:path w="13" h="89">
                <a:moveTo>
                  <a:pt x="12" y="0"/>
                </a:moveTo>
                <a:lnTo>
                  <a:pt x="1" y="0"/>
                </a:lnTo>
                <a:lnTo>
                  <a:pt x="0" y="1"/>
                </a:lnTo>
                <a:lnTo>
                  <a:pt x="0" y="88"/>
                </a:lnTo>
                <a:lnTo>
                  <a:pt x="1" y="89"/>
                </a:lnTo>
                <a:lnTo>
                  <a:pt x="12" y="89"/>
                </a:lnTo>
                <a:lnTo>
                  <a:pt x="13" y="88"/>
                </a:lnTo>
                <a:lnTo>
                  <a:pt x="13" y="1"/>
                </a:lnTo>
                <a:lnTo>
                  <a:pt x="12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8" name="AutoShape 30"/>
          <xdr:cNvSpPr>
            <a:spLocks/>
          </xdr:cNvSpPr>
        </xdr:nvSpPr>
        <xdr:spPr bwMode="auto">
          <a:xfrm>
            <a:off x="10308" y="1073"/>
            <a:ext cx="58" cy="91"/>
          </a:xfrm>
          <a:custGeom>
            <a:avLst/>
            <a:gdLst>
              <a:gd name="T0" fmla="+- 0 10316 10308"/>
              <a:gd name="T1" fmla="*/ T0 w 58"/>
              <a:gd name="T2" fmla="+- 0 1144 1073"/>
              <a:gd name="T3" fmla="*/ 1144 h 91"/>
              <a:gd name="T4" fmla="+- 0 10315 10308"/>
              <a:gd name="T5" fmla="*/ T4 w 58"/>
              <a:gd name="T6" fmla="+- 0 1145 1073"/>
              <a:gd name="T7" fmla="*/ 1145 h 91"/>
              <a:gd name="T8" fmla="+- 0 10309 10308"/>
              <a:gd name="T9" fmla="*/ T8 w 58"/>
              <a:gd name="T10" fmla="+- 0 1150 1073"/>
              <a:gd name="T11" fmla="*/ 1150 h 91"/>
              <a:gd name="T12" fmla="+- 0 10308 10308"/>
              <a:gd name="T13" fmla="*/ T12 w 58"/>
              <a:gd name="T14" fmla="+- 0 1151 1073"/>
              <a:gd name="T15" fmla="*/ 1151 h 91"/>
              <a:gd name="T16" fmla="+- 0 10308 10308"/>
              <a:gd name="T17" fmla="*/ T16 w 58"/>
              <a:gd name="T18" fmla="+- 0 1152 1073"/>
              <a:gd name="T19" fmla="*/ 1152 h 91"/>
              <a:gd name="T20" fmla="+- 0 10309 10308"/>
              <a:gd name="T21" fmla="*/ T20 w 58"/>
              <a:gd name="T22" fmla="+- 0 1153 1073"/>
              <a:gd name="T23" fmla="*/ 1153 h 91"/>
              <a:gd name="T24" fmla="+- 0 10314 10308"/>
              <a:gd name="T25" fmla="*/ T24 w 58"/>
              <a:gd name="T26" fmla="+- 0 1160 1073"/>
              <a:gd name="T27" fmla="*/ 1160 h 91"/>
              <a:gd name="T28" fmla="+- 0 10324 10308"/>
              <a:gd name="T29" fmla="*/ T28 w 58"/>
              <a:gd name="T30" fmla="+- 0 1164 1073"/>
              <a:gd name="T31" fmla="*/ 1164 h 91"/>
              <a:gd name="T32" fmla="+- 0 10353 10308"/>
              <a:gd name="T33" fmla="*/ T32 w 58"/>
              <a:gd name="T34" fmla="+- 0 1164 1073"/>
              <a:gd name="T35" fmla="*/ 1164 h 91"/>
              <a:gd name="T36" fmla="+- 0 10365 10308"/>
              <a:gd name="T37" fmla="*/ T36 w 58"/>
              <a:gd name="T38" fmla="+- 0 1154 1073"/>
              <a:gd name="T39" fmla="*/ 1154 h 91"/>
              <a:gd name="T40" fmla="+- 0 10365 10308"/>
              <a:gd name="T41" fmla="*/ T40 w 58"/>
              <a:gd name="T42" fmla="+- 0 1153 1073"/>
              <a:gd name="T43" fmla="*/ 1153 h 91"/>
              <a:gd name="T44" fmla="+- 0 10329 10308"/>
              <a:gd name="T45" fmla="*/ T44 w 58"/>
              <a:gd name="T46" fmla="+- 0 1153 1073"/>
              <a:gd name="T47" fmla="*/ 1153 h 91"/>
              <a:gd name="T48" fmla="+- 0 10322 10308"/>
              <a:gd name="T49" fmla="*/ T48 w 58"/>
              <a:gd name="T50" fmla="+- 0 1151 1073"/>
              <a:gd name="T51" fmla="*/ 1151 h 91"/>
              <a:gd name="T52" fmla="+- 0 10318 10308"/>
              <a:gd name="T53" fmla="*/ T52 w 58"/>
              <a:gd name="T54" fmla="+- 0 1146 1073"/>
              <a:gd name="T55" fmla="*/ 1146 h 91"/>
              <a:gd name="T56" fmla="+- 0 10317 10308"/>
              <a:gd name="T57" fmla="*/ T56 w 58"/>
              <a:gd name="T58" fmla="+- 0 1145 1073"/>
              <a:gd name="T59" fmla="*/ 1145 h 91"/>
              <a:gd name="T60" fmla="+- 0 10316 10308"/>
              <a:gd name="T61" fmla="*/ T60 w 58"/>
              <a:gd name="T62" fmla="+- 0 1144 1073"/>
              <a:gd name="T63" fmla="*/ 1144 h 91"/>
              <a:gd name="T64" fmla="+- 0 10344 10308"/>
              <a:gd name="T65" fmla="*/ T64 w 58"/>
              <a:gd name="T66" fmla="+- 0 1073 1073"/>
              <a:gd name="T67" fmla="*/ 1073 h 91"/>
              <a:gd name="T68" fmla="+- 0 10323 10308"/>
              <a:gd name="T69" fmla="*/ T68 w 58"/>
              <a:gd name="T70" fmla="+- 0 1073 1073"/>
              <a:gd name="T71" fmla="*/ 1073 h 91"/>
              <a:gd name="T72" fmla="+- 0 10311 10308"/>
              <a:gd name="T73" fmla="*/ T72 w 58"/>
              <a:gd name="T74" fmla="+- 0 1082 1073"/>
              <a:gd name="T75" fmla="*/ 1082 h 91"/>
              <a:gd name="T76" fmla="+- 0 10311 10308"/>
              <a:gd name="T77" fmla="*/ T76 w 58"/>
              <a:gd name="T78" fmla="+- 0 1114 1073"/>
              <a:gd name="T79" fmla="*/ 1114 h 91"/>
              <a:gd name="T80" fmla="+- 0 10326 10308"/>
              <a:gd name="T81" fmla="*/ T80 w 58"/>
              <a:gd name="T82" fmla="+- 0 1119 1073"/>
              <a:gd name="T83" fmla="*/ 1119 h 91"/>
              <a:gd name="T84" fmla="+- 0 10337 10308"/>
              <a:gd name="T85" fmla="*/ T84 w 58"/>
              <a:gd name="T86" fmla="+- 0 1123 1073"/>
              <a:gd name="T87" fmla="*/ 1123 h 91"/>
              <a:gd name="T88" fmla="+- 0 10354 10308"/>
              <a:gd name="T89" fmla="*/ T88 w 58"/>
              <a:gd name="T90" fmla="+- 0 1129 1073"/>
              <a:gd name="T91" fmla="*/ 1129 h 91"/>
              <a:gd name="T92" fmla="+- 0 10354 10308"/>
              <a:gd name="T93" fmla="*/ T92 w 58"/>
              <a:gd name="T94" fmla="+- 0 1148 1073"/>
              <a:gd name="T95" fmla="*/ 1148 h 91"/>
              <a:gd name="T96" fmla="+- 0 10346 10308"/>
              <a:gd name="T97" fmla="*/ T96 w 58"/>
              <a:gd name="T98" fmla="+- 0 1153 1073"/>
              <a:gd name="T99" fmla="*/ 1153 h 91"/>
              <a:gd name="T100" fmla="+- 0 10365 10308"/>
              <a:gd name="T101" fmla="*/ T100 w 58"/>
              <a:gd name="T102" fmla="+- 0 1153 1073"/>
              <a:gd name="T103" fmla="*/ 1153 h 91"/>
              <a:gd name="T104" fmla="+- 0 10365 10308"/>
              <a:gd name="T105" fmla="*/ T104 w 58"/>
              <a:gd name="T106" fmla="+- 0 1121 1073"/>
              <a:gd name="T107" fmla="*/ 1121 h 91"/>
              <a:gd name="T108" fmla="+- 0 10353 10308"/>
              <a:gd name="T109" fmla="*/ T108 w 58"/>
              <a:gd name="T110" fmla="+- 0 1117 1073"/>
              <a:gd name="T111" fmla="*/ 1117 h 91"/>
              <a:gd name="T112" fmla="+- 0 10323 10308"/>
              <a:gd name="T113" fmla="*/ T112 w 58"/>
              <a:gd name="T114" fmla="+- 0 1106 1073"/>
              <a:gd name="T115" fmla="*/ 1106 h 91"/>
              <a:gd name="T116" fmla="+- 0 10323 10308"/>
              <a:gd name="T117" fmla="*/ T116 w 58"/>
              <a:gd name="T118" fmla="+- 0 1087 1073"/>
              <a:gd name="T119" fmla="*/ 1087 h 91"/>
              <a:gd name="T120" fmla="+- 0 10330 10308"/>
              <a:gd name="T121" fmla="*/ T120 w 58"/>
              <a:gd name="T122" fmla="+- 0 1084 1073"/>
              <a:gd name="T123" fmla="*/ 1084 h 91"/>
              <a:gd name="T124" fmla="+- 0 10361 10308"/>
              <a:gd name="T125" fmla="*/ T124 w 58"/>
              <a:gd name="T126" fmla="+- 0 1084 1073"/>
              <a:gd name="T127" fmla="*/ 1084 h 91"/>
              <a:gd name="T128" fmla="+- 0 10362 10308"/>
              <a:gd name="T129" fmla="*/ T128 w 58"/>
              <a:gd name="T130" fmla="+- 0 1083 1073"/>
              <a:gd name="T131" fmla="*/ 1083 h 91"/>
              <a:gd name="T132" fmla="+- 0 10363 10308"/>
              <a:gd name="T133" fmla="*/ T132 w 58"/>
              <a:gd name="T134" fmla="+- 0 1082 1073"/>
              <a:gd name="T135" fmla="*/ 1082 h 91"/>
              <a:gd name="T136" fmla="+- 0 10361 10308"/>
              <a:gd name="T137" fmla="*/ T136 w 58"/>
              <a:gd name="T138" fmla="+- 0 1080 1073"/>
              <a:gd name="T139" fmla="*/ 1080 h 91"/>
              <a:gd name="T140" fmla="+- 0 10353 10308"/>
              <a:gd name="T141" fmla="*/ T140 w 58"/>
              <a:gd name="T142" fmla="+- 0 1074 1073"/>
              <a:gd name="T143" fmla="*/ 1074 h 91"/>
              <a:gd name="T144" fmla="+- 0 10344 10308"/>
              <a:gd name="T145" fmla="*/ T144 w 58"/>
              <a:gd name="T146" fmla="+- 0 1073 1073"/>
              <a:gd name="T147" fmla="*/ 1073 h 91"/>
              <a:gd name="T148" fmla="+- 0 10361 10308"/>
              <a:gd name="T149" fmla="*/ T148 w 58"/>
              <a:gd name="T150" fmla="+- 0 1084 1073"/>
              <a:gd name="T151" fmla="*/ 1084 h 91"/>
              <a:gd name="T152" fmla="+- 0 10343 10308"/>
              <a:gd name="T153" fmla="*/ T152 w 58"/>
              <a:gd name="T154" fmla="+- 0 1084 1073"/>
              <a:gd name="T155" fmla="*/ 1084 h 91"/>
              <a:gd name="T156" fmla="+- 0 10348 10308"/>
              <a:gd name="T157" fmla="*/ T156 w 58"/>
              <a:gd name="T158" fmla="+- 0 1085 1073"/>
              <a:gd name="T159" fmla="*/ 1085 h 91"/>
              <a:gd name="T160" fmla="+- 0 10354 10308"/>
              <a:gd name="T161" fmla="*/ T160 w 58"/>
              <a:gd name="T162" fmla="+- 0 1089 1073"/>
              <a:gd name="T163" fmla="*/ 1089 h 91"/>
              <a:gd name="T164" fmla="+- 0 10356 10308"/>
              <a:gd name="T165" fmla="*/ T164 w 58"/>
              <a:gd name="T166" fmla="+- 0 1090 1073"/>
              <a:gd name="T167" fmla="*/ 1090 h 91"/>
              <a:gd name="T168" fmla="+- 0 10357 10308"/>
              <a:gd name="T169" fmla="*/ T168 w 58"/>
              <a:gd name="T170" fmla="+- 0 1090 1073"/>
              <a:gd name="T171" fmla="*/ 1090 h 91"/>
              <a:gd name="T172" fmla="+- 0 10358 10308"/>
              <a:gd name="T173" fmla="*/ T172 w 58"/>
              <a:gd name="T174" fmla="+- 0 1089 1073"/>
              <a:gd name="T175" fmla="*/ 1089 h 91"/>
              <a:gd name="T176" fmla="+- 0 10361 10308"/>
              <a:gd name="T177" fmla="*/ T176 w 58"/>
              <a:gd name="T178" fmla="+- 0 1084 1073"/>
              <a:gd name="T179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</a:cxnLst>
            <a:rect l="0" t="0" r="r" b="b"/>
            <a:pathLst>
              <a:path w="58" h="91">
                <a:moveTo>
                  <a:pt x="8" y="71"/>
                </a:moveTo>
                <a:lnTo>
                  <a:pt x="7" y="72"/>
                </a:lnTo>
                <a:lnTo>
                  <a:pt x="1" y="77"/>
                </a:lnTo>
                <a:lnTo>
                  <a:pt x="0" y="78"/>
                </a:lnTo>
                <a:lnTo>
                  <a:pt x="0" y="79"/>
                </a:lnTo>
                <a:lnTo>
                  <a:pt x="1" y="80"/>
                </a:lnTo>
                <a:lnTo>
                  <a:pt x="6" y="87"/>
                </a:lnTo>
                <a:lnTo>
                  <a:pt x="16" y="91"/>
                </a:lnTo>
                <a:lnTo>
                  <a:pt x="45" y="91"/>
                </a:lnTo>
                <a:lnTo>
                  <a:pt x="57" y="81"/>
                </a:lnTo>
                <a:lnTo>
                  <a:pt x="57" y="80"/>
                </a:lnTo>
                <a:lnTo>
                  <a:pt x="21" y="80"/>
                </a:lnTo>
                <a:lnTo>
                  <a:pt x="14" y="78"/>
                </a:lnTo>
                <a:lnTo>
                  <a:pt x="10" y="73"/>
                </a:lnTo>
                <a:lnTo>
                  <a:pt x="9" y="72"/>
                </a:lnTo>
                <a:lnTo>
                  <a:pt x="8" y="71"/>
                </a:lnTo>
                <a:close/>
                <a:moveTo>
                  <a:pt x="36" y="0"/>
                </a:moveTo>
                <a:lnTo>
                  <a:pt x="15" y="0"/>
                </a:lnTo>
                <a:lnTo>
                  <a:pt x="3" y="9"/>
                </a:lnTo>
                <a:lnTo>
                  <a:pt x="3" y="41"/>
                </a:lnTo>
                <a:lnTo>
                  <a:pt x="18" y="46"/>
                </a:lnTo>
                <a:lnTo>
                  <a:pt x="29" y="50"/>
                </a:lnTo>
                <a:lnTo>
                  <a:pt x="46" y="56"/>
                </a:lnTo>
                <a:lnTo>
                  <a:pt x="46" y="75"/>
                </a:lnTo>
                <a:lnTo>
                  <a:pt x="38" y="80"/>
                </a:lnTo>
                <a:lnTo>
                  <a:pt x="57" y="80"/>
                </a:lnTo>
                <a:lnTo>
                  <a:pt x="57" y="48"/>
                </a:lnTo>
                <a:lnTo>
                  <a:pt x="45" y="44"/>
                </a:lnTo>
                <a:lnTo>
                  <a:pt x="15" y="33"/>
                </a:lnTo>
                <a:lnTo>
                  <a:pt x="15" y="14"/>
                </a:lnTo>
                <a:lnTo>
                  <a:pt x="22" y="11"/>
                </a:lnTo>
                <a:lnTo>
                  <a:pt x="53" y="11"/>
                </a:lnTo>
                <a:lnTo>
                  <a:pt x="54" y="10"/>
                </a:lnTo>
                <a:lnTo>
                  <a:pt x="55" y="9"/>
                </a:lnTo>
                <a:lnTo>
                  <a:pt x="53" y="7"/>
                </a:lnTo>
                <a:lnTo>
                  <a:pt x="45" y="1"/>
                </a:lnTo>
                <a:lnTo>
                  <a:pt x="36" y="0"/>
                </a:lnTo>
                <a:close/>
                <a:moveTo>
                  <a:pt x="53" y="11"/>
                </a:moveTo>
                <a:lnTo>
                  <a:pt x="35" y="11"/>
                </a:lnTo>
                <a:lnTo>
                  <a:pt x="40" y="12"/>
                </a:lnTo>
                <a:lnTo>
                  <a:pt x="46" y="16"/>
                </a:lnTo>
                <a:lnTo>
                  <a:pt x="48" y="17"/>
                </a:lnTo>
                <a:lnTo>
                  <a:pt x="49" y="17"/>
                </a:lnTo>
                <a:lnTo>
                  <a:pt x="50" y="16"/>
                </a:lnTo>
                <a:lnTo>
                  <a:pt x="53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39" name="Freeform 38"/>
          <xdr:cNvSpPr>
            <a:spLocks/>
          </xdr:cNvSpPr>
        </xdr:nvSpPr>
        <xdr:spPr bwMode="auto">
          <a:xfrm>
            <a:off x="10382" y="1074"/>
            <a:ext cx="13" cy="89"/>
          </a:xfrm>
          <a:custGeom>
            <a:avLst/>
            <a:gdLst>
              <a:gd name="T0" fmla="+- 0 10394 10383"/>
              <a:gd name="T1" fmla="*/ T0 w 13"/>
              <a:gd name="T2" fmla="+- 0 1074 1074"/>
              <a:gd name="T3" fmla="*/ 1074 h 89"/>
              <a:gd name="T4" fmla="+- 0 10383 10383"/>
              <a:gd name="T5" fmla="*/ T4 w 13"/>
              <a:gd name="T6" fmla="+- 0 1074 1074"/>
              <a:gd name="T7" fmla="*/ 1074 h 89"/>
              <a:gd name="T8" fmla="+- 0 10383 10383"/>
              <a:gd name="T9" fmla="*/ T8 w 13"/>
              <a:gd name="T10" fmla="+- 0 1075 1074"/>
              <a:gd name="T11" fmla="*/ 1075 h 89"/>
              <a:gd name="T12" fmla="+- 0 10383 10383"/>
              <a:gd name="T13" fmla="*/ T12 w 13"/>
              <a:gd name="T14" fmla="+- 0 1162 1074"/>
              <a:gd name="T15" fmla="*/ 1162 h 89"/>
              <a:gd name="T16" fmla="+- 0 10383 10383"/>
              <a:gd name="T17" fmla="*/ T16 w 13"/>
              <a:gd name="T18" fmla="+- 0 1163 1074"/>
              <a:gd name="T19" fmla="*/ 1163 h 89"/>
              <a:gd name="T20" fmla="+- 0 10394 10383"/>
              <a:gd name="T21" fmla="*/ T20 w 13"/>
              <a:gd name="T22" fmla="+- 0 1163 1074"/>
              <a:gd name="T23" fmla="*/ 1163 h 89"/>
              <a:gd name="T24" fmla="+- 0 10395 10383"/>
              <a:gd name="T25" fmla="*/ T24 w 13"/>
              <a:gd name="T26" fmla="+- 0 1162 1074"/>
              <a:gd name="T27" fmla="*/ 1162 h 89"/>
              <a:gd name="T28" fmla="+- 0 10395 10383"/>
              <a:gd name="T29" fmla="*/ T28 w 13"/>
              <a:gd name="T30" fmla="+- 0 1075 1074"/>
              <a:gd name="T31" fmla="*/ 1075 h 89"/>
              <a:gd name="T32" fmla="+- 0 10394 10383"/>
              <a:gd name="T33" fmla="*/ T32 w 13"/>
              <a:gd name="T34" fmla="+- 0 1074 1074"/>
              <a:gd name="T35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</a:cxnLst>
            <a:rect l="0" t="0" r="r" b="b"/>
            <a:pathLst>
              <a:path w="13" h="89">
                <a:moveTo>
                  <a:pt x="11" y="0"/>
                </a:moveTo>
                <a:lnTo>
                  <a:pt x="0" y="0"/>
                </a:lnTo>
                <a:lnTo>
                  <a:pt x="0" y="1"/>
                </a:lnTo>
                <a:lnTo>
                  <a:pt x="0" y="88"/>
                </a:lnTo>
                <a:lnTo>
                  <a:pt x="0" y="89"/>
                </a:lnTo>
                <a:lnTo>
                  <a:pt x="11" y="89"/>
                </a:lnTo>
                <a:lnTo>
                  <a:pt x="12" y="88"/>
                </a:lnTo>
                <a:lnTo>
                  <a:pt x="12" y="1"/>
                </a:lnTo>
                <a:lnTo>
                  <a:pt x="11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40" name="AutoShape 28"/>
          <xdr:cNvSpPr>
            <a:spLocks/>
          </xdr:cNvSpPr>
        </xdr:nvSpPr>
        <xdr:spPr bwMode="auto">
          <a:xfrm>
            <a:off x="10416" y="1074"/>
            <a:ext cx="58" cy="89"/>
          </a:xfrm>
          <a:custGeom>
            <a:avLst/>
            <a:gdLst>
              <a:gd name="T0" fmla="+- 0 10427 10417"/>
              <a:gd name="T1" fmla="*/ T0 w 58"/>
              <a:gd name="T2" fmla="+- 0 1074 1074"/>
              <a:gd name="T3" fmla="*/ 1074 h 89"/>
              <a:gd name="T4" fmla="+- 0 10417 10417"/>
              <a:gd name="T5" fmla="*/ T4 w 58"/>
              <a:gd name="T6" fmla="+- 0 1074 1074"/>
              <a:gd name="T7" fmla="*/ 1074 h 89"/>
              <a:gd name="T8" fmla="+- 0 10417 10417"/>
              <a:gd name="T9" fmla="*/ T8 w 58"/>
              <a:gd name="T10" fmla="+- 0 1163 1074"/>
              <a:gd name="T11" fmla="*/ 1163 h 89"/>
              <a:gd name="T12" fmla="+- 0 10417 10417"/>
              <a:gd name="T13" fmla="*/ T12 w 58"/>
              <a:gd name="T14" fmla="+- 0 1163 1074"/>
              <a:gd name="T15" fmla="*/ 1163 h 89"/>
              <a:gd name="T16" fmla="+- 0 10428 10417"/>
              <a:gd name="T17" fmla="*/ T16 w 58"/>
              <a:gd name="T18" fmla="+- 0 1163 1074"/>
              <a:gd name="T19" fmla="*/ 1163 h 89"/>
              <a:gd name="T20" fmla="+- 0 10428 10417"/>
              <a:gd name="T21" fmla="*/ T20 w 58"/>
              <a:gd name="T22" fmla="+- 0 1163 1074"/>
              <a:gd name="T23" fmla="*/ 1163 h 89"/>
              <a:gd name="T24" fmla="+- 0 10428 10417"/>
              <a:gd name="T25" fmla="*/ T24 w 58"/>
              <a:gd name="T26" fmla="+- 0 1099 1074"/>
              <a:gd name="T27" fmla="*/ 1099 h 89"/>
              <a:gd name="T28" fmla="+- 0 10441 10417"/>
              <a:gd name="T29" fmla="*/ T28 w 58"/>
              <a:gd name="T30" fmla="+- 0 1099 1074"/>
              <a:gd name="T31" fmla="*/ 1099 h 89"/>
              <a:gd name="T32" fmla="+- 0 10429 10417"/>
              <a:gd name="T33" fmla="*/ T32 w 58"/>
              <a:gd name="T34" fmla="+- 0 1077 1074"/>
              <a:gd name="T35" fmla="*/ 1077 h 89"/>
              <a:gd name="T36" fmla="+- 0 10428 10417"/>
              <a:gd name="T37" fmla="*/ T36 w 58"/>
              <a:gd name="T38" fmla="+- 0 1075 1074"/>
              <a:gd name="T39" fmla="*/ 1075 h 89"/>
              <a:gd name="T40" fmla="+- 0 10427 10417"/>
              <a:gd name="T41" fmla="*/ T40 w 58"/>
              <a:gd name="T42" fmla="+- 0 1074 1074"/>
              <a:gd name="T43" fmla="*/ 1074 h 89"/>
              <a:gd name="T44" fmla="+- 0 10441 10417"/>
              <a:gd name="T45" fmla="*/ T44 w 58"/>
              <a:gd name="T46" fmla="+- 0 1099 1074"/>
              <a:gd name="T47" fmla="*/ 1099 h 89"/>
              <a:gd name="T48" fmla="+- 0 10428 10417"/>
              <a:gd name="T49" fmla="*/ T48 w 58"/>
              <a:gd name="T50" fmla="+- 0 1099 1074"/>
              <a:gd name="T51" fmla="*/ 1099 h 89"/>
              <a:gd name="T52" fmla="+- 0 10428 10417"/>
              <a:gd name="T53" fmla="*/ T52 w 58"/>
              <a:gd name="T54" fmla="+- 0 1099 1074"/>
              <a:gd name="T55" fmla="*/ 1099 h 89"/>
              <a:gd name="T56" fmla="+- 0 10429 10417"/>
              <a:gd name="T57" fmla="*/ T56 w 58"/>
              <a:gd name="T58" fmla="+- 0 1099 1074"/>
              <a:gd name="T59" fmla="*/ 1099 h 89"/>
              <a:gd name="T60" fmla="+- 0 10462 10417"/>
              <a:gd name="T61" fmla="*/ T60 w 58"/>
              <a:gd name="T62" fmla="+- 0 1161 1074"/>
              <a:gd name="T63" fmla="*/ 1161 h 89"/>
              <a:gd name="T64" fmla="+- 0 10463 10417"/>
              <a:gd name="T65" fmla="*/ T64 w 58"/>
              <a:gd name="T66" fmla="+- 0 1162 1074"/>
              <a:gd name="T67" fmla="*/ 1162 h 89"/>
              <a:gd name="T68" fmla="+- 0 10464 10417"/>
              <a:gd name="T69" fmla="*/ T68 w 58"/>
              <a:gd name="T70" fmla="+- 0 1163 1074"/>
              <a:gd name="T71" fmla="*/ 1163 h 89"/>
              <a:gd name="T72" fmla="+- 0 10472 10417"/>
              <a:gd name="T73" fmla="*/ T72 w 58"/>
              <a:gd name="T74" fmla="+- 0 1163 1074"/>
              <a:gd name="T75" fmla="*/ 1163 h 89"/>
              <a:gd name="T76" fmla="+- 0 10474 10417"/>
              <a:gd name="T77" fmla="*/ T76 w 58"/>
              <a:gd name="T78" fmla="+- 0 1163 1074"/>
              <a:gd name="T79" fmla="*/ 1163 h 89"/>
              <a:gd name="T80" fmla="+- 0 10474 10417"/>
              <a:gd name="T81" fmla="*/ T80 w 58"/>
              <a:gd name="T82" fmla="+- 0 1139 1074"/>
              <a:gd name="T83" fmla="*/ 1139 h 89"/>
              <a:gd name="T84" fmla="+- 0 10463 10417"/>
              <a:gd name="T85" fmla="*/ T84 w 58"/>
              <a:gd name="T86" fmla="+- 0 1139 1074"/>
              <a:gd name="T87" fmla="*/ 1139 h 89"/>
              <a:gd name="T88" fmla="+- 0 10462 10417"/>
              <a:gd name="T89" fmla="*/ T88 w 58"/>
              <a:gd name="T90" fmla="+- 0 1139 1074"/>
              <a:gd name="T91" fmla="*/ 1139 h 89"/>
              <a:gd name="T92" fmla="+- 0 10441 10417"/>
              <a:gd name="T93" fmla="*/ T92 w 58"/>
              <a:gd name="T94" fmla="+- 0 1099 1074"/>
              <a:gd name="T95" fmla="*/ 1099 h 89"/>
              <a:gd name="T96" fmla="+- 0 10473 10417"/>
              <a:gd name="T97" fmla="*/ T96 w 58"/>
              <a:gd name="T98" fmla="+- 0 1074 1074"/>
              <a:gd name="T99" fmla="*/ 1074 h 89"/>
              <a:gd name="T100" fmla="+- 0 10463 10417"/>
              <a:gd name="T101" fmla="*/ T100 w 58"/>
              <a:gd name="T102" fmla="+- 0 1074 1074"/>
              <a:gd name="T103" fmla="*/ 1074 h 89"/>
              <a:gd name="T104" fmla="+- 0 10463 10417"/>
              <a:gd name="T105" fmla="*/ T104 w 58"/>
              <a:gd name="T106" fmla="+- 0 1075 1074"/>
              <a:gd name="T107" fmla="*/ 1075 h 89"/>
              <a:gd name="T108" fmla="+- 0 10463 10417"/>
              <a:gd name="T109" fmla="*/ T108 w 58"/>
              <a:gd name="T110" fmla="+- 0 1139 1074"/>
              <a:gd name="T111" fmla="*/ 1139 h 89"/>
              <a:gd name="T112" fmla="+- 0 10474 10417"/>
              <a:gd name="T113" fmla="*/ T112 w 58"/>
              <a:gd name="T114" fmla="+- 0 1139 1074"/>
              <a:gd name="T115" fmla="*/ 1139 h 89"/>
              <a:gd name="T116" fmla="+- 0 10474 10417"/>
              <a:gd name="T117" fmla="*/ T116 w 58"/>
              <a:gd name="T118" fmla="+- 0 1075 1074"/>
              <a:gd name="T119" fmla="*/ 1075 h 89"/>
              <a:gd name="T120" fmla="+- 0 10473 10417"/>
              <a:gd name="T121" fmla="*/ T120 w 58"/>
              <a:gd name="T122" fmla="+- 0 1074 1074"/>
              <a:gd name="T123" fmla="*/ 1074 h 89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</a:cxnLst>
            <a:rect l="0" t="0" r="r" b="b"/>
            <a:pathLst>
              <a:path w="58" h="89">
                <a:moveTo>
                  <a:pt x="10" y="0"/>
                </a:moveTo>
                <a:lnTo>
                  <a:pt x="0" y="0"/>
                </a:lnTo>
                <a:lnTo>
                  <a:pt x="0" y="89"/>
                </a:lnTo>
                <a:lnTo>
                  <a:pt x="11" y="89"/>
                </a:lnTo>
                <a:lnTo>
                  <a:pt x="11" y="25"/>
                </a:lnTo>
                <a:lnTo>
                  <a:pt x="24" y="25"/>
                </a:lnTo>
                <a:lnTo>
                  <a:pt x="12" y="3"/>
                </a:lnTo>
                <a:lnTo>
                  <a:pt x="11" y="1"/>
                </a:lnTo>
                <a:lnTo>
                  <a:pt x="10" y="0"/>
                </a:lnTo>
                <a:close/>
                <a:moveTo>
                  <a:pt x="24" y="25"/>
                </a:moveTo>
                <a:lnTo>
                  <a:pt x="11" y="25"/>
                </a:lnTo>
                <a:lnTo>
                  <a:pt x="12" y="25"/>
                </a:lnTo>
                <a:lnTo>
                  <a:pt x="45" y="87"/>
                </a:lnTo>
                <a:lnTo>
                  <a:pt x="46" y="88"/>
                </a:lnTo>
                <a:lnTo>
                  <a:pt x="47" y="89"/>
                </a:lnTo>
                <a:lnTo>
                  <a:pt x="55" y="89"/>
                </a:lnTo>
                <a:lnTo>
                  <a:pt x="57" y="89"/>
                </a:lnTo>
                <a:lnTo>
                  <a:pt x="57" y="65"/>
                </a:lnTo>
                <a:lnTo>
                  <a:pt x="46" y="65"/>
                </a:lnTo>
                <a:lnTo>
                  <a:pt x="45" y="65"/>
                </a:lnTo>
                <a:lnTo>
                  <a:pt x="24" y="25"/>
                </a:lnTo>
                <a:close/>
                <a:moveTo>
                  <a:pt x="56" y="0"/>
                </a:moveTo>
                <a:lnTo>
                  <a:pt x="46" y="0"/>
                </a:lnTo>
                <a:lnTo>
                  <a:pt x="46" y="1"/>
                </a:lnTo>
                <a:lnTo>
                  <a:pt x="46" y="65"/>
                </a:lnTo>
                <a:lnTo>
                  <a:pt x="57" y="65"/>
                </a:lnTo>
                <a:lnTo>
                  <a:pt x="57" y="1"/>
                </a:lnTo>
                <a:lnTo>
                  <a:pt x="56" y="0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sp macro="" textlink="">
        <xdr:nvSpPr>
          <xdr:cNvPr id="41" name="AutoShape 27"/>
          <xdr:cNvSpPr>
            <a:spLocks/>
          </xdr:cNvSpPr>
        </xdr:nvSpPr>
        <xdr:spPr bwMode="auto">
          <a:xfrm>
            <a:off x="10492" y="1073"/>
            <a:ext cx="53" cy="91"/>
          </a:xfrm>
          <a:custGeom>
            <a:avLst/>
            <a:gdLst>
              <a:gd name="T0" fmla="+- 0 10529 10492"/>
              <a:gd name="T1" fmla="*/ T0 w 53"/>
              <a:gd name="T2" fmla="+- 0 1073 1073"/>
              <a:gd name="T3" fmla="*/ 1073 h 91"/>
              <a:gd name="T4" fmla="+- 0 10504 10492"/>
              <a:gd name="T5" fmla="*/ T4 w 53"/>
              <a:gd name="T6" fmla="+- 0 1073 1073"/>
              <a:gd name="T7" fmla="*/ 1073 h 91"/>
              <a:gd name="T8" fmla="+- 0 10492 10492"/>
              <a:gd name="T9" fmla="*/ T8 w 53"/>
              <a:gd name="T10" fmla="+- 0 1083 1073"/>
              <a:gd name="T11" fmla="*/ 1083 h 91"/>
              <a:gd name="T12" fmla="+- 0 10492 10492"/>
              <a:gd name="T13" fmla="*/ T12 w 53"/>
              <a:gd name="T14" fmla="+- 0 1155 1073"/>
              <a:gd name="T15" fmla="*/ 1155 h 91"/>
              <a:gd name="T16" fmla="+- 0 10504 10492"/>
              <a:gd name="T17" fmla="*/ T16 w 53"/>
              <a:gd name="T18" fmla="+- 0 1164 1073"/>
              <a:gd name="T19" fmla="*/ 1164 h 91"/>
              <a:gd name="T20" fmla="+- 0 10534 10492"/>
              <a:gd name="T21" fmla="*/ T20 w 53"/>
              <a:gd name="T22" fmla="+- 0 1164 1073"/>
              <a:gd name="T23" fmla="*/ 1164 h 91"/>
              <a:gd name="T24" fmla="+- 0 10545 10492"/>
              <a:gd name="T25" fmla="*/ T24 w 53"/>
              <a:gd name="T26" fmla="+- 0 1154 1073"/>
              <a:gd name="T27" fmla="*/ 1154 h 91"/>
              <a:gd name="T28" fmla="+- 0 10545 10492"/>
              <a:gd name="T29" fmla="*/ T28 w 53"/>
              <a:gd name="T30" fmla="+- 0 1153 1073"/>
              <a:gd name="T31" fmla="*/ 1153 h 91"/>
              <a:gd name="T32" fmla="+- 0 10510 10492"/>
              <a:gd name="T33" fmla="*/ T32 w 53"/>
              <a:gd name="T34" fmla="+- 0 1153 1073"/>
              <a:gd name="T35" fmla="*/ 1153 h 91"/>
              <a:gd name="T36" fmla="+- 0 10504 10492"/>
              <a:gd name="T37" fmla="*/ T36 w 53"/>
              <a:gd name="T38" fmla="+- 0 1148 1073"/>
              <a:gd name="T39" fmla="*/ 1148 h 91"/>
              <a:gd name="T40" fmla="+- 0 10504 10492"/>
              <a:gd name="T41" fmla="*/ T40 w 53"/>
              <a:gd name="T42" fmla="+- 0 1091 1073"/>
              <a:gd name="T43" fmla="*/ 1091 h 91"/>
              <a:gd name="T44" fmla="+- 0 10509 10492"/>
              <a:gd name="T45" fmla="*/ T44 w 53"/>
              <a:gd name="T46" fmla="+- 0 1084 1073"/>
              <a:gd name="T47" fmla="*/ 1084 h 91"/>
              <a:gd name="T48" fmla="+- 0 10543 10492"/>
              <a:gd name="T49" fmla="*/ T48 w 53"/>
              <a:gd name="T50" fmla="+- 0 1084 1073"/>
              <a:gd name="T51" fmla="*/ 1084 h 91"/>
              <a:gd name="T52" fmla="+- 0 10539 10492"/>
              <a:gd name="T53" fmla="*/ T52 w 53"/>
              <a:gd name="T54" fmla="+- 0 1077 1073"/>
              <a:gd name="T55" fmla="*/ 1077 h 91"/>
              <a:gd name="T56" fmla="+- 0 10529 10492"/>
              <a:gd name="T57" fmla="*/ T56 w 53"/>
              <a:gd name="T58" fmla="+- 0 1073 1073"/>
              <a:gd name="T59" fmla="*/ 1073 h 91"/>
              <a:gd name="T60" fmla="+- 0 10544 10492"/>
              <a:gd name="T61" fmla="*/ T60 w 53"/>
              <a:gd name="T62" fmla="+- 0 1115 1073"/>
              <a:gd name="T63" fmla="*/ 1115 h 91"/>
              <a:gd name="T64" fmla="+- 0 10520 10492"/>
              <a:gd name="T65" fmla="*/ T64 w 53"/>
              <a:gd name="T66" fmla="+- 0 1115 1073"/>
              <a:gd name="T67" fmla="*/ 1115 h 91"/>
              <a:gd name="T68" fmla="+- 0 10520 10492"/>
              <a:gd name="T69" fmla="*/ T68 w 53"/>
              <a:gd name="T70" fmla="+- 0 1115 1073"/>
              <a:gd name="T71" fmla="*/ 1115 h 91"/>
              <a:gd name="T72" fmla="+- 0 10520 10492"/>
              <a:gd name="T73" fmla="*/ T72 w 53"/>
              <a:gd name="T74" fmla="+- 0 1125 1073"/>
              <a:gd name="T75" fmla="*/ 1125 h 91"/>
              <a:gd name="T76" fmla="+- 0 10520 10492"/>
              <a:gd name="T77" fmla="*/ T76 w 53"/>
              <a:gd name="T78" fmla="+- 0 1125 1073"/>
              <a:gd name="T79" fmla="*/ 1125 h 91"/>
              <a:gd name="T80" fmla="+- 0 10533 10492"/>
              <a:gd name="T81" fmla="*/ T80 w 53"/>
              <a:gd name="T82" fmla="+- 0 1125 1073"/>
              <a:gd name="T83" fmla="*/ 1125 h 91"/>
              <a:gd name="T84" fmla="+- 0 10533 10492"/>
              <a:gd name="T85" fmla="*/ T84 w 53"/>
              <a:gd name="T86" fmla="+- 0 1148 1073"/>
              <a:gd name="T87" fmla="*/ 1148 h 91"/>
              <a:gd name="T88" fmla="+- 0 10527 10492"/>
              <a:gd name="T89" fmla="*/ T88 w 53"/>
              <a:gd name="T90" fmla="+- 0 1153 1073"/>
              <a:gd name="T91" fmla="*/ 1153 h 91"/>
              <a:gd name="T92" fmla="+- 0 10545 10492"/>
              <a:gd name="T93" fmla="*/ T92 w 53"/>
              <a:gd name="T94" fmla="+- 0 1153 1073"/>
              <a:gd name="T95" fmla="*/ 1153 h 91"/>
              <a:gd name="T96" fmla="+- 0 10545 10492"/>
              <a:gd name="T97" fmla="*/ T96 w 53"/>
              <a:gd name="T98" fmla="+- 0 1115 1073"/>
              <a:gd name="T99" fmla="*/ 1115 h 91"/>
              <a:gd name="T100" fmla="+- 0 10544 10492"/>
              <a:gd name="T101" fmla="*/ T100 w 53"/>
              <a:gd name="T102" fmla="+- 0 1115 1073"/>
              <a:gd name="T103" fmla="*/ 1115 h 91"/>
              <a:gd name="T104" fmla="+- 0 10543 10492"/>
              <a:gd name="T105" fmla="*/ T104 w 53"/>
              <a:gd name="T106" fmla="+- 0 1084 1073"/>
              <a:gd name="T107" fmla="*/ 1084 h 91"/>
              <a:gd name="T108" fmla="+- 0 10524 10492"/>
              <a:gd name="T109" fmla="*/ T108 w 53"/>
              <a:gd name="T110" fmla="+- 0 1084 1073"/>
              <a:gd name="T111" fmla="*/ 1084 h 91"/>
              <a:gd name="T112" fmla="+- 0 10530 10492"/>
              <a:gd name="T113" fmla="*/ T112 w 53"/>
              <a:gd name="T114" fmla="+- 0 1086 1073"/>
              <a:gd name="T115" fmla="*/ 1086 h 91"/>
              <a:gd name="T116" fmla="+- 0 10534 10492"/>
              <a:gd name="T117" fmla="*/ T116 w 53"/>
              <a:gd name="T118" fmla="+- 0 1091 1073"/>
              <a:gd name="T119" fmla="*/ 1091 h 91"/>
              <a:gd name="T120" fmla="+- 0 10535 10492"/>
              <a:gd name="T121" fmla="*/ T120 w 53"/>
              <a:gd name="T122" fmla="+- 0 1092 1073"/>
              <a:gd name="T123" fmla="*/ 1092 h 91"/>
              <a:gd name="T124" fmla="+- 0 10536 10492"/>
              <a:gd name="T125" fmla="*/ T124 w 53"/>
              <a:gd name="T126" fmla="+- 0 1093 1073"/>
              <a:gd name="T127" fmla="*/ 1093 h 91"/>
              <a:gd name="T128" fmla="+- 0 10537 10492"/>
              <a:gd name="T129" fmla="*/ T128 w 53"/>
              <a:gd name="T130" fmla="+- 0 1092 1073"/>
              <a:gd name="T131" fmla="*/ 1092 h 91"/>
              <a:gd name="T132" fmla="+- 0 10543 10492"/>
              <a:gd name="T133" fmla="*/ T132 w 53"/>
              <a:gd name="T134" fmla="+- 0 1088 1073"/>
              <a:gd name="T135" fmla="*/ 1088 h 91"/>
              <a:gd name="T136" fmla="+- 0 10544 10492"/>
              <a:gd name="T137" fmla="*/ T136 w 53"/>
              <a:gd name="T138" fmla="+- 0 1087 1073"/>
              <a:gd name="T139" fmla="*/ 1087 h 91"/>
              <a:gd name="T140" fmla="+- 0 10544 10492"/>
              <a:gd name="T141" fmla="*/ T140 w 53"/>
              <a:gd name="T142" fmla="+- 0 1086 1073"/>
              <a:gd name="T143" fmla="*/ 1086 h 91"/>
              <a:gd name="T144" fmla="+- 0 10543 10492"/>
              <a:gd name="T145" fmla="*/ T144 w 53"/>
              <a:gd name="T146" fmla="+- 0 1084 1073"/>
              <a:gd name="T147" fmla="*/ 1084 h 9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</a:cxnLst>
            <a:rect l="0" t="0" r="r" b="b"/>
            <a:pathLst>
              <a:path w="53" h="91">
                <a:moveTo>
                  <a:pt x="37" y="0"/>
                </a:moveTo>
                <a:lnTo>
                  <a:pt x="12" y="0"/>
                </a:lnTo>
                <a:lnTo>
                  <a:pt x="0" y="10"/>
                </a:lnTo>
                <a:lnTo>
                  <a:pt x="0" y="82"/>
                </a:lnTo>
                <a:lnTo>
                  <a:pt x="12" y="91"/>
                </a:lnTo>
                <a:lnTo>
                  <a:pt x="42" y="91"/>
                </a:lnTo>
                <a:lnTo>
                  <a:pt x="53" y="81"/>
                </a:lnTo>
                <a:lnTo>
                  <a:pt x="53" y="80"/>
                </a:lnTo>
                <a:lnTo>
                  <a:pt x="18" y="80"/>
                </a:lnTo>
                <a:lnTo>
                  <a:pt x="12" y="75"/>
                </a:lnTo>
                <a:lnTo>
                  <a:pt x="12" y="18"/>
                </a:lnTo>
                <a:lnTo>
                  <a:pt x="17" y="11"/>
                </a:lnTo>
                <a:lnTo>
                  <a:pt x="51" y="11"/>
                </a:lnTo>
                <a:lnTo>
                  <a:pt x="47" y="4"/>
                </a:lnTo>
                <a:lnTo>
                  <a:pt x="37" y="0"/>
                </a:lnTo>
                <a:close/>
                <a:moveTo>
                  <a:pt x="52" y="42"/>
                </a:moveTo>
                <a:lnTo>
                  <a:pt x="28" y="42"/>
                </a:lnTo>
                <a:lnTo>
                  <a:pt x="28" y="52"/>
                </a:lnTo>
                <a:lnTo>
                  <a:pt x="41" y="52"/>
                </a:lnTo>
                <a:lnTo>
                  <a:pt x="41" y="75"/>
                </a:lnTo>
                <a:lnTo>
                  <a:pt x="35" y="80"/>
                </a:lnTo>
                <a:lnTo>
                  <a:pt x="53" y="80"/>
                </a:lnTo>
                <a:lnTo>
                  <a:pt x="53" y="42"/>
                </a:lnTo>
                <a:lnTo>
                  <a:pt x="52" y="42"/>
                </a:lnTo>
                <a:close/>
                <a:moveTo>
                  <a:pt x="51" y="11"/>
                </a:moveTo>
                <a:lnTo>
                  <a:pt x="32" y="11"/>
                </a:lnTo>
                <a:lnTo>
                  <a:pt x="38" y="13"/>
                </a:lnTo>
                <a:lnTo>
                  <a:pt x="42" y="18"/>
                </a:lnTo>
                <a:lnTo>
                  <a:pt x="43" y="19"/>
                </a:lnTo>
                <a:lnTo>
                  <a:pt x="44" y="20"/>
                </a:lnTo>
                <a:lnTo>
                  <a:pt x="45" y="19"/>
                </a:lnTo>
                <a:lnTo>
                  <a:pt x="51" y="15"/>
                </a:lnTo>
                <a:lnTo>
                  <a:pt x="52" y="14"/>
                </a:lnTo>
                <a:lnTo>
                  <a:pt x="52" y="13"/>
                </a:lnTo>
                <a:lnTo>
                  <a:pt x="51" y="11"/>
                </a:lnTo>
                <a:close/>
              </a:path>
            </a:pathLst>
          </a:custGeom>
          <a:solidFill>
            <a:srgbClr val="FEFEF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IN"/>
          </a:p>
        </xdr:txBody>
      </xdr:sp>
      <xdr:cxnSp macro="">
        <xdr:nvCxnSpPr>
          <xdr:cNvPr id="42" name="Line 26"/>
          <xdr:cNvCxnSpPr>
            <a:cxnSpLocks noChangeShapeType="1"/>
          </xdr:cNvCxnSpPr>
        </xdr:nvCxnSpPr>
        <xdr:spPr bwMode="auto">
          <a:xfrm>
            <a:off x="8034" y="1252"/>
            <a:ext cx="627" cy="0"/>
          </a:xfrm>
          <a:prstGeom prst="line">
            <a:avLst/>
          </a:prstGeom>
          <a:noFill/>
          <a:ln w="7200">
            <a:solidFill>
              <a:srgbClr val="FEFEF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3" name="Text Box 25"/>
          <xdr:cNvSpPr txBox="1">
            <a:spLocks noChangeArrowheads="1"/>
          </xdr:cNvSpPr>
        </xdr:nvSpPr>
        <xdr:spPr bwMode="auto">
          <a:xfrm>
            <a:off x="0" y="0"/>
            <a:ext cx="11226" cy="13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marL="206375">
              <a:lnSpc>
                <a:spcPts val="2185"/>
              </a:lnSpc>
              <a:spcBef>
                <a:spcPts val="865"/>
              </a:spcBef>
              <a:spcAft>
                <a:spcPts val="0"/>
              </a:spcAft>
            </a:pPr>
            <a:r>
              <a:rPr lang="en-US" sz="195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Health Insurance</a:t>
            </a:r>
            <a:endParaRPr lang="en-IN" sz="1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219710">
              <a:lnSpc>
                <a:spcPts val="1545"/>
              </a:lnSpc>
              <a:spcAft>
                <a:spcPts val="0"/>
              </a:spcAft>
            </a:pPr>
            <a:r>
              <a:rPr lang="en-US" sz="1400">
                <a:solidFill>
                  <a:srgbClr val="FEFEFE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Aditya Birla Health Insurance Co. Limited</a:t>
            </a:r>
            <a:endParaRPr lang="en-IN" sz="11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</xdr:col>
      <xdr:colOff>60958</xdr:colOff>
      <xdr:row>65</xdr:row>
      <xdr:rowOff>150203</xdr:rowOff>
    </xdr:from>
    <xdr:to>
      <xdr:col>7</xdr:col>
      <xdr:colOff>1</xdr:colOff>
      <xdr:row>75</xdr:row>
      <xdr:rowOff>85725</xdr:rowOff>
    </xdr:to>
    <xdr:pic>
      <xdr:nvPicPr>
        <xdr:cNvPr id="49" name="Picture 48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" t="70359" r="914" b="923"/>
        <a:stretch/>
      </xdr:blipFill>
      <xdr:spPr>
        <a:xfrm>
          <a:off x="670558" y="15323528"/>
          <a:ext cx="7873368" cy="1840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opLeftCell="A6" workbookViewId="0">
      <pane xSplit="7" topLeftCell="H1" activePane="topRight" state="frozen"/>
      <selection pane="topRight" activeCell="E13" sqref="E13"/>
    </sheetView>
  </sheetViews>
  <sheetFormatPr defaultColWidth="0" defaultRowHeight="15" zeroHeight="1"/>
  <cols>
    <col min="1" max="1" width="9.140625" style="4" customWidth="1"/>
    <col min="2" max="2" width="39.28515625" style="4" bestFit="1" customWidth="1"/>
    <col min="3" max="3" width="30.28515625" style="4" bestFit="1" customWidth="1"/>
    <col min="4" max="4" width="27.28515625" style="4" bestFit="1" customWidth="1"/>
    <col min="5" max="5" width="24" style="4" customWidth="1"/>
    <col min="6" max="6" width="14.28515625" style="4" customWidth="1"/>
    <col min="7" max="7" width="9.140625" style="4" customWidth="1"/>
    <col min="8" max="11" width="9.140625" style="4" hidden="1" customWidth="1"/>
    <col min="12" max="12" width="18.28515625" style="4" hidden="1" customWidth="1"/>
    <col min="13" max="15" width="9.140625" style="4" hidden="1" customWidth="1"/>
    <col min="16" max="16" width="25.28515625" style="4" hidden="1" customWidth="1"/>
    <col min="17" max="18" width="9.140625" style="4" hidden="1" customWidth="1"/>
    <col min="19" max="20" width="24.85546875" style="4" hidden="1" customWidth="1"/>
    <col min="21" max="25" width="13.140625" style="4" hidden="1" customWidth="1"/>
    <col min="26" max="26" width="9.140625" style="4" hidden="1" customWidth="1"/>
    <col min="27" max="27" width="10.28515625" style="4" hidden="1" customWidth="1"/>
    <col min="28" max="16384" width="9.140625" style="4" hidden="1"/>
  </cols>
  <sheetData>
    <row r="1" spans="1:30">
      <c r="A1" s="14"/>
      <c r="B1" s="14"/>
      <c r="C1" s="14"/>
      <c r="D1" s="14"/>
      <c r="E1" s="14"/>
      <c r="F1" s="14"/>
      <c r="G1" s="14"/>
      <c r="H1" s="8"/>
      <c r="I1" s="8"/>
      <c r="J1" s="8"/>
    </row>
    <row r="2" spans="1:30">
      <c r="A2" s="14"/>
      <c r="B2" s="14"/>
      <c r="C2" s="14"/>
      <c r="D2" s="14"/>
      <c r="E2" s="14"/>
      <c r="F2" s="14"/>
      <c r="G2" s="14"/>
      <c r="H2" s="8"/>
      <c r="I2" s="8"/>
      <c r="J2" s="8"/>
      <c r="S2" s="2" t="s">
        <v>10</v>
      </c>
      <c r="T2" s="2">
        <v>50000</v>
      </c>
      <c r="U2" s="2">
        <v>100000</v>
      </c>
      <c r="V2" s="2">
        <v>200000</v>
      </c>
      <c r="W2" s="2">
        <v>300000</v>
      </c>
      <c r="X2" s="2">
        <v>400000</v>
      </c>
      <c r="Y2" s="2">
        <v>500000</v>
      </c>
      <c r="Z2" s="2">
        <v>700000</v>
      </c>
      <c r="AA2" s="2">
        <v>1000000</v>
      </c>
      <c r="AC2" s="138" t="s">
        <v>11</v>
      </c>
      <c r="AD2" s="139"/>
    </row>
    <row r="3" spans="1:30" ht="38.25">
      <c r="A3" s="14"/>
      <c r="B3" s="14"/>
      <c r="C3" s="14"/>
      <c r="D3" s="14"/>
      <c r="E3" s="14"/>
      <c r="F3" s="14"/>
      <c r="G3" s="14"/>
      <c r="H3" s="8"/>
      <c r="I3" s="8"/>
      <c r="J3" s="8"/>
      <c r="S3" s="2" t="s">
        <v>19</v>
      </c>
      <c r="T3" s="2">
        <v>1</v>
      </c>
      <c r="U3" s="2">
        <v>2</v>
      </c>
      <c r="V3" s="2">
        <v>3</v>
      </c>
      <c r="W3" s="2">
        <v>4</v>
      </c>
      <c r="X3" s="2">
        <v>5</v>
      </c>
      <c r="Y3" s="2">
        <v>6</v>
      </c>
      <c r="Z3" s="2">
        <v>7</v>
      </c>
      <c r="AA3" s="2">
        <v>8</v>
      </c>
      <c r="AC3" s="1" t="s">
        <v>12</v>
      </c>
      <c r="AD3" s="1" t="s">
        <v>12</v>
      </c>
    </row>
    <row r="4" spans="1:30" ht="15.75" thickBot="1">
      <c r="A4" s="14"/>
      <c r="B4" s="14"/>
      <c r="C4" s="14"/>
      <c r="D4" s="14"/>
      <c r="E4" s="14"/>
      <c r="F4" s="14"/>
      <c r="G4" s="14"/>
      <c r="H4" s="8"/>
      <c r="I4" s="8"/>
      <c r="J4" s="8"/>
      <c r="S4" s="1" t="s">
        <v>6</v>
      </c>
      <c r="T4" s="6">
        <v>3878</v>
      </c>
      <c r="U4" s="6">
        <v>4634</v>
      </c>
      <c r="V4" s="6">
        <v>5587</v>
      </c>
      <c r="W4" s="6">
        <v>6072</v>
      </c>
      <c r="X4" s="6">
        <v>7465</v>
      </c>
      <c r="Y4" s="6">
        <v>8188</v>
      </c>
      <c r="Z4" s="25">
        <v>9593</v>
      </c>
      <c r="AA4" s="25">
        <v>11293</v>
      </c>
      <c r="AC4" s="3">
        <v>1000</v>
      </c>
      <c r="AD4" s="3">
        <v>812</v>
      </c>
    </row>
    <row r="5" spans="1:30" ht="16.5" thickBot="1">
      <c r="A5" s="14"/>
      <c r="B5" s="15" t="s">
        <v>0</v>
      </c>
      <c r="C5" s="23" t="s">
        <v>331</v>
      </c>
      <c r="D5" s="33" t="s">
        <v>332</v>
      </c>
      <c r="E5" s="33" t="s">
        <v>2</v>
      </c>
      <c r="F5" s="33" t="s">
        <v>3</v>
      </c>
      <c r="G5" s="14"/>
      <c r="H5" s="8"/>
      <c r="I5" s="8"/>
      <c r="J5" s="8"/>
      <c r="L5" s="4" t="s">
        <v>4</v>
      </c>
      <c r="M5" s="7">
        <v>132</v>
      </c>
      <c r="P5" s="32" t="s">
        <v>6</v>
      </c>
      <c r="S5" s="1" t="s">
        <v>7</v>
      </c>
      <c r="T5" s="6">
        <v>6205</v>
      </c>
      <c r="U5" s="6">
        <v>7414</v>
      </c>
      <c r="V5" s="6">
        <v>8939</v>
      </c>
      <c r="W5" s="6">
        <v>9715</v>
      </c>
      <c r="X5" s="6">
        <v>11944</v>
      </c>
      <c r="Y5" s="6">
        <v>13100</v>
      </c>
      <c r="Z5" s="25">
        <v>15349</v>
      </c>
      <c r="AA5" s="25">
        <v>18069</v>
      </c>
      <c r="AC5" s="3">
        <v>2000</v>
      </c>
      <c r="AD5" s="3">
        <v>1624</v>
      </c>
    </row>
    <row r="6" spans="1:30" ht="16.5" thickBot="1">
      <c r="A6" s="14"/>
      <c r="B6" s="16"/>
      <c r="C6" s="16"/>
      <c r="D6" s="16"/>
      <c r="E6" s="135" t="s">
        <v>311</v>
      </c>
      <c r="F6" s="16"/>
      <c r="G6" s="14"/>
      <c r="H6" s="8"/>
      <c r="I6" s="8"/>
      <c r="J6" s="8"/>
      <c r="L6" s="4" t="s">
        <v>5</v>
      </c>
      <c r="M6" s="7">
        <v>3050</v>
      </c>
      <c r="P6" s="32" t="s">
        <v>7</v>
      </c>
      <c r="S6" s="1" t="s">
        <v>8</v>
      </c>
      <c r="T6" s="6">
        <v>11248</v>
      </c>
      <c r="U6" s="6">
        <v>13438</v>
      </c>
      <c r="V6" s="6">
        <v>16201</v>
      </c>
      <c r="W6" s="6">
        <v>17608</v>
      </c>
      <c r="X6" s="6">
        <v>21648</v>
      </c>
      <c r="Y6" s="6">
        <v>23744</v>
      </c>
      <c r="Z6" s="25">
        <v>27820</v>
      </c>
      <c r="AA6" s="25">
        <v>32750</v>
      </c>
    </row>
    <row r="7" spans="1:30" ht="26.25" thickBot="1">
      <c r="A7" s="14"/>
      <c r="B7" s="15" t="s">
        <v>1</v>
      </c>
      <c r="C7" s="23" t="s">
        <v>113</v>
      </c>
      <c r="D7" s="16"/>
      <c r="E7" s="16"/>
      <c r="F7" s="16"/>
      <c r="G7" s="14"/>
      <c r="H7" s="8"/>
      <c r="I7" s="8"/>
      <c r="J7" s="8"/>
      <c r="L7" s="4" t="s">
        <v>10</v>
      </c>
      <c r="M7" s="7">
        <f>INDEX(($T$4:$T$7,$U$4:$U$7,$V$4:$V$7,$W$4:$W$7,$X$4:$X$7,$Y$4:$Y$7,$Z$4:$Z$7,$AA$4:$AA$7),MATCH(C9,$S$4:$S$7,0),,HLOOKUP(C10,$T$2:$AA$3,2))</f>
        <v>6205</v>
      </c>
      <c r="P7" s="32" t="s">
        <v>8</v>
      </c>
      <c r="S7" s="1" t="s">
        <v>9</v>
      </c>
      <c r="T7" s="6">
        <v>16095</v>
      </c>
      <c r="U7" s="6">
        <v>19230</v>
      </c>
      <c r="V7" s="6">
        <v>23184</v>
      </c>
      <c r="W7" s="6">
        <v>25197</v>
      </c>
      <c r="X7" s="6">
        <v>30979</v>
      </c>
      <c r="Y7" s="6">
        <v>33978</v>
      </c>
      <c r="Z7" s="25">
        <v>39811</v>
      </c>
      <c r="AA7" s="25">
        <v>46866</v>
      </c>
    </row>
    <row r="8" spans="1:30" ht="16.5" thickBot="1">
      <c r="A8" s="14"/>
      <c r="B8" s="16"/>
      <c r="C8" s="16"/>
      <c r="D8" s="16"/>
      <c r="E8" s="16"/>
      <c r="F8" s="16"/>
      <c r="G8" s="14"/>
      <c r="H8" s="8"/>
      <c r="I8" s="8"/>
      <c r="J8" s="8"/>
      <c r="L8" s="4" t="s">
        <v>11</v>
      </c>
      <c r="M8" s="7">
        <f>VLOOKUP(C13,AC4:AD5,2,0)</f>
        <v>812</v>
      </c>
      <c r="P8" s="32" t="s">
        <v>9</v>
      </c>
    </row>
    <row r="9" spans="1:30" ht="16.5" thickBot="1">
      <c r="A9" s="14"/>
      <c r="B9" s="15" t="s">
        <v>13</v>
      </c>
      <c r="C9" s="23" t="s">
        <v>7</v>
      </c>
      <c r="D9" s="16"/>
      <c r="E9" s="16"/>
      <c r="F9" s="16"/>
      <c r="G9" s="14"/>
      <c r="H9" s="8"/>
      <c r="I9" s="8"/>
      <c r="J9" s="8"/>
      <c r="L9" s="4" t="s">
        <v>107</v>
      </c>
      <c r="M9" s="4">
        <f>VLOOKUP(E11,P13:Q14,2,0)</f>
        <v>7206</v>
      </c>
    </row>
    <row r="10" spans="1:30" ht="16.5" thickBot="1">
      <c r="A10" s="14"/>
      <c r="B10" s="15" t="s">
        <v>103</v>
      </c>
      <c r="C10" s="35">
        <v>50000</v>
      </c>
      <c r="D10" s="16"/>
      <c r="E10" s="16"/>
      <c r="F10" s="16"/>
      <c r="G10" s="14"/>
      <c r="H10" s="8"/>
      <c r="I10" s="8"/>
      <c r="J10" s="8"/>
    </row>
    <row r="11" spans="1:30" ht="26.25" thickBot="1">
      <c r="A11" s="14"/>
      <c r="B11" s="15" t="s">
        <v>104</v>
      </c>
      <c r="C11" s="34">
        <v>500000</v>
      </c>
      <c r="D11" s="24" t="s">
        <v>105</v>
      </c>
      <c r="E11" s="34">
        <v>200000</v>
      </c>
      <c r="F11" s="16"/>
      <c r="G11" s="14"/>
      <c r="H11" s="8"/>
      <c r="I11" s="8"/>
      <c r="J11" s="8"/>
      <c r="L11" s="5" t="s">
        <v>113</v>
      </c>
      <c r="S11" s="2" t="s">
        <v>108</v>
      </c>
      <c r="T11" s="2">
        <v>500000</v>
      </c>
      <c r="U11" s="2">
        <v>1000000</v>
      </c>
      <c r="V11" s="2">
        <v>2000000</v>
      </c>
      <c r="W11" s="27"/>
      <c r="X11" s="27"/>
      <c r="Y11" s="27"/>
      <c r="Z11" s="27"/>
      <c r="AA11" s="27"/>
    </row>
    <row r="12" spans="1:30" ht="16.5" thickBot="1">
      <c r="A12" s="14"/>
      <c r="B12" s="16"/>
      <c r="C12" s="16"/>
      <c r="D12" s="16"/>
      <c r="E12" s="16"/>
      <c r="F12" s="16"/>
      <c r="G12" s="14"/>
      <c r="H12" s="8"/>
      <c r="I12" s="8"/>
      <c r="J12" s="8"/>
      <c r="L12" s="5" t="s">
        <v>18</v>
      </c>
      <c r="P12" s="4" t="s">
        <v>110</v>
      </c>
      <c r="Q12" s="4" t="s">
        <v>16</v>
      </c>
      <c r="S12" s="2" t="s">
        <v>19</v>
      </c>
      <c r="T12" s="2">
        <v>1</v>
      </c>
      <c r="U12" s="2">
        <v>2</v>
      </c>
      <c r="V12" s="2">
        <v>3</v>
      </c>
      <c r="W12" s="27"/>
      <c r="X12" s="27"/>
      <c r="Y12" s="27"/>
      <c r="Z12" s="27"/>
      <c r="AA12" s="27"/>
    </row>
    <row r="13" spans="1:30" ht="32.25" thickBot="1">
      <c r="A13" s="14"/>
      <c r="B13" s="17" t="s">
        <v>20</v>
      </c>
      <c r="C13" s="34">
        <v>1000</v>
      </c>
      <c r="D13" s="16"/>
      <c r="E13" s="16"/>
      <c r="F13" s="16"/>
      <c r="G13" s="14"/>
      <c r="H13" s="8"/>
      <c r="I13" s="8"/>
      <c r="J13" s="8"/>
      <c r="L13" s="5" t="s">
        <v>106</v>
      </c>
      <c r="P13" s="4">
        <v>200000</v>
      </c>
      <c r="Q13" s="4">
        <f>INDEX(($T13:$T16,$U13:$U16,$V13:$V16),MATCH(C9,$S$13:$S$16,0),,HLOOKUP(C11,$T$11:$V$12,2))</f>
        <v>7206</v>
      </c>
      <c r="S13" s="1" t="s">
        <v>6</v>
      </c>
      <c r="T13" s="31">
        <v>4504</v>
      </c>
      <c r="U13" s="31">
        <v>6212</v>
      </c>
      <c r="V13" s="31">
        <v>10922</v>
      </c>
      <c r="W13" s="26"/>
      <c r="X13" s="26"/>
      <c r="Y13" s="26"/>
      <c r="Z13" s="28"/>
      <c r="AA13" s="28"/>
    </row>
    <row r="14" spans="1:30" ht="16.5" thickBot="1">
      <c r="A14" s="14"/>
      <c r="B14" s="16"/>
      <c r="C14" s="16"/>
      <c r="D14" s="16"/>
      <c r="E14" s="16"/>
      <c r="F14" s="16"/>
      <c r="G14" s="14"/>
      <c r="H14" s="8"/>
      <c r="I14" s="8"/>
      <c r="J14" s="8"/>
      <c r="L14" s="5" t="s">
        <v>114</v>
      </c>
      <c r="P14" s="4">
        <v>500000</v>
      </c>
      <c r="Q14" s="4">
        <f>INDEX(($T$20:$T$23,$U$20:$U$23,$V$20:$V$23),MATCH(C9,$S$20:$S$23,0),,HLOOKUP(C11,$T$18:$V$19,2))</f>
        <v>5044</v>
      </c>
      <c r="S14" s="1" t="s">
        <v>7</v>
      </c>
      <c r="T14" s="31">
        <v>7206</v>
      </c>
      <c r="U14" s="31">
        <v>9939</v>
      </c>
      <c r="V14" s="31">
        <v>17475</v>
      </c>
      <c r="W14" s="26"/>
      <c r="X14" s="26"/>
      <c r="Y14" s="26"/>
      <c r="Z14" s="28"/>
      <c r="AA14" s="28"/>
    </row>
    <row r="15" spans="1:30" ht="16.5" thickBot="1">
      <c r="A15" s="14"/>
      <c r="B15" s="136" t="s">
        <v>16</v>
      </c>
      <c r="C15" s="137"/>
      <c r="D15" s="16"/>
      <c r="E15" s="16"/>
      <c r="F15" s="16"/>
      <c r="G15" s="14"/>
      <c r="H15" s="8"/>
      <c r="I15" s="8"/>
      <c r="J15" s="8"/>
      <c r="S15" s="1" t="s">
        <v>8</v>
      </c>
      <c r="T15" s="31">
        <v>8332</v>
      </c>
      <c r="U15" s="31">
        <v>11492</v>
      </c>
      <c r="V15" s="31">
        <v>20205</v>
      </c>
      <c r="W15" s="26"/>
      <c r="X15" s="26"/>
      <c r="Y15" s="26"/>
      <c r="Z15" s="28"/>
      <c r="AA15" s="28"/>
    </row>
    <row r="16" spans="1:30" ht="26.25" thickBot="1">
      <c r="A16" s="14"/>
      <c r="B16" s="18" t="s">
        <v>21</v>
      </c>
      <c r="C16" s="30">
        <f>M5</f>
        <v>132</v>
      </c>
      <c r="D16" s="16"/>
      <c r="E16" s="16"/>
      <c r="F16" s="16"/>
      <c r="G16" s="14"/>
      <c r="H16" s="8"/>
      <c r="I16" s="8"/>
      <c r="J16" s="8"/>
      <c r="S16" s="1" t="s">
        <v>9</v>
      </c>
      <c r="T16" s="31">
        <v>9458</v>
      </c>
      <c r="U16" s="31">
        <v>13045</v>
      </c>
      <c r="V16" s="31">
        <v>22936</v>
      </c>
      <c r="W16" s="26"/>
      <c r="X16" s="26"/>
      <c r="Y16" s="26"/>
      <c r="Z16" s="28"/>
      <c r="AA16" s="28"/>
    </row>
    <row r="17" spans="1:22" ht="16.5" thickBot="1">
      <c r="A17" s="14"/>
      <c r="B17" s="15" t="s">
        <v>22</v>
      </c>
      <c r="C17" s="30">
        <f>M6</f>
        <v>3050</v>
      </c>
      <c r="D17" s="16"/>
      <c r="E17" s="16"/>
      <c r="F17" s="16"/>
      <c r="G17" s="14"/>
      <c r="H17" s="8"/>
      <c r="I17" s="8"/>
      <c r="J17" s="8"/>
    </row>
    <row r="18" spans="1:22" ht="26.25" thickBot="1">
      <c r="A18" s="14"/>
      <c r="B18" s="15" t="s">
        <v>13</v>
      </c>
      <c r="C18" s="36">
        <f>IF(C7=L11,M7,IF(C7=L12,M7,0))</f>
        <v>6205</v>
      </c>
      <c r="D18" s="16"/>
      <c r="E18" s="16"/>
      <c r="F18" s="16"/>
      <c r="G18" s="14"/>
      <c r="H18" s="8"/>
      <c r="I18" s="8"/>
      <c r="J18" s="8"/>
      <c r="S18" s="2" t="s">
        <v>109</v>
      </c>
      <c r="T18" s="2">
        <v>500000</v>
      </c>
      <c r="U18" s="2">
        <v>1000000</v>
      </c>
      <c r="V18" s="2">
        <v>2000000</v>
      </c>
    </row>
    <row r="19" spans="1:22" ht="16.5" thickBot="1">
      <c r="A19" s="14"/>
      <c r="B19" s="15" t="s">
        <v>115</v>
      </c>
      <c r="C19" s="36">
        <f>IF(C7=L13,M9,IF(C7=L14,M9,0))</f>
        <v>0</v>
      </c>
      <c r="D19" s="16"/>
      <c r="E19" s="16"/>
      <c r="F19" s="16"/>
      <c r="G19" s="14"/>
      <c r="H19" s="8"/>
      <c r="I19" s="8"/>
      <c r="J19" s="8"/>
      <c r="S19" s="2" t="s">
        <v>19</v>
      </c>
      <c r="T19" s="2">
        <v>1</v>
      </c>
      <c r="U19" s="2">
        <v>2</v>
      </c>
      <c r="V19" s="2">
        <v>3</v>
      </c>
    </row>
    <row r="20" spans="1:22" ht="16.5" thickBot="1">
      <c r="A20" s="14"/>
      <c r="B20" s="15" t="s">
        <v>14</v>
      </c>
      <c r="C20" s="36">
        <f>IF(C7=L11,M8,IF(C7=L14,M8,0))</f>
        <v>812</v>
      </c>
      <c r="D20" s="16"/>
      <c r="E20" s="16"/>
      <c r="F20" s="16"/>
      <c r="G20" s="14"/>
      <c r="H20" s="8"/>
      <c r="I20" s="8"/>
      <c r="J20" s="8"/>
      <c r="S20" s="1" t="s">
        <v>6</v>
      </c>
      <c r="T20" s="29">
        <v>3152</v>
      </c>
      <c r="U20" s="29">
        <v>4348</v>
      </c>
      <c r="V20" s="29">
        <v>7645</v>
      </c>
    </row>
    <row r="21" spans="1:22" ht="16.5" thickBot="1">
      <c r="A21" s="14"/>
      <c r="B21" s="15" t="s">
        <v>17</v>
      </c>
      <c r="C21" s="30">
        <f>SUM(C16:C20)</f>
        <v>10199</v>
      </c>
      <c r="D21" s="14"/>
      <c r="E21" s="14"/>
      <c r="F21" s="14"/>
      <c r="G21" s="14"/>
      <c r="H21" s="8"/>
      <c r="I21" s="8"/>
      <c r="J21" s="8"/>
      <c r="S21" s="1" t="s">
        <v>7</v>
      </c>
      <c r="T21" s="29">
        <v>5044</v>
      </c>
      <c r="U21" s="29">
        <v>6957</v>
      </c>
      <c r="V21" s="29">
        <v>12232</v>
      </c>
    </row>
    <row r="22" spans="1:22" ht="15.75">
      <c r="A22" s="14"/>
      <c r="B22" s="16"/>
      <c r="C22" s="16"/>
      <c r="D22" s="14"/>
      <c r="E22" s="14"/>
      <c r="F22" s="14"/>
      <c r="G22" s="14"/>
      <c r="H22" s="8"/>
      <c r="I22" s="8"/>
      <c r="J22" s="8"/>
      <c r="S22" s="1" t="s">
        <v>8</v>
      </c>
      <c r="T22" s="29">
        <v>5832</v>
      </c>
      <c r="U22" s="29">
        <v>8044</v>
      </c>
      <c r="V22" s="29">
        <v>14143</v>
      </c>
    </row>
    <row r="23" spans="1:22" ht="25.5">
      <c r="A23" s="14"/>
      <c r="B23" s="19" t="s">
        <v>23</v>
      </c>
      <c r="C23" s="20"/>
      <c r="D23" s="14"/>
      <c r="E23" s="14"/>
      <c r="F23" s="14"/>
      <c r="G23" s="14"/>
      <c r="H23" s="8"/>
      <c r="I23" s="8"/>
      <c r="J23" s="8"/>
      <c r="S23" s="1" t="s">
        <v>9</v>
      </c>
      <c r="T23" s="29">
        <v>6620</v>
      </c>
      <c r="U23" s="29">
        <v>9131</v>
      </c>
      <c r="V23" s="29">
        <v>16055</v>
      </c>
    </row>
    <row r="24" spans="1:22">
      <c r="A24" s="14"/>
      <c r="B24" s="21" t="s">
        <v>116</v>
      </c>
      <c r="C24" s="20"/>
      <c r="D24" s="14"/>
      <c r="E24" s="14"/>
      <c r="F24" s="14"/>
      <c r="G24" s="14"/>
      <c r="H24" s="8"/>
      <c r="I24" s="8"/>
      <c r="J24" s="8"/>
    </row>
    <row r="25" spans="1:22">
      <c r="A25" s="14"/>
      <c r="B25" s="21" t="s">
        <v>111</v>
      </c>
      <c r="C25" s="20"/>
      <c r="D25" s="14"/>
      <c r="E25" s="14"/>
      <c r="F25" s="14"/>
      <c r="G25" s="14"/>
      <c r="H25" s="8"/>
      <c r="I25" s="8"/>
      <c r="J25" s="8"/>
    </row>
    <row r="26" spans="1:22">
      <c r="A26" s="14"/>
      <c r="B26" s="21" t="s">
        <v>24</v>
      </c>
      <c r="C26" s="20"/>
      <c r="D26" s="14"/>
      <c r="E26" s="14"/>
      <c r="F26" s="14"/>
      <c r="G26" s="14"/>
      <c r="H26" s="8"/>
      <c r="I26" s="8"/>
      <c r="J26" s="8"/>
    </row>
    <row r="27" spans="1:22">
      <c r="A27" s="14"/>
      <c r="B27" s="22"/>
      <c r="C27" s="14"/>
      <c r="D27" s="14"/>
      <c r="E27" s="14"/>
      <c r="F27" s="14"/>
      <c r="G27" s="14"/>
      <c r="H27" s="8"/>
      <c r="I27" s="8"/>
      <c r="J27" s="8"/>
    </row>
    <row r="28" spans="1:22">
      <c r="A28" s="14"/>
      <c r="B28" s="14"/>
      <c r="C28" s="14"/>
      <c r="D28" s="14"/>
      <c r="E28" s="14"/>
      <c r="F28" s="14"/>
      <c r="G28" s="134" t="s">
        <v>112</v>
      </c>
      <c r="H28" s="8"/>
      <c r="I28" s="8"/>
      <c r="J28" s="8"/>
    </row>
    <row r="29" spans="1:22" hidden="1">
      <c r="A29" s="8"/>
      <c r="B29" s="14"/>
      <c r="C29" s="14"/>
      <c r="D29" s="8"/>
      <c r="E29" s="8"/>
      <c r="F29" s="8"/>
      <c r="G29" s="8"/>
      <c r="H29" s="8"/>
      <c r="I29" s="8"/>
      <c r="J29" s="8"/>
    </row>
    <row r="30" spans="1:22" hidden="1">
      <c r="A30" s="8"/>
      <c r="B30" s="14"/>
      <c r="C30" s="14"/>
      <c r="D30" s="8"/>
      <c r="E30" s="8"/>
      <c r="F30" s="8"/>
      <c r="G30" s="8"/>
      <c r="H30" s="8"/>
      <c r="I30" s="8"/>
      <c r="J30" s="8"/>
    </row>
    <row r="31" spans="1:22" hidden="1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22" hidden="1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hidden="1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hidden="1">
      <c r="B34" s="8"/>
      <c r="C34" s="8"/>
    </row>
    <row r="35" spans="1:10" hidden="1">
      <c r="B35" s="8"/>
      <c r="C35" s="8"/>
    </row>
  </sheetData>
  <sheetProtection algorithmName="SHA-512" hashValue="TO3rXFsExTbeRqkkmvMPqTmT5L9YgGMk78SVhnCD9hYOhV7ubfBNATLlYVKg7QNbrgcndzkZSZlL9ORuu8OIrA==" saltValue="0+oLbKpMV7OpwoJx+CbXug==" spinCount="100000" sheet="1" objects="1" scenarios="1"/>
  <mergeCells count="2">
    <mergeCell ref="B15:C15"/>
    <mergeCell ref="AC2:AD2"/>
  </mergeCells>
  <conditionalFormatting sqref="D5">
    <cfRule type="expression" dxfId="15" priority="11">
      <formula>OR($C$9=$P$6,$C$9=$P$7,$C$9=$P$8)</formula>
    </cfRule>
  </conditionalFormatting>
  <conditionalFormatting sqref="E5">
    <cfRule type="expression" dxfId="14" priority="10">
      <formula>OR($C$9=$P$7,$C$9=$P$8)</formula>
    </cfRule>
  </conditionalFormatting>
  <conditionalFormatting sqref="F5">
    <cfRule type="expression" dxfId="13" priority="9">
      <formula>$C$9=$P$8</formula>
    </cfRule>
  </conditionalFormatting>
  <conditionalFormatting sqref="C11">
    <cfRule type="expression" dxfId="12" priority="8">
      <formula>OR($C$7=$L$13,$C$7=$L$14)</formula>
    </cfRule>
  </conditionalFormatting>
  <conditionalFormatting sqref="E11">
    <cfRule type="expression" dxfId="11" priority="7">
      <formula>OR($C$7=$L$13,$C$7=$L$14)</formula>
    </cfRule>
  </conditionalFormatting>
  <conditionalFormatting sqref="C10">
    <cfRule type="expression" dxfId="10" priority="6">
      <formula>OR($C$7=$L$11,$C$7=$L$12)</formula>
    </cfRule>
  </conditionalFormatting>
  <conditionalFormatting sqref="C13">
    <cfRule type="expression" dxfId="9" priority="5">
      <formula>OR($C$7=$L$11,$C$7=$L$14)</formula>
    </cfRule>
  </conditionalFormatting>
  <dataValidations count="6">
    <dataValidation type="list" allowBlank="1" showInputMessage="1" showErrorMessage="1" sqref="C7">
      <formula1>"PA + CI + GHI, PA + CI + GHI + GHC, PA + CI + Super Top Up, PA + CI + Super Top Up + GHC"</formula1>
    </dataValidation>
    <dataValidation type="list" allowBlank="1" showInputMessage="1" showErrorMessage="1" sqref="C9">
      <formula1>"Self, Self + Spouse, Self + Spouse + 1 Kid, Self + Spouse + 2 Kids"</formula1>
    </dataValidation>
    <dataValidation type="list" allowBlank="1" showInputMessage="1" showErrorMessage="1" sqref="C12:C13">
      <formula1>"1000, 2000"</formula1>
    </dataValidation>
    <dataValidation type="list" allowBlank="1" showInputMessage="1" showErrorMessage="1" sqref="C10">
      <formula1>"50000, 100000, 200000, 300000, 400000, 500000, 700000, 1000000"</formula1>
    </dataValidation>
    <dataValidation type="list" allowBlank="1" showInputMessage="1" showErrorMessage="1" sqref="C11">
      <formula1>"500000, 1000000, 2000000"</formula1>
    </dataValidation>
    <dataValidation type="list" allowBlank="1" showInputMessage="1" showErrorMessage="1" sqref="E11">
      <formula1>"200000, 500000"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28" zoomScale="89" zoomScaleNormal="89" workbookViewId="0">
      <selection activeCell="D43" sqref="D43"/>
    </sheetView>
  </sheetViews>
  <sheetFormatPr defaultColWidth="0" defaultRowHeight="15" zeroHeight="1"/>
  <cols>
    <col min="1" max="1" width="9.140625" style="40" customWidth="1"/>
    <col min="2" max="2" width="18.28515625" style="40" customWidth="1"/>
    <col min="3" max="3" width="17" style="40" bestFit="1" customWidth="1"/>
    <col min="4" max="4" width="30.42578125" style="40" customWidth="1"/>
    <col min="5" max="5" width="19" style="40" customWidth="1"/>
    <col min="6" max="6" width="13.42578125" style="40" bestFit="1" customWidth="1"/>
    <col min="7" max="7" width="20.85546875" style="40" customWidth="1"/>
    <col min="8" max="8" width="35.7109375" style="40" customWidth="1"/>
    <col min="9" max="9" width="9.140625" style="40" customWidth="1"/>
    <col min="10" max="10" width="11.5703125" style="40" bestFit="1" customWidth="1"/>
    <col min="11" max="11" width="9.140625" style="40" customWidth="1"/>
    <col min="12" max="12" width="9.140625" style="40" hidden="1" customWidth="1"/>
    <col min="13" max="15" width="0" style="40" hidden="1" customWidth="1"/>
    <col min="16" max="16384" width="9.140625" style="40" hidden="1"/>
  </cols>
  <sheetData>
    <row r="1" spans="1:1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.75">
      <c r="A7" s="37"/>
      <c r="B7" s="145" t="s">
        <v>152</v>
      </c>
      <c r="C7" s="145"/>
      <c r="D7" s="145"/>
      <c r="E7" s="145"/>
      <c r="F7" s="145"/>
      <c r="G7" s="145"/>
      <c r="H7" s="145"/>
      <c r="I7" s="145"/>
      <c r="J7" s="145"/>
      <c r="K7" s="37"/>
      <c r="L7" s="37"/>
    </row>
    <row r="8" spans="1:12" ht="15.75">
      <c r="A8" s="37"/>
      <c r="B8" s="38"/>
      <c r="C8" s="37"/>
      <c r="D8" s="37"/>
      <c r="E8" s="78" t="s">
        <v>153</v>
      </c>
      <c r="F8" s="78"/>
      <c r="G8" s="78"/>
      <c r="H8" s="78"/>
      <c r="I8" s="78"/>
      <c r="J8" s="78"/>
      <c r="K8" s="37"/>
      <c r="L8" s="37"/>
    </row>
    <row r="9" spans="1:12" ht="15.75">
      <c r="A9" s="37"/>
      <c r="B9" s="38"/>
      <c r="C9" s="37"/>
      <c r="D9" s="37"/>
      <c r="E9" s="78"/>
      <c r="F9" s="78"/>
      <c r="G9" s="78"/>
      <c r="H9" s="78"/>
      <c r="I9" s="78"/>
      <c r="J9" s="78"/>
      <c r="K9" s="37"/>
      <c r="L9" s="37"/>
    </row>
    <row r="10" spans="1:12" ht="15.75">
      <c r="A10" s="37"/>
      <c r="B10" s="78" t="s">
        <v>117</v>
      </c>
      <c r="C10" s="39" t="s">
        <v>118</v>
      </c>
      <c r="D10" s="38" t="s">
        <v>28</v>
      </c>
      <c r="E10" s="71" t="s">
        <v>324</v>
      </c>
      <c r="F10" s="78" t="s">
        <v>119</v>
      </c>
      <c r="G10" s="71" t="s">
        <v>325</v>
      </c>
      <c r="H10" s="78"/>
      <c r="I10" s="38" t="s">
        <v>176</v>
      </c>
      <c r="J10" s="86">
        <f ca="1">TODAY()</f>
        <v>43990</v>
      </c>
      <c r="K10" s="37"/>
      <c r="L10" s="37"/>
    </row>
    <row r="11" spans="1:12" ht="15.75">
      <c r="A11" s="37"/>
      <c r="B11" s="78" t="s">
        <v>120</v>
      </c>
      <c r="C11" s="72" t="s">
        <v>323</v>
      </c>
      <c r="E11" s="78"/>
      <c r="F11" s="38" t="s">
        <v>171</v>
      </c>
      <c r="G11" s="71" t="s">
        <v>326</v>
      </c>
      <c r="H11" s="78"/>
      <c r="I11" s="38" t="s">
        <v>172</v>
      </c>
      <c r="J11" s="71"/>
      <c r="K11" s="37"/>
      <c r="L11" s="37"/>
    </row>
    <row r="12" spans="1:12">
      <c r="A12" s="37"/>
      <c r="B12" s="41" t="s">
        <v>157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>
      <c r="A13" s="37"/>
      <c r="B13" s="144" t="s">
        <v>158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37"/>
    </row>
    <row r="14" spans="1:12" s="37" customFormat="1">
      <c r="B14" s="42"/>
    </row>
    <row r="15" spans="1:12" ht="15.75">
      <c r="A15" s="37"/>
      <c r="B15" s="43" t="s">
        <v>121</v>
      </c>
      <c r="C15" s="37"/>
      <c r="D15" s="88"/>
      <c r="E15" s="92"/>
      <c r="F15" s="44"/>
      <c r="G15" s="43" t="s">
        <v>178</v>
      </c>
      <c r="H15" s="88"/>
      <c r="I15" s="93"/>
      <c r="J15" s="37"/>
      <c r="K15" s="37"/>
      <c r="L15" s="37"/>
    </row>
    <row r="16" spans="1:12">
      <c r="A16" s="37"/>
      <c r="B16" s="45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.75">
      <c r="A17" s="37"/>
      <c r="B17" s="43" t="s">
        <v>122</v>
      </c>
      <c r="C17" s="37"/>
      <c r="D17" s="37"/>
      <c r="E17" s="99" t="str">
        <f>'Calculation Sheet'!C5</f>
        <v>A</v>
      </c>
      <c r="F17" s="37"/>
      <c r="G17" s="47"/>
      <c r="H17" s="37"/>
      <c r="I17" s="37"/>
      <c r="J17" s="37"/>
      <c r="K17" s="37"/>
      <c r="L17" s="37"/>
    </row>
    <row r="18" spans="1:12">
      <c r="A18" s="37"/>
      <c r="B18" s="48"/>
      <c r="C18" s="48"/>
      <c r="D18" s="48"/>
      <c r="E18" s="37"/>
      <c r="F18" s="37"/>
      <c r="G18" s="37"/>
      <c r="H18" s="37"/>
      <c r="I18" s="37"/>
      <c r="J18" s="37"/>
      <c r="K18" s="37"/>
      <c r="L18" s="37"/>
    </row>
    <row r="19" spans="1:12" ht="15.75">
      <c r="A19" s="37"/>
      <c r="B19" s="43" t="s">
        <v>123</v>
      </c>
      <c r="C19" s="37"/>
      <c r="D19" s="133"/>
      <c r="E19" s="94"/>
      <c r="F19" s="94"/>
      <c r="G19" s="94"/>
      <c r="H19" s="94"/>
      <c r="I19" s="94"/>
      <c r="J19" s="94"/>
      <c r="K19" s="37"/>
      <c r="L19" s="37"/>
    </row>
    <row r="20" spans="1:12">
      <c r="A20" s="37"/>
      <c r="B20" s="49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5.75">
      <c r="A21" s="37"/>
      <c r="B21" s="43" t="s">
        <v>124</v>
      </c>
      <c r="C21" s="88"/>
      <c r="D21" s="50"/>
      <c r="E21" s="51" t="s">
        <v>125</v>
      </c>
      <c r="F21" s="100"/>
      <c r="G21" s="51"/>
      <c r="H21" s="51" t="s">
        <v>126</v>
      </c>
      <c r="I21" s="101"/>
      <c r="J21" s="46"/>
      <c r="K21" s="37"/>
      <c r="L21" s="37"/>
    </row>
    <row r="22" spans="1:12" ht="16.5">
      <c r="A22" s="37"/>
      <c r="B22" s="52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ht="15.75">
      <c r="A23" s="37"/>
      <c r="B23" s="43" t="s">
        <v>127</v>
      </c>
      <c r="C23" s="88"/>
      <c r="D23" s="37"/>
      <c r="E23" s="51" t="s">
        <v>128</v>
      </c>
      <c r="F23" s="105"/>
      <c r="G23" s="106"/>
      <c r="H23" s="37"/>
      <c r="I23" s="37"/>
      <c r="J23" s="37"/>
      <c r="K23" s="37"/>
      <c r="L23" s="37"/>
    </row>
    <row r="24" spans="1:12" ht="16.5">
      <c r="A24" s="37"/>
      <c r="B24" s="53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ht="15.75">
      <c r="A25" s="37"/>
      <c r="B25" s="43" t="s">
        <v>129</v>
      </c>
      <c r="C25" s="88" t="s">
        <v>327</v>
      </c>
      <c r="D25" s="43"/>
      <c r="E25" s="84" t="s">
        <v>165</v>
      </c>
      <c r="F25" s="103"/>
      <c r="G25" s="83" t="s">
        <v>130</v>
      </c>
      <c r="I25" s="37"/>
      <c r="J25" s="37"/>
      <c r="K25" s="37"/>
      <c r="L25" s="37"/>
    </row>
    <row r="26" spans="1:12">
      <c r="A26" s="37"/>
      <c r="B26" s="54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>
      <c r="A27" s="37"/>
      <c r="B27" s="144" t="s">
        <v>159</v>
      </c>
      <c r="C27" s="144"/>
      <c r="D27" s="144"/>
      <c r="E27" s="144"/>
      <c r="F27" s="144"/>
      <c r="G27" s="144"/>
      <c r="H27" s="144"/>
      <c r="I27" s="144"/>
      <c r="J27" s="144"/>
      <c r="K27" s="144"/>
      <c r="L27" s="37"/>
    </row>
    <row r="28" spans="1:12" s="37" customFormat="1">
      <c r="B28" s="55"/>
      <c r="C28" s="55"/>
      <c r="D28" s="55"/>
      <c r="E28" s="55"/>
      <c r="F28" s="55"/>
      <c r="G28" s="55"/>
      <c r="H28" s="55"/>
      <c r="I28" s="55"/>
      <c r="J28" s="55"/>
      <c r="K28" s="55"/>
    </row>
    <row r="29" spans="1:12" ht="17.25">
      <c r="A29" s="37"/>
      <c r="B29" s="81" t="s">
        <v>173</v>
      </c>
      <c r="C29" s="80">
        <f>H29/1.18</f>
        <v>8643.220338983052</v>
      </c>
      <c r="D29" s="82" t="s">
        <v>174</v>
      </c>
      <c r="E29" s="95">
        <f>18/100*C29</f>
        <v>1555.7796610169494</v>
      </c>
      <c r="F29" s="37"/>
      <c r="G29" s="82" t="s">
        <v>175</v>
      </c>
      <c r="H29" s="79">
        <f>'Calculation Sheet'!C21</f>
        <v>10199</v>
      </c>
      <c r="I29" s="37"/>
      <c r="J29" s="37"/>
      <c r="K29" s="37"/>
      <c r="L29" s="37"/>
    </row>
    <row r="30" spans="1:12">
      <c r="A30" s="37"/>
      <c r="B30" s="56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7.25">
      <c r="A31" s="37"/>
      <c r="B31" s="43" t="s">
        <v>131</v>
      </c>
      <c r="C31" s="37"/>
      <c r="D31" s="37"/>
      <c r="E31" s="37"/>
      <c r="F31" s="37"/>
      <c r="G31" s="82" t="s">
        <v>179</v>
      </c>
      <c r="H31" s="91" t="str">
        <f>'Calculation Sheet'!C7</f>
        <v>PA + CI + GHI + GHC</v>
      </c>
      <c r="I31" s="37"/>
      <c r="J31" s="37"/>
      <c r="K31" s="37"/>
      <c r="L31" s="37"/>
    </row>
    <row r="32" spans="1:12" ht="15.75">
      <c r="A32" s="37"/>
      <c r="B32" s="57" t="s">
        <v>132</v>
      </c>
      <c r="C32" s="37"/>
      <c r="D32" s="37"/>
      <c r="E32" s="58">
        <v>200000</v>
      </c>
      <c r="F32" s="37"/>
      <c r="G32" s="37"/>
      <c r="H32" s="37"/>
      <c r="I32" s="37"/>
      <c r="J32" s="37"/>
      <c r="K32" s="37"/>
      <c r="L32" s="37"/>
    </row>
    <row r="33" spans="1:12" ht="15.75">
      <c r="A33" s="37"/>
      <c r="B33" s="57" t="s">
        <v>133</v>
      </c>
      <c r="C33" s="37"/>
      <c r="D33" s="37"/>
      <c r="E33" s="58">
        <v>300000</v>
      </c>
      <c r="F33" s="37"/>
      <c r="G33" s="90" t="s">
        <v>166</v>
      </c>
      <c r="H33" s="89" t="str">
        <f>'Calculation Sheet'!C9</f>
        <v>Self + Spouse</v>
      </c>
      <c r="I33" s="37"/>
      <c r="J33" s="37"/>
      <c r="K33" s="37"/>
      <c r="L33" s="37"/>
    </row>
    <row r="34" spans="1:12" ht="15.75">
      <c r="A34" s="37"/>
      <c r="B34" s="57" t="s">
        <v>162</v>
      </c>
      <c r="C34" s="37"/>
      <c r="D34" s="37"/>
      <c r="E34" s="58">
        <f>IF('Calculation Sheet'!C7="PA + CI + GHI + GHC",'Calculation Sheet'!C13,IF('Calculation Sheet'!C7="PA + CI + Super Top Up + GHC",'Calculation Sheet'!C13,0))</f>
        <v>1000</v>
      </c>
      <c r="F34" s="37"/>
      <c r="G34" s="37"/>
      <c r="H34" s="37"/>
      <c r="I34" s="37"/>
      <c r="J34" s="37"/>
      <c r="K34" s="37"/>
      <c r="L34" s="37"/>
    </row>
    <row r="35" spans="1:12" ht="15.75">
      <c r="A35" s="37"/>
      <c r="B35" s="57" t="s">
        <v>155</v>
      </c>
      <c r="C35" s="37"/>
      <c r="D35" s="37"/>
      <c r="E35" s="58">
        <f>IF('Calculation Sheet'!C7="PA + CI + GHI",'Calculation Sheet'!C10,IF('Calculation Sheet'!C7="PA + CI + GHI + GHC",'Calculation Sheet'!C10,0))</f>
        <v>50000</v>
      </c>
      <c r="F35" s="37"/>
      <c r="G35" s="37"/>
      <c r="H35" s="37"/>
      <c r="I35" s="37"/>
      <c r="J35" s="37"/>
      <c r="K35" s="37"/>
      <c r="L35" s="37"/>
    </row>
    <row r="36" spans="1:12" ht="15.75">
      <c r="A36" s="37"/>
      <c r="B36" s="57" t="s">
        <v>154</v>
      </c>
      <c r="C36" s="37"/>
      <c r="D36" s="37"/>
      <c r="E36" s="58">
        <f>IF('Calculation Sheet'!C7="PA + CI + Super Top Up",'Calculation Sheet'!C11,IF('Calculation Sheet'!C7="PA + CI + Super Top Up + GHC",'Calculation Sheet'!C11,0))</f>
        <v>0</v>
      </c>
      <c r="F36" s="37"/>
      <c r="G36" s="37"/>
      <c r="H36" s="37"/>
      <c r="I36" s="37"/>
      <c r="J36" s="37"/>
      <c r="K36" s="37"/>
      <c r="L36" s="37"/>
    </row>
    <row r="37" spans="1:12" ht="15.75">
      <c r="A37" s="37"/>
      <c r="B37" s="57" t="s">
        <v>163</v>
      </c>
      <c r="D37" s="37"/>
      <c r="E37" s="58">
        <f>IF('Calculation Sheet'!C7="PA + CI + Super Top Up",'Calculation Sheet'!E11,IF('Calculation Sheet'!C7="PA + CI + Super Top Up + GHC",'Calculation Sheet'!E11,0))</f>
        <v>0</v>
      </c>
      <c r="F37" s="37"/>
      <c r="G37" s="37"/>
      <c r="H37" s="37"/>
      <c r="I37" s="37"/>
      <c r="J37" s="37"/>
      <c r="K37" s="37"/>
      <c r="L37" s="37"/>
    </row>
    <row r="38" spans="1:12">
      <c r="A38" s="37"/>
      <c r="B38" s="59" t="s">
        <v>134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12">
      <c r="A39" s="37"/>
      <c r="B39" s="144" t="s">
        <v>160</v>
      </c>
      <c r="C39" s="144"/>
      <c r="D39" s="144"/>
      <c r="E39" s="144"/>
      <c r="F39" s="144"/>
      <c r="G39" s="144"/>
      <c r="H39" s="144"/>
      <c r="I39" s="144"/>
      <c r="J39" s="144"/>
      <c r="K39" s="144"/>
      <c r="L39" s="37"/>
    </row>
    <row r="40" spans="1:12" ht="15.75" thickBot="1">
      <c r="A40" s="37"/>
      <c r="B40" s="59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2" ht="29.25" customHeight="1" thickBot="1">
      <c r="A41" s="37"/>
      <c r="B41" s="73" t="s">
        <v>135</v>
      </c>
      <c r="C41" s="73" t="s">
        <v>136</v>
      </c>
      <c r="D41" s="73" t="s">
        <v>167</v>
      </c>
      <c r="E41" s="69" t="s">
        <v>129</v>
      </c>
      <c r="F41" s="37"/>
      <c r="G41" s="37"/>
      <c r="H41" s="37"/>
      <c r="I41" s="37"/>
      <c r="J41" s="37"/>
      <c r="K41" s="37"/>
      <c r="L41" s="37"/>
    </row>
    <row r="42" spans="1:12" ht="15.75" customHeight="1" thickBot="1">
      <c r="A42" s="37"/>
      <c r="B42" s="74" t="str">
        <f>'Calculation Sheet'!C5</f>
        <v>A</v>
      </c>
      <c r="C42" s="74" t="s">
        <v>6</v>
      </c>
      <c r="D42" s="102">
        <f>F25</f>
        <v>0</v>
      </c>
      <c r="E42" s="85" t="str">
        <f>C25</f>
        <v>M</v>
      </c>
      <c r="F42" s="37"/>
      <c r="G42" s="37"/>
      <c r="H42" s="37"/>
      <c r="I42" s="37"/>
      <c r="J42" s="37"/>
      <c r="K42" s="37"/>
      <c r="L42" s="37"/>
    </row>
    <row r="43" spans="1:12" ht="16.5" thickBot="1">
      <c r="A43" s="37"/>
      <c r="B43" s="75" t="str">
        <f>'Calculation Sheet'!D5</f>
        <v>B</v>
      </c>
      <c r="C43" s="75" t="s">
        <v>15</v>
      </c>
      <c r="D43" s="87"/>
      <c r="E43" s="76" t="s">
        <v>328</v>
      </c>
      <c r="F43" s="37"/>
      <c r="G43" s="37"/>
      <c r="H43" s="37"/>
      <c r="I43" s="37"/>
      <c r="J43" s="37"/>
      <c r="K43" s="37"/>
      <c r="L43" s="37"/>
    </row>
    <row r="44" spans="1:12" ht="16.5" thickBot="1">
      <c r="A44" s="37"/>
      <c r="B44" s="75" t="str">
        <f>'Calculation Sheet'!E5</f>
        <v>Kid 1</v>
      </c>
      <c r="C44" s="75"/>
      <c r="D44" s="87" t="s">
        <v>329</v>
      </c>
      <c r="E44" s="76"/>
      <c r="F44" s="37"/>
      <c r="G44" s="37"/>
      <c r="H44" s="37"/>
      <c r="I44" s="37"/>
      <c r="J44" s="37"/>
      <c r="K44" s="37"/>
      <c r="L44" s="37"/>
    </row>
    <row r="45" spans="1:12" ht="16.5" thickBot="1">
      <c r="A45" s="37"/>
      <c r="B45" s="75" t="str">
        <f>'Calculation Sheet'!F5</f>
        <v>Kid 2</v>
      </c>
      <c r="C45" s="75"/>
      <c r="D45" s="87"/>
      <c r="E45" s="77"/>
      <c r="F45" s="37"/>
      <c r="G45" s="37"/>
      <c r="H45" s="37"/>
      <c r="I45" s="37"/>
      <c r="J45" s="37"/>
      <c r="K45" s="37"/>
      <c r="L45" s="37"/>
    </row>
    <row r="46" spans="1:12">
      <c r="A46" s="37"/>
      <c r="B46" s="60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1:12">
      <c r="A47" s="37"/>
      <c r="B47" s="144" t="s">
        <v>161</v>
      </c>
      <c r="C47" s="144"/>
      <c r="D47" s="144"/>
      <c r="E47" s="144"/>
      <c r="F47" s="144"/>
      <c r="G47" s="144"/>
      <c r="H47" s="144"/>
      <c r="I47" s="144"/>
      <c r="J47" s="144"/>
      <c r="K47" s="144"/>
      <c r="L47" s="37"/>
    </row>
    <row r="48" spans="1:12" ht="15.75" thickBot="1">
      <c r="A48" s="37"/>
      <c r="B48" s="60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1:12" ht="39" thickBot="1">
      <c r="A49" s="37"/>
      <c r="B49" s="61" t="s">
        <v>137</v>
      </c>
      <c r="C49" s="62" t="s">
        <v>138</v>
      </c>
      <c r="D49" s="62" t="s">
        <v>139</v>
      </c>
      <c r="E49" s="62" t="s">
        <v>129</v>
      </c>
      <c r="F49" s="37"/>
      <c r="G49" s="37"/>
      <c r="H49" s="37"/>
      <c r="I49" s="37"/>
      <c r="J49" s="37"/>
      <c r="K49" s="37"/>
      <c r="L49" s="37"/>
    </row>
    <row r="50" spans="1:12" ht="16.5" thickBot="1">
      <c r="A50" s="37"/>
      <c r="B50" s="109" t="str">
        <f>B43</f>
        <v>B</v>
      </c>
      <c r="C50" s="110" t="s">
        <v>15</v>
      </c>
      <c r="D50" s="111">
        <f>D43</f>
        <v>0</v>
      </c>
      <c r="E50" s="110" t="str">
        <f>E43</f>
        <v>F</v>
      </c>
      <c r="F50" s="37"/>
      <c r="G50" s="37"/>
      <c r="H50" s="37"/>
      <c r="I50" s="37"/>
      <c r="J50" s="37"/>
      <c r="K50" s="37"/>
      <c r="L50" s="37"/>
    </row>
    <row r="51" spans="1:12">
      <c r="A51" s="37"/>
      <c r="B51" s="37"/>
      <c r="C51" s="60"/>
      <c r="D51" s="37"/>
      <c r="E51" s="37"/>
      <c r="F51" s="37"/>
      <c r="G51" s="37"/>
      <c r="H51" s="37"/>
      <c r="I51" s="37"/>
      <c r="J51" s="37"/>
      <c r="K51" s="37"/>
      <c r="L51" s="37"/>
    </row>
    <row r="52" spans="1:12">
      <c r="A52" s="37"/>
      <c r="B52" s="144" t="s">
        <v>140</v>
      </c>
      <c r="C52" s="144"/>
      <c r="D52" s="144"/>
      <c r="E52" s="144"/>
      <c r="F52" s="144"/>
      <c r="G52" s="144"/>
      <c r="H52" s="144"/>
      <c r="I52" s="144"/>
      <c r="J52" s="144"/>
      <c r="K52" s="144"/>
      <c r="L52" s="37"/>
    </row>
    <row r="53" spans="1:12" ht="15.75" thickBot="1">
      <c r="A53" s="37"/>
      <c r="B53" s="63" t="s">
        <v>310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1:12" ht="15.75" thickBot="1">
      <c r="A54" s="37"/>
      <c r="B54" s="146" t="s">
        <v>141</v>
      </c>
      <c r="C54" s="147"/>
      <c r="D54" s="147"/>
      <c r="E54" s="147"/>
      <c r="F54" s="147"/>
      <c r="G54" s="147"/>
      <c r="H54" s="147"/>
      <c r="I54" s="147"/>
      <c r="J54" s="148"/>
      <c r="K54" s="37"/>
      <c r="L54" s="37"/>
    </row>
    <row r="55" spans="1:12" ht="15.75" thickBot="1">
      <c r="A55" s="37"/>
      <c r="B55" s="141" t="s">
        <v>156</v>
      </c>
      <c r="C55" s="142"/>
      <c r="D55" s="142"/>
      <c r="E55" s="142"/>
      <c r="F55" s="143"/>
      <c r="G55" s="64" t="s">
        <v>6</v>
      </c>
      <c r="H55" s="64" t="s">
        <v>15</v>
      </c>
      <c r="I55" s="64" t="s">
        <v>142</v>
      </c>
      <c r="J55" s="64" t="s">
        <v>143</v>
      </c>
      <c r="K55" s="37"/>
      <c r="L55" s="37"/>
    </row>
    <row r="56" spans="1:12" ht="137.25" customHeight="1" thickBot="1">
      <c r="A56" s="37"/>
      <c r="B56" s="149" t="s">
        <v>177</v>
      </c>
      <c r="C56" s="150"/>
      <c r="D56" s="150"/>
      <c r="E56" s="150"/>
      <c r="F56" s="151"/>
      <c r="G56" s="110" t="s">
        <v>330</v>
      </c>
      <c r="H56" s="132" t="s">
        <v>330</v>
      </c>
      <c r="I56" s="132" t="s">
        <v>330</v>
      </c>
      <c r="J56" s="132" t="s">
        <v>330</v>
      </c>
      <c r="K56" s="37"/>
      <c r="L56" s="37"/>
    </row>
    <row r="57" spans="1:12">
      <c r="A57" s="37"/>
      <c r="B57" s="65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21" customHeight="1">
      <c r="A58" s="37"/>
      <c r="B58" s="140" t="s">
        <v>144</v>
      </c>
      <c r="C58" s="140"/>
      <c r="D58" s="140"/>
      <c r="E58" s="140"/>
      <c r="F58" s="140"/>
      <c r="G58" s="140"/>
      <c r="H58" s="140"/>
      <c r="I58" s="140"/>
      <c r="J58" s="140"/>
      <c r="K58" s="37"/>
      <c r="L58" s="37"/>
    </row>
    <row r="59" spans="1:12" ht="28.5" customHeight="1">
      <c r="A59" s="37"/>
      <c r="B59" s="140" t="s">
        <v>145</v>
      </c>
      <c r="C59" s="140"/>
      <c r="D59" s="140"/>
      <c r="E59" s="140"/>
      <c r="F59" s="140"/>
      <c r="G59" s="140"/>
      <c r="H59" s="140"/>
      <c r="I59" s="140"/>
      <c r="J59" s="140"/>
      <c r="K59" s="37"/>
      <c r="L59" s="37"/>
    </row>
    <row r="60" spans="1:12">
      <c r="A60" s="37"/>
      <c r="B60" s="140" t="s">
        <v>146</v>
      </c>
      <c r="C60" s="140"/>
      <c r="D60" s="140"/>
      <c r="E60" s="140"/>
      <c r="F60" s="140"/>
      <c r="G60" s="140"/>
      <c r="H60" s="140"/>
      <c r="I60" s="140"/>
      <c r="J60" s="140"/>
      <c r="K60" s="37"/>
      <c r="L60" s="37"/>
    </row>
    <row r="61" spans="1:12">
      <c r="A61" s="37"/>
      <c r="B61" s="140" t="s">
        <v>147</v>
      </c>
      <c r="C61" s="140"/>
      <c r="D61" s="140"/>
      <c r="E61" s="140"/>
      <c r="F61" s="140"/>
      <c r="G61" s="140"/>
      <c r="H61" s="140"/>
      <c r="I61" s="140"/>
      <c r="J61" s="140"/>
      <c r="K61" s="37"/>
      <c r="L61" s="37"/>
    </row>
    <row r="62" spans="1:12">
      <c r="A62" s="37"/>
      <c r="B62" s="140" t="s">
        <v>148</v>
      </c>
      <c r="C62" s="140"/>
      <c r="D62" s="140"/>
      <c r="E62" s="140"/>
      <c r="F62" s="140"/>
      <c r="G62" s="140"/>
      <c r="H62" s="140"/>
      <c r="I62" s="140"/>
      <c r="J62" s="140"/>
      <c r="K62" s="37"/>
      <c r="L62" s="37"/>
    </row>
    <row r="63" spans="1:12" ht="22.5" customHeight="1">
      <c r="A63" s="37"/>
      <c r="B63" s="140" t="s">
        <v>149</v>
      </c>
      <c r="C63" s="140"/>
      <c r="D63" s="140"/>
      <c r="E63" s="140"/>
      <c r="F63" s="140"/>
      <c r="G63" s="140"/>
      <c r="H63" s="140"/>
      <c r="I63" s="140"/>
      <c r="J63" s="140"/>
      <c r="K63" s="37"/>
      <c r="L63" s="37"/>
    </row>
    <row r="64" spans="1:12">
      <c r="A64" s="37"/>
      <c r="B64" s="140" t="s">
        <v>150</v>
      </c>
      <c r="C64" s="140"/>
      <c r="D64" s="140"/>
      <c r="E64" s="140"/>
      <c r="F64" s="140"/>
      <c r="G64" s="140"/>
      <c r="H64" s="140"/>
      <c r="I64" s="140"/>
      <c r="J64" s="140"/>
      <c r="K64" s="37"/>
      <c r="L64" s="37"/>
    </row>
    <row r="65" spans="1:12">
      <c r="A65" s="37"/>
      <c r="B65" s="140" t="s">
        <v>151</v>
      </c>
      <c r="C65" s="140"/>
      <c r="D65" s="140"/>
      <c r="E65" s="140"/>
      <c r="F65" s="140"/>
      <c r="G65" s="140"/>
      <c r="H65" s="140"/>
      <c r="I65" s="140"/>
      <c r="J65" s="140"/>
      <c r="K65" s="37"/>
      <c r="L65" s="37"/>
    </row>
    <row r="66" spans="1:12">
      <c r="A66" s="37"/>
      <c r="B66" s="66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2">
      <c r="A67" s="37"/>
      <c r="B67" s="66"/>
      <c r="C67" s="37"/>
      <c r="D67" s="37"/>
      <c r="E67" s="37"/>
      <c r="F67" s="37"/>
      <c r="G67" s="37"/>
      <c r="H67" s="37"/>
      <c r="I67" s="37"/>
      <c r="J67" s="37"/>
      <c r="K67" s="70"/>
    </row>
    <row r="68" spans="1:12">
      <c r="A68" s="37"/>
      <c r="B68" s="66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>
      <c r="A69" s="37"/>
      <c r="B69" s="66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>
      <c r="A70" s="37"/>
      <c r="B70" s="96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2">
      <c r="A71" s="37"/>
      <c r="B71" s="9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>
      <c r="A72" s="37"/>
      <c r="B72" s="9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2">
      <c r="A73" s="37"/>
      <c r="B73" s="9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1:12" s="37" customFormat="1">
      <c r="B74" s="98"/>
    </row>
    <row r="75" spans="1:12" s="37" customFormat="1"/>
    <row r="76" spans="1:12" s="37" customFormat="1"/>
    <row r="77" spans="1:12" s="37" customFormat="1">
      <c r="K77" s="70"/>
    </row>
    <row r="78" spans="1:12" s="37" customFormat="1" hidden="1"/>
  </sheetData>
  <sheetProtection algorithmName="SHA-512" hashValue="Gm6DLibQkk3AWhZTDJx2QYr6bUPKAGCfKAgWrEIQWv6gIGiBA2CWb3986y60Bdj583VxDQau0EI4lyp7ESdkcw==" saltValue="SEP7Bwhlg+QZORFCDz5lOg==" spinCount="100000" sheet="1" objects="1" scenarios="1"/>
  <mergeCells count="17">
    <mergeCell ref="B52:K52"/>
    <mergeCell ref="B47:K47"/>
    <mergeCell ref="B61:J61"/>
    <mergeCell ref="B62:J62"/>
    <mergeCell ref="B7:J7"/>
    <mergeCell ref="B54:J54"/>
    <mergeCell ref="B56:F56"/>
    <mergeCell ref="B58:J58"/>
    <mergeCell ref="B59:J59"/>
    <mergeCell ref="B13:K13"/>
    <mergeCell ref="B27:K27"/>
    <mergeCell ref="B39:K39"/>
    <mergeCell ref="B63:J63"/>
    <mergeCell ref="B64:J64"/>
    <mergeCell ref="B65:J65"/>
    <mergeCell ref="B55:F55"/>
    <mergeCell ref="B60:J60"/>
  </mergeCells>
  <dataValidations count="5">
    <dataValidation type="list" allowBlank="1" showInputMessage="1" showErrorMessage="1" sqref="C11">
      <formula1>"Prime, Affordable"</formula1>
    </dataValidation>
    <dataValidation type="list" allowBlank="1" showInputMessage="1" showErrorMessage="1" sqref="C25 E43:E45">
      <formula1>"M, F"</formula1>
    </dataValidation>
    <dataValidation type="list" allowBlank="1" showInputMessage="1" showErrorMessage="1" sqref="G56:J56">
      <formula1>"Agree, Disagree"</formula1>
    </dataValidation>
    <dataValidation type="list" allowBlank="1" showInputMessage="1" showErrorMessage="1" sqref="C44 C45">
      <formula1>"Son, Daughter"</formula1>
    </dataValidation>
    <dataValidation type="textLength" allowBlank="1" showInputMessage="1" showErrorMessage="1" errorTitle="Mobile No error" sqref="C23">
      <formula1>10</formula1>
      <formula2>10</formula2>
    </dataValidation>
  </dataValidations>
  <pageMargins left="0.7" right="0.7" top="0.75" bottom="0.75" header="0.3" footer="0.3"/>
  <pageSetup scale="68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DB18D54-44F6-4E5E-BEFC-010DE8B08809}">
            <xm:f>OR('Calculation Sheet'!$C$9="Self + Spouse",'Calculation Sheet'!$C$9="Self + Spouse + 1 Kid",'Calculation Sheet'!$C$9="Self + Spouse + 2 Kids")</xm:f>
            <x14:dxf>
              <fill>
                <patternFill>
                  <bgColor rgb="FFFFFF00"/>
                </patternFill>
              </fill>
            </x14:dxf>
          </x14:cfRule>
          <xm:sqref>B43:E43</xm:sqref>
        </x14:conditionalFormatting>
        <x14:conditionalFormatting xmlns:xm="http://schemas.microsoft.com/office/excel/2006/main">
          <x14:cfRule type="expression" priority="6" id="{609803A4-ABD0-43B6-9A14-CAF5A84B68F7}">
            <xm:f>OR('Calculation Sheet'!$C$9="Self + Spouse + 1 Kid",'Calculation Sheet'!$C$9="Self + Spouse + 2 Kids")</xm:f>
            <x14:dxf>
              <fill>
                <patternFill>
                  <bgColor rgb="FFFFFF00"/>
                </patternFill>
              </fill>
            </x14:dxf>
          </x14:cfRule>
          <xm:sqref>B44:E44</xm:sqref>
        </x14:conditionalFormatting>
        <x14:conditionalFormatting xmlns:xm="http://schemas.microsoft.com/office/excel/2006/main">
          <x14:cfRule type="expression" priority="4" id="{4F7E0A5D-5100-497A-8AD7-557ADEF5B170}">
            <xm:f>('Calculation Sheet'!$C$9="Self + Spouse + 2 Kids")</xm:f>
            <x14:dxf>
              <fill>
                <patternFill>
                  <bgColor rgb="FFFFFF00"/>
                </patternFill>
              </fill>
            </x14:dxf>
          </x14:cfRule>
          <xm:sqref>B45:E45</xm:sqref>
        </x14:conditionalFormatting>
        <x14:conditionalFormatting xmlns:xm="http://schemas.microsoft.com/office/excel/2006/main">
          <x14:cfRule type="expression" priority="3" id="{510491C9-9E3A-4079-8554-6905C1D60D62}">
            <xm:f>OR('Calculation Sheet'!$C$9="Self + Spouse",'Calculation Sheet'!$C$9="Self + Spouse + 1 Kid",'Calculation Sheet'!$C$9="Self + Spouse + 2 Kids")</xm:f>
            <x14:dxf>
              <fill>
                <patternFill>
                  <bgColor rgb="FFFFFF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2" id="{8EC2F109-F794-4A5B-A7A1-C62197732472}">
            <xm:f>OR('Calculation Sheet'!$C$9="Self + Spouse + 1 Kid",'Calculation Sheet'!$C$9="Self + Spouse + 2 Kids")</xm:f>
            <x14:dxf>
              <fill>
                <patternFill>
                  <bgColor rgb="FFFFFF00"/>
                </patternFill>
              </fill>
            </x14:dxf>
          </x14:cfRule>
          <xm:sqref>I56</xm:sqref>
        </x14:conditionalFormatting>
        <x14:conditionalFormatting xmlns:xm="http://schemas.microsoft.com/office/excel/2006/main">
          <x14:cfRule type="expression" priority="1" id="{AF4F8DB0-46C9-48A3-95C2-4AAB63589068}">
            <xm:f>'Calculation Sheet'!$C$9="Self + Spouse + 2 Kids"</xm:f>
            <x14:dxf>
              <fill>
                <patternFill>
                  <bgColor rgb="FFFFFF00"/>
                </patternFill>
              </fill>
            </x14:dxf>
          </x14:cfRule>
          <xm:sqref>J56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"/>
    </sheetView>
  </sheetViews>
  <sheetFormatPr defaultColWidth="0" defaultRowHeight="15" zeroHeight="1"/>
  <cols>
    <col min="1" max="1" width="24.28515625" style="9" customWidth="1"/>
    <col min="2" max="2" width="18.28515625" style="9" customWidth="1"/>
    <col min="3" max="3" width="16.85546875" style="9" customWidth="1"/>
    <col min="4" max="4" width="11.7109375" style="9" customWidth="1"/>
    <col min="5" max="5" width="3.28515625" style="9" customWidth="1"/>
    <col min="6" max="6" width="19.28515625" style="9" customWidth="1"/>
    <col min="7" max="7" width="19.42578125" style="9" customWidth="1"/>
    <col min="8" max="8" width="12.28515625" style="9" customWidth="1"/>
    <col min="9" max="9" width="8.5703125" style="9" customWidth="1"/>
    <col min="10" max="10" width="13.85546875" style="9" customWidth="1"/>
    <col min="11" max="16384" width="24.28515625" style="9" hidden="1"/>
  </cols>
  <sheetData>
    <row r="1" spans="1:10"/>
    <row r="2" spans="1:10" ht="18">
      <c r="A2" s="187" t="s">
        <v>25</v>
      </c>
      <c r="B2" s="187"/>
      <c r="C2" s="187"/>
      <c r="D2" s="187"/>
      <c r="E2" s="187"/>
      <c r="F2" s="187"/>
      <c r="G2" s="187"/>
      <c r="H2" s="187"/>
      <c r="I2" s="187"/>
      <c r="J2" s="187"/>
    </row>
    <row r="3" spans="1:10"/>
    <row r="4" spans="1:10">
      <c r="A4" s="188" t="s">
        <v>26</v>
      </c>
      <c r="B4" s="188"/>
      <c r="C4" s="164" t="s">
        <v>27</v>
      </c>
      <c r="D4" s="164"/>
      <c r="E4" s="164"/>
      <c r="F4" s="188" t="s">
        <v>28</v>
      </c>
      <c r="G4" s="188"/>
      <c r="H4" s="164" t="s">
        <v>29</v>
      </c>
      <c r="I4" s="164"/>
      <c r="J4" s="164"/>
    </row>
    <row r="5" spans="1:10">
      <c r="A5" s="188" t="s">
        <v>30</v>
      </c>
      <c r="B5" s="188"/>
      <c r="C5" s="164" t="s">
        <v>31</v>
      </c>
      <c r="D5" s="164"/>
      <c r="E5" s="164"/>
      <c r="F5" s="188" t="s">
        <v>32</v>
      </c>
      <c r="G5" s="188"/>
      <c r="H5" s="164" t="s">
        <v>27</v>
      </c>
      <c r="I5" s="164"/>
      <c r="J5" s="164"/>
    </row>
    <row r="6" spans="1:10">
      <c r="A6" s="10"/>
      <c r="B6" s="10"/>
      <c r="C6" s="11"/>
      <c r="D6" s="11"/>
      <c r="E6" s="11"/>
      <c r="F6" s="10"/>
      <c r="G6" s="10"/>
      <c r="H6" s="11"/>
      <c r="I6" s="11"/>
      <c r="J6" s="11"/>
    </row>
    <row r="7" spans="1:10">
      <c r="A7" s="165" t="s">
        <v>33</v>
      </c>
      <c r="B7" s="165"/>
      <c r="C7" s="165"/>
      <c r="D7" s="165"/>
      <c r="E7" s="165"/>
      <c r="F7" s="165"/>
      <c r="G7" s="165"/>
      <c r="H7" s="165"/>
      <c r="I7" s="165"/>
      <c r="J7" s="165"/>
    </row>
    <row r="8" spans="1:10">
      <c r="A8" s="173" t="s">
        <v>34</v>
      </c>
      <c r="B8" s="174"/>
      <c r="C8" s="175">
        <v>200000</v>
      </c>
      <c r="D8" s="176"/>
      <c r="E8" s="177"/>
      <c r="F8" s="180" t="s">
        <v>35</v>
      </c>
      <c r="G8" s="181"/>
      <c r="H8" s="182">
        <v>200000</v>
      </c>
      <c r="I8" s="183"/>
      <c r="J8" s="184"/>
    </row>
    <row r="9" spans="1:10">
      <c r="A9" s="163" t="s">
        <v>36</v>
      </c>
      <c r="B9" s="163"/>
      <c r="C9" s="185" t="s">
        <v>37</v>
      </c>
      <c r="D9" s="185"/>
      <c r="E9" s="185"/>
      <c r="F9" s="186" t="s">
        <v>38</v>
      </c>
      <c r="G9" s="186"/>
      <c r="H9" s="185" t="s">
        <v>39</v>
      </c>
      <c r="I9" s="185"/>
      <c r="J9" s="185"/>
    </row>
    <row r="10" spans="1:10" ht="15" customHeight="1">
      <c r="A10" s="161" t="s">
        <v>40</v>
      </c>
      <c r="B10" s="162"/>
      <c r="C10" s="162"/>
      <c r="D10" s="162"/>
      <c r="E10" s="162"/>
      <c r="F10" s="162"/>
      <c r="G10" s="162"/>
      <c r="H10" s="162"/>
      <c r="I10" s="162"/>
      <c r="J10" s="162"/>
    </row>
    <row r="11" spans="1:10">
      <c r="A11" s="169" t="s">
        <v>41</v>
      </c>
      <c r="B11" s="170"/>
      <c r="C11" s="158" t="s">
        <v>42</v>
      </c>
      <c r="D11" s="159"/>
      <c r="E11" s="159"/>
      <c r="F11" s="159"/>
      <c r="G11" s="159"/>
      <c r="H11" s="159"/>
      <c r="I11" s="159"/>
      <c r="J11" s="160"/>
    </row>
    <row r="12" spans="1:10">
      <c r="A12" s="169" t="s">
        <v>43</v>
      </c>
      <c r="B12" s="170"/>
      <c r="C12" s="158" t="s">
        <v>44</v>
      </c>
      <c r="D12" s="159"/>
      <c r="E12" s="159"/>
      <c r="F12" s="159"/>
      <c r="G12" s="159"/>
      <c r="H12" s="159"/>
      <c r="I12" s="159"/>
      <c r="J12" s="160"/>
    </row>
    <row r="13" spans="1:10">
      <c r="A13" s="169" t="s">
        <v>45</v>
      </c>
      <c r="B13" s="170"/>
      <c r="C13" s="158" t="s">
        <v>46</v>
      </c>
      <c r="D13" s="159"/>
      <c r="E13" s="159"/>
      <c r="F13" s="159"/>
      <c r="G13" s="159"/>
      <c r="H13" s="159"/>
      <c r="I13" s="159"/>
      <c r="J13" s="160"/>
    </row>
    <row r="14" spans="1:10">
      <c r="A14" s="169" t="s">
        <v>47</v>
      </c>
      <c r="B14" s="170"/>
      <c r="C14" s="158" t="s">
        <v>48</v>
      </c>
      <c r="D14" s="159"/>
      <c r="E14" s="159"/>
      <c r="F14" s="159"/>
      <c r="G14" s="159"/>
      <c r="H14" s="159"/>
      <c r="I14" s="159"/>
      <c r="J14" s="160"/>
    </row>
    <row r="15" spans="1:10"/>
    <row r="16" spans="1:10">
      <c r="A16" s="165" t="s">
        <v>51</v>
      </c>
      <c r="B16" s="165"/>
      <c r="C16" s="165"/>
      <c r="D16" s="165"/>
      <c r="E16" s="165"/>
      <c r="F16" s="165"/>
      <c r="G16" s="165"/>
      <c r="H16" s="165"/>
      <c r="I16" s="165"/>
      <c r="J16" s="165"/>
    </row>
    <row r="17" spans="1:10">
      <c r="A17" s="173" t="s">
        <v>34</v>
      </c>
      <c r="B17" s="174"/>
      <c r="C17" s="175">
        <v>300000</v>
      </c>
      <c r="D17" s="176"/>
      <c r="E17" s="177"/>
      <c r="F17" s="178" t="s">
        <v>35</v>
      </c>
      <c r="G17" s="179"/>
      <c r="H17" s="175">
        <v>300000</v>
      </c>
      <c r="I17" s="176"/>
      <c r="J17" s="177"/>
    </row>
    <row r="18" spans="1:10">
      <c r="A18" s="163" t="s">
        <v>36</v>
      </c>
      <c r="B18" s="163"/>
      <c r="C18" s="171" t="s">
        <v>37</v>
      </c>
      <c r="D18" s="171"/>
      <c r="E18" s="171"/>
      <c r="F18" s="172" t="s">
        <v>52</v>
      </c>
      <c r="G18" s="172"/>
      <c r="H18" s="171" t="s">
        <v>39</v>
      </c>
      <c r="I18" s="171"/>
      <c r="J18" s="171"/>
    </row>
    <row r="19" spans="1:10">
      <c r="A19" s="161" t="s">
        <v>40</v>
      </c>
      <c r="B19" s="162"/>
      <c r="C19" s="162"/>
      <c r="D19" s="162"/>
      <c r="E19" s="162"/>
      <c r="F19" s="162"/>
      <c r="G19" s="162"/>
      <c r="H19" s="162"/>
      <c r="I19" s="162"/>
      <c r="J19" s="162"/>
    </row>
    <row r="20" spans="1:10">
      <c r="A20" s="152" t="s">
        <v>41</v>
      </c>
      <c r="B20" s="154"/>
      <c r="C20" s="158" t="s">
        <v>53</v>
      </c>
      <c r="D20" s="159"/>
      <c r="E20" s="159"/>
      <c r="F20" s="159"/>
      <c r="G20" s="159"/>
      <c r="H20" s="159"/>
      <c r="I20" s="159"/>
      <c r="J20" s="160"/>
    </row>
    <row r="21" spans="1:10" ht="15" customHeight="1">
      <c r="A21" s="152" t="s">
        <v>43</v>
      </c>
      <c r="B21" s="154"/>
      <c r="C21" s="158" t="s">
        <v>6</v>
      </c>
      <c r="D21" s="159"/>
      <c r="E21" s="159"/>
      <c r="F21" s="159"/>
      <c r="G21" s="159"/>
      <c r="H21" s="159"/>
      <c r="I21" s="159"/>
      <c r="J21" s="160"/>
    </row>
    <row r="22" spans="1:10">
      <c r="A22" s="152" t="s">
        <v>45</v>
      </c>
      <c r="B22" s="154"/>
      <c r="C22" s="158" t="s">
        <v>46</v>
      </c>
      <c r="D22" s="159"/>
      <c r="E22" s="159"/>
      <c r="F22" s="159"/>
      <c r="G22" s="159"/>
      <c r="H22" s="159"/>
      <c r="I22" s="159"/>
      <c r="J22" s="160"/>
    </row>
    <row r="23" spans="1:10">
      <c r="A23" s="152" t="s">
        <v>47</v>
      </c>
      <c r="B23" s="154"/>
      <c r="C23" s="166" t="s">
        <v>54</v>
      </c>
      <c r="D23" s="167"/>
      <c r="E23" s="167"/>
      <c r="F23" s="167"/>
      <c r="G23" s="167"/>
      <c r="H23" s="167"/>
      <c r="I23" s="167"/>
      <c r="J23" s="168"/>
    </row>
    <row r="24" spans="1:10">
      <c r="A24" s="152" t="s">
        <v>55</v>
      </c>
      <c r="B24" s="154"/>
      <c r="C24" s="158" t="s">
        <v>56</v>
      </c>
      <c r="D24" s="159"/>
      <c r="E24" s="159"/>
      <c r="F24" s="159"/>
      <c r="G24" s="159"/>
      <c r="H24" s="159"/>
      <c r="I24" s="159"/>
      <c r="J24" s="160"/>
    </row>
    <row r="25" spans="1:10">
      <c r="A25" s="152" t="s">
        <v>57</v>
      </c>
      <c r="B25" s="154"/>
      <c r="C25" s="158" t="s">
        <v>58</v>
      </c>
      <c r="D25" s="159"/>
      <c r="E25" s="159"/>
      <c r="F25" s="159"/>
      <c r="G25" s="159"/>
      <c r="H25" s="159"/>
      <c r="I25" s="159"/>
      <c r="J25" s="160"/>
    </row>
    <row r="26" spans="1:10">
      <c r="A26" s="152" t="s">
        <v>49</v>
      </c>
      <c r="B26" s="154"/>
      <c r="C26" s="158" t="s">
        <v>50</v>
      </c>
      <c r="D26" s="159"/>
      <c r="E26" s="159"/>
      <c r="F26" s="159"/>
      <c r="G26" s="159"/>
      <c r="H26" s="159"/>
      <c r="I26" s="159"/>
      <c r="J26" s="160"/>
    </row>
    <row r="27" spans="1:10">
      <c r="A27" s="152" t="s">
        <v>59</v>
      </c>
      <c r="B27" s="154"/>
      <c r="C27" s="158" t="s">
        <v>312</v>
      </c>
      <c r="D27" s="159"/>
      <c r="E27" s="159"/>
      <c r="F27" s="159"/>
      <c r="G27" s="159"/>
      <c r="H27" s="159"/>
      <c r="I27" s="159"/>
      <c r="J27" s="160"/>
    </row>
    <row r="28" spans="1:10"/>
    <row r="29" spans="1:10">
      <c r="A29" s="165" t="s">
        <v>60</v>
      </c>
      <c r="B29" s="165"/>
      <c r="C29" s="165"/>
      <c r="D29" s="165"/>
      <c r="E29" s="165"/>
      <c r="F29" s="165"/>
      <c r="G29" s="165"/>
      <c r="H29" s="165"/>
      <c r="I29" s="165"/>
      <c r="J29" s="165"/>
    </row>
    <row r="30" spans="1:10">
      <c r="A30" s="161" t="s">
        <v>40</v>
      </c>
      <c r="B30" s="162"/>
      <c r="C30" s="162"/>
      <c r="D30" s="162"/>
      <c r="E30" s="162"/>
      <c r="F30" s="162"/>
      <c r="G30" s="162"/>
      <c r="H30" s="162"/>
      <c r="I30" s="162"/>
      <c r="J30" s="162"/>
    </row>
    <row r="31" spans="1:10">
      <c r="A31" s="152" t="s">
        <v>43</v>
      </c>
      <c r="B31" s="154"/>
      <c r="C31" s="158" t="s">
        <v>6</v>
      </c>
      <c r="D31" s="159"/>
      <c r="E31" s="159"/>
      <c r="F31" s="159"/>
      <c r="G31" s="159"/>
      <c r="H31" s="159"/>
      <c r="I31" s="159"/>
      <c r="J31" s="160"/>
    </row>
    <row r="32" spans="1:10">
      <c r="A32" s="152" t="s">
        <v>45</v>
      </c>
      <c r="B32" s="154"/>
      <c r="C32" s="158" t="s">
        <v>46</v>
      </c>
      <c r="D32" s="159"/>
      <c r="E32" s="159"/>
      <c r="F32" s="159"/>
      <c r="G32" s="159"/>
      <c r="H32" s="159"/>
      <c r="I32" s="159"/>
      <c r="J32" s="160"/>
    </row>
    <row r="33" spans="1:10">
      <c r="A33" s="152" t="s">
        <v>61</v>
      </c>
      <c r="B33" s="154"/>
      <c r="C33" s="166" t="s">
        <v>62</v>
      </c>
      <c r="D33" s="167"/>
      <c r="E33" s="167"/>
      <c r="F33" s="167"/>
      <c r="G33" s="167"/>
      <c r="H33" s="167"/>
      <c r="I33" s="167"/>
      <c r="J33" s="168"/>
    </row>
    <row r="34" spans="1:10">
      <c r="A34" s="152" t="s">
        <v>63</v>
      </c>
      <c r="B34" s="154"/>
      <c r="C34" s="158" t="s">
        <v>64</v>
      </c>
      <c r="D34" s="159"/>
      <c r="E34" s="159"/>
      <c r="F34" s="159"/>
      <c r="G34" s="159"/>
      <c r="H34" s="159"/>
      <c r="I34" s="159"/>
      <c r="J34" s="160"/>
    </row>
    <row r="35" spans="1:10">
      <c r="A35" s="152" t="s">
        <v>65</v>
      </c>
      <c r="B35" s="154"/>
      <c r="C35" s="158" t="s">
        <v>66</v>
      </c>
      <c r="D35" s="159"/>
      <c r="E35" s="159"/>
      <c r="F35" s="159"/>
      <c r="G35" s="159"/>
      <c r="H35" s="159"/>
      <c r="I35" s="159"/>
      <c r="J35" s="160"/>
    </row>
    <row r="36" spans="1:10">
      <c r="A36" s="152" t="s">
        <v>67</v>
      </c>
      <c r="B36" s="154"/>
      <c r="C36" s="158" t="s">
        <v>58</v>
      </c>
      <c r="D36" s="159"/>
      <c r="E36" s="159"/>
      <c r="F36" s="159"/>
      <c r="G36" s="159"/>
      <c r="H36" s="159"/>
      <c r="I36" s="159"/>
      <c r="J36" s="160"/>
    </row>
    <row r="37" spans="1:10">
      <c r="A37" s="152" t="s">
        <v>68</v>
      </c>
      <c r="B37" s="154"/>
      <c r="C37" s="158" t="s">
        <v>69</v>
      </c>
      <c r="D37" s="159"/>
      <c r="E37" s="159"/>
      <c r="F37" s="159"/>
      <c r="G37" s="159"/>
      <c r="H37" s="159"/>
      <c r="I37" s="159"/>
      <c r="J37" s="160"/>
    </row>
    <row r="38" spans="1:10">
      <c r="A38" s="152" t="s">
        <v>70</v>
      </c>
      <c r="B38" s="154"/>
      <c r="C38" s="158" t="s">
        <v>69</v>
      </c>
      <c r="D38" s="159"/>
      <c r="E38" s="159"/>
      <c r="F38" s="159"/>
      <c r="G38" s="159"/>
      <c r="H38" s="159"/>
      <c r="I38" s="159"/>
      <c r="J38" s="160"/>
    </row>
    <row r="39" spans="1:10">
      <c r="A39" s="152" t="s">
        <v>71</v>
      </c>
      <c r="B39" s="154"/>
      <c r="C39" s="158" t="s">
        <v>69</v>
      </c>
      <c r="D39" s="159"/>
      <c r="E39" s="159"/>
      <c r="F39" s="159"/>
      <c r="G39" s="159"/>
      <c r="H39" s="159"/>
      <c r="I39" s="159"/>
      <c r="J39" s="160"/>
    </row>
    <row r="40" spans="1:10">
      <c r="A40" s="152" t="s">
        <v>49</v>
      </c>
      <c r="B40" s="154"/>
      <c r="C40" s="158" t="s">
        <v>50</v>
      </c>
      <c r="D40" s="159"/>
      <c r="E40" s="159"/>
      <c r="F40" s="159"/>
      <c r="G40" s="159"/>
      <c r="H40" s="159"/>
      <c r="I40" s="159"/>
      <c r="J40" s="160"/>
    </row>
    <row r="41" spans="1:10"/>
    <row r="42" spans="1:10">
      <c r="A42" s="165" t="s">
        <v>316</v>
      </c>
      <c r="B42" s="165"/>
      <c r="C42" s="165"/>
      <c r="D42" s="165"/>
      <c r="E42" s="165"/>
      <c r="F42" s="165"/>
      <c r="G42" s="165"/>
      <c r="H42" s="165"/>
      <c r="I42" s="165"/>
      <c r="J42" s="165"/>
    </row>
    <row r="43" spans="1:10" ht="29.25" customHeight="1">
      <c r="A43" s="163" t="s">
        <v>72</v>
      </c>
      <c r="B43" s="163"/>
      <c r="C43" s="164" t="s">
        <v>313</v>
      </c>
      <c r="D43" s="164"/>
      <c r="E43" s="164"/>
      <c r="F43" s="163" t="s">
        <v>43</v>
      </c>
      <c r="G43" s="163"/>
      <c r="H43" s="164" t="s">
        <v>73</v>
      </c>
      <c r="I43" s="164"/>
      <c r="J43" s="164"/>
    </row>
    <row r="44" spans="1:10" ht="15" customHeight="1">
      <c r="A44" s="163" t="s">
        <v>36</v>
      </c>
      <c r="B44" s="163"/>
      <c r="C44" s="164" t="s">
        <v>37</v>
      </c>
      <c r="D44" s="164"/>
      <c r="E44" s="164"/>
      <c r="F44" s="163" t="s">
        <v>52</v>
      </c>
      <c r="G44" s="163"/>
      <c r="H44" s="164" t="s">
        <v>39</v>
      </c>
      <c r="I44" s="164"/>
      <c r="J44" s="164"/>
    </row>
    <row r="45" spans="1:10">
      <c r="A45" s="161" t="s">
        <v>40</v>
      </c>
      <c r="B45" s="162"/>
      <c r="C45" s="162"/>
      <c r="D45" s="162"/>
      <c r="E45" s="162"/>
      <c r="F45" s="162"/>
      <c r="G45" s="162"/>
      <c r="H45" s="162"/>
      <c r="I45" s="162"/>
      <c r="J45" s="162"/>
    </row>
    <row r="46" spans="1:10">
      <c r="A46" s="152" t="s">
        <v>41</v>
      </c>
      <c r="B46" s="154"/>
      <c r="C46" s="158" t="s">
        <v>317</v>
      </c>
      <c r="D46" s="159"/>
      <c r="E46" s="159"/>
      <c r="F46" s="159"/>
      <c r="G46" s="159"/>
      <c r="H46" s="159"/>
      <c r="I46" s="159"/>
      <c r="J46" s="160"/>
    </row>
    <row r="47" spans="1:10">
      <c r="A47" s="152" t="s">
        <v>43</v>
      </c>
      <c r="B47" s="154"/>
      <c r="C47" s="158" t="s">
        <v>74</v>
      </c>
      <c r="D47" s="159"/>
      <c r="E47" s="159"/>
      <c r="F47" s="159"/>
      <c r="G47" s="159"/>
      <c r="H47" s="159"/>
      <c r="I47" s="159"/>
      <c r="J47" s="160"/>
    </row>
    <row r="48" spans="1:10">
      <c r="A48" s="152" t="s">
        <v>45</v>
      </c>
      <c r="B48" s="154"/>
      <c r="C48" s="158" t="s">
        <v>46</v>
      </c>
      <c r="D48" s="159"/>
      <c r="E48" s="159"/>
      <c r="F48" s="159"/>
      <c r="G48" s="159"/>
      <c r="H48" s="159"/>
      <c r="I48" s="159"/>
      <c r="J48" s="160"/>
    </row>
    <row r="49" spans="1:10">
      <c r="A49" s="152" t="s">
        <v>75</v>
      </c>
      <c r="B49" s="154"/>
      <c r="C49" s="158" t="s">
        <v>76</v>
      </c>
      <c r="D49" s="159"/>
      <c r="E49" s="159"/>
      <c r="F49" s="159"/>
      <c r="G49" s="159"/>
      <c r="H49" s="159"/>
      <c r="I49" s="159"/>
      <c r="J49" s="160"/>
    </row>
    <row r="50" spans="1:10">
      <c r="A50" s="152" t="s">
        <v>77</v>
      </c>
      <c r="B50" s="154"/>
      <c r="C50" s="158" t="s">
        <v>78</v>
      </c>
      <c r="D50" s="159"/>
      <c r="E50" s="159"/>
      <c r="F50" s="159"/>
      <c r="G50" s="159"/>
      <c r="H50" s="159"/>
      <c r="I50" s="159"/>
      <c r="J50" s="160"/>
    </row>
    <row r="51" spans="1:10">
      <c r="A51" s="152" t="s">
        <v>79</v>
      </c>
      <c r="B51" s="154"/>
      <c r="C51" s="158" t="s">
        <v>80</v>
      </c>
      <c r="D51" s="159"/>
      <c r="E51" s="159"/>
      <c r="F51" s="159"/>
      <c r="G51" s="159"/>
      <c r="H51" s="159"/>
      <c r="I51" s="159"/>
      <c r="J51" s="160"/>
    </row>
    <row r="52" spans="1:10" ht="28.5" customHeight="1">
      <c r="A52" s="152" t="s">
        <v>81</v>
      </c>
      <c r="B52" s="154"/>
      <c r="C52" s="158" t="s">
        <v>168</v>
      </c>
      <c r="D52" s="159"/>
      <c r="E52" s="159"/>
      <c r="F52" s="159"/>
      <c r="G52" s="159"/>
      <c r="H52" s="159"/>
      <c r="I52" s="159"/>
      <c r="J52" s="160"/>
    </row>
    <row r="53" spans="1:10">
      <c r="A53" s="152" t="s">
        <v>82</v>
      </c>
      <c r="B53" s="154"/>
      <c r="C53" s="158" t="s">
        <v>83</v>
      </c>
      <c r="D53" s="159"/>
      <c r="E53" s="159"/>
      <c r="F53" s="159"/>
      <c r="G53" s="159"/>
      <c r="H53" s="159"/>
      <c r="I53" s="159"/>
      <c r="J53" s="160"/>
    </row>
    <row r="54" spans="1:10">
      <c r="A54" s="152" t="s">
        <v>84</v>
      </c>
      <c r="B54" s="154"/>
      <c r="C54" s="158" t="s">
        <v>93</v>
      </c>
      <c r="D54" s="159"/>
      <c r="E54" s="159"/>
      <c r="F54" s="159"/>
      <c r="G54" s="159"/>
      <c r="H54" s="159"/>
      <c r="I54" s="159"/>
      <c r="J54" s="160"/>
    </row>
    <row r="55" spans="1:10">
      <c r="A55" s="152" t="s">
        <v>85</v>
      </c>
      <c r="B55" s="154"/>
      <c r="C55" s="158" t="s">
        <v>83</v>
      </c>
      <c r="D55" s="159"/>
      <c r="E55" s="159"/>
      <c r="F55" s="159"/>
      <c r="G55" s="159"/>
      <c r="H55" s="159"/>
      <c r="I55" s="159"/>
      <c r="J55" s="160"/>
    </row>
    <row r="56" spans="1:10">
      <c r="A56" s="152" t="s">
        <v>314</v>
      </c>
      <c r="B56" s="154"/>
      <c r="C56" s="158" t="s">
        <v>315</v>
      </c>
      <c r="D56" s="159"/>
      <c r="E56" s="159"/>
      <c r="F56" s="159"/>
      <c r="G56" s="159"/>
      <c r="H56" s="159"/>
      <c r="I56" s="159"/>
      <c r="J56" s="160"/>
    </row>
    <row r="57" spans="1:10">
      <c r="A57" s="152" t="s">
        <v>86</v>
      </c>
      <c r="B57" s="154"/>
      <c r="C57" s="158" t="s">
        <v>87</v>
      </c>
      <c r="D57" s="159"/>
      <c r="E57" s="159"/>
      <c r="F57" s="159"/>
      <c r="G57" s="159"/>
      <c r="H57" s="159"/>
      <c r="I57" s="159"/>
      <c r="J57" s="160"/>
    </row>
    <row r="58" spans="1:10">
      <c r="A58" s="152" t="s">
        <v>88</v>
      </c>
      <c r="B58" s="154"/>
      <c r="C58" s="158" t="s">
        <v>89</v>
      </c>
      <c r="D58" s="159"/>
      <c r="E58" s="159"/>
      <c r="F58" s="159"/>
      <c r="G58" s="159"/>
      <c r="H58" s="159"/>
      <c r="I58" s="159"/>
      <c r="J58" s="160"/>
    </row>
    <row r="59" spans="1:10">
      <c r="A59" s="152" t="s">
        <v>90</v>
      </c>
      <c r="B59" s="154"/>
      <c r="C59" s="158" t="s">
        <v>91</v>
      </c>
      <c r="D59" s="159"/>
      <c r="E59" s="159"/>
      <c r="F59" s="159"/>
      <c r="G59" s="159"/>
      <c r="H59" s="159"/>
      <c r="I59" s="159"/>
      <c r="J59" s="160"/>
    </row>
    <row r="60" spans="1:10">
      <c r="A60" s="152" t="s">
        <v>92</v>
      </c>
      <c r="B60" s="154"/>
      <c r="C60" s="158" t="s">
        <v>93</v>
      </c>
      <c r="D60" s="159"/>
      <c r="E60" s="159"/>
      <c r="F60" s="159"/>
      <c r="G60" s="159"/>
      <c r="H60" s="159"/>
      <c r="I60" s="159"/>
      <c r="J60" s="160"/>
    </row>
    <row r="61" spans="1:10" ht="28.5" customHeight="1">
      <c r="A61" s="152" t="s">
        <v>94</v>
      </c>
      <c r="B61" s="154"/>
      <c r="C61" s="158" t="s">
        <v>95</v>
      </c>
      <c r="D61" s="159"/>
      <c r="E61" s="159"/>
      <c r="F61" s="159"/>
      <c r="G61" s="159"/>
      <c r="H61" s="159"/>
      <c r="I61" s="159"/>
      <c r="J61" s="160"/>
    </row>
    <row r="62" spans="1:10">
      <c r="A62" s="152" t="s">
        <v>49</v>
      </c>
      <c r="B62" s="154"/>
      <c r="C62" s="158" t="s">
        <v>50</v>
      </c>
      <c r="D62" s="159"/>
      <c r="E62" s="159"/>
      <c r="F62" s="159"/>
      <c r="G62" s="159"/>
      <c r="H62" s="159"/>
      <c r="I62" s="159"/>
      <c r="J62" s="160"/>
    </row>
    <row r="63" spans="1:10"/>
    <row r="64" spans="1:10">
      <c r="A64" s="138" t="s">
        <v>96</v>
      </c>
      <c r="B64" s="139"/>
      <c r="C64" s="139"/>
      <c r="D64" s="139"/>
      <c r="E64" s="139"/>
      <c r="F64" s="139"/>
      <c r="G64" s="139"/>
      <c r="H64" s="139"/>
      <c r="I64" s="139"/>
      <c r="J64" s="156"/>
    </row>
    <row r="65" spans="1:10">
      <c r="A65" s="157" t="s">
        <v>97</v>
      </c>
      <c r="B65" s="157"/>
      <c r="C65" s="157"/>
      <c r="D65" s="157"/>
      <c r="E65" s="157"/>
      <c r="F65" s="157"/>
      <c r="G65" s="157"/>
      <c r="H65" s="157"/>
      <c r="I65" s="157"/>
      <c r="J65" s="157"/>
    </row>
    <row r="66" spans="1:10">
      <c r="A66" s="155" t="s">
        <v>98</v>
      </c>
      <c r="B66" s="155"/>
      <c r="C66" s="155"/>
      <c r="D66" s="155"/>
      <c r="E66" s="155"/>
      <c r="F66" s="155"/>
      <c r="G66" s="155"/>
      <c r="H66" s="155"/>
      <c r="I66" s="155"/>
      <c r="J66" s="155"/>
    </row>
    <row r="67" spans="1:10" ht="15" customHeight="1">
      <c r="A67" s="155" t="s">
        <v>169</v>
      </c>
      <c r="B67" s="155"/>
      <c r="C67" s="155"/>
      <c r="D67" s="155"/>
      <c r="E67" s="155"/>
      <c r="F67" s="155"/>
      <c r="G67" s="155"/>
      <c r="H67" s="155"/>
      <c r="I67" s="155"/>
      <c r="J67" s="155"/>
    </row>
    <row r="68" spans="1:10">
      <c r="A68" s="155" t="s">
        <v>99</v>
      </c>
      <c r="B68" s="155"/>
      <c r="C68" s="155"/>
      <c r="D68" s="155"/>
      <c r="E68" s="155"/>
      <c r="F68" s="155"/>
      <c r="G68" s="155"/>
      <c r="H68" s="155"/>
      <c r="I68" s="155"/>
      <c r="J68" s="155"/>
    </row>
    <row r="69" spans="1:10">
      <c r="A69" s="155" t="s">
        <v>100</v>
      </c>
      <c r="B69" s="155"/>
      <c r="C69" s="155"/>
      <c r="D69" s="155"/>
      <c r="E69" s="155"/>
      <c r="F69" s="155"/>
      <c r="G69" s="155"/>
      <c r="H69" s="155"/>
      <c r="I69" s="155"/>
      <c r="J69" s="155"/>
    </row>
    <row r="70" spans="1:10">
      <c r="A70" s="12"/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138" t="s">
        <v>101</v>
      </c>
      <c r="B71" s="139"/>
      <c r="C71" s="139"/>
      <c r="D71" s="139"/>
      <c r="E71" s="139"/>
      <c r="F71" s="139"/>
      <c r="G71" s="139"/>
      <c r="H71" s="139"/>
      <c r="I71" s="139"/>
      <c r="J71" s="156"/>
    </row>
    <row r="72" spans="1:10">
      <c r="A72" s="152" t="s">
        <v>170</v>
      </c>
      <c r="B72" s="153"/>
      <c r="C72" s="153"/>
      <c r="D72" s="153"/>
      <c r="E72" s="153"/>
      <c r="F72" s="153"/>
      <c r="G72" s="153"/>
      <c r="H72" s="153"/>
      <c r="I72" s="153"/>
      <c r="J72" s="154"/>
    </row>
    <row r="73" spans="1:10">
      <c r="A73" s="152" t="s">
        <v>102</v>
      </c>
      <c r="B73" s="153"/>
      <c r="C73" s="153"/>
      <c r="D73" s="153"/>
      <c r="E73" s="153"/>
      <c r="F73" s="153"/>
      <c r="G73" s="153"/>
      <c r="H73" s="153"/>
      <c r="I73" s="153"/>
      <c r="J73" s="154"/>
    </row>
    <row r="74" spans="1:10">
      <c r="A74" s="152" t="s">
        <v>318</v>
      </c>
      <c r="B74" s="153"/>
      <c r="C74" s="153"/>
      <c r="D74" s="153"/>
      <c r="E74" s="153"/>
      <c r="F74" s="153"/>
      <c r="G74" s="153"/>
      <c r="H74" s="153"/>
      <c r="I74" s="153"/>
      <c r="J74" s="154"/>
    </row>
    <row r="75" spans="1:10">
      <c r="A75" s="152" t="s">
        <v>319</v>
      </c>
      <c r="B75" s="153"/>
      <c r="C75" s="153"/>
      <c r="D75" s="153"/>
      <c r="E75" s="153"/>
      <c r="F75" s="153"/>
      <c r="G75" s="153"/>
      <c r="H75" s="153"/>
      <c r="I75" s="153"/>
      <c r="J75" s="154"/>
    </row>
    <row r="76" spans="1:10">
      <c r="A76" s="152" t="s">
        <v>320</v>
      </c>
      <c r="B76" s="153"/>
      <c r="C76" s="153"/>
      <c r="D76" s="153"/>
      <c r="E76" s="153"/>
      <c r="F76" s="153"/>
      <c r="G76" s="153"/>
      <c r="H76" s="153"/>
      <c r="I76" s="153"/>
      <c r="J76" s="154"/>
    </row>
    <row r="77" spans="1:10">
      <c r="A77" s="152" t="s">
        <v>321</v>
      </c>
      <c r="B77" s="153"/>
      <c r="C77" s="153"/>
      <c r="D77" s="153"/>
      <c r="E77" s="153"/>
      <c r="F77" s="153"/>
      <c r="G77" s="153"/>
      <c r="H77" s="153"/>
      <c r="I77" s="153"/>
      <c r="J77" s="154"/>
    </row>
    <row r="78" spans="1:10">
      <c r="A78" s="152" t="s">
        <v>322</v>
      </c>
      <c r="B78" s="153"/>
      <c r="C78" s="153"/>
      <c r="D78" s="153"/>
      <c r="E78" s="153"/>
      <c r="F78" s="153"/>
      <c r="G78" s="153"/>
      <c r="H78" s="153"/>
      <c r="I78" s="153"/>
      <c r="J78" s="154"/>
    </row>
    <row r="79" spans="1:10"/>
    <row r="80" spans="1:10" hidden="1"/>
    <row r="81" hidden="1"/>
    <row r="82" hidden="1"/>
    <row r="83" hidden="1"/>
    <row r="84" hidden="1"/>
    <row r="85" hidden="1"/>
    <row r="86" hidden="1"/>
    <row r="87" hidden="1"/>
    <row r="88" hidden="1"/>
  </sheetData>
  <sheetProtection algorithmName="SHA-512" hashValue="O3HCRtxN/CjncwkRNnrUkR8hamBCW2fo63ebf4mjbKqfbhVPnhuZkJ0FIF6RT177KPQDpBVbyAVxB34c4W5RDg==" saltValue="ZrbSDXowGi8Pbj6EVWlm7g==" spinCount="100000" sheet="1" objects="1" scenarios="1"/>
  <mergeCells count="133">
    <mergeCell ref="A2:J2"/>
    <mergeCell ref="A4:B4"/>
    <mergeCell ref="C4:E4"/>
    <mergeCell ref="F4:G4"/>
    <mergeCell ref="H4:J4"/>
    <mergeCell ref="A5:B5"/>
    <mergeCell ref="C5:E5"/>
    <mergeCell ref="F5:G5"/>
    <mergeCell ref="H5:J5"/>
    <mergeCell ref="A10:J10"/>
    <mergeCell ref="A11:B11"/>
    <mergeCell ref="C11:J11"/>
    <mergeCell ref="A12:B12"/>
    <mergeCell ref="C12:J12"/>
    <mergeCell ref="C13:J13"/>
    <mergeCell ref="A7:J7"/>
    <mergeCell ref="A8:B8"/>
    <mergeCell ref="C8:E8"/>
    <mergeCell ref="F8:G8"/>
    <mergeCell ref="H8:J8"/>
    <mergeCell ref="A9:B9"/>
    <mergeCell ref="C9:E9"/>
    <mergeCell ref="F9:G9"/>
    <mergeCell ref="H9:J9"/>
    <mergeCell ref="A13:B13"/>
    <mergeCell ref="A14:B14"/>
    <mergeCell ref="C14:J14"/>
    <mergeCell ref="A16:J16"/>
    <mergeCell ref="A18:B18"/>
    <mergeCell ref="C18:E18"/>
    <mergeCell ref="F18:G18"/>
    <mergeCell ref="H18:J18"/>
    <mergeCell ref="A17:B17"/>
    <mergeCell ref="C17:E17"/>
    <mergeCell ref="F17:G17"/>
    <mergeCell ref="H17:J17"/>
    <mergeCell ref="A19:J19"/>
    <mergeCell ref="A20:B20"/>
    <mergeCell ref="C20:J20"/>
    <mergeCell ref="A21:B21"/>
    <mergeCell ref="C21:J21"/>
    <mergeCell ref="A22:B22"/>
    <mergeCell ref="C22:J22"/>
    <mergeCell ref="A26:B26"/>
    <mergeCell ref="C26:J26"/>
    <mergeCell ref="A27:B27"/>
    <mergeCell ref="C27:J27"/>
    <mergeCell ref="A29:J29"/>
    <mergeCell ref="A30:J30"/>
    <mergeCell ref="A23:B23"/>
    <mergeCell ref="C23:J23"/>
    <mergeCell ref="A24:B24"/>
    <mergeCell ref="C24:J24"/>
    <mergeCell ref="A25:B25"/>
    <mergeCell ref="C25:J25"/>
    <mergeCell ref="A34:B34"/>
    <mergeCell ref="C34:J34"/>
    <mergeCell ref="A35:B35"/>
    <mergeCell ref="C35:J35"/>
    <mergeCell ref="A36:B36"/>
    <mergeCell ref="C36:J36"/>
    <mergeCell ref="A31:B31"/>
    <mergeCell ref="C31:J31"/>
    <mergeCell ref="A32:B32"/>
    <mergeCell ref="C32:J32"/>
    <mergeCell ref="A33:B33"/>
    <mergeCell ref="C33:J33"/>
    <mergeCell ref="A40:B40"/>
    <mergeCell ref="C40:J40"/>
    <mergeCell ref="A42:J42"/>
    <mergeCell ref="A43:B43"/>
    <mergeCell ref="C43:E43"/>
    <mergeCell ref="F43:G43"/>
    <mergeCell ref="H43:J43"/>
    <mergeCell ref="A37:B37"/>
    <mergeCell ref="C37:J37"/>
    <mergeCell ref="A38:B38"/>
    <mergeCell ref="C38:J38"/>
    <mergeCell ref="A39:B39"/>
    <mergeCell ref="C39:J39"/>
    <mergeCell ref="A45:J45"/>
    <mergeCell ref="A46:B46"/>
    <mergeCell ref="C46:J46"/>
    <mergeCell ref="A47:B47"/>
    <mergeCell ref="C47:J47"/>
    <mergeCell ref="C48:J48"/>
    <mergeCell ref="A44:B44"/>
    <mergeCell ref="C44:E44"/>
    <mergeCell ref="F44:G44"/>
    <mergeCell ref="H44:J44"/>
    <mergeCell ref="A48:B48"/>
    <mergeCell ref="A52:B52"/>
    <mergeCell ref="C52:J52"/>
    <mergeCell ref="A53:B53"/>
    <mergeCell ref="C53:J53"/>
    <mergeCell ref="A54:B54"/>
    <mergeCell ref="C54:J54"/>
    <mergeCell ref="A49:B49"/>
    <mergeCell ref="C49:J49"/>
    <mergeCell ref="A50:B50"/>
    <mergeCell ref="C50:J50"/>
    <mergeCell ref="A51:B51"/>
    <mergeCell ref="C51:J51"/>
    <mergeCell ref="A58:B58"/>
    <mergeCell ref="C58:J58"/>
    <mergeCell ref="A59:B59"/>
    <mergeCell ref="C59:J59"/>
    <mergeCell ref="A55:B55"/>
    <mergeCell ref="C55:J55"/>
    <mergeCell ref="A56:B56"/>
    <mergeCell ref="C56:J56"/>
    <mergeCell ref="A57:B57"/>
    <mergeCell ref="C57:J57"/>
    <mergeCell ref="A64:J64"/>
    <mergeCell ref="A65:J65"/>
    <mergeCell ref="A66:J66"/>
    <mergeCell ref="A67:J67"/>
    <mergeCell ref="A68:J68"/>
    <mergeCell ref="A60:B60"/>
    <mergeCell ref="C60:J60"/>
    <mergeCell ref="A61:B61"/>
    <mergeCell ref="C61:J61"/>
    <mergeCell ref="A62:B62"/>
    <mergeCell ref="C62:J62"/>
    <mergeCell ref="A74:J74"/>
    <mergeCell ref="A75:J75"/>
    <mergeCell ref="A76:J76"/>
    <mergeCell ref="A77:J77"/>
    <mergeCell ref="A78:J78"/>
    <mergeCell ref="A69:J69"/>
    <mergeCell ref="A71:J71"/>
    <mergeCell ref="A72:J72"/>
    <mergeCell ref="A73:J7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22"/>
  <sheetViews>
    <sheetView workbookViewId="0">
      <selection activeCell="E11" sqref="E11"/>
    </sheetView>
  </sheetViews>
  <sheetFormatPr defaultRowHeight="15"/>
  <cols>
    <col min="1" max="1" width="14.42578125" style="67" bestFit="1" customWidth="1"/>
    <col min="2" max="2" width="31.85546875" style="67" bestFit="1" customWidth="1"/>
    <col min="3" max="3" width="18.42578125" style="67" bestFit="1" customWidth="1"/>
    <col min="4" max="4" width="16.85546875" style="67" bestFit="1" customWidth="1"/>
    <col min="5" max="5" width="17.42578125" style="67" bestFit="1" customWidth="1"/>
    <col min="6" max="6" width="15.5703125" style="67" bestFit="1" customWidth="1"/>
    <col min="7" max="7" width="15.85546875" style="67" bestFit="1" customWidth="1"/>
    <col min="8" max="8" width="33.42578125" style="67" bestFit="1" customWidth="1"/>
    <col min="9" max="9" width="14" style="67" bestFit="1" customWidth="1"/>
    <col min="10" max="10" width="16.28515625" style="67" bestFit="1" customWidth="1"/>
    <col min="11" max="11" width="17.85546875" style="67" bestFit="1" customWidth="1"/>
    <col min="12" max="12" width="29.140625" style="67" bestFit="1" customWidth="1"/>
    <col min="13" max="13" width="29.42578125" style="67" bestFit="1" customWidth="1"/>
    <col min="14" max="14" width="28.5703125" style="67" bestFit="1" customWidth="1"/>
    <col min="15" max="15" width="30.28515625" style="67" bestFit="1" customWidth="1"/>
    <col min="16" max="16" width="26.28515625" style="67" bestFit="1" customWidth="1"/>
    <col min="17" max="17" width="27.140625" style="67" bestFit="1" customWidth="1"/>
    <col min="18" max="18" width="26.5703125" style="67" bestFit="1" customWidth="1"/>
    <col min="19" max="19" width="26" style="67" bestFit="1" customWidth="1"/>
    <col min="20" max="20" width="26.85546875" style="67" bestFit="1" customWidth="1"/>
    <col min="21" max="21" width="27.5703125" style="67" bestFit="1" customWidth="1"/>
    <col min="22" max="22" width="18.85546875" style="67" bestFit="1" customWidth="1"/>
    <col min="23" max="23" width="32.5703125" style="67" bestFit="1" customWidth="1"/>
    <col min="24" max="24" width="28.5703125" style="67" bestFit="1" customWidth="1"/>
    <col min="25" max="25" width="29.42578125" style="67" bestFit="1" customWidth="1"/>
    <col min="26" max="26" width="30.28515625" style="67" bestFit="1" customWidth="1"/>
    <col min="27" max="27" width="35.140625" style="67" bestFit="1" customWidth="1"/>
    <col min="28" max="28" width="15.85546875" style="67" bestFit="1" customWidth="1"/>
    <col min="29" max="29" width="26.5703125" style="67" bestFit="1" customWidth="1"/>
    <col min="30" max="30" width="32.28515625" style="67" bestFit="1" customWidth="1"/>
    <col min="31" max="31" width="26.85546875" style="67" bestFit="1" customWidth="1"/>
    <col min="32" max="32" width="27.5703125" style="67" bestFit="1" customWidth="1"/>
    <col min="33" max="33" width="18.28515625" style="67" bestFit="1" customWidth="1"/>
    <col min="34" max="34" width="28.85546875" style="67" bestFit="1" customWidth="1"/>
    <col min="35" max="35" width="19.5703125" style="67" bestFit="1" customWidth="1"/>
    <col min="36" max="36" width="15.42578125" style="67" bestFit="1" customWidth="1"/>
    <col min="37" max="37" width="19.28515625" style="67" bestFit="1" customWidth="1"/>
    <col min="38" max="38" width="21" style="67" bestFit="1" customWidth="1"/>
    <col min="39" max="39" width="14" style="67" bestFit="1" customWidth="1"/>
    <col min="40" max="40" width="31.7109375" style="67" bestFit="1" customWidth="1"/>
    <col min="41" max="41" width="18.85546875" style="67" bestFit="1" customWidth="1"/>
    <col min="42" max="42" width="33.42578125" style="67" bestFit="1" customWidth="1"/>
    <col min="43" max="43" width="35" style="67" bestFit="1" customWidth="1"/>
    <col min="44" max="44" width="31.7109375" style="67" bestFit="1" customWidth="1"/>
    <col min="45" max="45" width="38.140625" style="67" bestFit="1" customWidth="1"/>
    <col min="46" max="46" width="33.42578125" style="67" bestFit="1" customWidth="1"/>
    <col min="47" max="47" width="39.85546875" style="67" bestFit="1" customWidth="1"/>
    <col min="48" max="48" width="23.85546875" style="67" bestFit="1" customWidth="1"/>
    <col min="49" max="49" width="48.5703125" style="67" bestFit="1" customWidth="1"/>
    <col min="50" max="50" width="34.7109375" style="67" bestFit="1" customWidth="1"/>
    <col min="51" max="51" width="37" style="67" bestFit="1" customWidth="1"/>
    <col min="52" max="52" width="16.42578125" style="67" bestFit="1" customWidth="1"/>
    <col min="53" max="53" width="16.7109375" style="67" bestFit="1" customWidth="1"/>
    <col min="54" max="54" width="37.42578125" style="67" bestFit="1" customWidth="1"/>
    <col min="55" max="55" width="26.42578125" style="67" bestFit="1" customWidth="1"/>
    <col min="56" max="56" width="37" style="67" bestFit="1" customWidth="1"/>
    <col min="57" max="57" width="16.42578125" style="67" bestFit="1" customWidth="1"/>
    <col min="58" max="58" width="16.7109375" style="67" bestFit="1" customWidth="1"/>
    <col min="59" max="59" width="15.42578125" style="67" bestFit="1" customWidth="1"/>
    <col min="60" max="60" width="14" style="67" bestFit="1" customWidth="1"/>
    <col min="61" max="61" width="15.140625" style="67" bestFit="1" customWidth="1"/>
    <col min="62" max="62" width="12.5703125" style="67" bestFit="1" customWidth="1"/>
    <col min="63" max="63" width="20.85546875" style="67" bestFit="1" customWidth="1"/>
    <col min="64" max="64" width="6.42578125" style="67" bestFit="1" customWidth="1"/>
    <col min="65" max="65" width="8.28515625" style="67" bestFit="1" customWidth="1"/>
    <col min="66" max="66" width="16.28515625" style="67" bestFit="1" customWidth="1"/>
    <col min="67" max="67" width="23.140625" style="67" bestFit="1" customWidth="1"/>
    <col min="68" max="68" width="24.42578125" style="67" bestFit="1" customWidth="1"/>
    <col min="69" max="69" width="19.140625" style="67" bestFit="1" customWidth="1"/>
    <col min="70" max="70" width="25" style="67" bestFit="1" customWidth="1"/>
    <col min="71" max="71" width="14.7109375" style="67" bestFit="1" customWidth="1"/>
    <col min="72" max="72" width="12.5703125" style="67" bestFit="1" customWidth="1"/>
    <col min="73" max="73" width="14.7109375" style="67" bestFit="1" customWidth="1"/>
    <col min="74" max="74" width="13.5703125" style="67" bestFit="1" customWidth="1"/>
    <col min="75" max="75" width="16.5703125" style="67" bestFit="1" customWidth="1"/>
    <col min="76" max="76" width="11.140625" style="67" bestFit="1" customWidth="1"/>
    <col min="77" max="77" width="9" style="67" bestFit="1" customWidth="1"/>
    <col min="78" max="78" width="18.85546875" style="67" bestFit="1" customWidth="1"/>
    <col min="79" max="79" width="15.42578125" style="67" bestFit="1" customWidth="1"/>
    <col min="80" max="80" width="20.85546875" style="67" bestFit="1" customWidth="1"/>
    <col min="81" max="81" width="9.7109375" style="67" bestFit="1" customWidth="1"/>
    <col min="82" max="82" width="17.5703125" style="67" bestFit="1" customWidth="1"/>
    <col min="83" max="83" width="20.5703125" style="67" bestFit="1" customWidth="1"/>
    <col min="84" max="84" width="20.140625" style="67" bestFit="1" customWidth="1"/>
    <col min="85" max="16384" width="9.140625" style="67"/>
  </cols>
  <sheetData>
    <row r="2" spans="1:84" ht="15.75">
      <c r="A2" s="68" t="s">
        <v>247</v>
      </c>
    </row>
    <row r="3" spans="1:84" s="131" customFormat="1">
      <c r="A3" s="131" t="s">
        <v>180</v>
      </c>
      <c r="B3" s="131" t="s">
        <v>181</v>
      </c>
      <c r="C3" s="131" t="s">
        <v>182</v>
      </c>
      <c r="D3" s="131" t="s">
        <v>183</v>
      </c>
      <c r="E3" s="131" t="s">
        <v>184</v>
      </c>
      <c r="F3" s="131" t="s">
        <v>185</v>
      </c>
      <c r="G3" s="131" t="s">
        <v>129</v>
      </c>
      <c r="H3" s="131" t="s">
        <v>186</v>
      </c>
      <c r="I3" s="131" t="s">
        <v>187</v>
      </c>
      <c r="J3" s="131" t="s">
        <v>188</v>
      </c>
      <c r="K3" s="131" t="s">
        <v>189</v>
      </c>
      <c r="L3" s="131" t="s">
        <v>190</v>
      </c>
      <c r="M3" s="131" t="s">
        <v>191</v>
      </c>
      <c r="N3" s="131" t="s">
        <v>192</v>
      </c>
      <c r="O3" s="131" t="s">
        <v>193</v>
      </c>
      <c r="P3" s="131" t="s">
        <v>194</v>
      </c>
      <c r="Q3" s="131" t="s">
        <v>195</v>
      </c>
      <c r="R3" s="131" t="s">
        <v>196</v>
      </c>
      <c r="S3" s="131" t="s">
        <v>197</v>
      </c>
      <c r="T3" s="131" t="s">
        <v>198</v>
      </c>
      <c r="U3" s="131" t="s">
        <v>199</v>
      </c>
      <c r="V3" s="131" t="s">
        <v>200</v>
      </c>
      <c r="W3" s="131" t="s">
        <v>201</v>
      </c>
      <c r="X3" s="131" t="s">
        <v>202</v>
      </c>
      <c r="Y3" s="131" t="s">
        <v>203</v>
      </c>
      <c r="Z3" s="131" t="s">
        <v>166</v>
      </c>
      <c r="AA3" s="131" t="s">
        <v>204</v>
      </c>
      <c r="AB3" s="131" t="s">
        <v>205</v>
      </c>
      <c r="AC3" s="131" t="s">
        <v>206</v>
      </c>
      <c r="AD3" s="131" t="s">
        <v>207</v>
      </c>
      <c r="AE3" s="131" t="s">
        <v>208</v>
      </c>
      <c r="AF3" s="131" t="s">
        <v>209</v>
      </c>
      <c r="AG3" s="131" t="s">
        <v>210</v>
      </c>
      <c r="AH3" s="131" t="s">
        <v>211</v>
      </c>
      <c r="AI3" s="131" t="s">
        <v>28</v>
      </c>
      <c r="AJ3" s="131" t="s">
        <v>212</v>
      </c>
      <c r="AK3" s="131" t="s">
        <v>213</v>
      </c>
      <c r="AL3" s="131" t="s">
        <v>214</v>
      </c>
      <c r="AM3" s="131" t="s">
        <v>215</v>
      </c>
      <c r="AN3" s="131" t="s">
        <v>216</v>
      </c>
      <c r="AO3" s="131" t="s">
        <v>126</v>
      </c>
      <c r="AP3" s="131" t="s">
        <v>217</v>
      </c>
      <c r="AQ3" s="131" t="s">
        <v>218</v>
      </c>
      <c r="AR3" s="131" t="s">
        <v>219</v>
      </c>
      <c r="AS3" s="131" t="s">
        <v>220</v>
      </c>
      <c r="AT3" s="131" t="s">
        <v>221</v>
      </c>
      <c r="AU3" s="131" t="s">
        <v>222</v>
      </c>
      <c r="AV3" s="131" t="s">
        <v>223</v>
      </c>
      <c r="AW3" s="131" t="s">
        <v>224</v>
      </c>
      <c r="AX3" s="131" t="s">
        <v>225</v>
      </c>
      <c r="AY3" s="131" t="s">
        <v>226</v>
      </c>
      <c r="AZ3" s="131" t="s">
        <v>227</v>
      </c>
      <c r="BA3" s="131" t="s">
        <v>228</v>
      </c>
      <c r="BB3" s="131" t="s">
        <v>229</v>
      </c>
      <c r="BC3" s="131" t="s">
        <v>230</v>
      </c>
      <c r="BD3" s="131" t="s">
        <v>231</v>
      </c>
      <c r="BE3" s="131" t="s">
        <v>232</v>
      </c>
      <c r="BF3" s="131" t="s">
        <v>233</v>
      </c>
      <c r="BG3" s="131" t="s">
        <v>234</v>
      </c>
      <c r="BH3" s="131" t="s">
        <v>235</v>
      </c>
      <c r="BI3" s="131" t="s">
        <v>236</v>
      </c>
      <c r="BJ3" s="131" t="s">
        <v>237</v>
      </c>
      <c r="BK3" s="131" t="s">
        <v>238</v>
      </c>
      <c r="BL3" s="131" t="s">
        <v>239</v>
      </c>
      <c r="BM3" s="131" t="s">
        <v>240</v>
      </c>
      <c r="BN3" s="131" t="s">
        <v>241</v>
      </c>
      <c r="BO3" s="131" t="s">
        <v>242</v>
      </c>
      <c r="BP3" s="131" t="s">
        <v>243</v>
      </c>
      <c r="BQ3" s="131" t="s">
        <v>244</v>
      </c>
      <c r="BR3" s="131" t="s">
        <v>245</v>
      </c>
      <c r="BS3" s="131" t="s">
        <v>246</v>
      </c>
    </row>
    <row r="4" spans="1:84">
      <c r="C4" s="67">
        <f>'Enrollment Form'!D15</f>
        <v>0</v>
      </c>
      <c r="D4" s="67" t="str">
        <f>'Enrollment Form'!E17</f>
        <v>A</v>
      </c>
      <c r="E4" s="104">
        <f>'Enrollment Form'!F25</f>
        <v>0</v>
      </c>
      <c r="F4" s="67">
        <f ca="1">DATEDIF(E4,TODAY(),"y")</f>
        <v>120</v>
      </c>
      <c r="G4" s="67" t="str">
        <f>'Enrollment Form'!C25</f>
        <v>M</v>
      </c>
      <c r="H4" s="67" t="s">
        <v>6</v>
      </c>
      <c r="O4" s="67">
        <f>'Enrollment Form'!D15</f>
        <v>0</v>
      </c>
      <c r="P4" s="67" t="s">
        <v>249</v>
      </c>
      <c r="Q4" s="67" t="s">
        <v>248</v>
      </c>
      <c r="R4" s="67">
        <f>'Enrollment Form'!E32</f>
        <v>200000</v>
      </c>
      <c r="S4" s="67" t="s">
        <v>248</v>
      </c>
      <c r="T4" s="67">
        <f>'Enrollment Form'!E33</f>
        <v>300000</v>
      </c>
      <c r="U4" s="67" t="str">
        <f>IF(V4&gt;0,"Yes","No")</f>
        <v>Yes</v>
      </c>
      <c r="V4" s="67">
        <f>'Enrollment Form'!E34</f>
        <v>1000</v>
      </c>
      <c r="Z4" s="67" t="str">
        <f>'Calculation Sheet'!C7</f>
        <v>PA + CI + GHI + GHC</v>
      </c>
      <c r="AD4" s="67">
        <f>'Enrollment Form'!D15</f>
        <v>0</v>
      </c>
      <c r="AE4" s="67" t="s">
        <v>249</v>
      </c>
      <c r="AG4" s="67" t="s">
        <v>249</v>
      </c>
      <c r="AI4" s="67">
        <f>'Enrollment Form'!C21</f>
        <v>0</v>
      </c>
      <c r="AJ4" s="67">
        <f>'Enrollment Form'!D19</f>
        <v>0</v>
      </c>
      <c r="AM4" s="67">
        <f>'Enrollment Form'!C21</f>
        <v>0</v>
      </c>
      <c r="AO4" s="67">
        <f>'Enrollment Form'!I21</f>
        <v>0</v>
      </c>
      <c r="AQ4" s="67">
        <f>'Enrollment Form'!F21</f>
        <v>0</v>
      </c>
      <c r="AR4" s="67" t="str">
        <f>'Enrollment Form'!B50</f>
        <v>B</v>
      </c>
      <c r="AS4" s="67" t="str">
        <f>'Enrollment Form'!C50</f>
        <v>Spouse</v>
      </c>
      <c r="AT4" s="67">
        <f>AJ4</f>
        <v>0</v>
      </c>
      <c r="AU4" s="67" t="s">
        <v>249</v>
      </c>
      <c r="BF4" s="67">
        <f>'Enrollment Form'!F23</f>
        <v>0</v>
      </c>
      <c r="BG4" s="67">
        <f>'Enrollment Form'!C23</f>
        <v>0</v>
      </c>
      <c r="BK4" s="107" t="s">
        <v>264</v>
      </c>
      <c r="BM4" s="67" t="s">
        <v>265</v>
      </c>
    </row>
    <row r="6" spans="1:84" ht="15.75">
      <c r="A6" s="68" t="s">
        <v>263</v>
      </c>
    </row>
    <row r="7" spans="1:84" s="130" customFormat="1">
      <c r="A7" s="126" t="s">
        <v>180</v>
      </c>
      <c r="B7" s="127" t="s">
        <v>181</v>
      </c>
      <c r="C7" s="127" t="s">
        <v>182</v>
      </c>
      <c r="D7" s="128" t="s">
        <v>183</v>
      </c>
      <c r="E7" s="127" t="s">
        <v>184</v>
      </c>
      <c r="F7" s="127" t="s">
        <v>185</v>
      </c>
      <c r="G7" s="127" t="s">
        <v>129</v>
      </c>
      <c r="H7" s="127" t="s">
        <v>186</v>
      </c>
      <c r="I7" s="127" t="s">
        <v>187</v>
      </c>
      <c r="J7" s="127" t="s">
        <v>188</v>
      </c>
      <c r="K7" s="127" t="s">
        <v>189</v>
      </c>
      <c r="L7" s="127" t="s">
        <v>190</v>
      </c>
      <c r="M7" s="127" t="s">
        <v>191</v>
      </c>
      <c r="N7" s="127" t="s">
        <v>192</v>
      </c>
      <c r="O7" s="127" t="s">
        <v>193</v>
      </c>
      <c r="P7" s="127" t="s">
        <v>194</v>
      </c>
      <c r="Q7" s="127" t="s">
        <v>195</v>
      </c>
      <c r="R7" s="127" t="s">
        <v>196</v>
      </c>
      <c r="S7" s="127" t="s">
        <v>197</v>
      </c>
      <c r="T7" s="127" t="s">
        <v>198</v>
      </c>
      <c r="U7" s="127" t="s">
        <v>199</v>
      </c>
      <c r="V7" s="127" t="s">
        <v>200</v>
      </c>
      <c r="W7" s="127" t="s">
        <v>201</v>
      </c>
      <c r="X7" s="127" t="s">
        <v>202</v>
      </c>
      <c r="Y7" s="127" t="s">
        <v>203</v>
      </c>
      <c r="Z7" s="127" t="s">
        <v>166</v>
      </c>
      <c r="AA7" s="127" t="s">
        <v>204</v>
      </c>
      <c r="AB7" s="127" t="s">
        <v>205</v>
      </c>
      <c r="AC7" s="127" t="s">
        <v>206</v>
      </c>
      <c r="AD7" s="127" t="s">
        <v>207</v>
      </c>
      <c r="AE7" s="127" t="s">
        <v>208</v>
      </c>
      <c r="AF7" s="127" t="s">
        <v>209</v>
      </c>
      <c r="AG7" s="127" t="s">
        <v>210</v>
      </c>
      <c r="AH7" s="127" t="s">
        <v>211</v>
      </c>
      <c r="AI7" s="127" t="s">
        <v>28</v>
      </c>
      <c r="AJ7" s="127" t="s">
        <v>212</v>
      </c>
      <c r="AK7" s="127" t="s">
        <v>213</v>
      </c>
      <c r="AL7" s="127" t="s">
        <v>214</v>
      </c>
      <c r="AM7" s="127" t="s">
        <v>215</v>
      </c>
      <c r="AN7" s="127" t="s">
        <v>216</v>
      </c>
      <c r="AO7" s="127" t="s">
        <v>126</v>
      </c>
      <c r="AP7" s="127" t="s">
        <v>217</v>
      </c>
      <c r="AQ7" s="127" t="s">
        <v>218</v>
      </c>
      <c r="AR7" s="127" t="s">
        <v>219</v>
      </c>
      <c r="AS7" s="127" t="s">
        <v>220</v>
      </c>
      <c r="AT7" s="127" t="s">
        <v>221</v>
      </c>
      <c r="AU7" s="127" t="s">
        <v>222</v>
      </c>
      <c r="AV7" s="127" t="s">
        <v>223</v>
      </c>
      <c r="AW7" s="127" t="s">
        <v>224</v>
      </c>
      <c r="AX7" s="127" t="s">
        <v>225</v>
      </c>
      <c r="AY7" s="127" t="s">
        <v>226</v>
      </c>
      <c r="AZ7" s="127" t="s">
        <v>227</v>
      </c>
      <c r="BA7" s="127" t="s">
        <v>228</v>
      </c>
      <c r="BB7" s="127" t="s">
        <v>229</v>
      </c>
      <c r="BC7" s="127" t="s">
        <v>230</v>
      </c>
      <c r="BD7" s="127" t="s">
        <v>231</v>
      </c>
      <c r="BE7" s="127" t="s">
        <v>232</v>
      </c>
      <c r="BF7" s="127" t="s">
        <v>233</v>
      </c>
      <c r="BG7" s="127" t="s">
        <v>234</v>
      </c>
      <c r="BH7" s="127" t="s">
        <v>235</v>
      </c>
      <c r="BI7" s="126" t="s">
        <v>236</v>
      </c>
      <c r="BJ7" s="129" t="s">
        <v>237</v>
      </c>
      <c r="BK7" s="127" t="s">
        <v>238</v>
      </c>
      <c r="BL7" s="127" t="s">
        <v>239</v>
      </c>
      <c r="BM7" s="127" t="s">
        <v>240</v>
      </c>
      <c r="BN7" s="127" t="s">
        <v>241</v>
      </c>
      <c r="BO7" s="127" t="s">
        <v>242</v>
      </c>
      <c r="BP7" s="127" t="s">
        <v>243</v>
      </c>
      <c r="BQ7" s="126" t="s">
        <v>244</v>
      </c>
      <c r="BR7" s="127" t="s">
        <v>245</v>
      </c>
      <c r="BS7" s="127" t="s">
        <v>246</v>
      </c>
      <c r="BT7" s="127" t="s">
        <v>250</v>
      </c>
      <c r="BU7" s="127" t="s">
        <v>251</v>
      </c>
      <c r="BV7" s="127" t="s">
        <v>252</v>
      </c>
      <c r="BW7" s="127" t="s">
        <v>253</v>
      </c>
      <c r="BX7" s="127" t="s">
        <v>254</v>
      </c>
      <c r="BY7" s="127" t="s">
        <v>255</v>
      </c>
      <c r="BZ7" s="127" t="s">
        <v>256</v>
      </c>
      <c r="CA7" s="127" t="s">
        <v>257</v>
      </c>
      <c r="CB7" s="127" t="s">
        <v>258</v>
      </c>
      <c r="CC7" s="127" t="s">
        <v>259</v>
      </c>
      <c r="CD7" s="127" t="s">
        <v>260</v>
      </c>
      <c r="CE7" s="127" t="s">
        <v>261</v>
      </c>
      <c r="CF7" s="127" t="s">
        <v>262</v>
      </c>
    </row>
    <row r="8" spans="1:84" s="107" customFormat="1">
      <c r="C8" s="107">
        <f>'Enrollment Form'!D15</f>
        <v>0</v>
      </c>
      <c r="D8" s="107" t="str">
        <f>'Enrollment Form'!E17</f>
        <v>A</v>
      </c>
      <c r="E8" s="104">
        <f>'Enrollment Form'!F25</f>
        <v>0</v>
      </c>
      <c r="F8" s="67">
        <f ca="1">DATEDIF(E8,TODAY(),"y")</f>
        <v>120</v>
      </c>
      <c r="G8" s="107" t="str">
        <f>'Enrollment Form'!C25</f>
        <v>M</v>
      </c>
      <c r="H8" s="107" t="s">
        <v>6</v>
      </c>
      <c r="M8" s="107">
        <f>'Enrollment Form'!E35</f>
        <v>50000</v>
      </c>
      <c r="O8" s="107">
        <f>'Enrollment Form'!D15</f>
        <v>0</v>
      </c>
      <c r="P8" s="107" t="s">
        <v>249</v>
      </c>
      <c r="Q8" s="107" t="s">
        <v>248</v>
      </c>
      <c r="R8" s="107">
        <f>'Enrollment Form'!E32</f>
        <v>200000</v>
      </c>
      <c r="S8" s="107" t="s">
        <v>248</v>
      </c>
      <c r="T8" s="107">
        <f>'Enrollment Form'!E33</f>
        <v>300000</v>
      </c>
      <c r="U8" s="107" t="str">
        <f>IF(V8&gt;0,"Yes","No")</f>
        <v>Yes</v>
      </c>
      <c r="V8" s="107">
        <f>'Enrollment Form'!E34</f>
        <v>1000</v>
      </c>
      <c r="AD8" s="107">
        <f>'Enrollment Form'!D15</f>
        <v>0</v>
      </c>
      <c r="AE8" s="107" t="s">
        <v>249</v>
      </c>
      <c r="AG8" s="107" t="s">
        <v>249</v>
      </c>
      <c r="AI8" s="107">
        <f>'Enrollment Form'!C21</f>
        <v>0</v>
      </c>
      <c r="AJ8" s="67">
        <f>'Enrollment Form'!D19</f>
        <v>0</v>
      </c>
      <c r="AM8" s="107">
        <f>'Enrollment Form'!C21</f>
        <v>0</v>
      </c>
      <c r="AO8" s="107">
        <f>'Enrollment Form'!I21</f>
        <v>0</v>
      </c>
      <c r="AQ8" s="107">
        <f>'Enrollment Form'!F21</f>
        <v>0</v>
      </c>
      <c r="AR8" s="107" t="str">
        <f>'Enrollment Form'!B50</f>
        <v>B</v>
      </c>
      <c r="AS8" s="107" t="str">
        <f>'Enrollment Form'!C50</f>
        <v>Spouse</v>
      </c>
      <c r="AT8" s="107">
        <f>'Enrollment Form'!D19</f>
        <v>0</v>
      </c>
      <c r="AU8" s="107" t="s">
        <v>249</v>
      </c>
      <c r="BF8" s="107">
        <f>'Enrollment Form'!F23</f>
        <v>0</v>
      </c>
      <c r="BG8" s="107">
        <f>'Enrollment Form'!C23</f>
        <v>0</v>
      </c>
      <c r="BK8" s="107" t="s">
        <v>264</v>
      </c>
      <c r="BM8" s="107" t="s">
        <v>265</v>
      </c>
    </row>
    <row r="9" spans="1:84">
      <c r="C9" s="67">
        <f>'Enrollment Form'!D15</f>
        <v>0</v>
      </c>
      <c r="D9" s="67" t="str">
        <f>'Enrollment Form'!B43</f>
        <v>B</v>
      </c>
      <c r="E9" s="67">
        <f>'Enrollment Form'!D43</f>
        <v>0</v>
      </c>
      <c r="F9" s="67">
        <f ca="1">DATEDIF(E9,TODAY(),"y")</f>
        <v>120</v>
      </c>
      <c r="G9" s="67" t="str">
        <f>'Enrollment Form'!E43</f>
        <v>F</v>
      </c>
      <c r="H9" s="67" t="str">
        <f>'Enrollment Form'!C43</f>
        <v>Spouse</v>
      </c>
      <c r="M9" s="67">
        <f>'Enrollment Form'!E35</f>
        <v>50000</v>
      </c>
      <c r="O9" s="67">
        <f>'Enrollment Form'!D15</f>
        <v>0</v>
      </c>
      <c r="P9" s="67" t="s">
        <v>249</v>
      </c>
      <c r="Q9" s="67" t="s">
        <v>249</v>
      </c>
      <c r="R9" s="67">
        <v>0</v>
      </c>
      <c r="S9" s="67" t="s">
        <v>249</v>
      </c>
      <c r="T9" s="67">
        <v>0</v>
      </c>
      <c r="U9" s="67" t="s">
        <v>249</v>
      </c>
      <c r="V9" s="67">
        <v>0</v>
      </c>
      <c r="AD9" s="67">
        <f>'Enrollment Form'!D15</f>
        <v>0</v>
      </c>
      <c r="AE9" s="67" t="s">
        <v>249</v>
      </c>
      <c r="AG9" s="67" t="s">
        <v>249</v>
      </c>
      <c r="AI9" s="67">
        <f>'Enrollment Form'!C21</f>
        <v>0</v>
      </c>
      <c r="AJ9" s="67">
        <f>'Enrollment Form'!D19</f>
        <v>0</v>
      </c>
      <c r="AM9" s="67">
        <f>'Enrollment Form'!C21</f>
        <v>0</v>
      </c>
      <c r="AO9" s="67">
        <f>'Enrollment Form'!I21</f>
        <v>0</v>
      </c>
      <c r="AQ9" s="67">
        <f>'Enrollment Form'!F21</f>
        <v>0</v>
      </c>
      <c r="AR9" s="67" t="str">
        <f>'Enrollment Form'!B42</f>
        <v>A</v>
      </c>
      <c r="AS9" s="67" t="s">
        <v>15</v>
      </c>
      <c r="AT9" s="67">
        <f>'Enrollment Form'!D19</f>
        <v>0</v>
      </c>
      <c r="AU9" s="67" t="s">
        <v>249</v>
      </c>
      <c r="BF9" s="67">
        <f>'Enrollment Form'!F23</f>
        <v>0</v>
      </c>
      <c r="BG9" s="67">
        <f>'Enrollment Form'!C23</f>
        <v>0</v>
      </c>
      <c r="BK9" s="107" t="s">
        <v>264</v>
      </c>
      <c r="BL9" s="107"/>
      <c r="BM9" s="107" t="s">
        <v>265</v>
      </c>
    </row>
    <row r="10" spans="1:84">
      <c r="C10" s="67">
        <f>'Enrollment Form'!D15</f>
        <v>0</v>
      </c>
      <c r="D10" s="67" t="str">
        <f>'Enrollment Form'!B44</f>
        <v>Kid 1</v>
      </c>
      <c r="E10" s="67" t="str">
        <f>'Enrollment Form'!D44</f>
        <v>fgrg</v>
      </c>
      <c r="F10" s="67" t="e">
        <f ca="1">DATEDIF(E10,TODAY(),"y")</f>
        <v>#VALUE!</v>
      </c>
      <c r="G10" s="67">
        <f>'Enrollment Form'!E44</f>
        <v>0</v>
      </c>
      <c r="H10" s="67">
        <f>'Enrollment Form'!C44</f>
        <v>0</v>
      </c>
      <c r="M10" s="67">
        <f>'Enrollment Form'!E35</f>
        <v>50000</v>
      </c>
      <c r="O10" s="67">
        <f>'Enrollment Form'!D15</f>
        <v>0</v>
      </c>
      <c r="P10" s="67" t="s">
        <v>249</v>
      </c>
      <c r="Q10" s="67" t="s">
        <v>249</v>
      </c>
      <c r="R10" s="67">
        <v>0</v>
      </c>
      <c r="S10" s="67" t="s">
        <v>249</v>
      </c>
      <c r="T10" s="67">
        <v>0</v>
      </c>
      <c r="U10" s="67" t="s">
        <v>249</v>
      </c>
      <c r="V10" s="67">
        <v>0</v>
      </c>
      <c r="AD10" s="67">
        <f>'Enrollment Form'!D15</f>
        <v>0</v>
      </c>
      <c r="AE10" s="67" t="s">
        <v>249</v>
      </c>
      <c r="AG10" s="67" t="s">
        <v>249</v>
      </c>
      <c r="AI10" s="67">
        <f>'Enrollment Form'!C21</f>
        <v>0</v>
      </c>
      <c r="AJ10" s="67">
        <f>'Enrollment Form'!D19</f>
        <v>0</v>
      </c>
      <c r="AM10" s="67">
        <f>'Enrollment Form'!C21</f>
        <v>0</v>
      </c>
      <c r="AO10" s="67">
        <f>'Enrollment Form'!I21</f>
        <v>0</v>
      </c>
      <c r="AQ10" s="67">
        <f>'Enrollment Form'!F21</f>
        <v>0</v>
      </c>
      <c r="AR10" s="67" t="str">
        <f>'Enrollment Form'!E17</f>
        <v>A</v>
      </c>
      <c r="AS10" s="67" t="s">
        <v>266</v>
      </c>
      <c r="AT10" s="67">
        <f>'Enrollment Form'!D19</f>
        <v>0</v>
      </c>
      <c r="AU10" s="67" t="s">
        <v>249</v>
      </c>
      <c r="BF10" s="67">
        <f>'Enrollment Form'!F23</f>
        <v>0</v>
      </c>
      <c r="BG10" s="67">
        <f>'Enrollment Form'!C23</f>
        <v>0</v>
      </c>
      <c r="BK10" s="107" t="s">
        <v>264</v>
      </c>
      <c r="BL10" s="107"/>
      <c r="BM10" s="107" t="s">
        <v>265</v>
      </c>
    </row>
    <row r="11" spans="1:84">
      <c r="C11" s="67">
        <f>'Enrollment Form'!D15</f>
        <v>0</v>
      </c>
      <c r="D11" s="67" t="str">
        <f>'Enrollment Form'!B45</f>
        <v>Kid 2</v>
      </c>
      <c r="E11" s="67">
        <f>'Enrollment Form'!D45</f>
        <v>0</v>
      </c>
      <c r="F11" s="67">
        <f ca="1">DATEDIF(E11,TODAY(),"y")</f>
        <v>120</v>
      </c>
      <c r="G11" s="67">
        <f>'Enrollment Form'!E45</f>
        <v>0</v>
      </c>
      <c r="H11" s="67">
        <f>'Enrollment Form'!C45</f>
        <v>0</v>
      </c>
      <c r="M11" s="67">
        <f>'Enrollment Form'!E35</f>
        <v>50000</v>
      </c>
      <c r="O11" s="67">
        <f>'Enrollment Form'!D15</f>
        <v>0</v>
      </c>
      <c r="P11" s="67" t="s">
        <v>249</v>
      </c>
      <c r="Q11" s="67" t="s">
        <v>249</v>
      </c>
      <c r="R11" s="67">
        <v>0</v>
      </c>
      <c r="S11" s="67" t="s">
        <v>249</v>
      </c>
      <c r="T11" s="67">
        <v>0</v>
      </c>
      <c r="U11" s="67" t="s">
        <v>249</v>
      </c>
      <c r="V11" s="67">
        <v>0</v>
      </c>
      <c r="AD11" s="67">
        <f>'Enrollment Form'!D15</f>
        <v>0</v>
      </c>
      <c r="AE11" s="67" t="s">
        <v>249</v>
      </c>
      <c r="AG11" s="67" t="s">
        <v>249</v>
      </c>
      <c r="AI11" s="67">
        <f>'Enrollment Form'!C21</f>
        <v>0</v>
      </c>
      <c r="AJ11" s="67">
        <f>'Enrollment Form'!D19</f>
        <v>0</v>
      </c>
      <c r="AM11" s="67">
        <f>'Enrollment Form'!C21</f>
        <v>0</v>
      </c>
      <c r="AO11" s="67">
        <f>'Enrollment Form'!I21</f>
        <v>0</v>
      </c>
      <c r="AQ11" s="67">
        <f>'Enrollment Form'!F21</f>
        <v>0</v>
      </c>
      <c r="AR11" s="67" t="str">
        <f>'Enrollment Form'!E17</f>
        <v>A</v>
      </c>
      <c r="AS11" s="67" t="s">
        <v>266</v>
      </c>
      <c r="AT11" s="67">
        <f>'Enrollment Form'!D19</f>
        <v>0</v>
      </c>
      <c r="AU11" s="67" t="s">
        <v>249</v>
      </c>
      <c r="BF11" s="67">
        <f>'Enrollment Form'!F23</f>
        <v>0</v>
      </c>
      <c r="BG11" s="67">
        <f>'Enrollment Form'!C23</f>
        <v>0</v>
      </c>
      <c r="BK11" s="107" t="s">
        <v>264</v>
      </c>
      <c r="BL11" s="107"/>
      <c r="BM11" s="107" t="s">
        <v>265</v>
      </c>
    </row>
    <row r="12" spans="1:84">
      <c r="BK12" s="107"/>
      <c r="BL12" s="107"/>
      <c r="BM12" s="107"/>
    </row>
    <row r="13" spans="1:84">
      <c r="BK13" s="107"/>
      <c r="BL13" s="107"/>
      <c r="BM13" s="107"/>
    </row>
    <row r="14" spans="1:84" ht="15.75">
      <c r="A14" s="68" t="s">
        <v>309</v>
      </c>
      <c r="BK14" s="107"/>
      <c r="BL14" s="107"/>
      <c r="BM14" s="107"/>
    </row>
    <row r="15" spans="1:84" s="124" customFormat="1" ht="15.75">
      <c r="A15" s="112" t="s">
        <v>120</v>
      </c>
      <c r="B15" s="113" t="s">
        <v>267</v>
      </c>
      <c r="C15" s="112" t="s">
        <v>119</v>
      </c>
      <c r="D15" s="112" t="s">
        <v>268</v>
      </c>
      <c r="E15" s="112" t="s">
        <v>269</v>
      </c>
      <c r="F15" s="112" t="s">
        <v>270</v>
      </c>
      <c r="G15" s="112" t="s">
        <v>271</v>
      </c>
      <c r="H15" s="114" t="s">
        <v>272</v>
      </c>
      <c r="I15" s="115" t="s">
        <v>280</v>
      </c>
      <c r="J15" s="115" t="s">
        <v>281</v>
      </c>
      <c r="K15" s="115" t="s">
        <v>17</v>
      </c>
      <c r="L15" s="116" t="s">
        <v>282</v>
      </c>
      <c r="M15" s="117" t="s">
        <v>283</v>
      </c>
      <c r="N15" s="113" t="s">
        <v>284</v>
      </c>
      <c r="O15" s="112" t="s">
        <v>285</v>
      </c>
      <c r="P15" s="118" t="s">
        <v>286</v>
      </c>
      <c r="Q15" s="118" t="s">
        <v>179</v>
      </c>
      <c r="R15" s="118" t="s">
        <v>166</v>
      </c>
      <c r="S15" s="118" t="s">
        <v>301</v>
      </c>
      <c r="T15" s="112" t="s">
        <v>15</v>
      </c>
      <c r="U15" s="112" t="s">
        <v>2</v>
      </c>
      <c r="V15" s="112" t="s">
        <v>143</v>
      </c>
      <c r="W15" s="112" t="s">
        <v>273</v>
      </c>
      <c r="X15" s="112" t="s">
        <v>274</v>
      </c>
      <c r="Y15" s="112" t="s">
        <v>308</v>
      </c>
      <c r="Z15" s="112" t="s">
        <v>275</v>
      </c>
      <c r="AA15" s="112" t="s">
        <v>302</v>
      </c>
      <c r="AB15" s="112" t="s">
        <v>63</v>
      </c>
      <c r="AC15" s="115" t="s">
        <v>276</v>
      </c>
      <c r="AD15" s="115" t="s">
        <v>277</v>
      </c>
      <c r="AE15" s="115" t="s">
        <v>278</v>
      </c>
      <c r="AF15" s="115" t="s">
        <v>279</v>
      </c>
      <c r="AG15" s="119" t="s">
        <v>287</v>
      </c>
      <c r="AH15" s="120" t="s">
        <v>303</v>
      </c>
      <c r="AI15" s="120" t="s">
        <v>304</v>
      </c>
      <c r="AJ15" s="118" t="s">
        <v>305</v>
      </c>
      <c r="AK15" s="118" t="s">
        <v>288</v>
      </c>
      <c r="AL15" s="118" t="s">
        <v>289</v>
      </c>
      <c r="AM15" s="118" t="s">
        <v>290</v>
      </c>
      <c r="AN15" s="118" t="s">
        <v>291</v>
      </c>
      <c r="AO15" s="118" t="s">
        <v>292</v>
      </c>
      <c r="AP15" s="118" t="s">
        <v>293</v>
      </c>
      <c r="AQ15" s="118" t="s">
        <v>218</v>
      </c>
      <c r="AR15" s="118" t="s">
        <v>126</v>
      </c>
      <c r="AS15" s="118" t="s">
        <v>164</v>
      </c>
      <c r="AT15" s="119" t="s">
        <v>294</v>
      </c>
      <c r="AU15" s="119" t="s">
        <v>295</v>
      </c>
      <c r="AV15" s="121" t="s">
        <v>306</v>
      </c>
      <c r="AW15" s="121" t="s">
        <v>307</v>
      </c>
      <c r="AX15" s="122" t="s">
        <v>296</v>
      </c>
      <c r="AY15" s="123" t="s">
        <v>297</v>
      </c>
      <c r="AZ15" s="121" t="s">
        <v>298</v>
      </c>
      <c r="BA15" s="121" t="s">
        <v>299</v>
      </c>
      <c r="BB15" s="121" t="s">
        <v>300</v>
      </c>
      <c r="BC15" s="121" t="s">
        <v>171</v>
      </c>
      <c r="BD15" s="121" t="s">
        <v>172</v>
      </c>
      <c r="BE15" s="121" t="s">
        <v>178</v>
      </c>
    </row>
    <row r="16" spans="1:84">
      <c r="A16" s="67" t="str">
        <f>'Enrollment Form'!C11</f>
        <v>Affordable</v>
      </c>
      <c r="B16" s="108">
        <f ca="1">'Enrollment Form'!J10</f>
        <v>43990</v>
      </c>
      <c r="C16" s="67" t="str">
        <f>'Enrollment Form'!G10</f>
        <v>kazi zaman</v>
      </c>
      <c r="E16" s="67" t="str">
        <f>'Enrollment Form'!E10</f>
        <v>Ranchi</v>
      </c>
      <c r="F16" s="67">
        <f>'Enrollment Form'!D15</f>
        <v>0</v>
      </c>
      <c r="G16" s="67" t="str">
        <f>'Enrollment Form'!E17</f>
        <v>A</v>
      </c>
      <c r="H16" s="125">
        <f>'Enrollment Form'!H29</f>
        <v>10199</v>
      </c>
      <c r="I16" s="125">
        <f>'Enrollment Form'!C29</f>
        <v>8643.220338983052</v>
      </c>
      <c r="J16" s="125">
        <f>'Enrollment Form'!E29</f>
        <v>1555.7796610169494</v>
      </c>
      <c r="K16" s="125">
        <f>'Enrollment Form'!H29</f>
        <v>10199</v>
      </c>
      <c r="L16" s="125">
        <f>H16-K16</f>
        <v>0</v>
      </c>
      <c r="N16" s="108"/>
      <c r="Q16" s="67" t="str">
        <f>'Calculation Sheet'!C7</f>
        <v>PA + CI + GHI + GHC</v>
      </c>
      <c r="R16" s="67" t="str">
        <f>'Calculation Sheet'!C9</f>
        <v>Self + Spouse</v>
      </c>
      <c r="S16" s="67">
        <f ca="1">DATEDIF(B16,TODAY(),"d")</f>
        <v>0</v>
      </c>
      <c r="T16" s="67" t="str">
        <f>IF('Calculation Sheet'!C9="Self + Spouse",'Enrollment Form'!B43,IF('Calculation Sheet'!C9="Self + Spouse + 1 Kid",'Enrollment Form'!B43,IF('Calculation Sheet'!C9="Self + Spouse + 2 Kids",'Enrollment Form'!B43,0)))</f>
        <v>B</v>
      </c>
      <c r="U16" s="67">
        <f>IF('Calculation Sheet'!C9="Self + Spouse + 1 Kid",'Enrollment Form'!B44,IF('Calculation Sheet'!C9="Self + Spouse + 2 Kids",'Enrollment Form'!B45,0))</f>
        <v>0</v>
      </c>
      <c r="V16" s="67">
        <f>IF('Calculation Sheet'!C9="Self + Spouse + 2 Kids",'Enrollment Form'!B45,0)</f>
        <v>0</v>
      </c>
      <c r="W16" s="67">
        <v>200000</v>
      </c>
      <c r="X16" s="67">
        <v>300000</v>
      </c>
      <c r="Y16" s="67">
        <f>'Enrollment Form'!E34</f>
        <v>1000</v>
      </c>
      <c r="Z16" s="67">
        <f>'Enrollment Form'!E35</f>
        <v>50000</v>
      </c>
      <c r="AA16" s="67">
        <f>'Enrollment Form'!E36</f>
        <v>0</v>
      </c>
      <c r="AB16" s="67">
        <f>'Enrollment Form'!E37</f>
        <v>0</v>
      </c>
      <c r="AC16" s="125">
        <f>'Calculation Sheet'!C16</f>
        <v>132</v>
      </c>
      <c r="AD16" s="125">
        <f>'Calculation Sheet'!C17</f>
        <v>3050</v>
      </c>
      <c r="AE16" s="125">
        <f>'Calculation Sheet'!C20</f>
        <v>812</v>
      </c>
      <c r="AF16" s="125">
        <f>'Calculation Sheet'!C18</f>
        <v>6205</v>
      </c>
      <c r="AG16" s="104">
        <f>'Enrollment Form'!F25</f>
        <v>0</v>
      </c>
      <c r="AH16" s="104">
        <f>'Enrollment Form'!D43</f>
        <v>0</v>
      </c>
      <c r="AI16" s="104" t="str">
        <f>'Enrollment Form'!D44</f>
        <v>fgrg</v>
      </c>
      <c r="AJ16" s="104">
        <f>'Enrollment Form'!D45</f>
        <v>0</v>
      </c>
      <c r="AK16" s="67" t="str">
        <f>'Enrollment Form'!C25</f>
        <v>M</v>
      </c>
      <c r="AL16" s="67" t="str">
        <f>'Enrollment Form'!B50</f>
        <v>B</v>
      </c>
      <c r="AM16" s="67" t="str">
        <f>'Enrollment Form'!C50</f>
        <v>Spouse</v>
      </c>
      <c r="AN16" s="67" t="str">
        <f>'Enrollment Form'!E17</f>
        <v>A</v>
      </c>
      <c r="AO16" s="67" t="s">
        <v>15</v>
      </c>
      <c r="AP16" s="67">
        <f>'Enrollment Form'!D19</f>
        <v>0</v>
      </c>
      <c r="AQ16" s="67">
        <f>'Enrollment Form'!F21</f>
        <v>0</v>
      </c>
      <c r="AR16" s="67">
        <f>'Enrollment Form'!I21</f>
        <v>0</v>
      </c>
      <c r="AS16" s="67">
        <f>'Enrollment Form'!F23</f>
        <v>0</v>
      </c>
      <c r="BC16" s="67" t="str">
        <f>'Enrollment Form'!G11</f>
        <v>cahandan kumar</v>
      </c>
      <c r="BD16" s="67">
        <f>'Enrollment Form'!J11</f>
        <v>0</v>
      </c>
      <c r="BE16" s="67">
        <f>'Enrollment Form'!H15</f>
        <v>0</v>
      </c>
    </row>
    <row r="17" spans="63:65">
      <c r="BK17" s="107"/>
      <c r="BL17" s="107"/>
      <c r="BM17" s="107"/>
    </row>
    <row r="18" spans="63:65">
      <c r="BK18" s="107"/>
      <c r="BL18" s="107"/>
      <c r="BM18" s="107"/>
    </row>
    <row r="22" spans="63:65" customFormat="1"/>
  </sheetData>
  <sheetProtection algorithmName="SHA-512" hashValue="rz25tN3mVtm1N3uTE5U2eOQxfZbsVF5OMi1rmKWx0S8UmQxGCS12DxbPH1GghOsIVG8BHnXEncbAjFqEFnFtZQ==" saltValue="9gZI9ZNc/6B8uyDTXcbVtg==" spinCount="100000" sheet="1" objects="1" scenarios="1"/>
  <conditionalFormatting sqref="AD7">
    <cfRule type="duplicateValues" dxfId="2" priority="1"/>
  </conditionalFormatting>
  <conditionalFormatting sqref="BH7">
    <cfRule type="duplicateValues" dxfId="1" priority="2"/>
  </conditionalFormatting>
  <conditionalFormatting sqref="BQ7">
    <cfRule type="duplicateValues" dxfId="0" priority="3"/>
  </conditionalFormatting>
  <dataValidations count="2">
    <dataValidation type="list" allowBlank="1" showInputMessage="1" showErrorMessage="1" sqref="M16">
      <formula1>"Issued, Pending with Sales, Pending with Ops, Pending with Accounts"</formula1>
    </dataValidation>
    <dataValidation type="list" allowBlank="1" showInputMessage="1" showErrorMessage="1" sqref="AV16">
      <formula1>"Payzapp, NEFT/RTGS, Cheque"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 Sheet</vt:lpstr>
      <vt:lpstr>Enrollment Form</vt:lpstr>
      <vt:lpstr>Details of Policy</vt:lpstr>
      <vt:lpstr>Customer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LEITAO</dc:creator>
  <cp:lastModifiedBy>Kazi Zaman</cp:lastModifiedBy>
  <dcterms:created xsi:type="dcterms:W3CDTF">2020-04-04T17:02:52Z</dcterms:created>
  <dcterms:modified xsi:type="dcterms:W3CDTF">2020-06-08T08:44:01Z</dcterms:modified>
</cp:coreProperties>
</file>